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elec\BGDPbES\"/>
    </mc:Choice>
  </mc:AlternateContent>
  <xr:revisionPtr revIDLastSave="0" documentId="8_{A730F596-F9AF-485D-B948-DB493732F76D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27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<sst xmlns="http://schemas.openxmlformats.org/spreadsheetml/2006/main" count="4985" uniqueCount="142">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</sst>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108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NH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NH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2.7471267000000001E-2</v>
      </c>
      <c r="D4" s="13">
        <f>MIN(C4/SUMIFS(PTCF!B:B,PTCF!A:A,calcs!B4),1)</f>
        <v>3.052363E-2</v>
      </c>
      <c r="E4" s="12">
        <f>SUMIFS('all_csv_BECF-pre-ret'!$E:$E,'all_csv_BECF-pre-ret'!$B:$B,$B4,'all_csv_BECF-pre-ret'!$AI:$AI,$C$1)</f>
        <v>7.3976625000000004E-2</v>
      </c>
      <c r="F4" s="13">
        <f>MIN(E4/SUMIFS(PTCF!B:B,PTCF!A:A,calcs!B4),1)</f>
        <v>8.2196249999999998E-2</v>
      </c>
    </row>
    <row r="5" spans="1:6" x14ac:dyDescent="0.25">
      <c r="A5" t="s">
        <v>141</v>
      </c>
      <c r="B5" t="s">
        <v>10</v>
      </c>
      <c r="C5" s="12">
        <f>E28</f>
        <v>0.25176779577409242</v>
      </c>
      <c r="D5" s="13">
        <f>MIN(C5/SUMIFS(PTCF!B:B,PTCF!A:A,calcs!B5),1)</f>
        <v>0.27974199530454713</v>
      </c>
      <c r="E5" s="12">
        <f>E32</f>
        <v>0.2538698145370884</v>
      </c>
      <c r="F5" s="13">
        <f>MIN(E5/SUMIFS(PTCF!B:B,PTCF!A:A,calcs!B5),1)</f>
        <v>0.28207757170787601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0.90251957599999999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0.90147224699999995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0.27936535200000001</v>
      </c>
      <c r="D7" s="14">
        <f>MIN(C7/SUMIFS(PTCF!B:B,PTCF!A:A,calcs!B7),1)</f>
        <v>0.5969345128205128</v>
      </c>
      <c r="E7" s="12">
        <f>SUMIFS('all_csv_BECF-pre-ret'!$E:$E,'all_csv_BECF-pre-ret'!$B:$B,$B7,'all_csv_BECF-pre-ret'!$AI:$AI,$C$1)</f>
        <v>0.23547960800000001</v>
      </c>
      <c r="F7" s="14">
        <f>MIN(E7/SUMIFS(PTCF!B:B,PTCF!A:A,calcs!B7),1)</f>
        <v>0.50316155555555553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0.28276037100000001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0.271639935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0.184218037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0.175275875</v>
      </c>
      <c r="F9" s="14">
        <f>MIN(E9/SUMIFS(PTCF!B:B,PTCF!A:A,calcs!B9),1)</f>
        <v>0.98524943788645303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0.40305363</v>
      </c>
      <c r="D11" s="13">
        <f>MIN(C11/SUMIFS(PTCF!B:B,PTCF!A:A,calcs!B11),1)</f>
        <v>0.44783736666666663</v>
      </c>
      <c r="E11" s="12">
        <f>SUMIFS('all_csv_BECF-pre-ret'!$E:$E,'all_csv_BECF-pre-ret'!$B:$B,$B11,'all_csv_BECF-pre-ret'!$AI:$AI,$C$1)</f>
        <v>0.59029807999999995</v>
      </c>
      <c r="F11" s="13">
        <f>MIN(E11/SUMIFS(PTCF!B:B,PTCF!A:A,calcs!B11),1)</f>
        <v>0.65588675555555553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4.2517652999999898E-2</v>
      </c>
      <c r="D13" s="14">
        <f>MIN(C13/SUMIFS(PTCF!B:B,PTCF!A:A,calcs!B13),1)</f>
        <v>4.7241836666666551E-2</v>
      </c>
      <c r="E13" s="12">
        <f>SUMIFS('all_csv_BECF-pre-ret'!$E:$E,'all_csv_BECF-pre-ret'!$B:$B,$B13,'all_csv_BECF-pre-ret'!$AI:$AI,$C$1)</f>
        <v>8.1513329999999995E-2</v>
      </c>
      <c r="F13" s="14">
        <f>MIN(E13/SUMIFS(PTCF!B:B,PTCF!A:A,calcs!B13),1)</f>
        <v>9.0570366666666666E-2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0.02</v>
      </c>
      <c r="D14" s="13">
        <f>MIN(C14/SUMIFS(PTCF!B:B,PTCF!A:A,calcs!B14),1)</f>
        <v>2.2222222222222223E-2</v>
      </c>
      <c r="E14" s="12">
        <f>SUMIFS('all_csv_BECF-pre-ret'!$E:$E,'all_csv_BECF-pre-ret'!$B:$B,$B14,'all_csv_BECF-pre-ret'!$AI:$AI,$C$1)</f>
        <v>0.02</v>
      </c>
      <c r="F14" s="13">
        <f>MIN(E14/SUMIFS(PTCF!B:B,PTCF!A:A,calcs!B14),1)</f>
        <v>2.2222222222222223E-2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0.96130137000000004</v>
      </c>
      <c r="D19" s="16">
        <f>MIN(C19/SUMIFS(PTCF!B:B,PTCF!A:A,calcs!B19),1)</f>
        <v>1</v>
      </c>
      <c r="E19" s="15">
        <f>SUMIFS('all_csv_BECF-pre-ret'!$E:$E,'all_csv_BECF-pre-ret'!$B:$B,$B19,'all_csv_BECF-pre-ret'!$AI:$AI,$C$1)</f>
        <v>0.95677321199999998</v>
      </c>
      <c r="F19" s="16">
        <f>MIN(E19/SUMIFS(PTCF!B:B,PTCF!A:A,calcs!B19),1)</f>
        <v>1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400.2</v>
      </c>
      <c r="D24">
        <f>SUMIFS('all_csv_SYC-SYEGC'!D:D,'all_csv_SYC-SYEGC'!$B:$B,calcs!$B$24,'all_csv_SYC-SYEGC'!$F:$F,calcs!$C$1)</f>
        <v>1258</v>
      </c>
      <c r="E24">
        <f>SUM(C24:D24)</f>
        <v>1658.2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4.0924029999999997E-3</v>
      </c>
      <c r="D27">
        <f>SUMIFS('all_csv_BECF-pre-nonret'!$D:$D,'all_csv_BECF-pre-nonret'!B:B,calcs!B27,'all_csv_BECF-pre-nonret'!AI:AI,calcs!C1)</f>
        <v>0.33055928400000001</v>
      </c>
    </row>
    <row r="28" spans="1:6" x14ac:dyDescent="0.25">
      <c r="C28">
        <f>$C$27*($C$24/$E$24)</f>
        <v>9.8768524942708952E-4</v>
      </c>
      <c r="D28">
        <f>$D$27*($D$24/$E$24)</f>
        <v>0.25078011052466531</v>
      </c>
      <c r="E28" s="9">
        <f>SUM(C28:D28)</f>
        <v>0.25176779577409242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1.2801966999999999E-2</v>
      </c>
      <c r="D31">
        <f>SUMIFS('all_csv_BECF-pre-nonret'!$D:$D,'all_csv_BECF-pre-nonret'!B:B,calcs!B31,'all_csv_BECF-pre-nonret'!AI:AI,calcs!C1)</f>
        <v>0.33055928400000001</v>
      </c>
    </row>
    <row r="32" spans="1:6" x14ac:dyDescent="0.25">
      <c r="C32">
        <f>$C$31*($C$24/$E$24)</f>
        <v>3.089704012423109E-3</v>
      </c>
      <c r="D32">
        <f>$D$31*($D$24/$E$24)</f>
        <v>0.25078011052466531</v>
      </c>
      <c r="E32" s="9">
        <f>SUM(C32:D32)</f>
        <v>0.2538698145370884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3.052363E-2</v>
      </c>
      <c r="H2" s="8">
        <f>SUMIFS(calcs!$F$4:$F$19,calcs!$B$4:$B$19,$A2)</f>
        <v>8.2196249999999998E-2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0.27974199530454713</v>
      </c>
      <c r="H3" s="8">
        <f>SUMIFS(calcs!$F$4:$F$19,calcs!$B$4:$B$19,$A3)</f>
        <v>0.28207757170787601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0.44783736666666663</v>
      </c>
      <c r="H9" s="8">
        <f>SUMIFS(calcs!$F$4:$F$19,calcs!$B$4:$B$19,$A9)</f>
        <v>0.65588675555555553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2.2222222222222223E-2</v>
      </c>
      <c r="H12" s="8">
        <f>SUMIFS(calcs!$F$4:$F$19,calcs!$B$4:$B$19,$A12)</f>
        <v>2.2222222222222223E-2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2022-11-30T00:45:12Z</dcterms:modified>
</cp:coreProperties>
</file>