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H/land/BLAPE/"/>
    </mc:Choice>
  </mc:AlternateContent>
  <xr:revisionPtr revIDLastSave="0" documentId="8_{50231267-D605-C644-994E-56040B79B28E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<sst xmlns="http://schemas.openxmlformats.org/spreadsheetml/2006/main" count="15367" uniqueCount="462">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</sst>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76</v>
      </c>
      <c r="C1" s="57">
        <v>44348</v>
      </c>
      <c r="H1" s="53" t="s">
        <v>2</v>
      </c>
    </row>
    <row r="2" spans="1:8" x14ac:dyDescent="0.2">
      <c r="B2" s="2" t="str">
        <f>LOOKUP(B1,F2:G51,G2:G51)</f>
        <v>NH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New Hampshire</v>
      </c>
      <c r="B18" s="2">
        <f>SUMIFS('LULUCF Dataframe EPA'!AD2:AD766,'LULUCF Dataframe EPA'!A2:A766,Data!A18)</f>
        <v>-8.5785512049713581</v>
      </c>
      <c r="C18" s="2">
        <f>B18/D11</f>
        <v>-8.0096862391949912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-8009686239194.9912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-8009686239194.9912</v>
      </c>
      <c r="C2" s="25">
        <f>$B$2*Data!C$11</f>
        <v>-8294118722083.1172</v>
      </c>
      <c r="D2" s="25">
        <f>$B$2*Data!D$11</f>
        <v>-8578551204971.3574</v>
      </c>
      <c r="E2" s="25">
        <f>$B$2*Data!E$11</f>
        <v>-8862983687859.4844</v>
      </c>
      <c r="F2" s="25">
        <f>$B$2*Data!F$11</f>
        <v>-9147416170747.6113</v>
      </c>
      <c r="G2" s="25">
        <f>$B$2*Data!G$11</f>
        <v>-9431848653635.8516</v>
      </c>
      <c r="H2" s="25">
        <f>$B$2*Data!H$11</f>
        <v>-9325502977541.1191</v>
      </c>
      <c r="I2" s="25">
        <f>$B$2*Data!I$11</f>
        <v>-9219157301446.4434</v>
      </c>
      <c r="J2" s="25">
        <f>$B$2*Data!J$11</f>
        <v>-9112811625351.7402</v>
      </c>
      <c r="K2" s="25">
        <f>$B$2*Data!K$11</f>
        <v>-9006465949257.0664</v>
      </c>
      <c r="L2" s="25">
        <f>$B$2*Data!L$11</f>
        <v>-8900120273162.3906</v>
      </c>
      <c r="M2" s="25">
        <f>$B$2*Data!M$11</f>
        <v>-8645228255856.0615</v>
      </c>
      <c r="N2" s="25">
        <f>$B$2*Data!N$11</f>
        <v>-8390336238549.7041</v>
      </c>
      <c r="O2" s="25">
        <f>$B$2*Data!O$11</f>
        <v>-8135444221243.46</v>
      </c>
      <c r="P2" s="25">
        <f>$B$2*Data!P$11</f>
        <v>-7880552203937.1025</v>
      </c>
      <c r="Q2" s="25">
        <f>$B$2*Data!Q$11</f>
        <v>-7625660186630.8584</v>
      </c>
      <c r="R2" s="25">
        <f>$B$2*Data!R$11</f>
        <v>-7622663939407.5459</v>
      </c>
      <c r="S2" s="25">
        <f>$B$2*Data!S$11</f>
        <v>-7619667692184.2432</v>
      </c>
      <c r="T2" s="25">
        <f>$B$2*Data!T$11</f>
        <v>-7616671444960.9404</v>
      </c>
      <c r="U2" s="25">
        <f>$B$2*Data!U$11</f>
        <v>-7613675197737.6367</v>
      </c>
      <c r="V2" s="25">
        <f>$B$2*Data!V$11</f>
        <v>-7610678950514.335</v>
      </c>
      <c r="W2" s="25">
        <f>$B$2*Data!W$11</f>
        <v>-7607682703291.0312</v>
      </c>
      <c r="X2" s="25">
        <f>$B$2*Data!X$11</f>
        <v>-7604686456067.7295</v>
      </c>
      <c r="Y2" s="25">
        <f>$B$2*Data!Y$11</f>
        <v>-7601690208844.4268</v>
      </c>
      <c r="Z2" s="25">
        <f>$B$2*Data!Z$11</f>
        <v>-7598693961621.123</v>
      </c>
      <c r="AA2" s="25">
        <f>$B$2*Data!AA$11</f>
        <v>-7595697714397.8213</v>
      </c>
      <c r="AB2" s="25">
        <f>$B$2*Data!AB$11</f>
        <v>-7592701467174.5176</v>
      </c>
      <c r="AC2" s="25">
        <f>$B$2*Data!AC$11</f>
        <v>-7589705219951.2158</v>
      </c>
      <c r="AD2" s="25">
        <f>$B$2*Data!AD$11</f>
        <v>-7586708972727.9121</v>
      </c>
      <c r="AE2" s="25">
        <f>$B$2*Data!AE$11</f>
        <v>-7583712725504.6094</v>
      </c>
      <c r="AF2" s="25">
        <f>$B$2*Data!AF$11</f>
        <v>-7580716478281.3066</v>
      </c>
      <c r="AG2" s="25">
        <f>$B$2*Data!AG$11</f>
        <v>-7577720231058.0039</v>
      </c>
      <c r="AH2" s="25">
        <f>$B$2*Data!AH$11</f>
        <v>-7574723983834.7012</v>
      </c>
      <c r="AI2" s="25">
        <f>$B$2*Data!AI$11</f>
        <v>-7571727736611.3984</v>
      </c>
      <c r="AJ2" s="25">
        <f>$B$2*Data!AJ$11</f>
        <v>-7568731489388.0947</v>
      </c>
      <c r="AK2" s="25">
        <f>$B$2*Data!AK$11</f>
        <v>-7565735242164.793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3443938294.8289657</v>
      </c>
      <c r="C11" s="25">
        <f>(ABS(C$2)*'data from RPEpUACE'!$B11)+SUMIFS('Override Calcs'!$E$4:$E$6,'Override Calcs'!$A$4:$A$6,About!$B$2,'Override Calcs'!$B$4:$B$6,"CH4")</f>
        <v>3566236208.9867311</v>
      </c>
      <c r="D11" s="25">
        <f>(ABS(D$2)*'data from RPEpUACE'!$B11)+SUMIFS('Override Calcs'!$E$4:$E$6,'Override Calcs'!$A$4:$A$6,About!$B$2,'Override Calcs'!$B$4:$B$6,"CH4")</f>
        <v>3688534123.1445451</v>
      </c>
      <c r="E11" s="25">
        <f>(ABS(E$2)*'data from RPEpUACE'!$B11)+SUMIFS('Override Calcs'!$E$4:$E$6,'Override Calcs'!$A$4:$A$6,About!$B$2,'Override Calcs'!$B$4:$B$6,"CH4")</f>
        <v>3810832037.3023109</v>
      </c>
      <c r="F11" s="25">
        <f>(ABS(F$2)*'data from RPEpUACE'!$B11)+SUMIFS('Override Calcs'!$E$4:$E$6,'Override Calcs'!$A$4:$A$6,About!$B$2,'Override Calcs'!$B$4:$B$6,"CH4")</f>
        <v>3933129951.4600763</v>
      </c>
      <c r="G11" s="25">
        <f>(ABS(G$2)*'data from RPEpUACE'!$B11)+SUMIFS('Override Calcs'!$E$4:$E$6,'Override Calcs'!$A$4:$A$6,About!$B$2,'Override Calcs'!$B$4:$B$6,"CH4")</f>
        <v>4055427865.6178908</v>
      </c>
      <c r="H11" s="25">
        <f>(ABS(H$2)*'data from RPEpUACE'!$B11)+SUMIFS('Override Calcs'!$E$4:$E$6,'Override Calcs'!$A$4:$A$6,About!$B$2,'Override Calcs'!$B$4:$B$6,"CH4")</f>
        <v>4009702235.9921122</v>
      </c>
      <c r="I11" s="25">
        <f>(ABS(I$2)*'data from RPEpUACE'!$B11)+SUMIFS('Override Calcs'!$E$4:$E$6,'Override Calcs'!$A$4:$A$6,About!$B$2,'Override Calcs'!$B$4:$B$6,"CH4")</f>
        <v>3963976606.3663578</v>
      </c>
      <c r="J11" s="25">
        <f>(ABS(J$2)*'data from RPEpUACE'!$B11)+SUMIFS('Override Calcs'!$E$4:$E$6,'Override Calcs'!$A$4:$A$6,About!$B$2,'Override Calcs'!$B$4:$B$6,"CH4")</f>
        <v>3918250976.7405915</v>
      </c>
      <c r="K11" s="25">
        <f>(ABS(K$2)*'data from RPEpUACE'!$B11)+SUMIFS('Override Calcs'!$E$4:$E$6,'Override Calcs'!$A$4:$A$6,About!$B$2,'Override Calcs'!$B$4:$B$6,"CH4")</f>
        <v>3872525347.1148381</v>
      </c>
      <c r="L11" s="25">
        <f>(ABS(L$2)*'data from RPEpUACE'!$B11)+SUMIFS('Override Calcs'!$E$4:$E$6,'Override Calcs'!$A$4:$A$6,About!$B$2,'Override Calcs'!$B$4:$B$6,"CH4")</f>
        <v>3826799717.4890838</v>
      </c>
      <c r="M11" s="25">
        <f>(ABS(M$2)*'data from RPEpUACE'!$B11)+SUMIFS('Override Calcs'!$E$4:$E$6,'Override Calcs'!$A$4:$A$6,About!$B$2,'Override Calcs'!$B$4:$B$6,"CH4")</f>
        <v>3717203367.1162257</v>
      </c>
      <c r="N11" s="25">
        <f>(ABS(N$2)*'data from RPEpUACE'!$B11)+SUMIFS('Override Calcs'!$E$4:$E$6,'Override Calcs'!$A$4:$A$6,About!$B$2,'Override Calcs'!$B$4:$B$6,"CH4")</f>
        <v>3607607016.7433553</v>
      </c>
      <c r="O11" s="25">
        <f>(ABS(O$2)*'data from RPEpUACE'!$B11)+SUMIFS('Override Calcs'!$E$4:$E$6,'Override Calcs'!$A$4:$A$6,About!$B$2,'Override Calcs'!$B$4:$B$6,"CH4")</f>
        <v>3498010666.3705339</v>
      </c>
      <c r="P11" s="25">
        <f>(ABS(P$2)*'data from RPEpUACE'!$B11)+SUMIFS('Override Calcs'!$E$4:$E$6,'Override Calcs'!$A$4:$A$6,About!$B$2,'Override Calcs'!$B$4:$B$6,"CH4")</f>
        <v>3388414315.9976635</v>
      </c>
      <c r="Q11" s="25">
        <f>(ABS(Q$2)*'data from RPEpUACE'!$B11)+SUMIFS('Override Calcs'!$E$4:$E$6,'Override Calcs'!$A$4:$A$6,About!$B$2,'Override Calcs'!$B$4:$B$6,"CH4")</f>
        <v>3278817965.6248422</v>
      </c>
      <c r="R11" s="25">
        <f>(ABS(R$2)*'data from RPEpUACE'!$B11)+SUMIFS('Override Calcs'!$E$4:$E$6,'Override Calcs'!$A$4:$A$6,About!$B$2,'Override Calcs'!$B$4:$B$6,"CH4")</f>
        <v>3277529664.1552229</v>
      </c>
      <c r="S11" s="25">
        <f>(ABS(S$2)*'data from RPEpUACE'!$B11)+SUMIFS('Override Calcs'!$E$4:$E$6,'Override Calcs'!$A$4:$A$6,About!$B$2,'Override Calcs'!$B$4:$B$6,"CH4")</f>
        <v>3276241362.6856084</v>
      </c>
      <c r="T11" s="25">
        <f>(ABS(T$2)*'data from RPEpUACE'!$B11)+SUMIFS('Override Calcs'!$E$4:$E$6,'Override Calcs'!$A$4:$A$6,About!$B$2,'Override Calcs'!$B$4:$B$6,"CH4")</f>
        <v>3274953061.2159939</v>
      </c>
      <c r="U11" s="25">
        <f>(ABS(U$2)*'data from RPEpUACE'!$B11)+SUMIFS('Override Calcs'!$E$4:$E$6,'Override Calcs'!$A$4:$A$6,About!$B$2,'Override Calcs'!$B$4:$B$6,"CH4")</f>
        <v>3273664759.7463789</v>
      </c>
      <c r="V11" s="25">
        <f>(ABS(V$2)*'data from RPEpUACE'!$B11)+SUMIFS('Override Calcs'!$E$4:$E$6,'Override Calcs'!$A$4:$A$6,About!$B$2,'Override Calcs'!$B$4:$B$6,"CH4")</f>
        <v>3272376458.2767644</v>
      </c>
      <c r="W11" s="25">
        <f>(ABS(W$2)*'data from RPEpUACE'!$B11)+SUMIFS('Override Calcs'!$E$4:$E$6,'Override Calcs'!$A$4:$A$6,About!$B$2,'Override Calcs'!$B$4:$B$6,"CH4")</f>
        <v>3271088156.8071494</v>
      </c>
      <c r="X11" s="25">
        <f>(ABS(X$2)*'data from RPEpUACE'!$B11)+SUMIFS('Override Calcs'!$E$4:$E$6,'Override Calcs'!$A$4:$A$6,About!$B$2,'Override Calcs'!$B$4:$B$6,"CH4")</f>
        <v>3269799855.3375349</v>
      </c>
      <c r="Y11" s="25">
        <f>(ABS(Y$2)*'data from RPEpUACE'!$B11)+SUMIFS('Override Calcs'!$E$4:$E$6,'Override Calcs'!$A$4:$A$6,About!$B$2,'Override Calcs'!$B$4:$B$6,"CH4")</f>
        <v>3268511553.8679204</v>
      </c>
      <c r="Z11" s="25">
        <f>(ABS(Z$2)*'data from RPEpUACE'!$B11)+SUMIFS('Override Calcs'!$E$4:$E$6,'Override Calcs'!$A$4:$A$6,About!$B$2,'Override Calcs'!$B$4:$B$6,"CH4")</f>
        <v>3267223252.3983054</v>
      </c>
      <c r="AA11" s="25">
        <f>(ABS(AA$2)*'data from RPEpUACE'!$B11)+SUMIFS('Override Calcs'!$E$4:$E$6,'Override Calcs'!$A$4:$A$6,About!$B$2,'Override Calcs'!$B$4:$B$6,"CH4")</f>
        <v>3265934950.9286909</v>
      </c>
      <c r="AB11" s="25">
        <f>(ABS(AB$2)*'data from RPEpUACE'!$B11)+SUMIFS('Override Calcs'!$E$4:$E$6,'Override Calcs'!$A$4:$A$6,About!$B$2,'Override Calcs'!$B$4:$B$6,"CH4")</f>
        <v>3264646649.4590759</v>
      </c>
      <c r="AC11" s="25">
        <f>(ABS(AC$2)*'data from RPEpUACE'!$B11)+SUMIFS('Override Calcs'!$E$4:$E$6,'Override Calcs'!$A$4:$A$6,About!$B$2,'Override Calcs'!$B$4:$B$6,"CH4")</f>
        <v>3263358347.9894619</v>
      </c>
      <c r="AD11" s="25">
        <f>(ABS(AD$2)*'data from RPEpUACE'!$B11)+SUMIFS('Override Calcs'!$E$4:$E$6,'Override Calcs'!$A$4:$A$6,About!$B$2,'Override Calcs'!$B$4:$B$6,"CH4")</f>
        <v>3262070046.5198469</v>
      </c>
      <c r="AE11" s="25">
        <f>(ABS(AE$2)*'data from RPEpUACE'!$B11)+SUMIFS('Override Calcs'!$E$4:$E$6,'Override Calcs'!$A$4:$A$6,About!$B$2,'Override Calcs'!$B$4:$B$6,"CH4")</f>
        <v>3260781745.0502319</v>
      </c>
      <c r="AF11" s="25">
        <f>(ABS(AF$2)*'data from RPEpUACE'!$B11)+SUMIFS('Override Calcs'!$E$4:$E$6,'Override Calcs'!$A$4:$A$6,About!$B$2,'Override Calcs'!$B$4:$B$6,"CH4")</f>
        <v>3259493443.5806174</v>
      </c>
      <c r="AG11" s="25">
        <f>(ABS(AG$2)*'data from RPEpUACE'!$B11)+SUMIFS('Override Calcs'!$E$4:$E$6,'Override Calcs'!$A$4:$A$6,About!$B$2,'Override Calcs'!$B$4:$B$6,"CH4")</f>
        <v>3258205142.1110029</v>
      </c>
      <c r="AH11" s="25">
        <f>(ABS(AH$2)*'data from RPEpUACE'!$B11)+SUMIFS('Override Calcs'!$E$4:$E$6,'Override Calcs'!$A$4:$A$6,About!$B$2,'Override Calcs'!$B$4:$B$6,"CH4")</f>
        <v>3256916840.6413879</v>
      </c>
      <c r="AI11" s="25">
        <f>(ABS(AI$2)*'data from RPEpUACE'!$B11)+SUMIFS('Override Calcs'!$E$4:$E$6,'Override Calcs'!$A$4:$A$6,About!$B$2,'Override Calcs'!$B$4:$B$6,"CH4")</f>
        <v>3255628539.1717734</v>
      </c>
      <c r="AJ11" s="25">
        <f>(ABS(AJ$2)*'data from RPEpUACE'!$B11)+SUMIFS('Override Calcs'!$E$4:$E$6,'Override Calcs'!$A$4:$A$6,About!$B$2,'Override Calcs'!$B$4:$B$6,"CH4")</f>
        <v>3254340237.7021585</v>
      </c>
      <c r="AK11" s="25">
        <f>(ABS(AK$2)*'data from RPEpUACE'!$B11)+SUMIFS('Override Calcs'!$E$4:$E$6,'Override Calcs'!$A$4:$A$6,About!$B$2,'Override Calcs'!$B$4:$B$6,"CH4")</f>
        <v>3253051936.2325439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280369081.2323851</v>
      </c>
      <c r="C12" s="25">
        <f>(ABS(C$2)*'data from RPEpUACE'!$B12)+SUMIFS('Override Calcs'!$E$4:$E$6,'Override Calcs'!$A$4:$A$6,About!$B$2,'Override Calcs'!$B$4:$B$6,"N2O")</f>
        <v>290325285.69764322</v>
      </c>
      <c r="D12" s="25">
        <f>(ABS(D$2)*'data from RPEpUACE'!$B12)+SUMIFS('Override Calcs'!$E$4:$E$6,'Override Calcs'!$A$4:$A$6,About!$B$2,'Override Calcs'!$B$4:$B$6,"N2O")</f>
        <v>300281490.1629054</v>
      </c>
      <c r="E12" s="25">
        <f>(ABS(E$2)*'data from RPEpUACE'!$B12)+SUMIFS('Override Calcs'!$E$4:$E$6,'Override Calcs'!$A$4:$A$6,About!$B$2,'Override Calcs'!$B$4:$B$6,"N2O")</f>
        <v>310237694.62816358</v>
      </c>
      <c r="F12" s="25">
        <f>(ABS(F$2)*'data from RPEpUACE'!$B12)+SUMIFS('Override Calcs'!$E$4:$E$6,'Override Calcs'!$A$4:$A$6,About!$B$2,'Override Calcs'!$B$4:$B$6,"N2O")</f>
        <v>320193899.09342176</v>
      </c>
      <c r="G12" s="25">
        <f>(ABS(G$2)*'data from RPEpUACE'!$B12)+SUMIFS('Override Calcs'!$E$4:$E$6,'Override Calcs'!$A$4:$A$6,About!$B$2,'Override Calcs'!$B$4:$B$6,"N2O")</f>
        <v>330150103.55868393</v>
      </c>
      <c r="H12" s="25">
        <f>(ABS(H$2)*'data from RPEpUACE'!$B12)+SUMIFS('Override Calcs'!$E$4:$E$6,'Override Calcs'!$A$4:$A$6,About!$B$2,'Override Calcs'!$B$4:$B$6,"N2O")</f>
        <v>326427605.74674547</v>
      </c>
      <c r="I12" s="25">
        <f>(ABS(I$2)*'data from RPEpUACE'!$B12)+SUMIFS('Override Calcs'!$E$4:$E$6,'Override Calcs'!$A$4:$A$6,About!$B$2,'Override Calcs'!$B$4:$B$6,"N2O")</f>
        <v>322705107.93480897</v>
      </c>
      <c r="J12" s="25">
        <f>(ABS(J$2)*'data from RPEpUACE'!$B12)+SUMIFS('Override Calcs'!$E$4:$E$6,'Override Calcs'!$A$4:$A$6,About!$B$2,'Override Calcs'!$B$4:$B$6,"N2O")</f>
        <v>318982610.12287152</v>
      </c>
      <c r="K12" s="25">
        <f>(ABS(K$2)*'data from RPEpUACE'!$B12)+SUMIFS('Override Calcs'!$E$4:$E$6,'Override Calcs'!$A$4:$A$6,About!$B$2,'Override Calcs'!$B$4:$B$6,"N2O")</f>
        <v>315260112.31093514</v>
      </c>
      <c r="L12" s="25">
        <f>(ABS(L$2)*'data from RPEpUACE'!$B12)+SUMIFS('Override Calcs'!$E$4:$E$6,'Override Calcs'!$A$4:$A$6,About!$B$2,'Override Calcs'!$B$4:$B$6,"N2O")</f>
        <v>311537614.49899864</v>
      </c>
      <c r="M12" s="25">
        <f>(ABS(M$2)*'data from RPEpUACE'!$B12)+SUMIFS('Override Calcs'!$E$4:$E$6,'Override Calcs'!$A$4:$A$6,About!$B$2,'Override Calcs'!$B$4:$B$6,"N2O")</f>
        <v>302615437.20372087</v>
      </c>
      <c r="N12" s="25">
        <f>(ABS(N$2)*'data from RPEpUACE'!$B12)+SUMIFS('Override Calcs'!$E$4:$E$6,'Override Calcs'!$A$4:$A$6,About!$B$2,'Override Calcs'!$B$4:$B$6,"N2O")</f>
        <v>293693259.90844202</v>
      </c>
      <c r="O12" s="25">
        <f>(ABS(O$2)*'data from RPEpUACE'!$B12)+SUMIFS('Override Calcs'!$E$4:$E$6,'Override Calcs'!$A$4:$A$6,About!$B$2,'Override Calcs'!$B$4:$B$6,"N2O")</f>
        <v>284771082.61316723</v>
      </c>
      <c r="P12" s="25">
        <f>(ABS(P$2)*'data from RPEpUACE'!$B12)+SUMIFS('Override Calcs'!$E$4:$E$6,'Override Calcs'!$A$4:$A$6,About!$B$2,'Override Calcs'!$B$4:$B$6,"N2O")</f>
        <v>275848905.31788838</v>
      </c>
      <c r="Q12" s="25">
        <f>(ABS(Q$2)*'data from RPEpUACE'!$B12)+SUMIFS('Override Calcs'!$E$4:$E$6,'Override Calcs'!$A$4:$A$6,About!$B$2,'Override Calcs'!$B$4:$B$6,"N2O")</f>
        <v>266926728.02261356</v>
      </c>
      <c r="R12" s="25">
        <f>(ABS(R$2)*'data from RPEpUACE'!$B12)+SUMIFS('Override Calcs'!$E$4:$E$6,'Override Calcs'!$A$4:$A$6,About!$B$2,'Override Calcs'!$B$4:$B$6,"N2O")</f>
        <v>266821848.12394357</v>
      </c>
      <c r="S12" s="25">
        <f>(ABS(S$2)*'data from RPEpUACE'!$B12)+SUMIFS('Override Calcs'!$E$4:$E$6,'Override Calcs'!$A$4:$A$6,About!$B$2,'Override Calcs'!$B$4:$B$6,"N2O")</f>
        <v>266716968.22527391</v>
      </c>
      <c r="T12" s="25">
        <f>(ABS(T$2)*'data from RPEpUACE'!$B12)+SUMIFS('Override Calcs'!$E$4:$E$6,'Override Calcs'!$A$4:$A$6,About!$B$2,'Override Calcs'!$B$4:$B$6,"N2O")</f>
        <v>266612088.32660425</v>
      </c>
      <c r="U12" s="25">
        <f>(ABS(U$2)*'data from RPEpUACE'!$B12)+SUMIFS('Override Calcs'!$E$4:$E$6,'Override Calcs'!$A$4:$A$6,About!$B$2,'Override Calcs'!$B$4:$B$6,"N2O")</f>
        <v>266507208.42793459</v>
      </c>
      <c r="V12" s="25">
        <f>(ABS(V$2)*'data from RPEpUACE'!$B12)+SUMIFS('Override Calcs'!$E$4:$E$6,'Override Calcs'!$A$4:$A$6,About!$B$2,'Override Calcs'!$B$4:$B$6,"N2O")</f>
        <v>266402328.52926496</v>
      </c>
      <c r="W12" s="25">
        <f>(ABS(W$2)*'data from RPEpUACE'!$B12)+SUMIFS('Override Calcs'!$E$4:$E$6,'Override Calcs'!$A$4:$A$6,About!$B$2,'Override Calcs'!$B$4:$B$6,"N2O")</f>
        <v>266297448.63059527</v>
      </c>
      <c r="X12" s="25">
        <f>(ABS(X$2)*'data from RPEpUACE'!$B12)+SUMIFS('Override Calcs'!$E$4:$E$6,'Override Calcs'!$A$4:$A$6,About!$B$2,'Override Calcs'!$B$4:$B$6,"N2O")</f>
        <v>266192568.73192567</v>
      </c>
      <c r="Y12" s="25">
        <f>(ABS(Y$2)*'data from RPEpUACE'!$B12)+SUMIFS('Override Calcs'!$E$4:$E$6,'Override Calcs'!$A$4:$A$6,About!$B$2,'Override Calcs'!$B$4:$B$6,"N2O")</f>
        <v>266087688.83325601</v>
      </c>
      <c r="Z12" s="25">
        <f>(ABS(Z$2)*'data from RPEpUACE'!$B12)+SUMIFS('Override Calcs'!$E$4:$E$6,'Override Calcs'!$A$4:$A$6,About!$B$2,'Override Calcs'!$B$4:$B$6,"N2O")</f>
        <v>265982808.93458632</v>
      </c>
      <c r="AA12" s="25">
        <f>(ABS(AA$2)*'data from RPEpUACE'!$B12)+SUMIFS('Override Calcs'!$E$4:$E$6,'Override Calcs'!$A$4:$A$6,About!$B$2,'Override Calcs'!$B$4:$B$6,"N2O")</f>
        <v>265877929.03591669</v>
      </c>
      <c r="AB12" s="25">
        <f>(ABS(AB$2)*'data from RPEpUACE'!$B12)+SUMIFS('Override Calcs'!$E$4:$E$6,'Override Calcs'!$A$4:$A$6,About!$B$2,'Override Calcs'!$B$4:$B$6,"N2O")</f>
        <v>265773049.13724703</v>
      </c>
      <c r="AC12" s="25">
        <f>(ABS(AC$2)*'data from RPEpUACE'!$B12)+SUMIFS('Override Calcs'!$E$4:$E$6,'Override Calcs'!$A$4:$A$6,About!$B$2,'Override Calcs'!$B$4:$B$6,"N2O")</f>
        <v>265668169.2385774</v>
      </c>
      <c r="AD12" s="25">
        <f>(ABS(AD$2)*'data from RPEpUACE'!$B12)+SUMIFS('Override Calcs'!$E$4:$E$6,'Override Calcs'!$A$4:$A$6,About!$B$2,'Override Calcs'!$B$4:$B$6,"N2O")</f>
        <v>265563289.33990771</v>
      </c>
      <c r="AE12" s="25">
        <f>(ABS(AE$2)*'data from RPEpUACE'!$B12)+SUMIFS('Override Calcs'!$E$4:$E$6,'Override Calcs'!$A$4:$A$6,About!$B$2,'Override Calcs'!$B$4:$B$6,"N2O")</f>
        <v>265458409.44123805</v>
      </c>
      <c r="AF12" s="25">
        <f>(ABS(AF$2)*'data from RPEpUACE'!$B12)+SUMIFS('Override Calcs'!$E$4:$E$6,'Override Calcs'!$A$4:$A$6,About!$B$2,'Override Calcs'!$B$4:$B$6,"N2O")</f>
        <v>265353529.54256842</v>
      </c>
      <c r="AG12" s="25">
        <f>(ABS(AG$2)*'data from RPEpUACE'!$B12)+SUMIFS('Override Calcs'!$E$4:$E$6,'Override Calcs'!$A$4:$A$6,About!$B$2,'Override Calcs'!$B$4:$B$6,"N2O")</f>
        <v>265248649.64389876</v>
      </c>
      <c r="AH12" s="25">
        <f>(ABS(AH$2)*'data from RPEpUACE'!$B12)+SUMIFS('Override Calcs'!$E$4:$E$6,'Override Calcs'!$A$4:$A$6,About!$B$2,'Override Calcs'!$B$4:$B$6,"N2O")</f>
        <v>265143769.7452291</v>
      </c>
      <c r="AI12" s="25">
        <f>(ABS(AI$2)*'data from RPEpUACE'!$B12)+SUMIFS('Override Calcs'!$E$4:$E$6,'Override Calcs'!$A$4:$A$6,About!$B$2,'Override Calcs'!$B$4:$B$6,"N2O")</f>
        <v>265038889.84655946</v>
      </c>
      <c r="AJ12" s="25">
        <f>(ABS(AJ$2)*'data from RPEpUACE'!$B12)+SUMIFS('Override Calcs'!$E$4:$E$6,'Override Calcs'!$A$4:$A$6,About!$B$2,'Override Calcs'!$B$4:$B$6,"N2O")</f>
        <v>264934009.94788978</v>
      </c>
      <c r="AK12" s="25">
        <f>(ABS(AK$2)*'data from RPEpUACE'!$B12)+SUMIFS('Override Calcs'!$E$4:$E$6,'Override Calcs'!$A$4:$A$6,About!$B$2,'Override Calcs'!$B$4:$B$6,"N2O")</f>
        <v>264829130.04922014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2021-06-01T20:52:25Z</dcterms:modified>
</cp:coreProperties>
</file>