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NH\land\BLAPE\"/>
    </mc:Choice>
  </mc:AlternateContent>
  <xr:revisionPtr revIDLastSave="0" documentId="8_{A8FF32C4-CC0C-441F-8A15-5810E2750EC5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I23" i="4"/>
  <c r="I23" i="4"/>
  <c r="D23" i="4"/>
  <c r="L23" i="4"/>
  <c r="T23" i="4"/>
  <c r="Y23" i="4"/>
  <c r="E23" i="4"/>
  <c r="M23" i="4"/>
  <c r="U23" i="4"/>
  <c r="AC23" i="4"/>
  <c r="AK23" i="4"/>
  <c r="A25" i="4" s="1"/>
  <c r="AF23" i="4"/>
  <c r="AG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A23" i="4" l="1"/>
  <c r="AJ23" i="4"/>
  <c r="S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<sst xmlns="http://schemas.openxmlformats.org/spreadsheetml/2006/main" count="15367" uniqueCount="462">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</sst>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76</v>
      </c>
      <c r="C1" s="57">
        <v>44412</v>
      </c>
      <c r="H1" s="53" t="s">
        <v>2</v>
      </c>
    </row>
    <row r="2" spans="1:8" x14ac:dyDescent="0.25">
      <c r="B2" s="2" t="str">
        <f>LOOKUP(B1,F2:G51,G2:G51)</f>
        <v>NH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New Hampshire</v>
      </c>
      <c r="B18" s="2">
        <f>SUMIFS('LULUCF Dataframe EPA'!AD2:AD766,'LULUCF Dataframe EPA'!A2:A766,Data!A18)</f>
        <v>-8.5785512049713581</v>
      </c>
      <c r="C18" s="2">
        <f>B18/D11</f>
        <v>-9.0782874944442735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-9078287494444.209</v>
      </c>
      <c r="C23" s="56">
        <f>$B$23*C11</f>
        <v>-8828419349707.752</v>
      </c>
      <c r="D23" s="56">
        <f t="shared" ref="D23:AK23" si="0">$B$23*D11</f>
        <v>-8578551204971.2969</v>
      </c>
      <c r="E23" s="56">
        <f t="shared" si="0"/>
        <v>-8328683060234.8408</v>
      </c>
      <c r="F23" s="56">
        <f t="shared" si="0"/>
        <v>-8078814915498.3848</v>
      </c>
      <c r="G23" s="56">
        <f t="shared" si="0"/>
        <v>-7828946770761.9922</v>
      </c>
      <c r="H23" s="56">
        <f t="shared" si="0"/>
        <v>-7839086902209.958</v>
      </c>
      <c r="I23" s="56">
        <f t="shared" si="0"/>
        <v>-7849227033657.916</v>
      </c>
      <c r="J23" s="56">
        <f t="shared" si="0"/>
        <v>-7859367165105.873</v>
      </c>
      <c r="K23" s="56">
        <f t="shared" si="0"/>
        <v>-7869507296553.8262</v>
      </c>
      <c r="L23" s="56">
        <f t="shared" si="0"/>
        <v>-7879647428001.7842</v>
      </c>
      <c r="M23" s="56">
        <f t="shared" si="0"/>
        <v>-7889787559449.7432</v>
      </c>
      <c r="N23" s="56">
        <f t="shared" si="0"/>
        <v>-7899927690897.7012</v>
      </c>
      <c r="O23" s="56">
        <f t="shared" si="0"/>
        <v>-7910067822345.6582</v>
      </c>
      <c r="P23" s="56">
        <f t="shared" si="0"/>
        <v>-7920207953793.6162</v>
      </c>
      <c r="Q23" s="56">
        <f t="shared" si="0"/>
        <v>-7930348085241.5732</v>
      </c>
      <c r="R23" s="56">
        <f t="shared" si="0"/>
        <v>-7940488216689.5283</v>
      </c>
      <c r="S23" s="56">
        <f t="shared" si="0"/>
        <v>-7950628348137.4824</v>
      </c>
      <c r="T23" s="56">
        <f t="shared" si="0"/>
        <v>-7960768479585.4395</v>
      </c>
      <c r="U23" s="56">
        <f t="shared" si="0"/>
        <v>-7970908611033.3975</v>
      </c>
      <c r="V23" s="56">
        <f t="shared" si="0"/>
        <v>-7981048742481.3545</v>
      </c>
      <c r="W23" s="56">
        <f t="shared" si="0"/>
        <v>-7991188873929.3115</v>
      </c>
      <c r="X23" s="56">
        <f t="shared" si="0"/>
        <v>-8001329005377.2656</v>
      </c>
      <c r="Y23" s="56">
        <f t="shared" si="0"/>
        <v>-8011469136825.2227</v>
      </c>
      <c r="Z23" s="56">
        <f t="shared" si="0"/>
        <v>-8021609268273.1807</v>
      </c>
      <c r="AA23" s="56">
        <f t="shared" si="0"/>
        <v>-8031749399721.1377</v>
      </c>
      <c r="AB23" s="56">
        <f t="shared" si="0"/>
        <v>-8041889531169.0908</v>
      </c>
      <c r="AC23" s="56">
        <f t="shared" si="0"/>
        <v>-8052029662617.0488</v>
      </c>
      <c r="AD23" s="56">
        <f t="shared" si="0"/>
        <v>-8062169794065.0059</v>
      </c>
      <c r="AE23" s="56">
        <f t="shared" si="0"/>
        <v>-8072309925512.9639</v>
      </c>
      <c r="AF23" s="56">
        <f t="shared" si="0"/>
        <v>-8082450056960.9209</v>
      </c>
      <c r="AG23" s="56">
        <f t="shared" si="0"/>
        <v>-8092590188408.874</v>
      </c>
      <c r="AH23" s="56">
        <f t="shared" si="0"/>
        <v>-8102730319856.832</v>
      </c>
      <c r="AI23" s="56">
        <f t="shared" si="0"/>
        <v>-8112870451304.7891</v>
      </c>
      <c r="AJ23" s="56">
        <f t="shared" si="0"/>
        <v>-8123010582752.7471</v>
      </c>
      <c r="AK23" s="56">
        <f t="shared" si="0"/>
        <v>-8133150714200.7041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-0.10410958904109568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-9078287494444.209</v>
      </c>
      <c r="C2" s="25">
        <f>$B$2*Data!C$11</f>
        <v>-8828419349707.752</v>
      </c>
      <c r="D2" s="25">
        <f>$B$2*Data!D$11</f>
        <v>-8578551204971.2969</v>
      </c>
      <c r="E2" s="25">
        <f>$B$2*Data!E$11</f>
        <v>-8328683060234.8408</v>
      </c>
      <c r="F2" s="25">
        <f>$B$2*Data!F$11</f>
        <v>-8078814915498.3848</v>
      </c>
      <c r="G2" s="25">
        <f>$B$2*Data!G$11</f>
        <v>-7828946770761.9922</v>
      </c>
      <c r="H2" s="25">
        <f>$B$2*Data!H$11</f>
        <v>-7839086902209.958</v>
      </c>
      <c r="I2" s="25">
        <f>$B$2*Data!I$11</f>
        <v>-7849227033657.916</v>
      </c>
      <c r="J2" s="25">
        <f>$B$2*Data!J$11</f>
        <v>-7859367165105.873</v>
      </c>
      <c r="K2" s="25">
        <f>$B$2*Data!K$11</f>
        <v>-7869507296553.8262</v>
      </c>
      <c r="L2" s="25">
        <f>$B$2*Data!L$11</f>
        <v>-7879647428001.7842</v>
      </c>
      <c r="M2" s="25">
        <f>$B$2*Data!M$11</f>
        <v>-7889787559449.7432</v>
      </c>
      <c r="N2" s="25">
        <f>$B$2*Data!N$11</f>
        <v>-7899927690897.7012</v>
      </c>
      <c r="O2" s="25">
        <f>$B$2*Data!O$11</f>
        <v>-7910067822345.6582</v>
      </c>
      <c r="P2" s="25">
        <f>$B$2*Data!P$11</f>
        <v>-7920207953793.6162</v>
      </c>
      <c r="Q2" s="25">
        <f>$B$2*Data!Q$11</f>
        <v>-7930348085241.5732</v>
      </c>
      <c r="R2" s="25">
        <f>$B$2*Data!R$11</f>
        <v>-7940488216689.5283</v>
      </c>
      <c r="S2" s="25">
        <f>$B$2*Data!S$11</f>
        <v>-7950628348137.4824</v>
      </c>
      <c r="T2" s="25">
        <f>$B$2*Data!T$11</f>
        <v>-7960768479585.4395</v>
      </c>
      <c r="U2" s="25">
        <f>$B$2*Data!U$11</f>
        <v>-7970908611033.3975</v>
      </c>
      <c r="V2" s="25">
        <f>$B$2*Data!V$11</f>
        <v>-7981048742481.3545</v>
      </c>
      <c r="W2" s="25">
        <f>$B$2*Data!W$11</f>
        <v>-7991188873929.3115</v>
      </c>
      <c r="X2" s="25">
        <f>$B$2*Data!X$11</f>
        <v>-8001329005377.2656</v>
      </c>
      <c r="Y2" s="25">
        <f>$B$2*Data!Y$11</f>
        <v>-8011469136825.2227</v>
      </c>
      <c r="Z2" s="25">
        <f>$B$2*Data!Z$11</f>
        <v>-8021609268273.1807</v>
      </c>
      <c r="AA2" s="25">
        <f>$B$2*Data!AA$11</f>
        <v>-8031749399721.1377</v>
      </c>
      <c r="AB2" s="25">
        <f>$B$2*Data!AB$11</f>
        <v>-8041889531169.0908</v>
      </c>
      <c r="AC2" s="25">
        <f>$B$2*Data!AC$11</f>
        <v>-8052029662617.0488</v>
      </c>
      <c r="AD2" s="25">
        <f>$B$2*Data!AD$11</f>
        <v>-8062169794065.0059</v>
      </c>
      <c r="AE2" s="25">
        <f>$B$2*Data!AE$11</f>
        <v>-8072309925512.9639</v>
      </c>
      <c r="AF2" s="25">
        <f>$B$2*Data!AF$11</f>
        <v>-8082450056960.9209</v>
      </c>
      <c r="AG2" s="25">
        <f>$B$2*Data!AG$11</f>
        <v>-8092590188408.874</v>
      </c>
      <c r="AH2" s="25">
        <f>$B$2*Data!AH$11</f>
        <v>-8102730319856.832</v>
      </c>
      <c r="AI2" s="25">
        <f>$B$2*Data!AI$11</f>
        <v>-8112870451304.7891</v>
      </c>
      <c r="AJ2" s="25">
        <f>$B$2*Data!AJ$11</f>
        <v>-8123010582752.7471</v>
      </c>
      <c r="AK2" s="25">
        <f>$B$2*Data!AK$11</f>
        <v>-8133150714200.7041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3903406577.9742193</v>
      </c>
      <c r="C11" s="25">
        <f>(ABS(C$2)*'data from RPEpUACE'!$B11)+SUMIFS('Override Calcs'!$E$4:$E$6,'Override Calcs'!$A$4:$A$6,About!$B$2,'Override Calcs'!$B$4:$B$6,"CH4")</f>
        <v>3795970350.5593686</v>
      </c>
      <c r="D11" s="25">
        <f>(ABS(D$2)*'data from RPEpUACE'!$B11)+SUMIFS('Override Calcs'!$E$4:$E$6,'Override Calcs'!$A$4:$A$6,About!$B$2,'Override Calcs'!$B$4:$B$6,"CH4")</f>
        <v>3688534123.1445193</v>
      </c>
      <c r="E11" s="25">
        <f>(ABS(E$2)*'data from RPEpUACE'!$B11)+SUMIFS('Override Calcs'!$E$4:$E$6,'Override Calcs'!$A$4:$A$6,About!$B$2,'Override Calcs'!$B$4:$B$6,"CH4")</f>
        <v>3581097895.7296691</v>
      </c>
      <c r="F11" s="25">
        <f>(ABS(F$2)*'data from RPEpUACE'!$B11)+SUMIFS('Override Calcs'!$E$4:$E$6,'Override Calcs'!$A$4:$A$6,About!$B$2,'Override Calcs'!$B$4:$B$6,"CH4")</f>
        <v>3473661668.3148193</v>
      </c>
      <c r="G11" s="25">
        <f>(ABS(G$2)*'data from RPEpUACE'!$B11)+SUMIFS('Override Calcs'!$E$4:$E$6,'Override Calcs'!$A$4:$A$6,About!$B$2,'Override Calcs'!$B$4:$B$6,"CH4")</f>
        <v>3366225440.8999968</v>
      </c>
      <c r="H11" s="25">
        <f>(ABS(H$2)*'data from RPEpUACE'!$B11)+SUMIFS('Override Calcs'!$E$4:$E$6,'Override Calcs'!$A$4:$A$6,About!$B$2,'Override Calcs'!$B$4:$B$6,"CH4")</f>
        <v>3370585410.3127007</v>
      </c>
      <c r="I11" s="25">
        <f>(ABS(I$2)*'data from RPEpUACE'!$B11)+SUMIFS('Override Calcs'!$E$4:$E$6,'Override Calcs'!$A$4:$A$6,About!$B$2,'Override Calcs'!$B$4:$B$6,"CH4")</f>
        <v>3374945379.7254019</v>
      </c>
      <c r="J11" s="25">
        <f>(ABS(J$2)*'data from RPEpUACE'!$B11)+SUMIFS('Override Calcs'!$E$4:$E$6,'Override Calcs'!$A$4:$A$6,About!$B$2,'Override Calcs'!$B$4:$B$6,"CH4")</f>
        <v>3379305349.1381025</v>
      </c>
      <c r="K11" s="25">
        <f>(ABS(K$2)*'data from RPEpUACE'!$B11)+SUMIFS('Override Calcs'!$E$4:$E$6,'Override Calcs'!$A$4:$A$6,About!$B$2,'Override Calcs'!$B$4:$B$6,"CH4")</f>
        <v>3383665318.5508013</v>
      </c>
      <c r="L11" s="25">
        <f>(ABS(L$2)*'data from RPEpUACE'!$B11)+SUMIFS('Override Calcs'!$E$4:$E$6,'Override Calcs'!$A$4:$A$6,About!$B$2,'Override Calcs'!$B$4:$B$6,"CH4")</f>
        <v>3388025287.9635024</v>
      </c>
      <c r="M11" s="25">
        <f>(ABS(M$2)*'data from RPEpUACE'!$B11)+SUMIFS('Override Calcs'!$E$4:$E$6,'Override Calcs'!$A$4:$A$6,About!$B$2,'Override Calcs'!$B$4:$B$6,"CH4")</f>
        <v>3392385257.3762035</v>
      </c>
      <c r="N11" s="25">
        <f>(ABS(N$2)*'data from RPEpUACE'!$B11)+SUMIFS('Override Calcs'!$E$4:$E$6,'Override Calcs'!$A$4:$A$6,About!$B$2,'Override Calcs'!$B$4:$B$6,"CH4")</f>
        <v>3396745226.7889047</v>
      </c>
      <c r="O11" s="25">
        <f>(ABS(O$2)*'data from RPEpUACE'!$B11)+SUMIFS('Override Calcs'!$E$4:$E$6,'Override Calcs'!$A$4:$A$6,About!$B$2,'Override Calcs'!$B$4:$B$6,"CH4")</f>
        <v>3401105196.2016053</v>
      </c>
      <c r="P11" s="25">
        <f>(ABS(P$2)*'data from RPEpUACE'!$B11)+SUMIFS('Override Calcs'!$E$4:$E$6,'Override Calcs'!$A$4:$A$6,About!$B$2,'Override Calcs'!$B$4:$B$6,"CH4")</f>
        <v>3405465165.614306</v>
      </c>
      <c r="Q11" s="25">
        <f>(ABS(Q$2)*'data from RPEpUACE'!$B11)+SUMIFS('Override Calcs'!$E$4:$E$6,'Override Calcs'!$A$4:$A$6,About!$B$2,'Override Calcs'!$B$4:$B$6,"CH4")</f>
        <v>3409825135.0270066</v>
      </c>
      <c r="R11" s="25">
        <f>(ABS(R$2)*'data from RPEpUACE'!$B11)+SUMIFS('Override Calcs'!$E$4:$E$6,'Override Calcs'!$A$4:$A$6,About!$B$2,'Override Calcs'!$B$4:$B$6,"CH4")</f>
        <v>3414185104.4397063</v>
      </c>
      <c r="S11" s="25">
        <f>(ABS(S$2)*'data from RPEpUACE'!$B11)+SUMIFS('Override Calcs'!$E$4:$E$6,'Override Calcs'!$A$4:$A$6,About!$B$2,'Override Calcs'!$B$4:$B$6,"CH4")</f>
        <v>3418545073.8524055</v>
      </c>
      <c r="T11" s="25">
        <f>(ABS(T$2)*'data from RPEpUACE'!$B11)+SUMIFS('Override Calcs'!$E$4:$E$6,'Override Calcs'!$A$4:$A$6,About!$B$2,'Override Calcs'!$B$4:$B$6,"CH4")</f>
        <v>3422905043.2651062</v>
      </c>
      <c r="U11" s="25">
        <f>(ABS(U$2)*'data from RPEpUACE'!$B11)+SUMIFS('Override Calcs'!$E$4:$E$6,'Override Calcs'!$A$4:$A$6,About!$B$2,'Override Calcs'!$B$4:$B$6,"CH4")</f>
        <v>3427265012.6778073</v>
      </c>
      <c r="V11" s="25">
        <f>(ABS(V$2)*'data from RPEpUACE'!$B11)+SUMIFS('Override Calcs'!$E$4:$E$6,'Override Calcs'!$A$4:$A$6,About!$B$2,'Override Calcs'!$B$4:$B$6,"CH4")</f>
        <v>3431624982.090508</v>
      </c>
      <c r="W11" s="25">
        <f>(ABS(W$2)*'data from RPEpUACE'!$B11)+SUMIFS('Override Calcs'!$E$4:$E$6,'Override Calcs'!$A$4:$A$6,About!$B$2,'Override Calcs'!$B$4:$B$6,"CH4")</f>
        <v>3435984951.5032082</v>
      </c>
      <c r="X11" s="25">
        <f>(ABS(X$2)*'data from RPEpUACE'!$B11)+SUMIFS('Override Calcs'!$E$4:$E$6,'Override Calcs'!$A$4:$A$6,About!$B$2,'Override Calcs'!$B$4:$B$6,"CH4")</f>
        <v>3440344920.9159079</v>
      </c>
      <c r="Y11" s="25">
        <f>(ABS(Y$2)*'data from RPEpUACE'!$B11)+SUMIFS('Override Calcs'!$E$4:$E$6,'Override Calcs'!$A$4:$A$6,About!$B$2,'Override Calcs'!$B$4:$B$6,"CH4")</f>
        <v>3444704890.328608</v>
      </c>
      <c r="Z11" s="25">
        <f>(ABS(Z$2)*'data from RPEpUACE'!$B11)+SUMIFS('Override Calcs'!$E$4:$E$6,'Override Calcs'!$A$4:$A$6,About!$B$2,'Override Calcs'!$B$4:$B$6,"CH4")</f>
        <v>3449064859.7413092</v>
      </c>
      <c r="AA11" s="25">
        <f>(ABS(AA$2)*'data from RPEpUACE'!$B11)+SUMIFS('Override Calcs'!$E$4:$E$6,'Override Calcs'!$A$4:$A$6,About!$B$2,'Override Calcs'!$B$4:$B$6,"CH4")</f>
        <v>3453424829.1540098</v>
      </c>
      <c r="AB11" s="25">
        <f>(ABS(AB$2)*'data from RPEpUACE'!$B11)+SUMIFS('Override Calcs'!$E$4:$E$6,'Override Calcs'!$A$4:$A$6,About!$B$2,'Override Calcs'!$B$4:$B$6,"CH4")</f>
        <v>3457784798.5667086</v>
      </c>
      <c r="AC11" s="25">
        <f>(ABS(AC$2)*'data from RPEpUACE'!$B11)+SUMIFS('Override Calcs'!$E$4:$E$6,'Override Calcs'!$A$4:$A$6,About!$B$2,'Override Calcs'!$B$4:$B$6,"CH4")</f>
        <v>3462144767.9794097</v>
      </c>
      <c r="AD11" s="25">
        <f>(ABS(AD$2)*'data from RPEpUACE'!$B11)+SUMIFS('Override Calcs'!$E$4:$E$6,'Override Calcs'!$A$4:$A$6,About!$B$2,'Override Calcs'!$B$4:$B$6,"CH4")</f>
        <v>3466504737.3921103</v>
      </c>
      <c r="AE11" s="25">
        <f>(ABS(AE$2)*'data from RPEpUACE'!$B11)+SUMIFS('Override Calcs'!$E$4:$E$6,'Override Calcs'!$A$4:$A$6,About!$B$2,'Override Calcs'!$B$4:$B$6,"CH4")</f>
        <v>3470864706.804811</v>
      </c>
      <c r="AF11" s="25">
        <f>(ABS(AF$2)*'data from RPEpUACE'!$B11)+SUMIFS('Override Calcs'!$E$4:$E$6,'Override Calcs'!$A$4:$A$6,About!$B$2,'Override Calcs'!$B$4:$B$6,"CH4")</f>
        <v>3475224676.2175117</v>
      </c>
      <c r="AG11" s="25">
        <f>(ABS(AG$2)*'data from RPEpUACE'!$B11)+SUMIFS('Override Calcs'!$E$4:$E$6,'Override Calcs'!$A$4:$A$6,About!$B$2,'Override Calcs'!$B$4:$B$6,"CH4")</f>
        <v>3479584645.6302104</v>
      </c>
      <c r="AH11" s="25">
        <f>(ABS(AH$2)*'data from RPEpUACE'!$B11)+SUMIFS('Override Calcs'!$E$4:$E$6,'Override Calcs'!$A$4:$A$6,About!$B$2,'Override Calcs'!$B$4:$B$6,"CH4")</f>
        <v>3483944615.0429115</v>
      </c>
      <c r="AI11" s="25">
        <f>(ABS(AI$2)*'data from RPEpUACE'!$B11)+SUMIFS('Override Calcs'!$E$4:$E$6,'Override Calcs'!$A$4:$A$6,About!$B$2,'Override Calcs'!$B$4:$B$6,"CH4")</f>
        <v>3488304584.4556122</v>
      </c>
      <c r="AJ11" s="25">
        <f>(ABS(AJ$2)*'data from RPEpUACE'!$B11)+SUMIFS('Override Calcs'!$E$4:$E$6,'Override Calcs'!$A$4:$A$6,About!$B$2,'Override Calcs'!$B$4:$B$6,"CH4")</f>
        <v>3492664553.8683128</v>
      </c>
      <c r="AK11" s="25">
        <f>(ABS(AK$2)*'data from RPEpUACE'!$B11)+SUMIFS('Override Calcs'!$E$4:$E$6,'Override Calcs'!$A$4:$A$6,About!$B$2,'Override Calcs'!$B$4:$B$6,"CH4")</f>
        <v>3497024523.2810135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317774135.96123397</v>
      </c>
      <c r="C12" s="25">
        <f>(ABS(C$2)*'data from RPEpUACE'!$B12)+SUMIFS('Override Calcs'!$E$4:$E$6,'Override Calcs'!$A$4:$A$6,About!$B$2,'Override Calcs'!$B$4:$B$6,"N2O")</f>
        <v>309027813.06206858</v>
      </c>
      <c r="D12" s="25">
        <f>(ABS(D$2)*'data from RPEpUACE'!$B12)+SUMIFS('Override Calcs'!$E$4:$E$6,'Override Calcs'!$A$4:$A$6,About!$B$2,'Override Calcs'!$B$4:$B$6,"N2O")</f>
        <v>300281490.16290325</v>
      </c>
      <c r="E12" s="25">
        <f>(ABS(E$2)*'data from RPEpUACE'!$B12)+SUMIFS('Override Calcs'!$E$4:$E$6,'Override Calcs'!$A$4:$A$6,About!$B$2,'Override Calcs'!$B$4:$B$6,"N2O")</f>
        <v>291535167.26373792</v>
      </c>
      <c r="F12" s="25">
        <f>(ABS(F$2)*'data from RPEpUACE'!$B12)+SUMIFS('Override Calcs'!$E$4:$E$6,'Override Calcs'!$A$4:$A$6,About!$B$2,'Override Calcs'!$B$4:$B$6,"N2O")</f>
        <v>282788844.36457253</v>
      </c>
      <c r="G12" s="25">
        <f>(ABS(G$2)*'data from RPEpUACE'!$B12)+SUMIFS('Override Calcs'!$E$4:$E$6,'Override Calcs'!$A$4:$A$6,About!$B$2,'Override Calcs'!$B$4:$B$6,"N2O")</f>
        <v>274042521.4654094</v>
      </c>
      <c r="H12" s="25">
        <f>(ABS(H$2)*'data from RPEpUACE'!$B12)+SUMIFS('Override Calcs'!$E$4:$E$6,'Override Calcs'!$A$4:$A$6,About!$B$2,'Override Calcs'!$B$4:$B$6,"N2O")</f>
        <v>274397464.12517679</v>
      </c>
      <c r="I12" s="25">
        <f>(ABS(I$2)*'data from RPEpUACE'!$B12)+SUMIFS('Override Calcs'!$E$4:$E$6,'Override Calcs'!$A$4:$A$6,About!$B$2,'Override Calcs'!$B$4:$B$6,"N2O")</f>
        <v>274752406.78494382</v>
      </c>
      <c r="J12" s="25">
        <f>(ABS(J$2)*'data from RPEpUACE'!$B12)+SUMIFS('Override Calcs'!$E$4:$E$6,'Override Calcs'!$A$4:$A$6,About!$B$2,'Override Calcs'!$B$4:$B$6,"N2O")</f>
        <v>275107349.44471085</v>
      </c>
      <c r="K12" s="25">
        <f>(ABS(K$2)*'data from RPEpUACE'!$B12)+SUMIFS('Override Calcs'!$E$4:$E$6,'Override Calcs'!$A$4:$A$6,About!$B$2,'Override Calcs'!$B$4:$B$6,"N2O")</f>
        <v>275462292.10447776</v>
      </c>
      <c r="L12" s="25">
        <f>(ABS(L$2)*'data from RPEpUACE'!$B12)+SUMIFS('Override Calcs'!$E$4:$E$6,'Override Calcs'!$A$4:$A$6,About!$B$2,'Override Calcs'!$B$4:$B$6,"N2O")</f>
        <v>275817234.76424485</v>
      </c>
      <c r="M12" s="25">
        <f>(ABS(M$2)*'data from RPEpUACE'!$B12)+SUMIFS('Override Calcs'!$E$4:$E$6,'Override Calcs'!$A$4:$A$6,About!$B$2,'Override Calcs'!$B$4:$B$6,"N2O")</f>
        <v>276172177.42401195</v>
      </c>
      <c r="N12" s="25">
        <f>(ABS(N$2)*'data from RPEpUACE'!$B12)+SUMIFS('Override Calcs'!$E$4:$E$6,'Override Calcs'!$A$4:$A$6,About!$B$2,'Override Calcs'!$B$4:$B$6,"N2O")</f>
        <v>276527120.08377904</v>
      </c>
      <c r="O12" s="25">
        <f>(ABS(O$2)*'data from RPEpUACE'!$B12)+SUMIFS('Override Calcs'!$E$4:$E$6,'Override Calcs'!$A$4:$A$6,About!$B$2,'Override Calcs'!$B$4:$B$6,"N2O")</f>
        <v>276882062.74354607</v>
      </c>
      <c r="P12" s="25">
        <f>(ABS(P$2)*'data from RPEpUACE'!$B12)+SUMIFS('Override Calcs'!$E$4:$E$6,'Override Calcs'!$A$4:$A$6,About!$B$2,'Override Calcs'!$B$4:$B$6,"N2O")</f>
        <v>277237005.40331316</v>
      </c>
      <c r="Q12" s="25">
        <f>(ABS(Q$2)*'data from RPEpUACE'!$B12)+SUMIFS('Override Calcs'!$E$4:$E$6,'Override Calcs'!$A$4:$A$6,About!$B$2,'Override Calcs'!$B$4:$B$6,"N2O")</f>
        <v>277591948.06308019</v>
      </c>
      <c r="R12" s="25">
        <f>(ABS(R$2)*'data from RPEpUACE'!$B12)+SUMIFS('Override Calcs'!$E$4:$E$6,'Override Calcs'!$A$4:$A$6,About!$B$2,'Override Calcs'!$B$4:$B$6,"N2O")</f>
        <v>277946890.72284716</v>
      </c>
      <c r="S12" s="25">
        <f>(ABS(S$2)*'data from RPEpUACE'!$B12)+SUMIFS('Override Calcs'!$E$4:$E$6,'Override Calcs'!$A$4:$A$6,About!$B$2,'Override Calcs'!$B$4:$B$6,"N2O")</f>
        <v>278301833.38261408</v>
      </c>
      <c r="T12" s="25">
        <f>(ABS(T$2)*'data from RPEpUACE'!$B12)+SUMIFS('Override Calcs'!$E$4:$E$6,'Override Calcs'!$A$4:$A$6,About!$B$2,'Override Calcs'!$B$4:$B$6,"N2O")</f>
        <v>278656776.04238111</v>
      </c>
      <c r="U12" s="25">
        <f>(ABS(U$2)*'data from RPEpUACE'!$B12)+SUMIFS('Override Calcs'!$E$4:$E$6,'Override Calcs'!$A$4:$A$6,About!$B$2,'Override Calcs'!$B$4:$B$6,"N2O")</f>
        <v>279011718.7021482</v>
      </c>
      <c r="V12" s="25">
        <f>(ABS(V$2)*'data from RPEpUACE'!$B12)+SUMIFS('Override Calcs'!$E$4:$E$6,'Override Calcs'!$A$4:$A$6,About!$B$2,'Override Calcs'!$B$4:$B$6,"N2O")</f>
        <v>279366661.36191523</v>
      </c>
      <c r="W12" s="25">
        <f>(ABS(W$2)*'data from RPEpUACE'!$B12)+SUMIFS('Override Calcs'!$E$4:$E$6,'Override Calcs'!$A$4:$A$6,About!$B$2,'Override Calcs'!$B$4:$B$6,"N2O")</f>
        <v>279721604.02168226</v>
      </c>
      <c r="X12" s="25">
        <f>(ABS(X$2)*'data from RPEpUACE'!$B12)+SUMIFS('Override Calcs'!$E$4:$E$6,'Override Calcs'!$A$4:$A$6,About!$B$2,'Override Calcs'!$B$4:$B$6,"N2O")</f>
        <v>280076546.68144923</v>
      </c>
      <c r="Y12" s="25">
        <f>(ABS(Y$2)*'data from RPEpUACE'!$B12)+SUMIFS('Override Calcs'!$E$4:$E$6,'Override Calcs'!$A$4:$A$6,About!$B$2,'Override Calcs'!$B$4:$B$6,"N2O")</f>
        <v>280431489.34121627</v>
      </c>
      <c r="Z12" s="25">
        <f>(ABS(Z$2)*'data from RPEpUACE'!$B12)+SUMIFS('Override Calcs'!$E$4:$E$6,'Override Calcs'!$A$4:$A$6,About!$B$2,'Override Calcs'!$B$4:$B$6,"N2O")</f>
        <v>280786432.00098336</v>
      </c>
      <c r="AA12" s="25">
        <f>(ABS(AA$2)*'data from RPEpUACE'!$B12)+SUMIFS('Override Calcs'!$E$4:$E$6,'Override Calcs'!$A$4:$A$6,About!$B$2,'Override Calcs'!$B$4:$B$6,"N2O")</f>
        <v>281141374.66075039</v>
      </c>
      <c r="AB12" s="25">
        <f>(ABS(AB$2)*'data from RPEpUACE'!$B12)+SUMIFS('Override Calcs'!$E$4:$E$6,'Override Calcs'!$A$4:$A$6,About!$B$2,'Override Calcs'!$B$4:$B$6,"N2O")</f>
        <v>281496317.3205173</v>
      </c>
      <c r="AC12" s="25">
        <f>(ABS(AC$2)*'data from RPEpUACE'!$B12)+SUMIFS('Override Calcs'!$E$4:$E$6,'Override Calcs'!$A$4:$A$6,About!$B$2,'Override Calcs'!$B$4:$B$6,"N2O")</f>
        <v>281851259.98028433</v>
      </c>
      <c r="AD12" s="25">
        <f>(ABS(AD$2)*'data from RPEpUACE'!$B12)+SUMIFS('Override Calcs'!$E$4:$E$6,'Override Calcs'!$A$4:$A$6,About!$B$2,'Override Calcs'!$B$4:$B$6,"N2O")</f>
        <v>282206202.64005136</v>
      </c>
      <c r="AE12" s="25">
        <f>(ABS(AE$2)*'data from RPEpUACE'!$B12)+SUMIFS('Override Calcs'!$E$4:$E$6,'Override Calcs'!$A$4:$A$6,About!$B$2,'Override Calcs'!$B$4:$B$6,"N2O")</f>
        <v>282561145.29981846</v>
      </c>
      <c r="AF12" s="25">
        <f>(ABS(AF$2)*'data from RPEpUACE'!$B12)+SUMIFS('Override Calcs'!$E$4:$E$6,'Override Calcs'!$A$4:$A$6,About!$B$2,'Override Calcs'!$B$4:$B$6,"N2O")</f>
        <v>282916087.95958549</v>
      </c>
      <c r="AG12" s="25">
        <f>(ABS(AG$2)*'data from RPEpUACE'!$B12)+SUMIFS('Override Calcs'!$E$4:$E$6,'Override Calcs'!$A$4:$A$6,About!$B$2,'Override Calcs'!$B$4:$B$6,"N2O")</f>
        <v>283271030.6193524</v>
      </c>
      <c r="AH12" s="25">
        <f>(ABS(AH$2)*'data from RPEpUACE'!$B12)+SUMIFS('Override Calcs'!$E$4:$E$6,'Override Calcs'!$A$4:$A$6,About!$B$2,'Override Calcs'!$B$4:$B$6,"N2O")</f>
        <v>283625973.27911949</v>
      </c>
      <c r="AI12" s="25">
        <f>(ABS(AI$2)*'data from RPEpUACE'!$B12)+SUMIFS('Override Calcs'!$E$4:$E$6,'Override Calcs'!$A$4:$A$6,About!$B$2,'Override Calcs'!$B$4:$B$6,"N2O")</f>
        <v>283980915.93888652</v>
      </c>
      <c r="AJ12" s="25">
        <f>(ABS(AJ$2)*'data from RPEpUACE'!$B12)+SUMIFS('Override Calcs'!$E$4:$E$6,'Override Calcs'!$A$4:$A$6,About!$B$2,'Override Calcs'!$B$4:$B$6,"N2O")</f>
        <v>284335858.59865361</v>
      </c>
      <c r="AK12" s="25">
        <f>(ABS(AK$2)*'data from RPEpUACE'!$B12)+SUMIFS('Override Calcs'!$E$4:$E$6,'Override Calcs'!$A$4:$A$6,About!$B$2,'Override Calcs'!$B$4:$B$6,"N2O")</f>
        <v>284690801.25842065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2021-08-04T19:40:58Z</dcterms:modified>
</cp:coreProperties>
</file>