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H/bldgs/SYCEU/"/>
    </mc:Choice>
  </mc:AlternateContent>
  <xr:revisionPtr revIDLastSave="0" documentId="8_{939A4774-BCDE-C44C-9C5D-8DE9A4F7CC37}"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4" i="18"/>
  <c r="C5" i="18"/>
  <c r="D6" i="18"/>
  <c r="G6" i="18"/>
  <c r="G7" i="18"/>
  <c r="D8" i="18"/>
  <c r="C9" i="18"/>
  <c r="F9" i="18"/>
  <c r="E10" i="18"/>
  <c r="B11" i="18"/>
  <c r="G11" i="18"/>
  <c r="E2" i="18"/>
  <c r="B2" i="1"/>
  <c r="B3" i="31" s="1"/>
  <c r="G8" i="39"/>
  <c r="B8" i="30" s="1"/>
  <c r="G3" i="39"/>
  <c r="G4" i="39"/>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D2" i="31" l="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<sst xmlns="http://schemas.openxmlformats.org/spreadsheetml/2006/main" count="26269" uniqueCount="759">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</sst>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734</v>
      </c>
      <c r="C1" s="84">
        <v>45357</v>
      </c>
      <c r="F1" s="82" t="s">
        <v>652</v>
      </c>
      <c r="G1" s="82" t="s">
        <v>652</v>
      </c>
    </row>
    <row r="2" spans="1:7" x14ac:dyDescent="0.2">
      <c r="A2" s="84">
        <v>45357</v>
      </c>
      <c r="B2" t="str">
        <f>LOOKUP(B1,F2:G51,G2:G51)</f>
        <v>NH</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1574393646181.8999</v>
      </c>
      <c r="C2" s="14">
        <f>IFERROR(SUMIFS(BCEU!$C:$C,BCEU!$B:$B,$A2,BCEU!$H:$H,C$1,BCEU!$D:$D,About!$B$2,BCEU!$F:$F,"urban"),0)</f>
        <v>221709765933.659</v>
      </c>
      <c r="D2" s="14">
        <f>IFERROR(SUMIFS(BCEU!$C:$C,BCEU!$B:$B,$A2,BCEU!$H:$H,D$1,BCEU!$D:$D,About!$B$2,BCEU!$F:$F,"urban"),0)</f>
        <v>0</v>
      </c>
      <c r="E2" s="14">
        <f>IFERROR(SUMIFS(BCEU!$C:$C,BCEU!$B:$B,$A2,BCEU!$H:$H,E$1,BCEU!$D:$D,About!$B$2,BCEU!$F:$F,"urban"),0)</f>
        <v>808967785204.99194</v>
      </c>
      <c r="F2" s="14">
        <f>IFERROR(SUMIFS(BCEU!$C:$C,BCEU!$B:$B,$A2,BCEU!$H:$H,F$1,BCEU!$D:$D,About!$B$2,BCEU!$F:$F,"urban"),0)</f>
        <v>3292736859040.23</v>
      </c>
      <c r="G2" s="14">
        <f>IFERROR(SUMIFS(BCEU!$C:$C,BCEU!$B:$B,$A2,BCEU!$H:$H,G$1,BCEU!$D:$D,About!$B$2,BCEU!$F:$F,"urban"),0)</f>
        <v>3917150247492.4302</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3280060784231.7798</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1198582838762.3899</v>
      </c>
      <c r="G4" s="14">
        <f>IFERROR(SUMIFS(BCEU!$C:$C,BCEU!$B:$B,$A4,BCEU!$H:$H,G$1,BCEU!$D:$D,About!$B$2,BCEU!$F:$F,"urban"),0)</f>
        <v>0</v>
      </c>
    </row>
    <row r="5" spans="1:9" x14ac:dyDescent="0.2">
      <c r="A5" s="1" t="s">
        <v>79</v>
      </c>
      <c r="B5" s="14">
        <f>IFERROR(SUMIFS(BCEU!$C:$C,BCEU!$B:$B,$A5,BCEU!$H:$H,B$1,BCEU!$D:$D,About!$B$2,BCEU!$F:$F,"urban"),0)</f>
        <v>10447287670213.699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799772304567.14294</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6010213287705.7402</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250206841380.47101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4916593974682.79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532549426290.98297</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1123231196908.3701</v>
      </c>
      <c r="C2" s="14">
        <f>IFERROR(SUMIFS(BCEU!$C:$C,BCEU!$B:$B,$A2,BCEU!$G:$G,C$1,BCEU!$D:$D,About!$B$2,BCEU!$F:$F,"rural"),0)</f>
        <v>0</v>
      </c>
      <c r="D2" s="14">
        <f>IFERROR(SUMIFS(BCEU!$C:$C,BCEU!$B:$B,$A2,BCEU!$G:$G,D$1,BCEU!$D:$D,About!$B$2,BCEU!$F:$F,"rural"),0)</f>
        <v>0</v>
      </c>
      <c r="E2" s="14">
        <f>IFERROR(SUMIFS(BCEU!$C:$C,BCEU!$B:$B,$A2,BCEU!$G:$G,E$1,BCEU!$D:$D,About!$B$2,BCEU!$F:$F,"rural"),0)</f>
        <v>577147815503.27502</v>
      </c>
      <c r="F2" s="14">
        <f>IFERROR(SUMIFS(BCEU!$C:$C,BCEU!$B:$B,$A2,BCEU!$G:$G,F$1,BCEU!$D:$D,About!$B$2,BCEU!$F:$F,"rural"),0)</f>
        <v>0</v>
      </c>
      <c r="G2" s="14">
        <f>IFERROR(SUMIFS(BCEU!$C:$C,BCEU!$B:$B,$A2,BCEU!$G:$G,G$1,BCEU!$D:$D,About!$B$2,BCEU!$F:$F,"rural"),0)</f>
        <v>2723130211919.1602</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2343870474688.8599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7465437600580.9697</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4294786712294.2598</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178793158619.52802</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3513306676720.9702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368048219942.89099</v>
      </c>
      <c r="C2" s="14">
        <f>IFERROR(SUMIFS(BCEU!$C:$C,BCEU!$B:$B,$A2,BCEU!$G:$G,C$1,BCEU!$D:$D,About!$B$2,BCEU!$F:$F,"commercial"),0)</f>
        <v>0</v>
      </c>
      <c r="D2" s="14">
        <f>IFERROR(SUMIFS(BCEU!$C:$C,BCEU!$B:$B,$A2,BCEU!$G:$G,D$1,BCEU!$D:$D,About!$B$2,BCEU!$F:$F,"commercial"),0)</f>
        <v>0</v>
      </c>
      <c r="E2" s="14">
        <f>IFERROR(SUMIFS(BCEU!$C:$C,BCEU!$B:$B,$A2,BCEU!$G:$G,E$1,BCEU!$D:$D,About!$B$2,BCEU!$F:$F,"commercial"),0)</f>
        <v>1229375934710.8201</v>
      </c>
      <c r="F2" s="14">
        <f>IFERROR(SUMIFS(BCEU!$C:$C,BCEU!$B:$B,$A2,BCEU!$G:$G,F$1,BCEU!$D:$D,About!$B$2,BCEU!$F:$F,"commercial"),0)</f>
        <v>0</v>
      </c>
      <c r="G2" s="14">
        <f>IFERROR(SUMIFS(BCEU!$C:$C,BCEU!$B:$B,$A2,BCEU!$G:$G,G$1,BCEU!$D:$D,About!$B$2,BCEU!$F:$F,"commercial"),0)</f>
        <v>8343546321734.3896</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4894727019918.7402</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3281916144684.6899</v>
      </c>
    </row>
    <row r="5" spans="1:9" x14ac:dyDescent="0.2">
      <c r="A5" s="1" t="s">
        <v>79</v>
      </c>
      <c r="B5" s="14">
        <f>IFERROR(SUMIFS(BCEU!$C:$C,BCEU!$B:$B,$A5,BCEU!$G:$G,B$1,BCEU!$D:$D,About!$B$2,BCEU!$F:$F,"commercial"),0)</f>
        <v>6830771659818.3398</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742739051332.42102</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2412999999999.9902</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46000000000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1069000000000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5357000000000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2024-03-06T21:41:03Z</dcterms:modified>
</cp:coreProperties>
</file>