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J\land\BLAPE\"/>
    </mc:Choice>
  </mc:AlternateContent>
  <xr:revisionPtr revIDLastSave="0" documentId="8_{B309D939-3308-42AF-930A-5AE71689C04C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S23" i="4"/>
  <c r="AA23" i="4"/>
  <c r="AI23" i="4"/>
  <c r="I23" i="4"/>
  <c r="D23" i="4"/>
  <c r="L23" i="4"/>
  <c r="T23" i="4"/>
  <c r="AB23" i="4"/>
  <c r="AJ23" i="4"/>
  <c r="Y23" i="4"/>
  <c r="E23" i="4"/>
  <c r="M23" i="4"/>
  <c r="U23" i="4"/>
  <c r="AC23" i="4"/>
  <c r="AK23" i="4"/>
  <c r="A25" i="4" s="1"/>
  <c r="AF23" i="4"/>
  <c r="AG23" i="4"/>
  <c r="Z23" i="4"/>
  <c r="F23" i="4"/>
  <c r="N23" i="4"/>
  <c r="V23" i="4"/>
  <c r="AD23" i="4"/>
  <c r="C23" i="4"/>
  <c r="X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F2" i="7" l="1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<sst xmlns="http://schemas.openxmlformats.org/spreadsheetml/2006/main" count="15367" uniqueCount="462">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</sst>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79</v>
      </c>
      <c r="C1" s="57">
        <v>44412</v>
      </c>
      <c r="H1" s="53" t="s">
        <v>2</v>
      </c>
    </row>
    <row r="2" spans="1:8" x14ac:dyDescent="0.25">
      <c r="B2" s="2" t="str">
        <f>LOOKUP(B1,F2:G51,G2:G51)</f>
        <v>NJ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New Jersey</v>
      </c>
      <c r="B18" s="2">
        <f>SUMIFS('LULUCF Dataframe EPA'!AD2:AD766,'LULUCF Dataframe EPA'!A2:A766,Data!A18)</f>
        <v>-4.8198998665054464</v>
      </c>
      <c r="C18" s="2">
        <f>B18/D11</f>
        <v>-5.1006790817093588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-5100679081709.3223</v>
      </c>
      <c r="C23" s="56">
        <f>$B$23*C11</f>
        <v>-4960289474107.3672</v>
      </c>
      <c r="D23" s="56">
        <f t="shared" ref="D23:AK23" si="0">$B$23*D11</f>
        <v>-4819899866505.4121</v>
      </c>
      <c r="E23" s="56">
        <f t="shared" si="0"/>
        <v>-4679510258903.457</v>
      </c>
      <c r="F23" s="56">
        <f t="shared" si="0"/>
        <v>-4539120651301.502</v>
      </c>
      <c r="G23" s="56">
        <f t="shared" si="0"/>
        <v>-4398731043699.583</v>
      </c>
      <c r="H23" s="56">
        <f t="shared" si="0"/>
        <v>-4404428324865.6699</v>
      </c>
      <c r="I23" s="56">
        <f t="shared" si="0"/>
        <v>-4410125606031.752</v>
      </c>
      <c r="J23" s="56">
        <f t="shared" si="0"/>
        <v>-4415822887197.835</v>
      </c>
      <c r="K23" s="56">
        <f t="shared" si="0"/>
        <v>-4421520168363.915</v>
      </c>
      <c r="L23" s="56">
        <f t="shared" si="0"/>
        <v>-4427217449529.9971</v>
      </c>
      <c r="M23" s="56">
        <f t="shared" si="0"/>
        <v>-4432914730696.0811</v>
      </c>
      <c r="N23" s="56">
        <f t="shared" si="0"/>
        <v>-4438612011862.1641</v>
      </c>
      <c r="O23" s="56">
        <f t="shared" si="0"/>
        <v>-4444309293028.2461</v>
      </c>
      <c r="P23" s="56">
        <f t="shared" si="0"/>
        <v>-4450006574194.3291</v>
      </c>
      <c r="Q23" s="56">
        <f t="shared" si="0"/>
        <v>-4455703855360.4111</v>
      </c>
      <c r="R23" s="56">
        <f t="shared" si="0"/>
        <v>-4461401136526.4922</v>
      </c>
      <c r="S23" s="56">
        <f t="shared" si="0"/>
        <v>-4467098417692.5732</v>
      </c>
      <c r="T23" s="56">
        <f t="shared" si="0"/>
        <v>-4472795698858.6553</v>
      </c>
      <c r="U23" s="56">
        <f t="shared" si="0"/>
        <v>-4478492980024.7383</v>
      </c>
      <c r="V23" s="56">
        <f t="shared" si="0"/>
        <v>-4484190261190.8203</v>
      </c>
      <c r="W23" s="56">
        <f t="shared" si="0"/>
        <v>-4489887542356.9033</v>
      </c>
      <c r="X23" s="56">
        <f t="shared" si="0"/>
        <v>-4495584823522.9834</v>
      </c>
      <c r="Y23" s="56">
        <f t="shared" si="0"/>
        <v>-4501282104689.0654</v>
      </c>
      <c r="Z23" s="56">
        <f t="shared" si="0"/>
        <v>-4506979385855.1484</v>
      </c>
      <c r="AA23" s="56">
        <f t="shared" si="0"/>
        <v>-4512676667021.2305</v>
      </c>
      <c r="AB23" s="56">
        <f t="shared" si="0"/>
        <v>-4518373948187.3105</v>
      </c>
      <c r="AC23" s="56">
        <f t="shared" si="0"/>
        <v>-4524071229353.3936</v>
      </c>
      <c r="AD23" s="56">
        <f t="shared" si="0"/>
        <v>-4529768510519.4756</v>
      </c>
      <c r="AE23" s="56">
        <f t="shared" si="0"/>
        <v>-4535465791685.5586</v>
      </c>
      <c r="AF23" s="56">
        <f t="shared" si="0"/>
        <v>-4541163072851.6406</v>
      </c>
      <c r="AG23" s="56">
        <f t="shared" si="0"/>
        <v>-4546860354017.7217</v>
      </c>
      <c r="AH23" s="56">
        <f t="shared" si="0"/>
        <v>-4552557635183.8037</v>
      </c>
      <c r="AI23" s="56">
        <f t="shared" si="0"/>
        <v>-4558254916349.8867</v>
      </c>
      <c r="AJ23" s="56">
        <f t="shared" si="0"/>
        <v>-4563952197515.9688</v>
      </c>
      <c r="AK23" s="56">
        <f t="shared" si="0"/>
        <v>-4569649478682.0518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-0.10410958904109562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-5100679081709.3223</v>
      </c>
      <c r="C2" s="25">
        <f>$B$2*Data!C$11</f>
        <v>-4960289474107.3672</v>
      </c>
      <c r="D2" s="25">
        <f>$B$2*Data!D$11</f>
        <v>-4819899866505.4121</v>
      </c>
      <c r="E2" s="25">
        <f>$B$2*Data!E$11</f>
        <v>-4679510258903.457</v>
      </c>
      <c r="F2" s="25">
        <f>$B$2*Data!F$11</f>
        <v>-4539120651301.502</v>
      </c>
      <c r="G2" s="25">
        <f>$B$2*Data!G$11</f>
        <v>-4398731043699.583</v>
      </c>
      <c r="H2" s="25">
        <f>$B$2*Data!H$11</f>
        <v>-4404428324865.6699</v>
      </c>
      <c r="I2" s="25">
        <f>$B$2*Data!I$11</f>
        <v>-4410125606031.752</v>
      </c>
      <c r="J2" s="25">
        <f>$B$2*Data!J$11</f>
        <v>-4415822887197.835</v>
      </c>
      <c r="K2" s="25">
        <f>$B$2*Data!K$11</f>
        <v>-4421520168363.915</v>
      </c>
      <c r="L2" s="25">
        <f>$B$2*Data!L$11</f>
        <v>-4427217449529.9971</v>
      </c>
      <c r="M2" s="25">
        <f>$B$2*Data!M$11</f>
        <v>-4432914730696.0811</v>
      </c>
      <c r="N2" s="25">
        <f>$B$2*Data!N$11</f>
        <v>-4438612011862.1641</v>
      </c>
      <c r="O2" s="25">
        <f>$B$2*Data!O$11</f>
        <v>-4444309293028.2461</v>
      </c>
      <c r="P2" s="25">
        <f>$B$2*Data!P$11</f>
        <v>-4450006574194.3291</v>
      </c>
      <c r="Q2" s="25">
        <f>$B$2*Data!Q$11</f>
        <v>-4455703855360.4111</v>
      </c>
      <c r="R2" s="25">
        <f>$B$2*Data!R$11</f>
        <v>-4461401136526.4922</v>
      </c>
      <c r="S2" s="25">
        <f>$B$2*Data!S$11</f>
        <v>-4467098417692.5732</v>
      </c>
      <c r="T2" s="25">
        <f>$B$2*Data!T$11</f>
        <v>-4472795698858.6553</v>
      </c>
      <c r="U2" s="25">
        <f>$B$2*Data!U$11</f>
        <v>-4478492980024.7383</v>
      </c>
      <c r="V2" s="25">
        <f>$B$2*Data!V$11</f>
        <v>-4484190261190.8203</v>
      </c>
      <c r="W2" s="25">
        <f>$B$2*Data!W$11</f>
        <v>-4489887542356.9033</v>
      </c>
      <c r="X2" s="25">
        <f>$B$2*Data!X$11</f>
        <v>-4495584823522.9834</v>
      </c>
      <c r="Y2" s="25">
        <f>$B$2*Data!Y$11</f>
        <v>-4501282104689.0654</v>
      </c>
      <c r="Z2" s="25">
        <f>$B$2*Data!Z$11</f>
        <v>-4506979385855.1484</v>
      </c>
      <c r="AA2" s="25">
        <f>$B$2*Data!AA$11</f>
        <v>-4512676667021.2305</v>
      </c>
      <c r="AB2" s="25">
        <f>$B$2*Data!AB$11</f>
        <v>-4518373948187.3105</v>
      </c>
      <c r="AC2" s="25">
        <f>$B$2*Data!AC$11</f>
        <v>-4524071229353.3936</v>
      </c>
      <c r="AD2" s="25">
        <f>$B$2*Data!AD$11</f>
        <v>-4529768510519.4756</v>
      </c>
      <c r="AE2" s="25">
        <f>$B$2*Data!AE$11</f>
        <v>-4535465791685.5586</v>
      </c>
      <c r="AF2" s="25">
        <f>$B$2*Data!AF$11</f>
        <v>-4541163072851.6406</v>
      </c>
      <c r="AG2" s="25">
        <f>$B$2*Data!AG$11</f>
        <v>-4546860354017.7217</v>
      </c>
      <c r="AH2" s="25">
        <f>$B$2*Data!AH$11</f>
        <v>-4552557635183.8037</v>
      </c>
      <c r="AI2" s="25">
        <f>$B$2*Data!AI$11</f>
        <v>-4558254916349.8867</v>
      </c>
      <c r="AJ2" s="25">
        <f>$B$2*Data!AJ$11</f>
        <v>-4563952197515.9688</v>
      </c>
      <c r="AK2" s="25">
        <f>$B$2*Data!AK$11</f>
        <v>-4569649478682.0518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2193147583.3811541</v>
      </c>
      <c r="C11" s="25">
        <f>(ABS(C$2)*'data from RPEpUACE'!$B11)+SUMIFS('Override Calcs'!$E$4:$E$6,'Override Calcs'!$A$4:$A$6,About!$B$2,'Override Calcs'!$B$4:$B$6,"CH4")</f>
        <v>2132784027.1346638</v>
      </c>
      <c r="D11" s="25">
        <f>(ABS(D$2)*'data from RPEpUACE'!$B11)+SUMIFS('Override Calcs'!$E$4:$E$6,'Override Calcs'!$A$4:$A$6,About!$B$2,'Override Calcs'!$B$4:$B$6,"CH4")</f>
        <v>2072420470.8881738</v>
      </c>
      <c r="E11" s="25">
        <f>(ABS(E$2)*'data from RPEpUACE'!$B11)+SUMIFS('Override Calcs'!$E$4:$E$6,'Override Calcs'!$A$4:$A$6,About!$B$2,'Override Calcs'!$B$4:$B$6,"CH4")</f>
        <v>2012056914.6416836</v>
      </c>
      <c r="F11" s="25">
        <f>(ABS(F$2)*'data from RPEpUACE'!$B11)+SUMIFS('Override Calcs'!$E$4:$E$6,'Override Calcs'!$A$4:$A$6,About!$B$2,'Override Calcs'!$B$4:$B$6,"CH4")</f>
        <v>1951693358.3951936</v>
      </c>
      <c r="G11" s="25">
        <f>(ABS(G$2)*'data from RPEpUACE'!$B11)+SUMIFS('Override Calcs'!$E$4:$E$6,'Override Calcs'!$A$4:$A$6,About!$B$2,'Override Calcs'!$B$4:$B$6,"CH4")</f>
        <v>1891329802.1487188</v>
      </c>
      <c r="H11" s="25">
        <f>(ABS(H$2)*'data from RPEpUACE'!$B11)+SUMIFS('Override Calcs'!$E$4:$E$6,'Override Calcs'!$A$4:$A$6,About!$B$2,'Override Calcs'!$B$4:$B$6,"CH4")</f>
        <v>1893779471.7360592</v>
      </c>
      <c r="I11" s="25">
        <f>(ABS(I$2)*'data from RPEpUACE'!$B11)+SUMIFS('Override Calcs'!$E$4:$E$6,'Override Calcs'!$A$4:$A$6,About!$B$2,'Override Calcs'!$B$4:$B$6,"CH4")</f>
        <v>1896229141.3233976</v>
      </c>
      <c r="J11" s="25">
        <f>(ABS(J$2)*'data from RPEpUACE'!$B11)+SUMIFS('Override Calcs'!$E$4:$E$6,'Override Calcs'!$A$4:$A$6,About!$B$2,'Override Calcs'!$B$4:$B$6,"CH4")</f>
        <v>1898678810.9107363</v>
      </c>
      <c r="K11" s="25">
        <f>(ABS(K$2)*'data from RPEpUACE'!$B11)+SUMIFS('Override Calcs'!$E$4:$E$6,'Override Calcs'!$A$4:$A$6,About!$B$2,'Override Calcs'!$B$4:$B$6,"CH4")</f>
        <v>1901128480.4980736</v>
      </c>
      <c r="L11" s="25">
        <f>(ABS(L$2)*'data from RPEpUACE'!$B11)+SUMIFS('Override Calcs'!$E$4:$E$6,'Override Calcs'!$A$4:$A$6,About!$B$2,'Override Calcs'!$B$4:$B$6,"CH4")</f>
        <v>1903578150.085412</v>
      </c>
      <c r="M11" s="25">
        <f>(ABS(M$2)*'data from RPEpUACE'!$B11)+SUMIFS('Override Calcs'!$E$4:$E$6,'Override Calcs'!$A$4:$A$6,About!$B$2,'Override Calcs'!$B$4:$B$6,"CH4")</f>
        <v>1906027819.6727509</v>
      </c>
      <c r="N11" s="25">
        <f>(ABS(N$2)*'data from RPEpUACE'!$B11)+SUMIFS('Override Calcs'!$E$4:$E$6,'Override Calcs'!$A$4:$A$6,About!$B$2,'Override Calcs'!$B$4:$B$6,"CH4")</f>
        <v>1908477489.2600896</v>
      </c>
      <c r="O11" s="25">
        <f>(ABS(O$2)*'data from RPEpUACE'!$B11)+SUMIFS('Override Calcs'!$E$4:$E$6,'Override Calcs'!$A$4:$A$6,About!$B$2,'Override Calcs'!$B$4:$B$6,"CH4")</f>
        <v>1910927158.8474278</v>
      </c>
      <c r="P11" s="25">
        <f>(ABS(P$2)*'data from RPEpUACE'!$B11)+SUMIFS('Override Calcs'!$E$4:$E$6,'Override Calcs'!$A$4:$A$6,About!$B$2,'Override Calcs'!$B$4:$B$6,"CH4")</f>
        <v>1913376828.4347665</v>
      </c>
      <c r="Q11" s="25">
        <f>(ABS(Q$2)*'data from RPEpUACE'!$B11)+SUMIFS('Override Calcs'!$E$4:$E$6,'Override Calcs'!$A$4:$A$6,About!$B$2,'Override Calcs'!$B$4:$B$6,"CH4")</f>
        <v>1915826498.022105</v>
      </c>
      <c r="R11" s="25">
        <f>(ABS(R$2)*'data from RPEpUACE'!$B11)+SUMIFS('Override Calcs'!$E$4:$E$6,'Override Calcs'!$A$4:$A$6,About!$B$2,'Override Calcs'!$B$4:$B$6,"CH4")</f>
        <v>1918276167.6094427</v>
      </c>
      <c r="S11" s="25">
        <f>(ABS(S$2)*'data from RPEpUACE'!$B11)+SUMIFS('Override Calcs'!$E$4:$E$6,'Override Calcs'!$A$4:$A$6,About!$B$2,'Override Calcs'!$B$4:$B$6,"CH4")</f>
        <v>1920725837.1967807</v>
      </c>
      <c r="T11" s="25">
        <f>(ABS(T$2)*'data from RPEpUACE'!$B11)+SUMIFS('Override Calcs'!$E$4:$E$6,'Override Calcs'!$A$4:$A$6,About!$B$2,'Override Calcs'!$B$4:$B$6,"CH4")</f>
        <v>1923175506.7841189</v>
      </c>
      <c r="U11" s="25">
        <f>(ABS(U$2)*'data from RPEpUACE'!$B11)+SUMIFS('Override Calcs'!$E$4:$E$6,'Override Calcs'!$A$4:$A$6,About!$B$2,'Override Calcs'!$B$4:$B$6,"CH4")</f>
        <v>1925625176.3714576</v>
      </c>
      <c r="V11" s="25">
        <f>(ABS(V$2)*'data from RPEpUACE'!$B11)+SUMIFS('Override Calcs'!$E$4:$E$6,'Override Calcs'!$A$4:$A$6,About!$B$2,'Override Calcs'!$B$4:$B$6,"CH4")</f>
        <v>1928074845.9587958</v>
      </c>
      <c r="W11" s="25">
        <f>(ABS(W$2)*'data from RPEpUACE'!$B11)+SUMIFS('Override Calcs'!$E$4:$E$6,'Override Calcs'!$A$4:$A$6,About!$B$2,'Override Calcs'!$B$4:$B$6,"CH4")</f>
        <v>1930524515.5461345</v>
      </c>
      <c r="X11" s="25">
        <f>(ABS(X$2)*'data from RPEpUACE'!$B11)+SUMIFS('Override Calcs'!$E$4:$E$6,'Override Calcs'!$A$4:$A$6,About!$B$2,'Override Calcs'!$B$4:$B$6,"CH4")</f>
        <v>1932974185.133472</v>
      </c>
      <c r="Y11" s="25">
        <f>(ABS(Y$2)*'data from RPEpUACE'!$B11)+SUMIFS('Override Calcs'!$E$4:$E$6,'Override Calcs'!$A$4:$A$6,About!$B$2,'Override Calcs'!$B$4:$B$6,"CH4")</f>
        <v>1935423854.7208102</v>
      </c>
      <c r="Z11" s="25">
        <f>(ABS(Z$2)*'data from RPEpUACE'!$B11)+SUMIFS('Override Calcs'!$E$4:$E$6,'Override Calcs'!$A$4:$A$6,About!$B$2,'Override Calcs'!$B$4:$B$6,"CH4")</f>
        <v>1937873524.3081489</v>
      </c>
      <c r="AA11" s="25">
        <f>(ABS(AA$2)*'data from RPEpUACE'!$B11)+SUMIFS('Override Calcs'!$E$4:$E$6,'Override Calcs'!$A$4:$A$6,About!$B$2,'Override Calcs'!$B$4:$B$6,"CH4")</f>
        <v>1940323193.8954871</v>
      </c>
      <c r="AB11" s="25">
        <f>(ABS(AB$2)*'data from RPEpUACE'!$B11)+SUMIFS('Override Calcs'!$E$4:$E$6,'Override Calcs'!$A$4:$A$6,About!$B$2,'Override Calcs'!$B$4:$B$6,"CH4")</f>
        <v>1942772863.4828246</v>
      </c>
      <c r="AC11" s="25">
        <f>(ABS(AC$2)*'data from RPEpUACE'!$B11)+SUMIFS('Override Calcs'!$E$4:$E$6,'Override Calcs'!$A$4:$A$6,About!$B$2,'Override Calcs'!$B$4:$B$6,"CH4")</f>
        <v>1945222533.0701632</v>
      </c>
      <c r="AD11" s="25">
        <f>(ABS(AD$2)*'data from RPEpUACE'!$B11)+SUMIFS('Override Calcs'!$E$4:$E$6,'Override Calcs'!$A$4:$A$6,About!$B$2,'Override Calcs'!$B$4:$B$6,"CH4")</f>
        <v>1947672202.6575015</v>
      </c>
      <c r="AE11" s="25">
        <f>(ABS(AE$2)*'data from RPEpUACE'!$B11)+SUMIFS('Override Calcs'!$E$4:$E$6,'Override Calcs'!$A$4:$A$6,About!$B$2,'Override Calcs'!$B$4:$B$6,"CH4")</f>
        <v>1950121872.2448401</v>
      </c>
      <c r="AF11" s="25">
        <f>(ABS(AF$2)*'data from RPEpUACE'!$B11)+SUMIFS('Override Calcs'!$E$4:$E$6,'Override Calcs'!$A$4:$A$6,About!$B$2,'Override Calcs'!$B$4:$B$6,"CH4")</f>
        <v>1952571541.8321784</v>
      </c>
      <c r="AG11" s="25">
        <f>(ABS(AG$2)*'data from RPEpUACE'!$B11)+SUMIFS('Override Calcs'!$E$4:$E$6,'Override Calcs'!$A$4:$A$6,About!$B$2,'Override Calcs'!$B$4:$B$6,"CH4")</f>
        <v>1955021211.4195163</v>
      </c>
      <c r="AH11" s="25">
        <f>(ABS(AH$2)*'data from RPEpUACE'!$B11)+SUMIFS('Override Calcs'!$E$4:$E$6,'Override Calcs'!$A$4:$A$6,About!$B$2,'Override Calcs'!$B$4:$B$6,"CH4")</f>
        <v>1957470881.0068545</v>
      </c>
      <c r="AI11" s="25">
        <f>(ABS(AI$2)*'data from RPEpUACE'!$B11)+SUMIFS('Override Calcs'!$E$4:$E$6,'Override Calcs'!$A$4:$A$6,About!$B$2,'Override Calcs'!$B$4:$B$6,"CH4")</f>
        <v>1959920550.5941932</v>
      </c>
      <c r="AJ11" s="25">
        <f>(ABS(AJ$2)*'data from RPEpUACE'!$B11)+SUMIFS('Override Calcs'!$E$4:$E$6,'Override Calcs'!$A$4:$A$6,About!$B$2,'Override Calcs'!$B$4:$B$6,"CH4")</f>
        <v>1962370220.1815314</v>
      </c>
      <c r="AK11" s="25">
        <f>(ABS(AK$2)*'data from RPEpUACE'!$B11)+SUMIFS('Override Calcs'!$E$4:$E$6,'Override Calcs'!$A$4:$A$6,About!$B$2,'Override Calcs'!$B$4:$B$6,"CH4")</f>
        <v>1964819889.7688701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178542912.30561572</v>
      </c>
      <c r="C12" s="25">
        <f>(ABS(C$2)*'data from RPEpUACE'!$B12)+SUMIFS('Override Calcs'!$E$4:$E$6,'Override Calcs'!$A$4:$A$6,About!$B$2,'Override Calcs'!$B$4:$B$6,"N2O")</f>
        <v>173628749.11338919</v>
      </c>
      <c r="D12" s="25">
        <f>(ABS(D$2)*'data from RPEpUACE'!$B12)+SUMIFS('Override Calcs'!$E$4:$E$6,'Override Calcs'!$A$4:$A$6,About!$B$2,'Override Calcs'!$B$4:$B$6,"N2O")</f>
        <v>168714585.92116269</v>
      </c>
      <c r="E12" s="25">
        <f>(ABS(E$2)*'data from RPEpUACE'!$B12)+SUMIFS('Override Calcs'!$E$4:$E$6,'Override Calcs'!$A$4:$A$6,About!$B$2,'Override Calcs'!$B$4:$B$6,"N2O")</f>
        <v>163800422.7289362</v>
      </c>
      <c r="F12" s="25">
        <f>(ABS(F$2)*'data from RPEpUACE'!$B12)+SUMIFS('Override Calcs'!$E$4:$E$6,'Override Calcs'!$A$4:$A$6,About!$B$2,'Override Calcs'!$B$4:$B$6,"N2O")</f>
        <v>158886259.53670967</v>
      </c>
      <c r="G12" s="25">
        <f>(ABS(G$2)*'data from RPEpUACE'!$B12)+SUMIFS('Override Calcs'!$E$4:$E$6,'Override Calcs'!$A$4:$A$6,About!$B$2,'Override Calcs'!$B$4:$B$6,"N2O")</f>
        <v>153972096.34448442</v>
      </c>
      <c r="H12" s="25">
        <f>(ABS(H$2)*'data from RPEpUACE'!$B12)+SUMIFS('Override Calcs'!$E$4:$E$6,'Override Calcs'!$A$4:$A$6,About!$B$2,'Override Calcs'!$B$4:$B$6,"N2O")</f>
        <v>154171522.56897771</v>
      </c>
      <c r="I12" s="25">
        <f>(ABS(I$2)*'data from RPEpUACE'!$B12)+SUMIFS('Override Calcs'!$E$4:$E$6,'Override Calcs'!$A$4:$A$6,About!$B$2,'Override Calcs'!$B$4:$B$6,"N2O")</f>
        <v>154370948.7934708</v>
      </c>
      <c r="J12" s="25">
        <f>(ABS(J$2)*'data from RPEpUACE'!$B12)+SUMIFS('Override Calcs'!$E$4:$E$6,'Override Calcs'!$A$4:$A$6,About!$B$2,'Override Calcs'!$B$4:$B$6,"N2O")</f>
        <v>154570375.01796395</v>
      </c>
      <c r="K12" s="25">
        <f>(ABS(K$2)*'data from RPEpUACE'!$B12)+SUMIFS('Override Calcs'!$E$4:$E$6,'Override Calcs'!$A$4:$A$6,About!$B$2,'Override Calcs'!$B$4:$B$6,"N2O")</f>
        <v>154769801.24245697</v>
      </c>
      <c r="L12" s="25">
        <f>(ABS(L$2)*'data from RPEpUACE'!$B12)+SUMIFS('Override Calcs'!$E$4:$E$6,'Override Calcs'!$A$4:$A$6,About!$B$2,'Override Calcs'!$B$4:$B$6,"N2O")</f>
        <v>154969227.46695006</v>
      </c>
      <c r="M12" s="25">
        <f>(ABS(M$2)*'data from RPEpUACE'!$B12)+SUMIFS('Override Calcs'!$E$4:$E$6,'Override Calcs'!$A$4:$A$6,About!$B$2,'Override Calcs'!$B$4:$B$6,"N2O")</f>
        <v>155168653.69144323</v>
      </c>
      <c r="N12" s="25">
        <f>(ABS(N$2)*'data from RPEpUACE'!$B12)+SUMIFS('Override Calcs'!$E$4:$E$6,'Override Calcs'!$A$4:$A$6,About!$B$2,'Override Calcs'!$B$4:$B$6,"N2O")</f>
        <v>155368079.91593638</v>
      </c>
      <c r="O12" s="25">
        <f>(ABS(O$2)*'data from RPEpUACE'!$B12)+SUMIFS('Override Calcs'!$E$4:$E$6,'Override Calcs'!$A$4:$A$6,About!$B$2,'Override Calcs'!$B$4:$B$6,"N2O")</f>
        <v>155567506.14042947</v>
      </c>
      <c r="P12" s="25">
        <f>(ABS(P$2)*'data from RPEpUACE'!$B12)+SUMIFS('Override Calcs'!$E$4:$E$6,'Override Calcs'!$A$4:$A$6,About!$B$2,'Override Calcs'!$B$4:$B$6,"N2O")</f>
        <v>155766932.36492261</v>
      </c>
      <c r="Q12" s="25">
        <f>(ABS(Q$2)*'data from RPEpUACE'!$B12)+SUMIFS('Override Calcs'!$E$4:$E$6,'Override Calcs'!$A$4:$A$6,About!$B$2,'Override Calcs'!$B$4:$B$6,"N2O")</f>
        <v>155966358.5894157</v>
      </c>
      <c r="R12" s="25">
        <f>(ABS(R$2)*'data from RPEpUACE'!$B12)+SUMIFS('Override Calcs'!$E$4:$E$6,'Override Calcs'!$A$4:$A$6,About!$B$2,'Override Calcs'!$B$4:$B$6,"N2O")</f>
        <v>156165784.81390876</v>
      </c>
      <c r="S12" s="25">
        <f>(ABS(S$2)*'data from RPEpUACE'!$B12)+SUMIFS('Override Calcs'!$E$4:$E$6,'Override Calcs'!$A$4:$A$6,About!$B$2,'Override Calcs'!$B$4:$B$6,"N2O")</f>
        <v>156365211.03840184</v>
      </c>
      <c r="T12" s="25">
        <f>(ABS(T$2)*'data from RPEpUACE'!$B12)+SUMIFS('Override Calcs'!$E$4:$E$6,'Override Calcs'!$A$4:$A$6,About!$B$2,'Override Calcs'!$B$4:$B$6,"N2O")</f>
        <v>156564637.26289493</v>
      </c>
      <c r="U12" s="25">
        <f>(ABS(U$2)*'data from RPEpUACE'!$B12)+SUMIFS('Override Calcs'!$E$4:$E$6,'Override Calcs'!$A$4:$A$6,About!$B$2,'Override Calcs'!$B$4:$B$6,"N2O")</f>
        <v>156764063.48738807</v>
      </c>
      <c r="V12" s="25">
        <f>(ABS(V$2)*'data from RPEpUACE'!$B12)+SUMIFS('Override Calcs'!$E$4:$E$6,'Override Calcs'!$A$4:$A$6,About!$B$2,'Override Calcs'!$B$4:$B$6,"N2O")</f>
        <v>156963489.71188116</v>
      </c>
      <c r="W12" s="25">
        <f>(ABS(W$2)*'data from RPEpUACE'!$B12)+SUMIFS('Override Calcs'!$E$4:$E$6,'Override Calcs'!$A$4:$A$6,About!$B$2,'Override Calcs'!$B$4:$B$6,"N2O")</f>
        <v>157162915.93637431</v>
      </c>
      <c r="X12" s="25">
        <f>(ABS(X$2)*'data from RPEpUACE'!$B12)+SUMIFS('Override Calcs'!$E$4:$E$6,'Override Calcs'!$A$4:$A$6,About!$B$2,'Override Calcs'!$B$4:$B$6,"N2O")</f>
        <v>157362342.16086733</v>
      </c>
      <c r="Y12" s="25">
        <f>(ABS(Y$2)*'data from RPEpUACE'!$B12)+SUMIFS('Override Calcs'!$E$4:$E$6,'Override Calcs'!$A$4:$A$6,About!$B$2,'Override Calcs'!$B$4:$B$6,"N2O")</f>
        <v>157561768.38536042</v>
      </c>
      <c r="Z12" s="25">
        <f>(ABS(Z$2)*'data from RPEpUACE'!$B12)+SUMIFS('Override Calcs'!$E$4:$E$6,'Override Calcs'!$A$4:$A$6,About!$B$2,'Override Calcs'!$B$4:$B$6,"N2O")</f>
        <v>157761194.60985357</v>
      </c>
      <c r="AA12" s="25">
        <f>(ABS(AA$2)*'data from RPEpUACE'!$B12)+SUMIFS('Override Calcs'!$E$4:$E$6,'Override Calcs'!$A$4:$A$6,About!$B$2,'Override Calcs'!$B$4:$B$6,"N2O")</f>
        <v>157960620.83434665</v>
      </c>
      <c r="AB12" s="25">
        <f>(ABS(AB$2)*'data from RPEpUACE'!$B12)+SUMIFS('Override Calcs'!$E$4:$E$6,'Override Calcs'!$A$4:$A$6,About!$B$2,'Override Calcs'!$B$4:$B$6,"N2O")</f>
        <v>158160047.05883968</v>
      </c>
      <c r="AC12" s="25">
        <f>(ABS(AC$2)*'data from RPEpUACE'!$B12)+SUMIFS('Override Calcs'!$E$4:$E$6,'Override Calcs'!$A$4:$A$6,About!$B$2,'Override Calcs'!$B$4:$B$6,"N2O")</f>
        <v>158359473.28333282</v>
      </c>
      <c r="AD12" s="25">
        <f>(ABS(AD$2)*'data from RPEpUACE'!$B12)+SUMIFS('Override Calcs'!$E$4:$E$6,'Override Calcs'!$A$4:$A$6,About!$B$2,'Override Calcs'!$B$4:$B$6,"N2O")</f>
        <v>158558899.50782591</v>
      </c>
      <c r="AE12" s="25">
        <f>(ABS(AE$2)*'data from RPEpUACE'!$B12)+SUMIFS('Override Calcs'!$E$4:$E$6,'Override Calcs'!$A$4:$A$6,About!$B$2,'Override Calcs'!$B$4:$B$6,"N2O")</f>
        <v>158758325.73231906</v>
      </c>
      <c r="AF12" s="25">
        <f>(ABS(AF$2)*'data from RPEpUACE'!$B12)+SUMIFS('Override Calcs'!$E$4:$E$6,'Override Calcs'!$A$4:$A$6,About!$B$2,'Override Calcs'!$B$4:$B$6,"N2O")</f>
        <v>158957751.95681217</v>
      </c>
      <c r="AG12" s="25">
        <f>(ABS(AG$2)*'data from RPEpUACE'!$B12)+SUMIFS('Override Calcs'!$E$4:$E$6,'Override Calcs'!$A$4:$A$6,About!$B$2,'Override Calcs'!$B$4:$B$6,"N2O")</f>
        <v>159157178.18130523</v>
      </c>
      <c r="AH12" s="25">
        <f>(ABS(AH$2)*'data from RPEpUACE'!$B12)+SUMIFS('Override Calcs'!$E$4:$E$6,'Override Calcs'!$A$4:$A$6,About!$B$2,'Override Calcs'!$B$4:$B$6,"N2O")</f>
        <v>159356604.40579832</v>
      </c>
      <c r="AI12" s="25">
        <f>(ABS(AI$2)*'data from RPEpUACE'!$B12)+SUMIFS('Override Calcs'!$E$4:$E$6,'Override Calcs'!$A$4:$A$6,About!$B$2,'Override Calcs'!$B$4:$B$6,"N2O")</f>
        <v>159556030.63029146</v>
      </c>
      <c r="AJ12" s="25">
        <f>(ABS(AJ$2)*'data from RPEpUACE'!$B12)+SUMIFS('Override Calcs'!$E$4:$E$6,'Override Calcs'!$A$4:$A$6,About!$B$2,'Override Calcs'!$B$4:$B$6,"N2O")</f>
        <v>159755456.85478455</v>
      </c>
      <c r="AK12" s="25">
        <f>(ABS(AK$2)*'data from RPEpUACE'!$B12)+SUMIFS('Override Calcs'!$E$4:$E$6,'Override Calcs'!$A$4:$A$6,About!$B$2,'Override Calcs'!$B$4:$B$6,"N2O")</f>
        <v>159954883.07927769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2021-08-04T19:41:11Z</dcterms:modified>
</cp:coreProperties>
</file>