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land/BLAPE/"/>
    </mc:Choice>
  </mc:AlternateContent>
  <xr:revisionPtr revIDLastSave="0" documentId="8_{0ABC80DB-EC23-8C41-850B-A31A12E588D4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<sst xmlns="http://schemas.openxmlformats.org/spreadsheetml/2006/main" count="15367" uniqueCount="462">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</sst>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79</v>
      </c>
      <c r="C1" s="57">
        <v>44348</v>
      </c>
      <c r="H1" s="53" t="s">
        <v>2</v>
      </c>
    </row>
    <row r="2" spans="1:8" x14ac:dyDescent="0.2">
      <c r="B2" s="2" t="str">
        <f>LOOKUP(B1,F2:G51,G2:G51)</f>
        <v>NJ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New Jersey</v>
      </c>
      <c r="B18" s="2">
        <f>SUMIFS('LULUCF Dataframe EPA'!AD2:AD766,'LULUCF Dataframe EPA'!A2:A766,Data!A18)</f>
        <v>-4.8198998665054464</v>
      </c>
      <c r="C18" s="2">
        <f>B18/D11</f>
        <v>-4.5002803751610116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-4500280375161.0117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-4500280375161.0117</v>
      </c>
      <c r="C2" s="25">
        <f>$B$2*Data!C$11</f>
        <v>-4660090120833.1973</v>
      </c>
      <c r="D2" s="25">
        <f>$B$2*Data!D$11</f>
        <v>-4819899866505.4463</v>
      </c>
      <c r="E2" s="25">
        <f>$B$2*Data!E$11</f>
        <v>-4979709612177.6318</v>
      </c>
      <c r="F2" s="25">
        <f>$B$2*Data!F$11</f>
        <v>-5139519357849.8174</v>
      </c>
      <c r="G2" s="25">
        <f>$B$2*Data!G$11</f>
        <v>-5299329103522.0674</v>
      </c>
      <c r="H2" s="25">
        <f>$B$2*Data!H$11</f>
        <v>-5239578278730.6514</v>
      </c>
      <c r="I2" s="25">
        <f>$B$2*Data!I$11</f>
        <v>-5179827453939.2686</v>
      </c>
      <c r="J2" s="25">
        <f>$B$2*Data!J$11</f>
        <v>-5120076629147.8691</v>
      </c>
      <c r="K2" s="25">
        <f>$B$2*Data!K$11</f>
        <v>-5060325804356.4854</v>
      </c>
      <c r="L2" s="25">
        <f>$B$2*Data!L$11</f>
        <v>-5000574979565.1016</v>
      </c>
      <c r="M2" s="25">
        <f>$B$2*Data!M$11</f>
        <v>-4857362685223.8242</v>
      </c>
      <c r="N2" s="25">
        <f>$B$2*Data!N$11</f>
        <v>-4714150390882.5303</v>
      </c>
      <c r="O2" s="25">
        <f>$B$2*Data!O$11</f>
        <v>-4570938096541.3008</v>
      </c>
      <c r="P2" s="25">
        <f>$B$2*Data!P$11</f>
        <v>-4427725802200.0068</v>
      </c>
      <c r="Q2" s="25">
        <f>$B$2*Data!Q$11</f>
        <v>-4284513507858.7773</v>
      </c>
      <c r="R2" s="25">
        <f>$B$2*Data!R$11</f>
        <v>-4282830052080.9189</v>
      </c>
      <c r="S2" s="25">
        <f>$B$2*Data!S$11</f>
        <v>-4281146596303.0669</v>
      </c>
      <c r="T2" s="25">
        <f>$B$2*Data!T$11</f>
        <v>-4279463140525.2139</v>
      </c>
      <c r="U2" s="25">
        <f>$B$2*Data!U$11</f>
        <v>-4277779684747.3608</v>
      </c>
      <c r="V2" s="25">
        <f>$B$2*Data!V$11</f>
        <v>-4276096228969.5083</v>
      </c>
      <c r="W2" s="25">
        <f>$B$2*Data!W$11</f>
        <v>-4274412773191.6553</v>
      </c>
      <c r="X2" s="25">
        <f>$B$2*Data!X$11</f>
        <v>-4272729317413.8032</v>
      </c>
      <c r="Y2" s="25">
        <f>$B$2*Data!Y$11</f>
        <v>-4271045861635.9502</v>
      </c>
      <c r="Z2" s="25">
        <f>$B$2*Data!Z$11</f>
        <v>-4269362405858.0972</v>
      </c>
      <c r="AA2" s="25">
        <f>$B$2*Data!AA$11</f>
        <v>-4267678950080.2446</v>
      </c>
      <c r="AB2" s="25">
        <f>$B$2*Data!AB$11</f>
        <v>-4265995494302.3921</v>
      </c>
      <c r="AC2" s="25">
        <f>$B$2*Data!AC$11</f>
        <v>-4264312038524.5396</v>
      </c>
      <c r="AD2" s="25">
        <f>$B$2*Data!AD$11</f>
        <v>-4262628582746.6865</v>
      </c>
      <c r="AE2" s="25">
        <f>$B$2*Data!AE$11</f>
        <v>-4260945126968.8335</v>
      </c>
      <c r="AF2" s="25">
        <f>$B$2*Data!AF$11</f>
        <v>-4259261671190.981</v>
      </c>
      <c r="AG2" s="25">
        <f>$B$2*Data!AG$11</f>
        <v>-4257578215413.1284</v>
      </c>
      <c r="AH2" s="25">
        <f>$B$2*Data!AH$11</f>
        <v>-4255894759635.2759</v>
      </c>
      <c r="AI2" s="25">
        <f>$B$2*Data!AI$11</f>
        <v>-4254211303857.4229</v>
      </c>
      <c r="AJ2" s="25">
        <f>$B$2*Data!AJ$11</f>
        <v>-4252527848079.5698</v>
      </c>
      <c r="AK2" s="25">
        <f>$B$2*Data!AK$11</f>
        <v>-4250844392301.7173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1934993139.3869381</v>
      </c>
      <c r="C11" s="25">
        <f>(ABS(C$2)*'data from RPEpUACE'!$B11)+SUMIFS('Override Calcs'!$E$4:$E$6,'Override Calcs'!$A$4:$A$6,About!$B$2,'Override Calcs'!$B$4:$B$6,"CH4")</f>
        <v>2003706805.1375496</v>
      </c>
      <c r="D11" s="25">
        <f>(ABS(D$2)*'data from RPEpUACE'!$B11)+SUMIFS('Override Calcs'!$E$4:$E$6,'Override Calcs'!$A$4:$A$6,About!$B$2,'Override Calcs'!$B$4:$B$6,"CH4")</f>
        <v>2072420470.8881884</v>
      </c>
      <c r="E11" s="25">
        <f>(ABS(E$2)*'data from RPEpUACE'!$B11)+SUMIFS('Override Calcs'!$E$4:$E$6,'Override Calcs'!$A$4:$A$6,About!$B$2,'Override Calcs'!$B$4:$B$6,"CH4")</f>
        <v>2141134136.6387999</v>
      </c>
      <c r="F11" s="25">
        <f>(ABS(F$2)*'data from RPEpUACE'!$B11)+SUMIFS('Override Calcs'!$E$4:$E$6,'Override Calcs'!$A$4:$A$6,About!$B$2,'Override Calcs'!$B$4:$B$6,"CH4")</f>
        <v>2209847802.3894114</v>
      </c>
      <c r="G11" s="25">
        <f>(ABS(G$2)*'data from RPEpUACE'!$B11)+SUMIFS('Override Calcs'!$E$4:$E$6,'Override Calcs'!$A$4:$A$6,About!$B$2,'Override Calcs'!$B$4:$B$6,"CH4")</f>
        <v>2278561468.1400509</v>
      </c>
      <c r="H11" s="25">
        <f>(ABS(H$2)*'data from RPEpUACE'!$B11)+SUMIFS('Override Calcs'!$E$4:$E$6,'Override Calcs'!$A$4:$A$6,About!$B$2,'Override Calcs'!$B$4:$B$6,"CH4")</f>
        <v>2252870305.2777891</v>
      </c>
      <c r="I11" s="25">
        <f>(ABS(I$2)*'data from RPEpUACE'!$B11)+SUMIFS('Override Calcs'!$E$4:$E$6,'Override Calcs'!$A$4:$A$6,About!$B$2,'Override Calcs'!$B$4:$B$6,"CH4")</f>
        <v>2227179142.4155421</v>
      </c>
      <c r="J11" s="25">
        <f>(ABS(J$2)*'data from RPEpUACE'!$B11)+SUMIFS('Override Calcs'!$E$4:$E$6,'Override Calcs'!$A$4:$A$6,About!$B$2,'Override Calcs'!$B$4:$B$6,"CH4")</f>
        <v>2201487979.5532875</v>
      </c>
      <c r="K11" s="25">
        <f>(ABS(K$2)*'data from RPEpUACE'!$B11)+SUMIFS('Override Calcs'!$E$4:$E$6,'Override Calcs'!$A$4:$A$6,About!$B$2,'Override Calcs'!$B$4:$B$6,"CH4")</f>
        <v>2175796816.69104</v>
      </c>
      <c r="L11" s="25">
        <f>(ABS(L$2)*'data from RPEpUACE'!$B11)+SUMIFS('Override Calcs'!$E$4:$E$6,'Override Calcs'!$A$4:$A$6,About!$B$2,'Override Calcs'!$B$4:$B$6,"CH4")</f>
        <v>2150105653.8287921</v>
      </c>
      <c r="M11" s="25">
        <f>(ABS(M$2)*'data from RPEpUACE'!$B11)+SUMIFS('Override Calcs'!$E$4:$E$6,'Override Calcs'!$A$4:$A$6,About!$B$2,'Override Calcs'!$B$4:$B$6,"CH4")</f>
        <v>2088528422.2065692</v>
      </c>
      <c r="N11" s="25">
        <f>(ABS(N$2)*'data from RPEpUACE'!$B11)+SUMIFS('Override Calcs'!$E$4:$E$6,'Override Calcs'!$A$4:$A$6,About!$B$2,'Override Calcs'!$B$4:$B$6,"CH4")</f>
        <v>2026951190.5843391</v>
      </c>
      <c r="O11" s="25">
        <f>(ABS(O$2)*'data from RPEpUACE'!$B11)+SUMIFS('Override Calcs'!$E$4:$E$6,'Override Calcs'!$A$4:$A$6,About!$B$2,'Override Calcs'!$B$4:$B$6,"CH4")</f>
        <v>1965373958.9621365</v>
      </c>
      <c r="P11" s="25">
        <f>(ABS(P$2)*'data from RPEpUACE'!$B11)+SUMIFS('Override Calcs'!$E$4:$E$6,'Override Calcs'!$A$4:$A$6,About!$B$2,'Override Calcs'!$B$4:$B$6,"CH4")</f>
        <v>1903796727.3399065</v>
      </c>
      <c r="Q11" s="25">
        <f>(ABS(Q$2)*'data from RPEpUACE'!$B11)+SUMIFS('Override Calcs'!$E$4:$E$6,'Override Calcs'!$A$4:$A$6,About!$B$2,'Override Calcs'!$B$4:$B$6,"CH4")</f>
        <v>1842219495.7177038</v>
      </c>
      <c r="R11" s="25">
        <f>(ABS(R$2)*'data from RPEpUACE'!$B11)+SUMIFS('Override Calcs'!$E$4:$E$6,'Override Calcs'!$A$4:$A$6,About!$B$2,'Override Calcs'!$B$4:$B$6,"CH4")</f>
        <v>1841495657.3989635</v>
      </c>
      <c r="S11" s="25">
        <f>(ABS(S$2)*'data from RPEpUACE'!$B11)+SUMIFS('Override Calcs'!$E$4:$E$6,'Override Calcs'!$A$4:$A$6,About!$B$2,'Override Calcs'!$B$4:$B$6,"CH4")</f>
        <v>1840771819.0802257</v>
      </c>
      <c r="T11" s="25">
        <f>(ABS(T$2)*'data from RPEpUACE'!$B11)+SUMIFS('Override Calcs'!$E$4:$E$6,'Override Calcs'!$A$4:$A$6,About!$B$2,'Override Calcs'!$B$4:$B$6,"CH4")</f>
        <v>1840047980.7614875</v>
      </c>
      <c r="U11" s="25">
        <f>(ABS(U$2)*'data from RPEpUACE'!$B11)+SUMIFS('Override Calcs'!$E$4:$E$6,'Override Calcs'!$A$4:$A$6,About!$B$2,'Override Calcs'!$B$4:$B$6,"CH4")</f>
        <v>1839324142.4427493</v>
      </c>
      <c r="V11" s="25">
        <f>(ABS(V$2)*'data from RPEpUACE'!$B11)+SUMIFS('Override Calcs'!$E$4:$E$6,'Override Calcs'!$A$4:$A$6,About!$B$2,'Override Calcs'!$B$4:$B$6,"CH4")</f>
        <v>1838600304.1240113</v>
      </c>
      <c r="W11" s="25">
        <f>(ABS(W$2)*'data from RPEpUACE'!$B11)+SUMIFS('Override Calcs'!$E$4:$E$6,'Override Calcs'!$A$4:$A$6,About!$B$2,'Override Calcs'!$B$4:$B$6,"CH4")</f>
        <v>1837876465.8052733</v>
      </c>
      <c r="X11" s="25">
        <f>(ABS(X$2)*'data from RPEpUACE'!$B11)+SUMIFS('Override Calcs'!$E$4:$E$6,'Override Calcs'!$A$4:$A$6,About!$B$2,'Override Calcs'!$B$4:$B$6,"CH4")</f>
        <v>1837152627.4865355</v>
      </c>
      <c r="Y11" s="25">
        <f>(ABS(Y$2)*'data from RPEpUACE'!$B11)+SUMIFS('Override Calcs'!$E$4:$E$6,'Override Calcs'!$A$4:$A$6,About!$B$2,'Override Calcs'!$B$4:$B$6,"CH4")</f>
        <v>1836428789.1677973</v>
      </c>
      <c r="Z11" s="25">
        <f>(ABS(Z$2)*'data from RPEpUACE'!$B11)+SUMIFS('Override Calcs'!$E$4:$E$6,'Override Calcs'!$A$4:$A$6,About!$B$2,'Override Calcs'!$B$4:$B$6,"CH4")</f>
        <v>1835704950.8490591</v>
      </c>
      <c r="AA11" s="25">
        <f>(ABS(AA$2)*'data from RPEpUACE'!$B11)+SUMIFS('Override Calcs'!$E$4:$E$6,'Override Calcs'!$A$4:$A$6,About!$B$2,'Override Calcs'!$B$4:$B$6,"CH4")</f>
        <v>1834981112.5303211</v>
      </c>
      <c r="AB11" s="25">
        <f>(ABS(AB$2)*'data from RPEpUACE'!$B11)+SUMIFS('Override Calcs'!$E$4:$E$6,'Override Calcs'!$A$4:$A$6,About!$B$2,'Override Calcs'!$B$4:$B$6,"CH4")</f>
        <v>1834257274.2115831</v>
      </c>
      <c r="AC11" s="25">
        <f>(ABS(AC$2)*'data from RPEpUACE'!$B11)+SUMIFS('Override Calcs'!$E$4:$E$6,'Override Calcs'!$A$4:$A$6,About!$B$2,'Override Calcs'!$B$4:$B$6,"CH4")</f>
        <v>1833533435.8928452</v>
      </c>
      <c r="AD11" s="25">
        <f>(ABS(AD$2)*'data from RPEpUACE'!$B11)+SUMIFS('Override Calcs'!$E$4:$E$6,'Override Calcs'!$A$4:$A$6,About!$B$2,'Override Calcs'!$B$4:$B$6,"CH4")</f>
        <v>1832809597.5741072</v>
      </c>
      <c r="AE11" s="25">
        <f>(ABS(AE$2)*'data from RPEpUACE'!$B11)+SUMIFS('Override Calcs'!$E$4:$E$6,'Override Calcs'!$A$4:$A$6,About!$B$2,'Override Calcs'!$B$4:$B$6,"CH4")</f>
        <v>1832085759.2553689</v>
      </c>
      <c r="AF11" s="25">
        <f>(ABS(AF$2)*'data from RPEpUACE'!$B11)+SUMIFS('Override Calcs'!$E$4:$E$6,'Override Calcs'!$A$4:$A$6,About!$B$2,'Override Calcs'!$B$4:$B$6,"CH4")</f>
        <v>1831361920.936631</v>
      </c>
      <c r="AG11" s="25">
        <f>(ABS(AG$2)*'data from RPEpUACE'!$B11)+SUMIFS('Override Calcs'!$E$4:$E$6,'Override Calcs'!$A$4:$A$6,About!$B$2,'Override Calcs'!$B$4:$B$6,"CH4")</f>
        <v>1830638082.617893</v>
      </c>
      <c r="AH11" s="25">
        <f>(ABS(AH$2)*'data from RPEpUACE'!$B11)+SUMIFS('Override Calcs'!$E$4:$E$6,'Override Calcs'!$A$4:$A$6,About!$B$2,'Override Calcs'!$B$4:$B$6,"CH4")</f>
        <v>1829914244.299155</v>
      </c>
      <c r="AI11" s="25">
        <f>(ABS(AI$2)*'data from RPEpUACE'!$B11)+SUMIFS('Override Calcs'!$E$4:$E$6,'Override Calcs'!$A$4:$A$6,About!$B$2,'Override Calcs'!$B$4:$B$6,"CH4")</f>
        <v>1829190405.980417</v>
      </c>
      <c r="AJ11" s="25">
        <f>(ABS(AJ$2)*'data from RPEpUACE'!$B11)+SUMIFS('Override Calcs'!$E$4:$E$6,'Override Calcs'!$A$4:$A$6,About!$B$2,'Override Calcs'!$B$4:$B$6,"CH4")</f>
        <v>1828466567.6616788</v>
      </c>
      <c r="AK11" s="25">
        <f>(ABS(AK$2)*'data from RPEpUACE'!$B11)+SUMIFS('Override Calcs'!$E$4:$E$6,'Override Calcs'!$A$4:$A$6,About!$B$2,'Override Calcs'!$B$4:$B$6,"CH4")</f>
        <v>1827742729.3429408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157526704.09207395</v>
      </c>
      <c r="C12" s="25">
        <f>(ABS(C$2)*'data from RPEpUACE'!$B12)+SUMIFS('Override Calcs'!$E$4:$E$6,'Override Calcs'!$A$4:$A$6,About!$B$2,'Override Calcs'!$B$4:$B$6,"N2O")</f>
        <v>163120645.00661781</v>
      </c>
      <c r="D12" s="25">
        <f>(ABS(D$2)*'data from RPEpUACE'!$B12)+SUMIFS('Override Calcs'!$E$4:$E$6,'Override Calcs'!$A$4:$A$6,About!$B$2,'Override Calcs'!$B$4:$B$6,"N2O")</f>
        <v>168714585.92116389</v>
      </c>
      <c r="E12" s="25">
        <f>(ABS(E$2)*'data from RPEpUACE'!$B12)+SUMIFS('Override Calcs'!$E$4:$E$6,'Override Calcs'!$A$4:$A$6,About!$B$2,'Override Calcs'!$B$4:$B$6,"N2O")</f>
        <v>174308526.83570775</v>
      </c>
      <c r="F12" s="25">
        <f>(ABS(F$2)*'data from RPEpUACE'!$B12)+SUMIFS('Override Calcs'!$E$4:$E$6,'Override Calcs'!$A$4:$A$6,About!$B$2,'Override Calcs'!$B$4:$B$6,"N2O")</f>
        <v>179902467.75025162</v>
      </c>
      <c r="G12" s="25">
        <f>(ABS(G$2)*'data from RPEpUACE'!$B12)+SUMIFS('Override Calcs'!$E$4:$E$6,'Override Calcs'!$A$4:$A$6,About!$B$2,'Override Calcs'!$B$4:$B$6,"N2O")</f>
        <v>185496408.66479772</v>
      </c>
      <c r="H12" s="25">
        <f>(ABS(H$2)*'data from RPEpUACE'!$B12)+SUMIFS('Override Calcs'!$E$4:$E$6,'Override Calcs'!$A$4:$A$6,About!$B$2,'Override Calcs'!$B$4:$B$6,"N2O")</f>
        <v>183404905.53354272</v>
      </c>
      <c r="I12" s="25">
        <f>(ABS(I$2)*'data from RPEpUACE'!$B12)+SUMIFS('Override Calcs'!$E$4:$E$6,'Override Calcs'!$A$4:$A$6,About!$B$2,'Override Calcs'!$B$4:$B$6,"N2O")</f>
        <v>181313402.40228885</v>
      </c>
      <c r="J12" s="25">
        <f>(ABS(J$2)*'data from RPEpUACE'!$B12)+SUMIFS('Override Calcs'!$E$4:$E$6,'Override Calcs'!$A$4:$A$6,About!$B$2,'Override Calcs'!$B$4:$B$6,"N2O")</f>
        <v>179221899.27103442</v>
      </c>
      <c r="K12" s="25">
        <f>(ABS(K$2)*'data from RPEpUACE'!$B12)+SUMIFS('Override Calcs'!$E$4:$E$6,'Override Calcs'!$A$4:$A$6,About!$B$2,'Override Calcs'!$B$4:$B$6,"N2O")</f>
        <v>177130396.13978055</v>
      </c>
      <c r="L12" s="25">
        <f>(ABS(L$2)*'data from RPEpUACE'!$B12)+SUMIFS('Override Calcs'!$E$4:$E$6,'Override Calcs'!$A$4:$A$6,About!$B$2,'Override Calcs'!$B$4:$B$6,"N2O")</f>
        <v>175038893.00852665</v>
      </c>
      <c r="M12" s="25">
        <f>(ABS(M$2)*'data from RPEpUACE'!$B12)+SUMIFS('Override Calcs'!$E$4:$E$6,'Override Calcs'!$A$4:$A$6,About!$B$2,'Override Calcs'!$B$4:$B$6,"N2O")</f>
        <v>170025925.18599665</v>
      </c>
      <c r="N12" s="25">
        <f>(ABS(N$2)*'data from RPEpUACE'!$B12)+SUMIFS('Override Calcs'!$E$4:$E$6,'Override Calcs'!$A$4:$A$6,About!$B$2,'Override Calcs'!$B$4:$B$6,"N2O")</f>
        <v>165012957.36346605</v>
      </c>
      <c r="O12" s="25">
        <f>(ABS(O$2)*'data from RPEpUACE'!$B12)+SUMIFS('Override Calcs'!$E$4:$E$6,'Override Calcs'!$A$4:$A$6,About!$B$2,'Override Calcs'!$B$4:$B$6,"N2O")</f>
        <v>159999989.54093775</v>
      </c>
      <c r="P12" s="25">
        <f>(ABS(P$2)*'data from RPEpUACE'!$B12)+SUMIFS('Override Calcs'!$E$4:$E$6,'Override Calcs'!$A$4:$A$6,About!$B$2,'Override Calcs'!$B$4:$B$6,"N2O")</f>
        <v>154987021.71840715</v>
      </c>
      <c r="Q12" s="25">
        <f>(ABS(Q$2)*'data from RPEpUACE'!$B12)+SUMIFS('Override Calcs'!$E$4:$E$6,'Override Calcs'!$A$4:$A$6,About!$B$2,'Override Calcs'!$B$4:$B$6,"N2O")</f>
        <v>149974053.89587882</v>
      </c>
      <c r="R12" s="25">
        <f>(ABS(R$2)*'data from RPEpUACE'!$B12)+SUMIFS('Override Calcs'!$E$4:$E$6,'Override Calcs'!$A$4:$A$6,About!$B$2,'Override Calcs'!$B$4:$B$6,"N2O")</f>
        <v>149915126.62511712</v>
      </c>
      <c r="S12" s="25">
        <f>(ABS(S$2)*'data from RPEpUACE'!$B12)+SUMIFS('Override Calcs'!$E$4:$E$6,'Override Calcs'!$A$4:$A$6,About!$B$2,'Override Calcs'!$B$4:$B$6,"N2O")</f>
        <v>149856199.3543556</v>
      </c>
      <c r="T12" s="25">
        <f>(ABS(T$2)*'data from RPEpUACE'!$B12)+SUMIFS('Override Calcs'!$E$4:$E$6,'Override Calcs'!$A$4:$A$6,About!$B$2,'Override Calcs'!$B$4:$B$6,"N2O")</f>
        <v>149797272.08359405</v>
      </c>
      <c r="U12" s="25">
        <f>(ABS(U$2)*'data from RPEpUACE'!$B12)+SUMIFS('Override Calcs'!$E$4:$E$6,'Override Calcs'!$A$4:$A$6,About!$B$2,'Override Calcs'!$B$4:$B$6,"N2O")</f>
        <v>149738344.81283253</v>
      </c>
      <c r="V12" s="25">
        <f>(ABS(V$2)*'data from RPEpUACE'!$B12)+SUMIFS('Override Calcs'!$E$4:$E$6,'Override Calcs'!$A$4:$A$6,About!$B$2,'Override Calcs'!$B$4:$B$6,"N2O")</f>
        <v>149679417.54207101</v>
      </c>
      <c r="W12" s="25">
        <f>(ABS(W$2)*'data from RPEpUACE'!$B12)+SUMIFS('Override Calcs'!$E$4:$E$6,'Override Calcs'!$A$4:$A$6,About!$B$2,'Override Calcs'!$B$4:$B$6,"N2O")</f>
        <v>149620490.27130947</v>
      </c>
      <c r="X12" s="25">
        <f>(ABS(X$2)*'data from RPEpUACE'!$B12)+SUMIFS('Override Calcs'!$E$4:$E$6,'Override Calcs'!$A$4:$A$6,About!$B$2,'Override Calcs'!$B$4:$B$6,"N2O")</f>
        <v>149561563.00054798</v>
      </c>
      <c r="Y12" s="25">
        <f>(ABS(Y$2)*'data from RPEpUACE'!$B12)+SUMIFS('Override Calcs'!$E$4:$E$6,'Override Calcs'!$A$4:$A$6,About!$B$2,'Override Calcs'!$B$4:$B$6,"N2O")</f>
        <v>149502635.72978643</v>
      </c>
      <c r="Z12" s="25">
        <f>(ABS(Z$2)*'data from RPEpUACE'!$B12)+SUMIFS('Override Calcs'!$E$4:$E$6,'Override Calcs'!$A$4:$A$6,About!$B$2,'Override Calcs'!$B$4:$B$6,"N2O")</f>
        <v>149443708.45902491</v>
      </c>
      <c r="AA12" s="25">
        <f>(ABS(AA$2)*'data from RPEpUACE'!$B12)+SUMIFS('Override Calcs'!$E$4:$E$6,'Override Calcs'!$A$4:$A$6,About!$B$2,'Override Calcs'!$B$4:$B$6,"N2O")</f>
        <v>149384781.18826339</v>
      </c>
      <c r="AB12" s="25">
        <f>(ABS(AB$2)*'data from RPEpUACE'!$B12)+SUMIFS('Override Calcs'!$E$4:$E$6,'Override Calcs'!$A$4:$A$6,About!$B$2,'Override Calcs'!$B$4:$B$6,"N2O")</f>
        <v>149325853.91750187</v>
      </c>
      <c r="AC12" s="25">
        <f>(ABS(AC$2)*'data from RPEpUACE'!$B12)+SUMIFS('Override Calcs'!$E$4:$E$6,'Override Calcs'!$A$4:$A$6,About!$B$2,'Override Calcs'!$B$4:$B$6,"N2O")</f>
        <v>149266926.64674035</v>
      </c>
      <c r="AD12" s="25">
        <f>(ABS(AD$2)*'data from RPEpUACE'!$B12)+SUMIFS('Override Calcs'!$E$4:$E$6,'Override Calcs'!$A$4:$A$6,About!$B$2,'Override Calcs'!$B$4:$B$6,"N2O")</f>
        <v>149207999.3759788</v>
      </c>
      <c r="AE12" s="25">
        <f>(ABS(AE$2)*'data from RPEpUACE'!$B12)+SUMIFS('Override Calcs'!$E$4:$E$6,'Override Calcs'!$A$4:$A$6,About!$B$2,'Override Calcs'!$B$4:$B$6,"N2O")</f>
        <v>149149072.10521725</v>
      </c>
      <c r="AF12" s="25">
        <f>(ABS(AF$2)*'data from RPEpUACE'!$B12)+SUMIFS('Override Calcs'!$E$4:$E$6,'Override Calcs'!$A$4:$A$6,About!$B$2,'Override Calcs'!$B$4:$B$6,"N2O")</f>
        <v>149090144.83445573</v>
      </c>
      <c r="AG12" s="25">
        <f>(ABS(AG$2)*'data from RPEpUACE'!$B12)+SUMIFS('Override Calcs'!$E$4:$E$6,'Override Calcs'!$A$4:$A$6,About!$B$2,'Override Calcs'!$B$4:$B$6,"N2O")</f>
        <v>149031217.56369421</v>
      </c>
      <c r="AH12" s="25">
        <f>(ABS(AH$2)*'data from RPEpUACE'!$B12)+SUMIFS('Override Calcs'!$E$4:$E$6,'Override Calcs'!$A$4:$A$6,About!$B$2,'Override Calcs'!$B$4:$B$6,"N2O")</f>
        <v>148972290.29293269</v>
      </c>
      <c r="AI12" s="25">
        <f>(ABS(AI$2)*'data from RPEpUACE'!$B12)+SUMIFS('Override Calcs'!$E$4:$E$6,'Override Calcs'!$A$4:$A$6,About!$B$2,'Override Calcs'!$B$4:$B$6,"N2O")</f>
        <v>148913363.02217117</v>
      </c>
      <c r="AJ12" s="25">
        <f>(ABS(AJ$2)*'data from RPEpUACE'!$B12)+SUMIFS('Override Calcs'!$E$4:$E$6,'Override Calcs'!$A$4:$A$6,About!$B$2,'Override Calcs'!$B$4:$B$6,"N2O")</f>
        <v>148854435.75140962</v>
      </c>
      <c r="AK12" s="25">
        <f>(ABS(AK$2)*'data from RPEpUACE'!$B12)+SUMIFS('Override Calcs'!$E$4:$E$6,'Override Calcs'!$A$4:$A$6,About!$B$2,'Override Calcs'!$B$4:$B$6,"N2O")</f>
        <v>148795508.4806481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2021-06-01T20:54:07Z</dcterms:modified>
</cp:coreProperties>
</file>