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trans/BNoGP/"/>
    </mc:Choice>
  </mc:AlternateContent>
  <xr:revisionPtr revIDLastSave="0" documentId="8_{D1D2AB27-4020-A144-B9F0-43144635A878}" xr6:coauthVersionLast="47" xr6:coauthVersionMax="47" xr10:uidLastSave="{00000000-0000-0000-0000-000000000000}"/>
  <bookViews>
    <workbookView xWindow="780" yWindow="780" windowWidth="13040" windowHeight="16900" firstSheet="2" activeTab="3" xr2:uid="{00000000-000D-0000-FFFF-FFFF00000000}"/>
  </bookViews>
  <sheets>
    <sheet name="About" sheetId="1" r:id="rId1"/>
    <sheet name="ECNBASIC2017.EC1744BASIC-2023-0" sheetId="4" r:id="rId2"/>
    <sheet name="calc" sheetId="5" r:id="rId3"/>
    <sheet name="BNoGP" sheetId="3" r:id="rId4"/>
  </sheets>
  <definedNames>
    <definedName name="income">#REF!</definedName>
    <definedName name="Range_EV">#REF!</definedName>
    <definedName name="range_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2" i="4"/>
  <c r="C2" i="5"/>
  <c r="B2" i="3" s="1"/>
  <c r="B2" i="1"/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</calcChain>
</file>

<file path=xl/sharedStrings.xml><?xml version="1.0" encoding="utf-8"?>
<sst xmlns="http://schemas.openxmlformats.org/spreadsheetml/2006/main" count="382" uniqueCount="132">
  <si>
    <t>Source:</t>
  </si>
  <si>
    <t>Notes</t>
  </si>
  <si>
    <t>Number of Gas pumps</t>
  </si>
  <si>
    <t>CleanTechnica</t>
  </si>
  <si>
    <t>Stop Comparing the Number of Gas Stations to EV Charging Stations</t>
  </si>
  <si>
    <t>https://cleantechnica.com/2018/03/07/stop-comparing-number-gas-stations-ev-charging-stations/</t>
  </si>
  <si>
    <t>Number of chargers</t>
  </si>
  <si>
    <t>We assume the number of gas pumps remains relatively constant.</t>
  </si>
  <si>
    <t>BNoEVC BAU Number of Gas Pumps</t>
  </si>
  <si>
    <t>BAU gas pumps</t>
  </si>
  <si>
    <t>Less than 10%</t>
  </si>
  <si>
    <t>10% to less than 20%</t>
  </si>
  <si>
    <t>Gasoline stations</t>
  </si>
  <si>
    <t>Wyoming</t>
  </si>
  <si>
    <t>Wisconsin</t>
  </si>
  <si>
    <t>20% to less than 30%</t>
  </si>
  <si>
    <t>West Virginia</t>
  </si>
  <si>
    <t>Washington</t>
  </si>
  <si>
    <t>Virginia</t>
  </si>
  <si>
    <t>Vermont</t>
  </si>
  <si>
    <t>Utah</t>
  </si>
  <si>
    <t>30% to less than 40%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</si>
  <si>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</si>
  <si>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</si>
  <si>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</si>
  <si>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</si>
  <si>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</si>
  <si>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</si>
  <si>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</si>
  <si>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</si>
  <si>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</si>
  <si>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</si>
  <si>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</si>
  <si>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</si>
  <si>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</si>
  <si>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</si>
  <si>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</si>
  <si>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</si>
  <si>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</si>
  <si>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40% to less than 50%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</si>
  <si>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</si>
  <si>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</si>
  <si>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</si>
  <si>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</si>
  <si>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</si>
  <si>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</si>
  <si>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</si>
  <si>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</si>
  <si>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</si>
  <si>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</si>
  <si>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</si>
  <si>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</si>
  <si>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</si>
  <si>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</si>
  <si>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</si>
  <si>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</si>
  <si>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</si>
  <si>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</si>
  <si>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</si>
  <si>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</si>
  <si>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</si>
  <si>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</si>
  <si>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</si>
  <si>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</si>
  <si>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</si>
  <si>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</si>
  <si>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</si>
  <si>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Range indicating percent of total employees imputed (EMP_IMP)</t>
  </si>
  <si>
    <t>Range indicating percent of total annual payroll imputed (PAYANN_IMP)</t>
  </si>
  <si>
    <t>Range indicating percent of total sales, value of shipments, or revenue imputed (RCPTOT_IMP)</t>
  </si>
  <si>
    <t>Number of employees (EMP)</t>
  </si>
  <si>
    <t>First-quarter payroll ($1,000) (PAYQTR1)</t>
  </si>
  <si>
    <t>Annual payroll ($1,000) (PAYANN)</t>
  </si>
  <si>
    <t>Sales, value of shipments, or revenue ($1,000) (RCPTOT)</t>
  </si>
  <si>
    <t>Number of establishments (ESTAB)</t>
  </si>
  <si>
    <t>Number of firms (FIRM)</t>
  </si>
  <si>
    <t>Year (YEAR)</t>
  </si>
  <si>
    <t>Meaning of NAICS code (NAICS2017_LABEL)</t>
  </si>
  <si>
    <t>2017 NAICS code (NAICS2017)</t>
  </si>
  <si>
    <t>Geographic Area Name (NAME)</t>
  </si>
  <si>
    <t>state percent of total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</si>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</sst>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/>
    </xf>
    <xf numFmtId="164" fontId="0" fillId="3" borderId="0" xfId="2" applyNumberFormat="1" applyFont="1" applyFill="1"/>
    <xf numFmtId="0" fontId="0" fillId="0" borderId="0" xfId="0" applyAlignment="1">
      <alignment horizontal="right"/>
    </xf>
    <xf numFmtId="0" fontId="0" fillId="0" borderId="0" xfId="2" applyNumberFormat="1" applyFont="1"/>
  </cellXfs>
  <cellStyles count="3">
    <cellStyle name="Comma" xfId="2" builtinId="3"/>
    <cellStyle name="Normal" xfId="0" builtinId="0"/>
    <cellStyle name="Normal 3 2" xfId="1" xr:uid="{3F0B3957-5839-491A-BB84-14323CF388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6.5" customWidth="1"/>
    <col min="2" max="2" width="31.83203125" customWidth="1"/>
  </cols>
  <sheetData>
    <row r="1" spans="1:6" x14ac:dyDescent="0.2">
      <c r="A1" s="1" t="s">
        <v>8</v>
      </c>
      <c r="B1" s="7" t="s">
        <v>35</v>
      </c>
      <c r="C1" s="8">
        <v>45296</v>
      </c>
      <c r="E1" s="9" t="s">
        <v>81</v>
      </c>
      <c r="F1" s="9" t="s">
        <v>81</v>
      </c>
    </row>
    <row r="2" spans="1:6" x14ac:dyDescent="0.2">
      <c r="B2" t="str">
        <f>LOOKUP(B1,E2:F51,F2:F51)</f>
        <v>NJ</v>
      </c>
      <c r="E2" s="7" t="s">
        <v>66</v>
      </c>
      <c r="F2" s="7" t="s">
        <v>82</v>
      </c>
    </row>
    <row r="3" spans="1:6" x14ac:dyDescent="0.2">
      <c r="A3" s="1" t="s">
        <v>0</v>
      </c>
      <c r="B3" s="2" t="s">
        <v>2</v>
      </c>
      <c r="E3" s="7" t="s">
        <v>65</v>
      </c>
      <c r="F3" s="7" t="s">
        <v>83</v>
      </c>
    </row>
    <row r="4" spans="1:6" x14ac:dyDescent="0.2">
      <c r="B4" t="s">
        <v>3</v>
      </c>
      <c r="E4" s="7" t="s">
        <v>64</v>
      </c>
      <c r="F4" s="7" t="s">
        <v>84</v>
      </c>
    </row>
    <row r="5" spans="1:6" x14ac:dyDescent="0.2">
      <c r="B5" s="3">
        <v>2018</v>
      </c>
      <c r="E5" s="7" t="s">
        <v>63</v>
      </c>
      <c r="F5" s="7" t="s">
        <v>85</v>
      </c>
    </row>
    <row r="6" spans="1:6" x14ac:dyDescent="0.2">
      <c r="B6" t="s">
        <v>4</v>
      </c>
      <c r="E6" s="7" t="s">
        <v>62</v>
      </c>
      <c r="F6" s="7" t="s">
        <v>86</v>
      </c>
    </row>
    <row r="7" spans="1:6" x14ac:dyDescent="0.2">
      <c r="B7" t="s">
        <v>5</v>
      </c>
      <c r="E7" s="7" t="s">
        <v>61</v>
      </c>
      <c r="F7" s="7" t="s">
        <v>87</v>
      </c>
    </row>
    <row r="8" spans="1:6" x14ac:dyDescent="0.2">
      <c r="E8" s="7" t="s">
        <v>60</v>
      </c>
      <c r="F8" s="7" t="s">
        <v>88</v>
      </c>
    </row>
    <row r="9" spans="1:6" x14ac:dyDescent="0.2">
      <c r="A9" s="1" t="s">
        <v>1</v>
      </c>
      <c r="E9" s="7" t="s">
        <v>59</v>
      </c>
      <c r="F9" s="7" t="s">
        <v>89</v>
      </c>
    </row>
    <row r="10" spans="1:6" x14ac:dyDescent="0.2">
      <c r="A10" t="s">
        <v>7</v>
      </c>
      <c r="E10" s="7" t="s">
        <v>57</v>
      </c>
      <c r="F10" s="7" t="s">
        <v>90</v>
      </c>
    </row>
    <row r="11" spans="1:6" x14ac:dyDescent="0.2">
      <c r="E11" s="7" t="s">
        <v>56</v>
      </c>
      <c r="F11" s="7" t="s">
        <v>91</v>
      </c>
    </row>
    <row r="12" spans="1:6" x14ac:dyDescent="0.2">
      <c r="E12" s="7" t="s">
        <v>55</v>
      </c>
      <c r="F12" s="7" t="s">
        <v>92</v>
      </c>
    </row>
    <row r="13" spans="1:6" x14ac:dyDescent="0.2">
      <c r="E13" s="7" t="s">
        <v>54</v>
      </c>
      <c r="F13" s="7" t="s">
        <v>93</v>
      </c>
    </row>
    <row r="14" spans="1:6" x14ac:dyDescent="0.2">
      <c r="E14" s="7" t="s">
        <v>53</v>
      </c>
      <c r="F14" s="7" t="s">
        <v>94</v>
      </c>
    </row>
    <row r="15" spans="1:6" x14ac:dyDescent="0.2">
      <c r="E15" s="7" t="s">
        <v>52</v>
      </c>
      <c r="F15" s="7" t="s">
        <v>95</v>
      </c>
    </row>
    <row r="16" spans="1:6" x14ac:dyDescent="0.2">
      <c r="E16" s="7" t="s">
        <v>51</v>
      </c>
      <c r="F16" s="7" t="s">
        <v>96</v>
      </c>
    </row>
    <row r="17" spans="5:6" x14ac:dyDescent="0.2">
      <c r="E17" s="7" t="s">
        <v>50</v>
      </c>
      <c r="F17" s="7" t="s">
        <v>97</v>
      </c>
    </row>
    <row r="18" spans="5:6" x14ac:dyDescent="0.2">
      <c r="E18" s="7" t="s">
        <v>49</v>
      </c>
      <c r="F18" s="7" t="s">
        <v>98</v>
      </c>
    </row>
    <row r="19" spans="5:6" x14ac:dyDescent="0.2">
      <c r="E19" s="7" t="s">
        <v>48</v>
      </c>
      <c r="F19" s="7" t="s">
        <v>99</v>
      </c>
    </row>
    <row r="20" spans="5:6" x14ac:dyDescent="0.2">
      <c r="E20" s="7" t="s">
        <v>47</v>
      </c>
      <c r="F20" s="7" t="s">
        <v>100</v>
      </c>
    </row>
    <row r="21" spans="5:6" x14ac:dyDescent="0.2">
      <c r="E21" s="7" t="s">
        <v>46</v>
      </c>
      <c r="F21" s="7" t="s">
        <v>101</v>
      </c>
    </row>
    <row r="22" spans="5:6" x14ac:dyDescent="0.2">
      <c r="E22" s="7" t="s">
        <v>45</v>
      </c>
      <c r="F22" s="7" t="s">
        <v>102</v>
      </c>
    </row>
    <row r="23" spans="5:6" x14ac:dyDescent="0.2">
      <c r="E23" s="7" t="s">
        <v>44</v>
      </c>
      <c r="F23" s="7" t="s">
        <v>103</v>
      </c>
    </row>
    <row r="24" spans="5:6" x14ac:dyDescent="0.2">
      <c r="E24" s="7" t="s">
        <v>43</v>
      </c>
      <c r="F24" s="7" t="s">
        <v>104</v>
      </c>
    </row>
    <row r="25" spans="5:6" x14ac:dyDescent="0.2">
      <c r="E25" s="7" t="s">
        <v>42</v>
      </c>
      <c r="F25" s="7" t="s">
        <v>105</v>
      </c>
    </row>
    <row r="26" spans="5:6" x14ac:dyDescent="0.2">
      <c r="E26" s="7" t="s">
        <v>41</v>
      </c>
      <c r="F26" s="7" t="s">
        <v>106</v>
      </c>
    </row>
    <row r="27" spans="5:6" x14ac:dyDescent="0.2">
      <c r="E27" s="7" t="s">
        <v>40</v>
      </c>
      <c r="F27" s="7" t="s">
        <v>107</v>
      </c>
    </row>
    <row r="28" spans="5:6" x14ac:dyDescent="0.2">
      <c r="E28" s="7" t="s">
        <v>38</v>
      </c>
      <c r="F28" s="7" t="s">
        <v>108</v>
      </c>
    </row>
    <row r="29" spans="5:6" x14ac:dyDescent="0.2">
      <c r="E29" s="7" t="s">
        <v>37</v>
      </c>
      <c r="F29" s="7" t="s">
        <v>109</v>
      </c>
    </row>
    <row r="30" spans="5:6" x14ac:dyDescent="0.2">
      <c r="E30" s="7" t="s">
        <v>36</v>
      </c>
      <c r="F30" s="7" t="s">
        <v>110</v>
      </c>
    </row>
    <row r="31" spans="5:6" x14ac:dyDescent="0.2">
      <c r="E31" s="7" t="s">
        <v>35</v>
      </c>
      <c r="F31" s="7" t="s">
        <v>111</v>
      </c>
    </row>
    <row r="32" spans="5:6" x14ac:dyDescent="0.2">
      <c r="E32" s="7" t="s">
        <v>34</v>
      </c>
      <c r="F32" s="7" t="s">
        <v>112</v>
      </c>
    </row>
    <row r="33" spans="5:6" x14ac:dyDescent="0.2">
      <c r="E33" s="7" t="s">
        <v>33</v>
      </c>
      <c r="F33" s="7" t="s">
        <v>113</v>
      </c>
    </row>
    <row r="34" spans="5:6" x14ac:dyDescent="0.2">
      <c r="E34" s="7" t="s">
        <v>32</v>
      </c>
      <c r="F34" s="7" t="s">
        <v>114</v>
      </c>
    </row>
    <row r="35" spans="5:6" x14ac:dyDescent="0.2">
      <c r="E35" s="7" t="s">
        <v>31</v>
      </c>
      <c r="F35" s="7" t="s">
        <v>115</v>
      </c>
    </row>
    <row r="36" spans="5:6" x14ac:dyDescent="0.2">
      <c r="E36" s="7" t="s">
        <v>30</v>
      </c>
      <c r="F36" s="7" t="s">
        <v>116</v>
      </c>
    </row>
    <row r="37" spans="5:6" x14ac:dyDescent="0.2">
      <c r="E37" s="7" t="s">
        <v>29</v>
      </c>
      <c r="F37" s="7" t="s">
        <v>117</v>
      </c>
    </row>
    <row r="38" spans="5:6" x14ac:dyDescent="0.2">
      <c r="E38" s="7" t="s">
        <v>28</v>
      </c>
      <c r="F38" s="7" t="s">
        <v>118</v>
      </c>
    </row>
    <row r="39" spans="5:6" x14ac:dyDescent="0.2">
      <c r="E39" s="7" t="s">
        <v>27</v>
      </c>
      <c r="F39" s="7" t="s">
        <v>119</v>
      </c>
    </row>
    <row r="40" spans="5:6" x14ac:dyDescent="0.2">
      <c r="E40" s="7" t="s">
        <v>26</v>
      </c>
      <c r="F40" s="7" t="s">
        <v>120</v>
      </c>
    </row>
    <row r="41" spans="5:6" x14ac:dyDescent="0.2">
      <c r="E41" s="7" t="s">
        <v>25</v>
      </c>
      <c r="F41" s="7" t="s">
        <v>121</v>
      </c>
    </row>
    <row r="42" spans="5:6" x14ac:dyDescent="0.2">
      <c r="E42" s="7" t="s">
        <v>24</v>
      </c>
      <c r="F42" s="7" t="s">
        <v>122</v>
      </c>
    </row>
    <row r="43" spans="5:6" x14ac:dyDescent="0.2">
      <c r="E43" s="7" t="s">
        <v>23</v>
      </c>
      <c r="F43" s="7" t="s">
        <v>123</v>
      </c>
    </row>
    <row r="44" spans="5:6" x14ac:dyDescent="0.2">
      <c r="E44" s="7" t="s">
        <v>22</v>
      </c>
      <c r="F44" s="7" t="s">
        <v>124</v>
      </c>
    </row>
    <row r="45" spans="5:6" x14ac:dyDescent="0.2">
      <c r="E45" s="7" t="s">
        <v>20</v>
      </c>
      <c r="F45" s="7" t="s">
        <v>125</v>
      </c>
    </row>
    <row r="46" spans="5:6" x14ac:dyDescent="0.2">
      <c r="E46" s="7" t="s">
        <v>19</v>
      </c>
      <c r="F46" s="7" t="s">
        <v>126</v>
      </c>
    </row>
    <row r="47" spans="5:6" x14ac:dyDescent="0.2">
      <c r="E47" s="7" t="s">
        <v>18</v>
      </c>
      <c r="F47" s="7" t="s">
        <v>127</v>
      </c>
    </row>
    <row r="48" spans="5:6" x14ac:dyDescent="0.2">
      <c r="E48" s="7" t="s">
        <v>17</v>
      </c>
      <c r="F48" s="7" t="s">
        <v>128</v>
      </c>
    </row>
    <row r="49" spans="5:6" x14ac:dyDescent="0.2">
      <c r="E49" s="7" t="s">
        <v>16</v>
      </c>
      <c r="F49" s="7" t="s">
        <v>129</v>
      </c>
    </row>
    <row r="50" spans="5:6" x14ac:dyDescent="0.2">
      <c r="E50" s="7" t="s">
        <v>14</v>
      </c>
      <c r="F50" s="7" t="s">
        <v>130</v>
      </c>
    </row>
    <row r="51" spans="5:6" x14ac:dyDescent="0.2">
      <c r="E51" s="7" t="s">
        <v>13</v>
      </c>
      <c r="F51" s="7" t="s">
        <v>131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8A66-DCDA-4DE5-BC74-E1AF8C163921}">
  <dimension ref="A1:P54"/>
  <sheetViews>
    <sheetView topLeftCell="A4" workbookViewId="0">
      <selection activeCell="A33" sqref="A33:XFD33"/>
    </sheetView>
  </sheetViews>
  <sheetFormatPr baseColWidth="10" defaultColWidth="8.83203125" defaultRowHeight="15" x14ac:dyDescent="0.2"/>
  <cols>
    <col min="1" max="1" width="15.5" customWidth="1"/>
    <col min="6" max="6" width="32.5" style="5" bestFit="1" customWidth="1"/>
  </cols>
  <sheetData>
    <row r="1" spans="1:16" x14ac:dyDescent="0.2">
      <c r="A1" t="s">
        <v>79</v>
      </c>
      <c r="B1" t="s">
        <v>78</v>
      </c>
      <c r="C1" t="s">
        <v>77</v>
      </c>
      <c r="D1" t="s">
        <v>76</v>
      </c>
      <c r="E1" t="s">
        <v>75</v>
      </c>
      <c r="F1" s="5" t="s">
        <v>74</v>
      </c>
      <c r="G1" t="s">
        <v>73</v>
      </c>
      <c r="H1" t="s">
        <v>72</v>
      </c>
      <c r="I1" t="s">
        <v>71</v>
      </c>
      <c r="J1" t="s">
        <v>70</v>
      </c>
      <c r="K1" t="s">
        <v>69</v>
      </c>
      <c r="L1" t="s">
        <v>68</v>
      </c>
      <c r="M1" t="s">
        <v>67</v>
      </c>
    </row>
    <row r="2" spans="1:16" x14ac:dyDescent="0.2">
      <c r="A2" t="s">
        <v>66</v>
      </c>
      <c r="B2">
        <v>447</v>
      </c>
      <c r="C2" t="s">
        <v>12</v>
      </c>
      <c r="D2">
        <v>2017</v>
      </c>
      <c r="E2" s="4">
        <v>2383</v>
      </c>
      <c r="F2" s="6">
        <v>3223</v>
      </c>
      <c r="G2" s="4">
        <v>8359335</v>
      </c>
      <c r="H2" s="4">
        <v>315757</v>
      </c>
      <c r="I2" s="4">
        <v>76152</v>
      </c>
      <c r="J2" s="4">
        <v>17467</v>
      </c>
      <c r="K2" t="s">
        <v>11</v>
      </c>
      <c r="L2" t="s">
        <v>10</v>
      </c>
      <c r="M2" t="s">
        <v>10</v>
      </c>
      <c r="P2">
        <f>F2/SUM($F$2:$F$52)</f>
        <v>2.7936447399214692E-2</v>
      </c>
    </row>
    <row r="3" spans="1:16" x14ac:dyDescent="0.2">
      <c r="A3" t="s">
        <v>65</v>
      </c>
      <c r="B3">
        <v>447</v>
      </c>
      <c r="C3" t="s">
        <v>12</v>
      </c>
      <c r="D3">
        <v>2017</v>
      </c>
      <c r="E3">
        <v>136</v>
      </c>
      <c r="F3" s="5">
        <v>187</v>
      </c>
      <c r="G3" s="4">
        <v>694598</v>
      </c>
      <c r="H3" s="4">
        <v>47462</v>
      </c>
      <c r="I3" s="4">
        <v>11775</v>
      </c>
      <c r="J3" s="4">
        <v>1583</v>
      </c>
      <c r="K3" t="s">
        <v>11</v>
      </c>
      <c r="L3" t="s">
        <v>21</v>
      </c>
      <c r="M3" t="s">
        <v>21</v>
      </c>
      <c r="P3">
        <f t="shared" ref="P3:P52" si="0">F3/SUM($F$2:$F$52)</f>
        <v>1.6208860265755965E-3</v>
      </c>
    </row>
    <row r="4" spans="1:16" x14ac:dyDescent="0.2">
      <c r="A4" t="s">
        <v>64</v>
      </c>
      <c r="B4">
        <v>447</v>
      </c>
      <c r="C4" t="s">
        <v>12</v>
      </c>
      <c r="D4">
        <v>2017</v>
      </c>
      <c r="E4">
        <v>592</v>
      </c>
      <c r="F4" s="6">
        <v>1664</v>
      </c>
      <c r="G4" s="4">
        <v>9488936</v>
      </c>
      <c r="H4" s="4">
        <v>397500</v>
      </c>
      <c r="I4" s="4">
        <v>93243</v>
      </c>
      <c r="J4" s="4">
        <v>18589</v>
      </c>
      <c r="K4" t="s">
        <v>10</v>
      </c>
      <c r="L4" t="s">
        <v>15</v>
      </c>
      <c r="M4" t="s">
        <v>15</v>
      </c>
      <c r="P4">
        <f t="shared" si="0"/>
        <v>1.4423285284608517E-2</v>
      </c>
    </row>
    <row r="5" spans="1:16" x14ac:dyDescent="0.2">
      <c r="A5" t="s">
        <v>63</v>
      </c>
      <c r="B5">
        <v>447</v>
      </c>
      <c r="C5" t="s">
        <v>12</v>
      </c>
      <c r="D5">
        <v>2017</v>
      </c>
      <c r="E5">
        <v>934</v>
      </c>
      <c r="F5" s="6">
        <v>1552</v>
      </c>
      <c r="G5" s="4">
        <v>5477707</v>
      </c>
      <c r="H5" s="4">
        <v>225841</v>
      </c>
      <c r="I5" s="4">
        <v>54187</v>
      </c>
      <c r="J5" s="4">
        <v>12438</v>
      </c>
      <c r="K5" t="s">
        <v>11</v>
      </c>
      <c r="L5" t="s">
        <v>10</v>
      </c>
      <c r="M5" t="s">
        <v>10</v>
      </c>
      <c r="P5">
        <f t="shared" si="0"/>
        <v>1.345248723660602E-2</v>
      </c>
    </row>
    <row r="6" spans="1:16" x14ac:dyDescent="0.2">
      <c r="A6" t="s">
        <v>62</v>
      </c>
      <c r="B6">
        <v>447</v>
      </c>
      <c r="C6" t="s">
        <v>12</v>
      </c>
      <c r="D6">
        <v>2017</v>
      </c>
      <c r="E6" s="4">
        <v>5344</v>
      </c>
      <c r="F6" s="6">
        <v>7926</v>
      </c>
      <c r="G6" s="4">
        <v>44471722</v>
      </c>
      <c r="H6" s="4">
        <v>1481444</v>
      </c>
      <c r="I6" s="4">
        <v>350367</v>
      </c>
      <c r="J6" s="4">
        <v>62475</v>
      </c>
      <c r="K6" t="s">
        <v>11</v>
      </c>
      <c r="L6" t="s">
        <v>11</v>
      </c>
      <c r="M6" t="s">
        <v>11</v>
      </c>
      <c r="P6">
        <f t="shared" si="0"/>
        <v>6.8701297575605239E-2</v>
      </c>
    </row>
    <row r="7" spans="1:16" x14ac:dyDescent="0.2">
      <c r="A7" t="s">
        <v>61</v>
      </c>
      <c r="B7">
        <v>447</v>
      </c>
      <c r="C7" t="s">
        <v>12</v>
      </c>
      <c r="D7">
        <v>2017</v>
      </c>
      <c r="E7">
        <v>746</v>
      </c>
      <c r="F7" s="6">
        <v>1757</v>
      </c>
      <c r="G7" s="4">
        <v>7159046</v>
      </c>
      <c r="H7" s="4">
        <v>291974</v>
      </c>
      <c r="I7" s="4">
        <v>69157</v>
      </c>
      <c r="J7" s="4">
        <v>13738</v>
      </c>
      <c r="K7" t="s">
        <v>11</v>
      </c>
      <c r="L7" t="s">
        <v>15</v>
      </c>
      <c r="M7" t="s">
        <v>15</v>
      </c>
      <c r="P7">
        <f t="shared" si="0"/>
        <v>1.5229394378039161E-2</v>
      </c>
    </row>
    <row r="8" spans="1:16" x14ac:dyDescent="0.2">
      <c r="A8" t="s">
        <v>60</v>
      </c>
      <c r="B8">
        <v>447</v>
      </c>
      <c r="C8" t="s">
        <v>12</v>
      </c>
      <c r="D8">
        <v>2017</v>
      </c>
      <c r="E8">
        <v>786</v>
      </c>
      <c r="F8" s="6">
        <v>1096</v>
      </c>
      <c r="G8" s="4">
        <v>3992786</v>
      </c>
      <c r="H8" s="4">
        <v>144371</v>
      </c>
      <c r="I8" s="4">
        <v>34317</v>
      </c>
      <c r="J8" s="4">
        <v>6081</v>
      </c>
      <c r="K8" t="s">
        <v>21</v>
      </c>
      <c r="L8" t="s">
        <v>11</v>
      </c>
      <c r="M8" t="s">
        <v>11</v>
      </c>
      <c r="P8">
        <f t="shared" si="0"/>
        <v>9.4999523268815712E-3</v>
      </c>
    </row>
    <row r="9" spans="1:16" x14ac:dyDescent="0.2">
      <c r="A9" t="s">
        <v>59</v>
      </c>
      <c r="B9">
        <v>447</v>
      </c>
      <c r="C9" t="s">
        <v>12</v>
      </c>
      <c r="D9">
        <v>2017</v>
      </c>
      <c r="E9">
        <v>136</v>
      </c>
      <c r="F9" s="5">
        <v>256</v>
      </c>
      <c r="G9" s="4">
        <v>1695914</v>
      </c>
      <c r="H9" s="4">
        <v>58867</v>
      </c>
      <c r="I9" s="4">
        <v>13912</v>
      </c>
      <c r="J9" s="4">
        <v>2964</v>
      </c>
      <c r="K9" t="s">
        <v>15</v>
      </c>
      <c r="L9" t="s">
        <v>11</v>
      </c>
      <c r="M9" t="s">
        <v>11</v>
      </c>
      <c r="P9">
        <f t="shared" si="0"/>
        <v>2.2189669668628486E-3</v>
      </c>
    </row>
    <row r="10" spans="1:16" x14ac:dyDescent="0.2">
      <c r="A10" t="s">
        <v>58</v>
      </c>
      <c r="B10">
        <v>447</v>
      </c>
      <c r="C10" t="s">
        <v>12</v>
      </c>
      <c r="D10">
        <v>2017</v>
      </c>
      <c r="E10">
        <v>81</v>
      </c>
      <c r="F10" s="5">
        <v>84</v>
      </c>
      <c r="G10" s="4">
        <v>186807</v>
      </c>
      <c r="H10" s="4">
        <v>12160</v>
      </c>
      <c r="I10" s="4">
        <v>2789</v>
      </c>
      <c r="J10">
        <v>461</v>
      </c>
      <c r="K10" t="s">
        <v>15</v>
      </c>
      <c r="L10" t="s">
        <v>10</v>
      </c>
      <c r="M10" t="s">
        <v>11</v>
      </c>
      <c r="P10">
        <f t="shared" si="0"/>
        <v>7.2809853600187228E-4</v>
      </c>
    </row>
    <row r="11" spans="1:16" x14ac:dyDescent="0.2">
      <c r="A11" t="s">
        <v>57</v>
      </c>
      <c r="B11">
        <v>447</v>
      </c>
      <c r="C11" t="s">
        <v>12</v>
      </c>
      <c r="D11">
        <v>2017</v>
      </c>
      <c r="E11" s="4">
        <v>3907</v>
      </c>
      <c r="F11" s="6">
        <v>6822</v>
      </c>
      <c r="G11" s="4">
        <v>26527325</v>
      </c>
      <c r="H11" s="4">
        <v>946234</v>
      </c>
      <c r="I11" s="4">
        <v>225001</v>
      </c>
      <c r="J11" s="4">
        <v>46857</v>
      </c>
      <c r="K11" t="s">
        <v>10</v>
      </c>
      <c r="L11" t="s">
        <v>10</v>
      </c>
      <c r="M11" t="s">
        <v>10</v>
      </c>
      <c r="P11">
        <f t="shared" si="0"/>
        <v>5.9132002531009198E-2</v>
      </c>
    </row>
    <row r="12" spans="1:16" x14ac:dyDescent="0.2">
      <c r="A12" t="s">
        <v>56</v>
      </c>
      <c r="B12">
        <v>447</v>
      </c>
      <c r="C12" t="s">
        <v>12</v>
      </c>
      <c r="D12">
        <v>2017</v>
      </c>
      <c r="E12" s="4">
        <v>3856</v>
      </c>
      <c r="F12" s="6">
        <v>5134</v>
      </c>
      <c r="G12" s="4">
        <v>16997111</v>
      </c>
      <c r="H12" s="4">
        <v>596974</v>
      </c>
      <c r="I12" s="4">
        <v>141862</v>
      </c>
      <c r="J12" s="4">
        <v>30155</v>
      </c>
      <c r="K12" t="s">
        <v>10</v>
      </c>
      <c r="L12" t="s">
        <v>15</v>
      </c>
      <c r="M12" t="s">
        <v>15</v>
      </c>
      <c r="P12">
        <f t="shared" si="0"/>
        <v>4.4500689093257287E-2</v>
      </c>
    </row>
    <row r="13" spans="1:16" x14ac:dyDescent="0.2">
      <c r="A13" t="s">
        <v>55</v>
      </c>
      <c r="B13">
        <v>447</v>
      </c>
      <c r="C13" t="s">
        <v>12</v>
      </c>
      <c r="D13">
        <v>2017</v>
      </c>
      <c r="E13">
        <v>93</v>
      </c>
      <c r="F13" s="5">
        <v>249</v>
      </c>
      <c r="G13" s="4">
        <v>1237520</v>
      </c>
      <c r="H13" s="4">
        <v>72338</v>
      </c>
      <c r="I13" s="4">
        <v>17057</v>
      </c>
      <c r="J13" s="4">
        <v>2929</v>
      </c>
      <c r="K13" t="s">
        <v>10</v>
      </c>
      <c r="L13" t="s">
        <v>15</v>
      </c>
      <c r="M13" t="s">
        <v>21</v>
      </c>
      <c r="P13">
        <f t="shared" si="0"/>
        <v>2.1582920888626928E-3</v>
      </c>
    </row>
    <row r="14" spans="1:16" x14ac:dyDescent="0.2">
      <c r="A14" t="s">
        <v>54</v>
      </c>
      <c r="B14">
        <v>447</v>
      </c>
      <c r="C14" t="s">
        <v>12</v>
      </c>
      <c r="D14">
        <v>2017</v>
      </c>
      <c r="E14">
        <v>313</v>
      </c>
      <c r="F14" s="5">
        <v>685</v>
      </c>
      <c r="G14" s="4">
        <v>3124577</v>
      </c>
      <c r="H14" s="4">
        <v>140936</v>
      </c>
      <c r="I14" s="4">
        <v>33756</v>
      </c>
      <c r="J14" s="4">
        <v>6928</v>
      </c>
      <c r="K14" t="s">
        <v>15</v>
      </c>
      <c r="L14" t="s">
        <v>15</v>
      </c>
      <c r="M14" t="s">
        <v>11</v>
      </c>
      <c r="P14">
        <f t="shared" si="0"/>
        <v>5.9374702043009818E-3</v>
      </c>
    </row>
    <row r="15" spans="1:16" x14ac:dyDescent="0.2">
      <c r="A15" t="s">
        <v>53</v>
      </c>
      <c r="B15">
        <v>447</v>
      </c>
      <c r="C15" t="s">
        <v>12</v>
      </c>
      <c r="D15">
        <v>2017</v>
      </c>
      <c r="E15" s="4">
        <v>2118</v>
      </c>
      <c r="F15" s="6">
        <v>3901</v>
      </c>
      <c r="G15" s="4">
        <v>16964273</v>
      </c>
      <c r="H15" s="4">
        <v>631596</v>
      </c>
      <c r="I15" s="4">
        <v>150075</v>
      </c>
      <c r="J15" s="4">
        <v>33124</v>
      </c>
      <c r="K15" t="s">
        <v>11</v>
      </c>
      <c r="L15" t="s">
        <v>11</v>
      </c>
      <c r="M15" t="s">
        <v>11</v>
      </c>
      <c r="P15">
        <f t="shared" si="0"/>
        <v>3.3813242725515523E-2</v>
      </c>
    </row>
    <row r="16" spans="1:16" x14ac:dyDescent="0.2">
      <c r="A16" t="s">
        <v>52</v>
      </c>
      <c r="B16">
        <v>447</v>
      </c>
      <c r="C16" t="s">
        <v>12</v>
      </c>
      <c r="D16">
        <v>2017</v>
      </c>
      <c r="E16" s="4">
        <v>1367</v>
      </c>
      <c r="F16" s="6">
        <v>2708</v>
      </c>
      <c r="G16" s="4">
        <v>12277960</v>
      </c>
      <c r="H16" s="4">
        <v>426748</v>
      </c>
      <c r="I16" s="4">
        <v>102966</v>
      </c>
      <c r="J16" s="4">
        <v>22974</v>
      </c>
      <c r="K16" t="s">
        <v>11</v>
      </c>
      <c r="L16" t="s">
        <v>11</v>
      </c>
      <c r="M16" t="s">
        <v>11</v>
      </c>
      <c r="P16">
        <f t="shared" si="0"/>
        <v>2.3472509946346073E-2</v>
      </c>
    </row>
    <row r="17" spans="1:16" x14ac:dyDescent="0.2">
      <c r="A17" t="s">
        <v>51</v>
      </c>
      <c r="B17">
        <v>447</v>
      </c>
      <c r="C17" t="s">
        <v>12</v>
      </c>
      <c r="D17">
        <v>2017</v>
      </c>
      <c r="E17">
        <v>610</v>
      </c>
      <c r="F17" s="6">
        <v>1757</v>
      </c>
      <c r="G17" s="4">
        <v>7368105</v>
      </c>
      <c r="H17" s="4">
        <v>435429</v>
      </c>
      <c r="I17" s="4">
        <v>99958</v>
      </c>
      <c r="J17" s="4">
        <v>22390</v>
      </c>
      <c r="K17" t="s">
        <v>10</v>
      </c>
      <c r="L17" t="s">
        <v>10</v>
      </c>
      <c r="M17" t="s">
        <v>10</v>
      </c>
      <c r="P17">
        <f t="shared" si="0"/>
        <v>1.5229394378039161E-2</v>
      </c>
    </row>
    <row r="18" spans="1:16" x14ac:dyDescent="0.2">
      <c r="A18" t="s">
        <v>50</v>
      </c>
      <c r="B18">
        <v>447</v>
      </c>
      <c r="C18" t="s">
        <v>12</v>
      </c>
      <c r="D18">
        <v>2017</v>
      </c>
      <c r="E18">
        <v>514</v>
      </c>
      <c r="F18" s="6">
        <v>1122</v>
      </c>
      <c r="G18" s="4">
        <v>4808955</v>
      </c>
      <c r="H18" s="4">
        <v>224373</v>
      </c>
      <c r="I18" s="4">
        <v>54297</v>
      </c>
      <c r="J18" s="4">
        <v>12409</v>
      </c>
      <c r="K18" t="s">
        <v>10</v>
      </c>
      <c r="L18" t="s">
        <v>15</v>
      </c>
      <c r="M18" t="s">
        <v>15</v>
      </c>
      <c r="P18">
        <f t="shared" si="0"/>
        <v>9.72531615945358E-3</v>
      </c>
    </row>
    <row r="19" spans="1:16" x14ac:dyDescent="0.2">
      <c r="A19" t="s">
        <v>49</v>
      </c>
      <c r="B19">
        <v>447</v>
      </c>
      <c r="C19" t="s">
        <v>12</v>
      </c>
      <c r="D19">
        <v>2017</v>
      </c>
      <c r="E19" s="4">
        <v>1174</v>
      </c>
      <c r="F19" s="6">
        <v>1993</v>
      </c>
      <c r="G19" s="4">
        <v>8277517</v>
      </c>
      <c r="H19" s="4">
        <v>302297</v>
      </c>
      <c r="I19" s="4">
        <v>73838</v>
      </c>
      <c r="J19" s="4">
        <v>16800</v>
      </c>
      <c r="K19" t="s">
        <v>15</v>
      </c>
      <c r="L19" t="s">
        <v>11</v>
      </c>
      <c r="M19" t="s">
        <v>11</v>
      </c>
      <c r="P19">
        <f t="shared" si="0"/>
        <v>1.7275004550615852E-2</v>
      </c>
    </row>
    <row r="20" spans="1:16" x14ac:dyDescent="0.2">
      <c r="A20" t="s">
        <v>48</v>
      </c>
      <c r="B20">
        <v>447</v>
      </c>
      <c r="C20" t="s">
        <v>12</v>
      </c>
      <c r="D20">
        <v>2017</v>
      </c>
      <c r="E20" s="4">
        <v>1676</v>
      </c>
      <c r="F20" s="6">
        <v>2487</v>
      </c>
      <c r="G20" s="4">
        <v>8922832</v>
      </c>
      <c r="H20" s="4">
        <v>374800</v>
      </c>
      <c r="I20" s="4">
        <v>88920</v>
      </c>
      <c r="J20" s="4">
        <v>19474</v>
      </c>
      <c r="K20" t="s">
        <v>15</v>
      </c>
      <c r="L20" t="s">
        <v>11</v>
      </c>
      <c r="M20" t="s">
        <v>11</v>
      </c>
      <c r="P20">
        <f t="shared" si="0"/>
        <v>2.1556917369484004E-2</v>
      </c>
    </row>
    <row r="21" spans="1:16" x14ac:dyDescent="0.2">
      <c r="A21" t="s">
        <v>47</v>
      </c>
      <c r="B21">
        <v>447</v>
      </c>
      <c r="C21" t="s">
        <v>12</v>
      </c>
      <c r="D21">
        <v>2017</v>
      </c>
      <c r="E21">
        <v>438</v>
      </c>
      <c r="F21" s="5">
        <v>800</v>
      </c>
      <c r="G21" s="4">
        <v>2888901</v>
      </c>
      <c r="H21" s="4">
        <v>152426</v>
      </c>
      <c r="I21" s="4">
        <v>35987</v>
      </c>
      <c r="J21" s="4">
        <v>7427</v>
      </c>
      <c r="K21" t="s">
        <v>15</v>
      </c>
      <c r="L21" t="s">
        <v>11</v>
      </c>
      <c r="M21" t="s">
        <v>11</v>
      </c>
      <c r="P21">
        <f t="shared" si="0"/>
        <v>6.9342717714464021E-3</v>
      </c>
    </row>
    <row r="22" spans="1:16" x14ac:dyDescent="0.2">
      <c r="A22" t="s">
        <v>46</v>
      </c>
      <c r="B22">
        <v>447</v>
      </c>
      <c r="C22" t="s">
        <v>12</v>
      </c>
      <c r="D22">
        <v>2017</v>
      </c>
      <c r="E22" s="4">
        <v>1172</v>
      </c>
      <c r="F22" s="6">
        <v>1639</v>
      </c>
      <c r="G22" s="4">
        <v>7170190</v>
      </c>
      <c r="H22" s="4">
        <v>295526</v>
      </c>
      <c r="I22" s="4">
        <v>71418</v>
      </c>
      <c r="J22" s="4">
        <v>13835</v>
      </c>
      <c r="K22" t="s">
        <v>10</v>
      </c>
      <c r="L22" t="s">
        <v>10</v>
      </c>
      <c r="M22" t="s">
        <v>10</v>
      </c>
      <c r="P22">
        <f t="shared" si="0"/>
        <v>1.4206589291750817E-2</v>
      </c>
    </row>
    <row r="23" spans="1:16" x14ac:dyDescent="0.2">
      <c r="A23" t="s">
        <v>45</v>
      </c>
      <c r="B23">
        <v>447</v>
      </c>
      <c r="C23" t="s">
        <v>12</v>
      </c>
      <c r="D23">
        <v>2017</v>
      </c>
      <c r="E23" s="4">
        <v>1275</v>
      </c>
      <c r="F23" s="6">
        <v>2058</v>
      </c>
      <c r="G23" s="4">
        <v>7665405</v>
      </c>
      <c r="H23" s="4">
        <v>322115</v>
      </c>
      <c r="I23" s="4">
        <v>76723</v>
      </c>
      <c r="J23" s="4">
        <v>13079</v>
      </c>
      <c r="K23" t="s">
        <v>15</v>
      </c>
      <c r="L23" t="s">
        <v>11</v>
      </c>
      <c r="M23" t="s">
        <v>11</v>
      </c>
      <c r="P23">
        <f t="shared" si="0"/>
        <v>1.7838414132045871E-2</v>
      </c>
    </row>
    <row r="24" spans="1:16" x14ac:dyDescent="0.2">
      <c r="A24" t="s">
        <v>44</v>
      </c>
      <c r="B24">
        <v>447</v>
      </c>
      <c r="C24" t="s">
        <v>12</v>
      </c>
      <c r="D24">
        <v>2017</v>
      </c>
      <c r="E24" s="4">
        <v>2299</v>
      </c>
      <c r="F24" s="6">
        <v>3630</v>
      </c>
      <c r="G24" s="4">
        <v>13898431</v>
      </c>
      <c r="H24" s="4">
        <v>490417</v>
      </c>
      <c r="I24" s="4">
        <v>118180</v>
      </c>
      <c r="J24" s="4">
        <v>25605</v>
      </c>
      <c r="K24" t="s">
        <v>11</v>
      </c>
      <c r="L24" t="s">
        <v>11</v>
      </c>
      <c r="M24" t="s">
        <v>11</v>
      </c>
      <c r="P24">
        <f t="shared" si="0"/>
        <v>3.1464258162938054E-2</v>
      </c>
    </row>
    <row r="25" spans="1:16" x14ac:dyDescent="0.2">
      <c r="A25" t="s">
        <v>43</v>
      </c>
      <c r="B25">
        <v>447</v>
      </c>
      <c r="C25" t="s">
        <v>12</v>
      </c>
      <c r="D25">
        <v>2017</v>
      </c>
      <c r="E25">
        <v>987</v>
      </c>
      <c r="F25" s="6">
        <v>2161</v>
      </c>
      <c r="G25" s="4">
        <v>9724871</v>
      </c>
      <c r="H25" s="4">
        <v>540957</v>
      </c>
      <c r="I25" s="4">
        <v>128271</v>
      </c>
      <c r="J25" s="4">
        <v>27858</v>
      </c>
      <c r="K25" t="s">
        <v>11</v>
      </c>
      <c r="L25" t="s">
        <v>15</v>
      </c>
      <c r="M25" t="s">
        <v>11</v>
      </c>
      <c r="P25">
        <f t="shared" si="0"/>
        <v>1.8731201622619594E-2</v>
      </c>
    </row>
    <row r="26" spans="1:16" x14ac:dyDescent="0.2">
      <c r="A26" t="s">
        <v>42</v>
      </c>
      <c r="B26">
        <v>447</v>
      </c>
      <c r="C26" t="s">
        <v>12</v>
      </c>
      <c r="D26">
        <v>2017</v>
      </c>
      <c r="E26" s="4">
        <v>1276</v>
      </c>
      <c r="F26" s="6">
        <v>1991</v>
      </c>
      <c r="G26" s="4">
        <v>5458857</v>
      </c>
      <c r="H26" s="4">
        <v>223543</v>
      </c>
      <c r="I26" s="4">
        <v>53702</v>
      </c>
      <c r="J26" s="4">
        <v>13105</v>
      </c>
      <c r="K26" t="s">
        <v>11</v>
      </c>
      <c r="L26" t="s">
        <v>11</v>
      </c>
      <c r="M26" t="s">
        <v>11</v>
      </c>
      <c r="P26">
        <f t="shared" si="0"/>
        <v>1.7257668871187234E-2</v>
      </c>
    </row>
    <row r="27" spans="1:16" x14ac:dyDescent="0.2">
      <c r="A27" t="s">
        <v>41</v>
      </c>
      <c r="B27">
        <v>447</v>
      </c>
      <c r="C27" t="s">
        <v>12</v>
      </c>
      <c r="D27">
        <v>2017</v>
      </c>
      <c r="E27" s="4">
        <v>1257</v>
      </c>
      <c r="F27" s="6">
        <v>2717</v>
      </c>
      <c r="G27" s="4">
        <v>13613821</v>
      </c>
      <c r="H27" s="4">
        <v>564523</v>
      </c>
      <c r="I27" s="4">
        <v>136147</v>
      </c>
      <c r="J27" s="4">
        <v>30507</v>
      </c>
      <c r="K27" t="s">
        <v>10</v>
      </c>
      <c r="L27" t="s">
        <v>11</v>
      </c>
      <c r="M27" t="s">
        <v>15</v>
      </c>
      <c r="P27">
        <f t="shared" si="0"/>
        <v>2.3550520503774843E-2</v>
      </c>
    </row>
    <row r="28" spans="1:16" x14ac:dyDescent="0.2">
      <c r="A28" t="s">
        <v>40</v>
      </c>
      <c r="B28">
        <v>447</v>
      </c>
      <c r="C28" t="s">
        <v>12</v>
      </c>
      <c r="D28">
        <v>2017</v>
      </c>
      <c r="E28">
        <v>266</v>
      </c>
      <c r="F28" s="5">
        <v>512</v>
      </c>
      <c r="G28" s="4">
        <v>2070453</v>
      </c>
      <c r="H28" s="4">
        <v>96079</v>
      </c>
      <c r="I28" s="4">
        <v>27181</v>
      </c>
      <c r="J28" s="4">
        <v>5375</v>
      </c>
      <c r="K28" t="s">
        <v>39</v>
      </c>
      <c r="L28" t="s">
        <v>21</v>
      </c>
      <c r="M28" t="s">
        <v>39</v>
      </c>
      <c r="P28">
        <f t="shared" si="0"/>
        <v>4.4379339337256973E-3</v>
      </c>
    </row>
    <row r="29" spans="1:16" x14ac:dyDescent="0.2">
      <c r="A29" t="s">
        <v>38</v>
      </c>
      <c r="B29">
        <v>447</v>
      </c>
      <c r="C29" t="s">
        <v>12</v>
      </c>
      <c r="D29">
        <v>2017</v>
      </c>
      <c r="E29">
        <v>463</v>
      </c>
      <c r="F29" s="5">
        <v>992</v>
      </c>
      <c r="G29" s="4">
        <v>4250967</v>
      </c>
      <c r="H29" s="4">
        <v>217644</v>
      </c>
      <c r="I29" s="4">
        <v>51657</v>
      </c>
      <c r="J29" s="4">
        <v>10516</v>
      </c>
      <c r="K29" t="s">
        <v>15</v>
      </c>
      <c r="L29" t="s">
        <v>15</v>
      </c>
      <c r="M29" t="s">
        <v>15</v>
      </c>
      <c r="P29">
        <f t="shared" si="0"/>
        <v>8.5984969965935392E-3</v>
      </c>
    </row>
    <row r="30" spans="1:16" x14ac:dyDescent="0.2">
      <c r="A30" t="s">
        <v>37</v>
      </c>
      <c r="B30">
        <v>447</v>
      </c>
      <c r="C30" t="s">
        <v>12</v>
      </c>
      <c r="D30">
        <v>2017</v>
      </c>
      <c r="E30">
        <v>380</v>
      </c>
      <c r="F30" s="5">
        <v>875</v>
      </c>
      <c r="G30" s="4">
        <v>4574880</v>
      </c>
      <c r="H30" s="4">
        <v>178509</v>
      </c>
      <c r="I30" s="4">
        <v>41457</v>
      </c>
      <c r="J30" s="4">
        <v>8554</v>
      </c>
      <c r="K30" t="s">
        <v>15</v>
      </c>
      <c r="L30" t="s">
        <v>11</v>
      </c>
      <c r="M30" t="s">
        <v>11</v>
      </c>
      <c r="P30">
        <f t="shared" si="0"/>
        <v>7.5843597500195028E-3</v>
      </c>
    </row>
    <row r="31" spans="1:16" x14ac:dyDescent="0.2">
      <c r="A31" t="s">
        <v>36</v>
      </c>
      <c r="B31">
        <v>447</v>
      </c>
      <c r="C31" t="s">
        <v>12</v>
      </c>
      <c r="D31">
        <v>2017</v>
      </c>
      <c r="E31">
        <v>319</v>
      </c>
      <c r="F31" s="5">
        <v>586</v>
      </c>
      <c r="G31" s="4">
        <v>2388591</v>
      </c>
      <c r="H31" s="4">
        <v>94678</v>
      </c>
      <c r="I31" s="4">
        <v>22276</v>
      </c>
      <c r="J31" s="4">
        <v>4573</v>
      </c>
      <c r="K31" t="s">
        <v>11</v>
      </c>
      <c r="L31" t="s">
        <v>11</v>
      </c>
      <c r="M31" t="s">
        <v>11</v>
      </c>
      <c r="P31">
        <f t="shared" si="0"/>
        <v>5.07935407258449E-3</v>
      </c>
    </row>
    <row r="32" spans="1:16" x14ac:dyDescent="0.2">
      <c r="A32" t="s">
        <v>35</v>
      </c>
      <c r="B32">
        <v>447</v>
      </c>
      <c r="C32" t="s">
        <v>12</v>
      </c>
      <c r="D32">
        <v>2017</v>
      </c>
      <c r="E32" s="4">
        <v>1849</v>
      </c>
      <c r="F32" s="6">
        <v>2351</v>
      </c>
      <c r="G32" s="4">
        <v>10690799</v>
      </c>
      <c r="H32" s="4">
        <v>418745</v>
      </c>
      <c r="I32" s="4">
        <v>99787</v>
      </c>
      <c r="J32" s="4">
        <v>19382</v>
      </c>
      <c r="K32" t="s">
        <v>11</v>
      </c>
      <c r="L32" t="s">
        <v>11</v>
      </c>
      <c r="M32" t="s">
        <v>11</v>
      </c>
      <c r="P32">
        <f t="shared" si="0"/>
        <v>2.0378091168338115E-2</v>
      </c>
    </row>
    <row r="33" spans="1:16" x14ac:dyDescent="0.2">
      <c r="A33" t="s">
        <v>34</v>
      </c>
      <c r="B33">
        <v>447</v>
      </c>
      <c r="C33" t="s">
        <v>12</v>
      </c>
      <c r="D33">
        <v>2017</v>
      </c>
      <c r="E33">
        <v>237</v>
      </c>
      <c r="F33" s="5">
        <v>845</v>
      </c>
      <c r="G33" s="4">
        <v>3952824</v>
      </c>
      <c r="H33" s="4">
        <v>183549</v>
      </c>
      <c r="I33" s="4">
        <v>42674</v>
      </c>
      <c r="J33" s="4">
        <v>8906</v>
      </c>
      <c r="K33" t="s">
        <v>11</v>
      </c>
      <c r="L33" t="s">
        <v>15</v>
      </c>
      <c r="M33" t="s">
        <v>15</v>
      </c>
      <c r="P33">
        <f t="shared" si="0"/>
        <v>7.3243245585902627E-3</v>
      </c>
    </row>
    <row r="34" spans="1:16" x14ac:dyDescent="0.2">
      <c r="A34" t="s">
        <v>33</v>
      </c>
      <c r="B34">
        <v>447</v>
      </c>
      <c r="C34" t="s">
        <v>12</v>
      </c>
      <c r="D34">
        <v>2017</v>
      </c>
      <c r="E34" s="4">
        <v>3170</v>
      </c>
      <c r="F34" s="6">
        <v>4947</v>
      </c>
      <c r="G34" s="4">
        <v>16510657</v>
      </c>
      <c r="H34" s="4">
        <v>731512</v>
      </c>
      <c r="I34" s="4">
        <v>173407</v>
      </c>
      <c r="J34" s="4">
        <v>33856</v>
      </c>
      <c r="K34" t="s">
        <v>11</v>
      </c>
      <c r="L34" t="s">
        <v>11</v>
      </c>
      <c r="M34" t="s">
        <v>11</v>
      </c>
      <c r="P34">
        <f t="shared" si="0"/>
        <v>4.2879803066681689E-2</v>
      </c>
    </row>
    <row r="35" spans="1:16" x14ac:dyDescent="0.2">
      <c r="A35" t="s">
        <v>32</v>
      </c>
      <c r="B35">
        <v>447</v>
      </c>
      <c r="C35" t="s">
        <v>12</v>
      </c>
      <c r="D35">
        <v>2017</v>
      </c>
      <c r="E35" s="4">
        <v>2457</v>
      </c>
      <c r="F35" s="6">
        <v>4598</v>
      </c>
      <c r="G35" s="4">
        <v>15444225</v>
      </c>
      <c r="H35" s="4">
        <v>582246</v>
      </c>
      <c r="I35" s="4">
        <v>135991</v>
      </c>
      <c r="J35" s="4">
        <v>30453</v>
      </c>
      <c r="K35" t="s">
        <v>11</v>
      </c>
      <c r="L35" t="s">
        <v>11</v>
      </c>
      <c r="M35" t="s">
        <v>11</v>
      </c>
      <c r="P35">
        <f t="shared" si="0"/>
        <v>3.9854727006388195E-2</v>
      </c>
    </row>
    <row r="36" spans="1:16" x14ac:dyDescent="0.2">
      <c r="A36" t="s">
        <v>31</v>
      </c>
      <c r="B36">
        <v>447</v>
      </c>
      <c r="C36" t="s">
        <v>12</v>
      </c>
      <c r="D36">
        <v>2017</v>
      </c>
      <c r="E36">
        <v>241</v>
      </c>
      <c r="F36" s="5">
        <v>467</v>
      </c>
      <c r="G36" s="4">
        <v>2318817</v>
      </c>
      <c r="H36" s="4">
        <v>148495</v>
      </c>
      <c r="I36" s="4">
        <v>35377</v>
      </c>
      <c r="J36" s="4">
        <v>6017</v>
      </c>
      <c r="K36" t="s">
        <v>11</v>
      </c>
      <c r="L36" t="s">
        <v>11</v>
      </c>
      <c r="M36" t="s">
        <v>11</v>
      </c>
      <c r="P36">
        <f t="shared" si="0"/>
        <v>4.0478811465818375E-3</v>
      </c>
    </row>
    <row r="37" spans="1:16" x14ac:dyDescent="0.2">
      <c r="A37" t="s">
        <v>30</v>
      </c>
      <c r="B37">
        <v>447</v>
      </c>
      <c r="C37" t="s">
        <v>12</v>
      </c>
      <c r="D37">
        <v>2017</v>
      </c>
      <c r="E37" s="4">
        <v>1865</v>
      </c>
      <c r="F37" s="6">
        <v>3892</v>
      </c>
      <c r="G37" s="4">
        <v>19147040</v>
      </c>
      <c r="H37" s="4">
        <v>692441</v>
      </c>
      <c r="I37" s="4">
        <v>165515</v>
      </c>
      <c r="J37" s="4">
        <v>35584</v>
      </c>
      <c r="K37" t="s">
        <v>15</v>
      </c>
      <c r="L37" t="s">
        <v>11</v>
      </c>
      <c r="M37" t="s">
        <v>11</v>
      </c>
      <c r="P37">
        <f t="shared" si="0"/>
        <v>3.373523216808675E-2</v>
      </c>
    </row>
    <row r="38" spans="1:16" x14ac:dyDescent="0.2">
      <c r="A38" t="s">
        <v>29</v>
      </c>
      <c r="B38">
        <v>447</v>
      </c>
      <c r="C38" t="s">
        <v>12</v>
      </c>
      <c r="D38">
        <v>2017</v>
      </c>
      <c r="E38" s="4">
        <v>1131</v>
      </c>
      <c r="F38" s="6">
        <v>1862</v>
      </c>
      <c r="G38" s="4">
        <v>7907583</v>
      </c>
      <c r="H38" s="4">
        <v>318346</v>
      </c>
      <c r="I38" s="4">
        <v>76504</v>
      </c>
      <c r="J38" s="4">
        <v>17233</v>
      </c>
      <c r="K38" t="s">
        <v>11</v>
      </c>
      <c r="L38" t="s">
        <v>15</v>
      </c>
      <c r="M38" t="s">
        <v>15</v>
      </c>
      <c r="P38">
        <f t="shared" si="0"/>
        <v>1.61395175480415E-2</v>
      </c>
    </row>
    <row r="39" spans="1:16" x14ac:dyDescent="0.2">
      <c r="A39" t="s">
        <v>28</v>
      </c>
      <c r="B39">
        <v>447</v>
      </c>
      <c r="C39" t="s">
        <v>12</v>
      </c>
      <c r="D39">
        <v>2017</v>
      </c>
      <c r="E39">
        <v>530</v>
      </c>
      <c r="F39" s="5">
        <v>986</v>
      </c>
      <c r="G39" s="4">
        <v>4786524</v>
      </c>
      <c r="H39" s="4">
        <v>223669</v>
      </c>
      <c r="I39" s="4">
        <v>53401</v>
      </c>
      <c r="J39" s="4">
        <v>11382</v>
      </c>
      <c r="K39" t="s">
        <v>21</v>
      </c>
      <c r="L39" t="s">
        <v>15</v>
      </c>
      <c r="M39" t="s">
        <v>15</v>
      </c>
      <c r="P39">
        <f t="shared" si="0"/>
        <v>8.546489958307691E-3</v>
      </c>
    </row>
    <row r="40" spans="1:16" x14ac:dyDescent="0.2">
      <c r="A40" t="s">
        <v>27</v>
      </c>
      <c r="B40">
        <v>447</v>
      </c>
      <c r="C40" t="s">
        <v>12</v>
      </c>
      <c r="D40">
        <v>2017</v>
      </c>
      <c r="E40" s="4">
        <v>1952</v>
      </c>
      <c r="F40" s="6">
        <v>3874</v>
      </c>
      <c r="G40" s="4">
        <v>19687208</v>
      </c>
      <c r="H40" s="4">
        <v>832692</v>
      </c>
      <c r="I40" s="4">
        <v>200143</v>
      </c>
      <c r="J40" s="4">
        <v>41656</v>
      </c>
      <c r="K40" t="s">
        <v>11</v>
      </c>
      <c r="L40" t="s">
        <v>11</v>
      </c>
      <c r="M40" t="s">
        <v>10</v>
      </c>
      <c r="P40">
        <f t="shared" si="0"/>
        <v>3.3579211053229203E-2</v>
      </c>
    </row>
    <row r="41" spans="1:16" x14ac:dyDescent="0.2">
      <c r="A41" t="s">
        <v>26</v>
      </c>
      <c r="B41">
        <v>447</v>
      </c>
      <c r="C41" t="s">
        <v>12</v>
      </c>
      <c r="D41">
        <v>2017</v>
      </c>
      <c r="E41">
        <v>210</v>
      </c>
      <c r="F41" s="5">
        <v>320</v>
      </c>
      <c r="G41" s="4">
        <v>1157701</v>
      </c>
      <c r="H41" s="4">
        <v>51261</v>
      </c>
      <c r="I41" s="4">
        <v>12441</v>
      </c>
      <c r="J41" s="4">
        <v>2120</v>
      </c>
      <c r="K41" t="s">
        <v>15</v>
      </c>
      <c r="L41" t="s">
        <v>11</v>
      </c>
      <c r="M41" t="s">
        <v>15</v>
      </c>
      <c r="P41">
        <f t="shared" si="0"/>
        <v>2.773708708578561E-3</v>
      </c>
    </row>
    <row r="42" spans="1:16" x14ac:dyDescent="0.2">
      <c r="A42" t="s">
        <v>25</v>
      </c>
      <c r="B42">
        <v>447</v>
      </c>
      <c r="C42" t="s">
        <v>12</v>
      </c>
      <c r="D42">
        <v>2017</v>
      </c>
      <c r="E42" s="4">
        <v>1353</v>
      </c>
      <c r="F42" s="6">
        <v>2593</v>
      </c>
      <c r="G42" s="4">
        <v>9578186</v>
      </c>
      <c r="H42" s="4">
        <v>353300</v>
      </c>
      <c r="I42" s="4">
        <v>82488</v>
      </c>
      <c r="J42" s="4">
        <v>18507</v>
      </c>
      <c r="K42" t="s">
        <v>11</v>
      </c>
      <c r="L42" t="s">
        <v>11</v>
      </c>
      <c r="M42" t="s">
        <v>11</v>
      </c>
      <c r="P42">
        <f t="shared" si="0"/>
        <v>2.2475708379200651E-2</v>
      </c>
    </row>
    <row r="43" spans="1:16" x14ac:dyDescent="0.2">
      <c r="A43" t="s">
        <v>24</v>
      </c>
      <c r="B43">
        <v>447</v>
      </c>
      <c r="C43" t="s">
        <v>12</v>
      </c>
      <c r="D43">
        <v>2017</v>
      </c>
      <c r="E43">
        <v>387</v>
      </c>
      <c r="F43" s="5">
        <v>628</v>
      </c>
      <c r="G43" s="4">
        <v>2343448</v>
      </c>
      <c r="H43" s="4">
        <v>133787</v>
      </c>
      <c r="I43" s="4">
        <v>31654</v>
      </c>
      <c r="J43" s="4">
        <v>6903</v>
      </c>
      <c r="K43" t="s">
        <v>11</v>
      </c>
      <c r="L43" t="s">
        <v>10</v>
      </c>
      <c r="M43" t="s">
        <v>11</v>
      </c>
      <c r="P43">
        <f t="shared" si="0"/>
        <v>5.4434033405854256E-3</v>
      </c>
    </row>
    <row r="44" spans="1:16" x14ac:dyDescent="0.2">
      <c r="A44" t="s">
        <v>23</v>
      </c>
      <c r="B44">
        <v>447</v>
      </c>
      <c r="C44" t="s">
        <v>12</v>
      </c>
      <c r="D44">
        <v>2017</v>
      </c>
      <c r="E44" s="4">
        <v>2231</v>
      </c>
      <c r="F44" s="6">
        <v>3429</v>
      </c>
      <c r="G44" s="4">
        <v>10811373</v>
      </c>
      <c r="H44" s="4">
        <v>411064</v>
      </c>
      <c r="I44" s="4">
        <v>97602</v>
      </c>
      <c r="J44" s="4">
        <v>21298</v>
      </c>
      <c r="K44" t="s">
        <v>15</v>
      </c>
      <c r="L44" t="s">
        <v>11</v>
      </c>
      <c r="M44" t="s">
        <v>11</v>
      </c>
      <c r="P44">
        <f t="shared" si="0"/>
        <v>2.9722022380362142E-2</v>
      </c>
    </row>
    <row r="45" spans="1:16" x14ac:dyDescent="0.2">
      <c r="A45" t="s">
        <v>22</v>
      </c>
      <c r="B45">
        <v>447</v>
      </c>
      <c r="C45" t="s">
        <v>12</v>
      </c>
      <c r="D45">
        <v>2017</v>
      </c>
      <c r="E45" s="4">
        <v>6560</v>
      </c>
      <c r="F45" s="6">
        <v>11338</v>
      </c>
      <c r="G45" s="4">
        <v>45700758</v>
      </c>
      <c r="H45" s="4">
        <v>1930381</v>
      </c>
      <c r="I45" s="4">
        <v>437149</v>
      </c>
      <c r="J45" s="4">
        <v>84832</v>
      </c>
      <c r="K45" t="s">
        <v>10</v>
      </c>
      <c r="L45" t="s">
        <v>21</v>
      </c>
      <c r="M45" t="s">
        <v>21</v>
      </c>
      <c r="P45">
        <f t="shared" si="0"/>
        <v>9.8275966680824139E-2</v>
      </c>
    </row>
    <row r="46" spans="1:16" x14ac:dyDescent="0.2">
      <c r="A46" t="s">
        <v>20</v>
      </c>
      <c r="B46">
        <v>447</v>
      </c>
      <c r="C46" t="s">
        <v>12</v>
      </c>
      <c r="D46">
        <v>2017</v>
      </c>
      <c r="E46">
        <v>397</v>
      </c>
      <c r="F46" s="5">
        <v>848</v>
      </c>
      <c r="G46" s="4">
        <v>4573668</v>
      </c>
      <c r="H46" s="4">
        <v>170878</v>
      </c>
      <c r="I46" s="4">
        <v>38682</v>
      </c>
      <c r="J46" s="4">
        <v>9084</v>
      </c>
      <c r="K46" t="s">
        <v>11</v>
      </c>
      <c r="L46" t="s">
        <v>11</v>
      </c>
      <c r="M46" t="s">
        <v>11</v>
      </c>
      <c r="P46">
        <f t="shared" si="0"/>
        <v>7.3503280777331868E-3</v>
      </c>
    </row>
    <row r="47" spans="1:16" x14ac:dyDescent="0.2">
      <c r="A47" t="s">
        <v>19</v>
      </c>
      <c r="B47">
        <v>447</v>
      </c>
      <c r="C47" t="s">
        <v>12</v>
      </c>
      <c r="D47">
        <v>2017</v>
      </c>
      <c r="E47">
        <v>227</v>
      </c>
      <c r="F47" s="5">
        <v>430</v>
      </c>
      <c r="G47" s="4">
        <v>1222644</v>
      </c>
      <c r="H47" s="4">
        <v>78016</v>
      </c>
      <c r="I47" s="4">
        <v>18768</v>
      </c>
      <c r="J47" s="4">
        <v>3873</v>
      </c>
      <c r="K47" t="s">
        <v>11</v>
      </c>
      <c r="L47" t="s">
        <v>11</v>
      </c>
      <c r="M47" t="s">
        <v>11</v>
      </c>
      <c r="P47">
        <f t="shared" si="0"/>
        <v>3.7271710771524412E-3</v>
      </c>
    </row>
    <row r="48" spans="1:16" x14ac:dyDescent="0.2">
      <c r="A48" t="s">
        <v>18</v>
      </c>
      <c r="B48">
        <v>447</v>
      </c>
      <c r="C48" t="s">
        <v>12</v>
      </c>
      <c r="D48">
        <v>2017</v>
      </c>
      <c r="E48" s="4">
        <v>2030</v>
      </c>
      <c r="F48" s="6">
        <v>3486</v>
      </c>
      <c r="G48" s="4">
        <v>13405905</v>
      </c>
      <c r="H48" s="4">
        <v>579766</v>
      </c>
      <c r="I48" s="4">
        <v>139224</v>
      </c>
      <c r="J48" s="4">
        <v>27163</v>
      </c>
      <c r="K48" t="s">
        <v>11</v>
      </c>
      <c r="L48" t="s">
        <v>11</v>
      </c>
      <c r="M48" t="s">
        <v>11</v>
      </c>
      <c r="P48">
        <f t="shared" si="0"/>
        <v>3.0216089244077697E-2</v>
      </c>
    </row>
    <row r="49" spans="1:16" x14ac:dyDescent="0.2">
      <c r="A49" t="s">
        <v>17</v>
      </c>
      <c r="B49">
        <v>447</v>
      </c>
      <c r="C49" t="s">
        <v>12</v>
      </c>
      <c r="D49">
        <v>2017</v>
      </c>
      <c r="E49" s="4">
        <v>1494</v>
      </c>
      <c r="F49" s="6">
        <v>2000</v>
      </c>
      <c r="G49" s="4">
        <v>7111946</v>
      </c>
      <c r="H49" s="4">
        <v>339819</v>
      </c>
      <c r="I49" s="4">
        <v>79255</v>
      </c>
      <c r="J49" s="4">
        <v>13959</v>
      </c>
      <c r="K49" t="s">
        <v>11</v>
      </c>
      <c r="L49" t="s">
        <v>10</v>
      </c>
      <c r="M49" t="s">
        <v>11</v>
      </c>
      <c r="P49">
        <f t="shared" si="0"/>
        <v>1.7335679428616007E-2</v>
      </c>
    </row>
    <row r="50" spans="1:16" x14ac:dyDescent="0.2">
      <c r="A50" t="s">
        <v>16</v>
      </c>
      <c r="B50">
        <v>447</v>
      </c>
      <c r="C50" t="s">
        <v>12</v>
      </c>
      <c r="D50">
        <v>2017</v>
      </c>
      <c r="E50">
        <v>372</v>
      </c>
      <c r="F50" s="5">
        <v>957</v>
      </c>
      <c r="G50" s="4">
        <v>3643649</v>
      </c>
      <c r="H50" s="4">
        <v>179028</v>
      </c>
      <c r="I50" s="4">
        <v>42340</v>
      </c>
      <c r="J50" s="4">
        <v>9461</v>
      </c>
      <c r="K50" t="s">
        <v>15</v>
      </c>
      <c r="L50" t="s">
        <v>11</v>
      </c>
      <c r="M50" t="s">
        <v>11</v>
      </c>
      <c r="P50">
        <f t="shared" si="0"/>
        <v>8.2951226065927589E-3</v>
      </c>
    </row>
    <row r="51" spans="1:16" x14ac:dyDescent="0.2">
      <c r="A51" t="s">
        <v>14</v>
      </c>
      <c r="B51">
        <v>447</v>
      </c>
      <c r="C51" t="s">
        <v>12</v>
      </c>
      <c r="D51">
        <v>2017</v>
      </c>
      <c r="E51" s="4">
        <v>1448</v>
      </c>
      <c r="F51" s="6">
        <v>2618</v>
      </c>
      <c r="G51" s="4">
        <v>11446988</v>
      </c>
      <c r="H51" s="4">
        <v>528333</v>
      </c>
      <c r="I51" s="4">
        <v>118394</v>
      </c>
      <c r="J51" s="4">
        <v>26894</v>
      </c>
      <c r="K51" t="s">
        <v>11</v>
      </c>
      <c r="L51" t="s">
        <v>10</v>
      </c>
      <c r="M51" t="s">
        <v>11</v>
      </c>
      <c r="P51">
        <f t="shared" si="0"/>
        <v>2.2692404372058352E-2</v>
      </c>
    </row>
    <row r="52" spans="1:16" x14ac:dyDescent="0.2">
      <c r="A52" t="s">
        <v>13</v>
      </c>
      <c r="B52">
        <v>447</v>
      </c>
      <c r="C52" t="s">
        <v>12</v>
      </c>
      <c r="D52">
        <v>2017</v>
      </c>
      <c r="E52">
        <v>159</v>
      </c>
      <c r="F52" s="5">
        <v>336</v>
      </c>
      <c r="G52" s="4">
        <v>1887233</v>
      </c>
      <c r="H52" s="4">
        <v>87021</v>
      </c>
      <c r="I52" s="4">
        <v>20482</v>
      </c>
      <c r="J52" s="4">
        <v>3902</v>
      </c>
      <c r="K52" t="s">
        <v>10</v>
      </c>
      <c r="L52" t="s">
        <v>11</v>
      </c>
      <c r="M52" t="s">
        <v>10</v>
      </c>
      <c r="P52">
        <f t="shared" si="0"/>
        <v>2.9123941440074891E-3</v>
      </c>
    </row>
    <row r="54" spans="1:16" x14ac:dyDescent="0.2">
      <c r="F54" s="10"/>
    </row>
  </sheetData>
  <conditionalFormatting sqref="P2:P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6FFDB-7EE3-49F8-8320-71DA73BA9070}">
  <dimension ref="B2:C2"/>
  <sheetViews>
    <sheetView workbookViewId="0">
      <selection activeCell="C2" sqref="C2"/>
    </sheetView>
  </sheetViews>
  <sheetFormatPr baseColWidth="10" defaultColWidth="8.83203125" defaultRowHeight="15" x14ac:dyDescent="0.2"/>
  <sheetData>
    <row r="2" spans="2:3" x14ac:dyDescent="0.2">
      <c r="B2" t="s">
        <v>80</v>
      </c>
      <c r="C2">
        <f>SUMIFS('ECNBASIC2017.EC1744BASIC-2023-0'!$F$2:$F$52,'ECNBASIC2017.EC1744BASIC-2023-0'!$A$2:$A$52,About!$B$1)/SUM('ECNBASIC2017.EC1744BASIC-2023-0'!$F$2:$F$52)</f>
        <v>2.0378091168338115E-2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E2"/>
  <sheetViews>
    <sheetView tabSelected="1" workbookViewId="0">
      <selection activeCell="I4" sqref="I4"/>
    </sheetView>
  </sheetViews>
  <sheetFormatPr baseColWidth="10" defaultColWidth="8.83203125" defaultRowHeight="15" x14ac:dyDescent="0.2"/>
  <cols>
    <col min="1" max="1" width="21" customWidth="1"/>
    <col min="2" max="2" width="10.5" bestFit="1" customWidth="1"/>
  </cols>
  <sheetData>
    <row r="1" spans="1:31" x14ac:dyDescent="0.2">
      <c r="A1" t="s">
        <v>6</v>
      </c>
      <c r="B1">
        <v>2021</v>
      </c>
      <c r="C1" s="11">
        <v>2022</v>
      </c>
      <c r="D1">
        <v>2023</v>
      </c>
      <c r="E1" s="11">
        <v>2024</v>
      </c>
      <c r="F1">
        <v>2025</v>
      </c>
      <c r="G1" s="11">
        <v>2026</v>
      </c>
      <c r="H1">
        <v>2027</v>
      </c>
      <c r="I1" s="11">
        <v>2028</v>
      </c>
      <c r="J1">
        <v>2029</v>
      </c>
      <c r="K1" s="11">
        <v>2030</v>
      </c>
      <c r="L1">
        <v>2031</v>
      </c>
      <c r="M1" s="11">
        <v>2032</v>
      </c>
      <c r="N1">
        <v>2033</v>
      </c>
      <c r="O1" s="11">
        <v>2034</v>
      </c>
      <c r="P1">
        <v>2035</v>
      </c>
      <c r="Q1" s="11">
        <v>2036</v>
      </c>
      <c r="R1">
        <v>2037</v>
      </c>
      <c r="S1" s="11">
        <v>2038</v>
      </c>
      <c r="T1">
        <v>2039</v>
      </c>
      <c r="U1" s="11">
        <v>2040</v>
      </c>
      <c r="V1">
        <v>2041</v>
      </c>
      <c r="W1" s="11">
        <v>2042</v>
      </c>
      <c r="X1">
        <v>2043</v>
      </c>
      <c r="Y1" s="11">
        <v>2044</v>
      </c>
      <c r="Z1">
        <v>2045</v>
      </c>
      <c r="AA1" s="11">
        <v>2046</v>
      </c>
      <c r="AB1">
        <v>2047</v>
      </c>
      <c r="AC1" s="11">
        <v>2048</v>
      </c>
      <c r="AD1">
        <v>2049</v>
      </c>
      <c r="AE1" s="11">
        <v>2050</v>
      </c>
    </row>
    <row r="2" spans="1:31" x14ac:dyDescent="0.2">
      <c r="A2" s="1" t="s">
        <v>9</v>
      </c>
      <c r="B2" s="12">
        <f>1200000*calc!C2</f>
        <v>24453.709402005738</v>
      </c>
      <c r="C2">
        <f>B2</f>
        <v>24453.709402005738</v>
      </c>
      <c r="D2">
        <f t="shared" ref="D2:AE2" si="0">C2</f>
        <v>24453.709402005738</v>
      </c>
      <c r="E2">
        <f t="shared" si="0"/>
        <v>24453.709402005738</v>
      </c>
      <c r="F2">
        <f t="shared" si="0"/>
        <v>24453.709402005738</v>
      </c>
      <c r="G2">
        <f t="shared" si="0"/>
        <v>24453.709402005738</v>
      </c>
      <c r="H2">
        <f t="shared" si="0"/>
        <v>24453.709402005738</v>
      </c>
      <c r="I2">
        <f t="shared" si="0"/>
        <v>24453.709402005738</v>
      </c>
      <c r="J2">
        <f t="shared" si="0"/>
        <v>24453.709402005738</v>
      </c>
      <c r="K2">
        <f t="shared" si="0"/>
        <v>24453.709402005738</v>
      </c>
      <c r="L2">
        <f t="shared" si="0"/>
        <v>24453.709402005738</v>
      </c>
      <c r="M2">
        <f t="shared" si="0"/>
        <v>24453.709402005738</v>
      </c>
      <c r="N2">
        <f t="shared" si="0"/>
        <v>24453.709402005738</v>
      </c>
      <c r="O2">
        <f t="shared" si="0"/>
        <v>24453.709402005738</v>
      </c>
      <c r="P2">
        <f t="shared" si="0"/>
        <v>24453.709402005738</v>
      </c>
      <c r="Q2">
        <f t="shared" si="0"/>
        <v>24453.709402005738</v>
      </c>
      <c r="R2">
        <f t="shared" si="0"/>
        <v>24453.709402005738</v>
      </c>
      <c r="S2">
        <f t="shared" si="0"/>
        <v>24453.709402005738</v>
      </c>
      <c r="T2">
        <f t="shared" si="0"/>
        <v>24453.709402005738</v>
      </c>
      <c r="U2">
        <f t="shared" si="0"/>
        <v>24453.709402005738</v>
      </c>
      <c r="V2">
        <f t="shared" si="0"/>
        <v>24453.709402005738</v>
      </c>
      <c r="W2">
        <f t="shared" si="0"/>
        <v>24453.709402005738</v>
      </c>
      <c r="X2">
        <f t="shared" si="0"/>
        <v>24453.709402005738</v>
      </c>
      <c r="Y2">
        <f t="shared" si="0"/>
        <v>24453.709402005738</v>
      </c>
      <c r="Z2">
        <f t="shared" si="0"/>
        <v>24453.709402005738</v>
      </c>
      <c r="AA2">
        <f t="shared" si="0"/>
        <v>24453.709402005738</v>
      </c>
      <c r="AB2">
        <f t="shared" si="0"/>
        <v>24453.709402005738</v>
      </c>
      <c r="AC2">
        <f t="shared" si="0"/>
        <v>24453.709402005738</v>
      </c>
      <c r="AD2">
        <f t="shared" si="0"/>
        <v>24453.709402005738</v>
      </c>
      <c r="AE2">
        <f t="shared" si="0"/>
        <v>24453.709402005738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ECNBASIC2017.EC1744BASIC-2023-0</vt:lpstr>
      <vt:lpstr>calc</vt:lpstr>
      <vt:lpstr>BNoGP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2019-06-04T20:20:37Z</dcterms:created>
  <dcterms:modified xsi:type="dcterms:W3CDTF">2024-01-05T05:09:03Z</dcterms:modified>
</cp:coreProperties>
</file>