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j/bldgs/cl/"/>
    </mc:Choice>
  </mc:AlternateContent>
  <xr:revisionPtr revIDLastSave="0" documentId="13_ncr:1_{9073F224-AD54-734A-B74A-7C59C0F9343C}" xr6:coauthVersionLast="46" xr6:coauthVersionMax="46" xr10:uidLastSave="{00000000-0000-0000-0000-000000000000}"/>
  <bookViews>
    <workbookView xWindow="240" yWindow="460" windowWidth="23960" windowHeight="11560" xr2:uid="{00000000-000D-0000-FFFF-FFFF00000000}"/>
  </bookViews>
  <sheets>
    <sheet name="About" sheetId="7" r:id="rId1"/>
    <sheet name="HUD Appendix C Data" sheetId="2" r:id="rId2"/>
    <sheet name="lighting" sheetId="3" r:id="rId3"/>
    <sheet name="other components" sheetId="6" r:id="rId4"/>
    <sheet name="CL" sheetId="8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2" i="2" l="1"/>
  <c r="B6" i="8" s="1"/>
  <c r="B34" i="2"/>
  <c r="B4" i="8" s="1"/>
  <c r="B20" i="2"/>
  <c r="B3" i="8" s="1"/>
  <c r="D3" i="8" l="1"/>
  <c r="C3" i="8"/>
  <c r="C4" i="8"/>
  <c r="D4" i="8"/>
  <c r="D6" i="8"/>
  <c r="C6" i="8"/>
  <c r="C9" i="6"/>
  <c r="B7" i="8" s="1"/>
  <c r="D4" i="3"/>
  <c r="B5" i="8" s="1"/>
  <c r="B11" i="2"/>
  <c r="B2" i="8" s="1"/>
  <c r="C2" i="8" l="1"/>
  <c r="D2" i="8"/>
  <c r="D7" i="8"/>
  <c r="C7" i="8"/>
  <c r="D5" i="8"/>
  <c r="C5" i="8"/>
</calcChain>
</file>

<file path=xl/sharedStrings.xml><?xml version="1.0" encoding="utf-8"?>
<sst xmlns="http://schemas.openxmlformats.org/spreadsheetml/2006/main" count="111" uniqueCount="101">
  <si>
    <t>Lifetime (years)</t>
  </si>
  <si>
    <t>Forced air furnace, heat pump</t>
  </si>
  <si>
    <t>Boilers</t>
  </si>
  <si>
    <t>Furnaces</t>
  </si>
  <si>
    <t>Unit heaters</t>
  </si>
  <si>
    <t>Radiant heaters, electric</t>
  </si>
  <si>
    <t>Radiant heaters, hot water or steam</t>
  </si>
  <si>
    <t>Baseboard systems</t>
  </si>
  <si>
    <t>Centrifugal, axial, or roof-mounted fans</t>
  </si>
  <si>
    <t>Heat exchangers</t>
  </si>
  <si>
    <t>Molded insulation</t>
  </si>
  <si>
    <t>Average</t>
  </si>
  <si>
    <t>Average Use (hrs/day)</t>
  </si>
  <si>
    <t>Average Lifetime (yr)</t>
  </si>
  <si>
    <t>Bulb</t>
  </si>
  <si>
    <t>Average ENERGY STAR qualified CFL</t>
  </si>
  <si>
    <t>Assumptions:</t>
  </si>
  <si>
    <t>Rated Lifetime (hr)</t>
  </si>
  <si>
    <t>The lifetime of the typical bulb sold during the model run can be represented by that of the average ENERGY</t>
  </si>
  <si>
    <t>to the sale of non-ENERGY STAR bulbs, as well as bulbs with shorter lifetimes than CFLs.</t>
  </si>
  <si>
    <t>This may underestimate lifetime of bulbs sold in the last years of the model run, as CFL technology may improve</t>
  </si>
  <si>
    <t>Lighting</t>
  </si>
  <si>
    <t>ENERGY STAR</t>
  </si>
  <si>
    <t>undated</t>
  </si>
  <si>
    <t>Light Bulbs: Key Product Criteria</t>
  </si>
  <si>
    <t>http://www.energystar.gov/index.cfm?c=cfls.pr_crit_cfls</t>
  </si>
  <si>
    <t>"Lifetime"</t>
  </si>
  <si>
    <t>U.S. Department of Housing and Urban Development</t>
  </si>
  <si>
    <t>Residential Rehabilitation Inspection Guide</t>
  </si>
  <si>
    <t>http://www.huduser.org/Publications/pdf/rehabinspect_app.pdf</t>
  </si>
  <si>
    <t>Appliances</t>
  </si>
  <si>
    <t>compactors</t>
  </si>
  <si>
    <t>dishwashers</t>
  </si>
  <si>
    <t>dryers</t>
  </si>
  <si>
    <t>disposal</t>
  </si>
  <si>
    <t>freezers, compact</t>
  </si>
  <si>
    <t>freezers, standard</t>
  </si>
  <si>
    <t>microwave ovens</t>
  </si>
  <si>
    <t>electric ranges</t>
  </si>
  <si>
    <t>gas ranges</t>
  </si>
  <si>
    <t>gas ovens</t>
  </si>
  <si>
    <t>refrigerators, compact</t>
  </si>
  <si>
    <t>refrigerators, standard</t>
  </si>
  <si>
    <t>washers, automatic and compact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</si>
  <si>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</si>
  <si>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</si>
  <si>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</si>
  <si>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</si>
  <si>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</si>
  <si>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Table</t>
  </si>
  <si>
    <t>CA Asset Type</t>
  </si>
  <si>
    <t>Compressors</t>
  </si>
  <si>
    <t>Conveyor systems</t>
  </si>
  <si>
    <t>Other Components</t>
  </si>
  <si>
    <t>Motors, Medium</t>
  </si>
  <si>
    <t>Elevators</t>
  </si>
  <si>
    <t>Fire Protection Systems</t>
  </si>
  <si>
    <t>CL Component Lifetime</t>
  </si>
  <si>
    <t>Sources:</t>
  </si>
  <si>
    <t>Appendix C - Life Expectancy of Housing Components</t>
  </si>
  <si>
    <t>heating, cooling and ventilation, envelope, appliances</t>
  </si>
  <si>
    <t>Heating</t>
  </si>
  <si>
    <t>central air conditioning unit</t>
  </si>
  <si>
    <t>window unit</t>
  </si>
  <si>
    <t>air conditioner compressor</t>
  </si>
  <si>
    <t>rooftop air conditioners</t>
  </si>
  <si>
    <t>axial fans</t>
  </si>
  <si>
    <t>ventilating roof-mounted fans</t>
  </si>
  <si>
    <t>Doors: Exterior, protected overhang</t>
  </si>
  <si>
    <t>Doors: Exterior, unprotected and exposed</t>
  </si>
  <si>
    <t>Garage doors</t>
  </si>
  <si>
    <t>Insulation for foundations, roofs, ceilings, walls, and floors</t>
  </si>
  <si>
    <t>"Lifetime" assumed to be 100 years.</t>
  </si>
  <si>
    <t>Roofing: asphalt and wood shingles and shakes</t>
  </si>
  <si>
    <t>Roofing: tile</t>
  </si>
  <si>
    <t>Framing: exterior and interior walls</t>
  </si>
  <si>
    <t>Siding: wood</t>
  </si>
  <si>
    <t>Siding: vinyl</t>
  </si>
  <si>
    <t>Windows: window glazing</t>
  </si>
  <si>
    <t>gas water heaters</t>
  </si>
  <si>
    <t>electric water heaters</t>
  </si>
  <si>
    <t>Note:</t>
  </si>
  <si>
    <t>Note that the "heating" building component refers to air heating.  Water heaters are grouped with appliances,</t>
  </si>
  <si>
    <t>Cooling and Ventilation</t>
  </si>
  <si>
    <t>Envelope</t>
  </si>
  <si>
    <t>STAR-qualified CFL.  This may overestimate lifetime of average bulbs sold in the earliest years of the model run, due</t>
  </si>
  <si>
    <t>and LEDs may grow in importance.</t>
  </si>
  <si>
    <t>lighting</t>
  </si>
  <si>
    <t>other components</t>
  </si>
  <si>
    <t>energy use in the model).</t>
  </si>
  <si>
    <t>since they are unaffected by envelope (whereas envelope affects "heating" and "cooling and ventilation"</t>
  </si>
  <si>
    <t>heating</t>
  </si>
  <si>
    <t>cooling and ventilation</t>
  </si>
  <si>
    <t>envelope</t>
  </si>
  <si>
    <t>appliances</t>
  </si>
  <si>
    <t>other component</t>
  </si>
  <si>
    <t>urban residential</t>
  </si>
  <si>
    <t>rural residential</t>
  </si>
  <si>
    <t>commercial</t>
  </si>
  <si>
    <t>For the U.S. model, we use the same component lifetimes across building types.</t>
  </si>
  <si>
    <t>Building Component (years)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</si>
</sst>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3" borderId="0" xfId="0" applyFont="1" applyFill="1"/>
    <xf numFmtId="1" fontId="1" fillId="3" borderId="0" xfId="0" applyNumberFormat="1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left"/>
    </xf>
    <xf numFmtId="0" fontId="2" fillId="0" borderId="0" xfId="1"/>
    <xf numFmtId="0" fontId="2" fillId="0" borderId="0" xfId="1" applyAlignment="1">
      <alignment horizontal="left"/>
    </xf>
    <xf numFmtId="1" fontId="0" fillId="3" borderId="2" xfId="0" applyNumberFormat="1" applyFill="1" applyBorder="1" applyAlignment="1">
      <alignment horizontal="left"/>
    </xf>
    <xf numFmtId="0" fontId="1" fillId="3" borderId="0" xfId="0" applyFont="1" applyFill="1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nergystar.gov/index.cfm?c=cfls.pr_crit_cfls" TargetMode="External"/><Relationship Id="rId1" Type="http://schemas.openxmlformats.org/officeDocument/2006/relationships/hyperlink" Target="http://www.huduser.org/Publications/pdf/rehabinspect_app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tabSelected="1" workbookViewId="0"/>
  </sheetViews>
  <sheetFormatPr baseColWidth="10" defaultColWidth="8.83203125" defaultRowHeight="15" x14ac:dyDescent="0.2"/>
  <cols>
    <col min="2" max="2" width="61.5" customWidth="1"/>
    <col min="5" max="5" width="9.1640625" customWidth="1"/>
  </cols>
  <sheetData>
    <row r="1" spans="1:3" x14ac:dyDescent="0.2">
      <c r="A1" s="1" t="s">
        <v>57</v>
      </c>
      <c r="C1" s="15">
        <v>44307</v>
      </c>
    </row>
    <row r="3" spans="1:3" x14ac:dyDescent="0.2">
      <c r="A3" s="1" t="s">
        <v>58</v>
      </c>
      <c r="B3" s="2" t="s">
        <v>60</v>
      </c>
    </row>
    <row r="4" spans="1:3" x14ac:dyDescent="0.2">
      <c r="B4" s="4" t="s">
        <v>27</v>
      </c>
    </row>
    <row r="5" spans="1:3" x14ac:dyDescent="0.2">
      <c r="B5" s="4">
        <v>2000</v>
      </c>
    </row>
    <row r="6" spans="1:3" x14ac:dyDescent="0.2">
      <c r="B6" s="4" t="s">
        <v>28</v>
      </c>
    </row>
    <row r="7" spans="1:3" x14ac:dyDescent="0.2">
      <c r="B7" s="10" t="s">
        <v>29</v>
      </c>
    </row>
    <row r="8" spans="1:3" x14ac:dyDescent="0.2">
      <c r="B8" s="4" t="s">
        <v>59</v>
      </c>
    </row>
    <row r="9" spans="1:3" x14ac:dyDescent="0.2">
      <c r="B9" s="4"/>
    </row>
    <row r="10" spans="1:3" x14ac:dyDescent="0.2">
      <c r="B10" s="3" t="s">
        <v>87</v>
      </c>
    </row>
    <row r="11" spans="1:3" x14ac:dyDescent="0.2">
      <c r="B11" t="s">
        <v>22</v>
      </c>
    </row>
    <row r="12" spans="1:3" x14ac:dyDescent="0.2">
      <c r="B12" t="s">
        <v>23</v>
      </c>
    </row>
    <row r="13" spans="1:3" x14ac:dyDescent="0.2">
      <c r="B13" t="s">
        <v>24</v>
      </c>
    </row>
    <row r="14" spans="1:3" x14ac:dyDescent="0.2">
      <c r="B14" s="9" t="s">
        <v>25</v>
      </c>
    </row>
    <row r="15" spans="1:3" x14ac:dyDescent="0.2">
      <c r="B15" t="s">
        <v>26</v>
      </c>
    </row>
    <row r="17" spans="1:2" x14ac:dyDescent="0.2">
      <c r="B17" s="2" t="s">
        <v>88</v>
      </c>
    </row>
    <row r="18" spans="1:2" x14ac:dyDescent="0.2">
      <c r="B18" s="4" t="s">
        <v>44</v>
      </c>
    </row>
    <row r="19" spans="1:2" x14ac:dyDescent="0.2">
      <c r="B19" s="4" t="s">
        <v>45</v>
      </c>
    </row>
    <row r="20" spans="1:2" x14ac:dyDescent="0.2">
      <c r="B20" s="4" t="s">
        <v>46</v>
      </c>
    </row>
    <row r="21" spans="1:2" x14ac:dyDescent="0.2">
      <c r="B21" s="10" t="s">
        <v>47</v>
      </c>
    </row>
    <row r="22" spans="1:2" x14ac:dyDescent="0.2">
      <c r="B22" s="4" t="s">
        <v>48</v>
      </c>
    </row>
    <row r="24" spans="1:2" x14ac:dyDescent="0.2">
      <c r="A24" s="1" t="s">
        <v>81</v>
      </c>
    </row>
    <row r="25" spans="1:2" x14ac:dyDescent="0.2">
      <c r="A25" t="s">
        <v>82</v>
      </c>
    </row>
    <row r="26" spans="1:2" x14ac:dyDescent="0.2">
      <c r="A26" t="s">
        <v>90</v>
      </c>
    </row>
    <row r="27" spans="1:2" x14ac:dyDescent="0.2">
      <c r="A27" t="s">
        <v>89</v>
      </c>
    </row>
    <row r="29" spans="1:2" x14ac:dyDescent="0.2">
      <c r="A29" t="s">
        <v>99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2"/>
  <sheetViews>
    <sheetView workbookViewId="0"/>
  </sheetViews>
  <sheetFormatPr baseColWidth="10" defaultColWidth="8.83203125" defaultRowHeight="15" x14ac:dyDescent="0.2"/>
  <cols>
    <col min="1" max="1" width="55.83203125" customWidth="1"/>
    <col min="2" max="2" width="24.6640625" style="4" customWidth="1"/>
  </cols>
  <sheetData>
    <row r="1" spans="1:2" x14ac:dyDescent="0.2">
      <c r="A1" s="2" t="s">
        <v>61</v>
      </c>
      <c r="B1" s="3" t="s">
        <v>0</v>
      </c>
    </row>
    <row r="2" spans="1:2" x14ac:dyDescent="0.2">
      <c r="A2" t="s">
        <v>1</v>
      </c>
      <c r="B2" s="4">
        <v>15</v>
      </c>
    </row>
    <row r="3" spans="1:2" x14ac:dyDescent="0.2">
      <c r="A3" t="s">
        <v>2</v>
      </c>
      <c r="B3" s="4">
        <v>30</v>
      </c>
    </row>
    <row r="4" spans="1:2" x14ac:dyDescent="0.2">
      <c r="A4" t="s">
        <v>3</v>
      </c>
      <c r="B4" s="4">
        <v>18</v>
      </c>
    </row>
    <row r="5" spans="1:2" x14ac:dyDescent="0.2">
      <c r="A5" t="s">
        <v>4</v>
      </c>
      <c r="B5" s="4">
        <v>13</v>
      </c>
    </row>
    <row r="6" spans="1:2" x14ac:dyDescent="0.2">
      <c r="A6" t="s">
        <v>5</v>
      </c>
      <c r="B6" s="4">
        <v>10</v>
      </c>
    </row>
    <row r="7" spans="1:2" x14ac:dyDescent="0.2">
      <c r="A7" t="s">
        <v>6</v>
      </c>
      <c r="B7" s="4">
        <v>25</v>
      </c>
    </row>
    <row r="8" spans="1:2" x14ac:dyDescent="0.2">
      <c r="A8" t="s">
        <v>7</v>
      </c>
      <c r="B8" s="4">
        <v>20</v>
      </c>
    </row>
    <row r="9" spans="1:2" x14ac:dyDescent="0.2">
      <c r="A9" t="s">
        <v>8</v>
      </c>
      <c r="B9" s="4">
        <v>20</v>
      </c>
    </row>
    <row r="10" spans="1:2" x14ac:dyDescent="0.2">
      <c r="A10" t="s">
        <v>9</v>
      </c>
      <c r="B10" s="4">
        <v>20</v>
      </c>
    </row>
    <row r="11" spans="1:2" x14ac:dyDescent="0.2">
      <c r="A11" s="5" t="s">
        <v>11</v>
      </c>
      <c r="B11" s="6">
        <f>AVERAGE(B2:B10)</f>
        <v>19</v>
      </c>
    </row>
    <row r="13" spans="1:2" x14ac:dyDescent="0.2">
      <c r="A13" s="2" t="s">
        <v>83</v>
      </c>
      <c r="B13" s="3" t="s">
        <v>0</v>
      </c>
    </row>
    <row r="14" spans="1:2" x14ac:dyDescent="0.2">
      <c r="A14" t="s">
        <v>62</v>
      </c>
      <c r="B14" s="4">
        <v>15</v>
      </c>
    </row>
    <row r="15" spans="1:2" x14ac:dyDescent="0.2">
      <c r="A15" t="s">
        <v>63</v>
      </c>
      <c r="B15" s="4">
        <v>10</v>
      </c>
    </row>
    <row r="16" spans="1:2" x14ac:dyDescent="0.2">
      <c r="A16" t="s">
        <v>64</v>
      </c>
      <c r="B16" s="4">
        <v>15</v>
      </c>
    </row>
    <row r="17" spans="1:3" x14ac:dyDescent="0.2">
      <c r="A17" t="s">
        <v>65</v>
      </c>
      <c r="B17" s="4">
        <v>15</v>
      </c>
    </row>
    <row r="18" spans="1:3" x14ac:dyDescent="0.2">
      <c r="A18" t="s">
        <v>66</v>
      </c>
      <c r="B18" s="4">
        <v>20</v>
      </c>
    </row>
    <row r="19" spans="1:3" x14ac:dyDescent="0.2">
      <c r="A19" t="s">
        <v>67</v>
      </c>
      <c r="B19" s="4">
        <v>20</v>
      </c>
    </row>
    <row r="20" spans="1:3" x14ac:dyDescent="0.2">
      <c r="A20" s="5" t="s">
        <v>11</v>
      </c>
      <c r="B20" s="6">
        <f>AVERAGE(B14:B19)</f>
        <v>15.833333333333334</v>
      </c>
    </row>
    <row r="22" spans="1:3" x14ac:dyDescent="0.2">
      <c r="A22" s="2" t="s">
        <v>84</v>
      </c>
      <c r="B22" s="3" t="s">
        <v>0</v>
      </c>
    </row>
    <row r="23" spans="1:3" x14ac:dyDescent="0.2">
      <c r="A23" t="s">
        <v>68</v>
      </c>
      <c r="B23" s="4">
        <v>90</v>
      </c>
    </row>
    <row r="24" spans="1:3" x14ac:dyDescent="0.2">
      <c r="A24" t="s">
        <v>69</v>
      </c>
      <c r="B24" s="4">
        <v>27.5</v>
      </c>
    </row>
    <row r="25" spans="1:3" x14ac:dyDescent="0.2">
      <c r="A25" t="s">
        <v>70</v>
      </c>
      <c r="B25" s="4">
        <v>35</v>
      </c>
    </row>
    <row r="26" spans="1:3" x14ac:dyDescent="0.2">
      <c r="A26" t="s">
        <v>10</v>
      </c>
      <c r="B26" s="4">
        <v>20</v>
      </c>
    </row>
    <row r="27" spans="1:3" x14ac:dyDescent="0.2">
      <c r="A27" t="s">
        <v>71</v>
      </c>
      <c r="B27" s="4">
        <v>100</v>
      </c>
      <c r="C27" t="s">
        <v>72</v>
      </c>
    </row>
    <row r="28" spans="1:3" x14ac:dyDescent="0.2">
      <c r="A28" t="s">
        <v>73</v>
      </c>
      <c r="B28" s="4">
        <v>22.5</v>
      </c>
    </row>
    <row r="29" spans="1:3" x14ac:dyDescent="0.2">
      <c r="A29" t="s">
        <v>74</v>
      </c>
      <c r="B29" s="4">
        <v>50</v>
      </c>
    </row>
    <row r="30" spans="1:3" x14ac:dyDescent="0.2">
      <c r="A30" t="s">
        <v>75</v>
      </c>
      <c r="B30" s="4">
        <v>100</v>
      </c>
      <c r="C30" t="s">
        <v>72</v>
      </c>
    </row>
    <row r="31" spans="1:3" x14ac:dyDescent="0.2">
      <c r="A31" t="s">
        <v>76</v>
      </c>
      <c r="B31" s="4">
        <v>55</v>
      </c>
    </row>
    <row r="32" spans="1:3" x14ac:dyDescent="0.2">
      <c r="A32" t="s">
        <v>77</v>
      </c>
      <c r="B32" s="4">
        <v>50</v>
      </c>
    </row>
    <row r="33" spans="1:2" x14ac:dyDescent="0.2">
      <c r="A33" t="s">
        <v>78</v>
      </c>
      <c r="B33" s="4">
        <v>20</v>
      </c>
    </row>
    <row r="34" spans="1:2" x14ac:dyDescent="0.2">
      <c r="A34" s="5" t="s">
        <v>11</v>
      </c>
      <c r="B34" s="6">
        <f>AVERAGE(B23:B33)</f>
        <v>51.81818181818182</v>
      </c>
    </row>
    <row r="36" spans="1:2" x14ac:dyDescent="0.2">
      <c r="A36" s="2" t="s">
        <v>30</v>
      </c>
      <c r="B36" s="3" t="s">
        <v>0</v>
      </c>
    </row>
    <row r="37" spans="1:2" x14ac:dyDescent="0.2">
      <c r="A37" t="s">
        <v>31</v>
      </c>
      <c r="B37" s="4">
        <v>10</v>
      </c>
    </row>
    <row r="38" spans="1:2" x14ac:dyDescent="0.2">
      <c r="A38" t="s">
        <v>32</v>
      </c>
      <c r="B38" s="4">
        <v>10</v>
      </c>
    </row>
    <row r="39" spans="1:2" x14ac:dyDescent="0.2">
      <c r="A39" t="s">
        <v>33</v>
      </c>
      <c r="B39" s="4">
        <v>14</v>
      </c>
    </row>
    <row r="40" spans="1:2" x14ac:dyDescent="0.2">
      <c r="A40" t="s">
        <v>34</v>
      </c>
      <c r="B40" s="4">
        <v>10</v>
      </c>
    </row>
    <row r="41" spans="1:2" x14ac:dyDescent="0.2">
      <c r="A41" t="s">
        <v>35</v>
      </c>
      <c r="B41" s="4">
        <v>12</v>
      </c>
    </row>
    <row r="42" spans="1:2" x14ac:dyDescent="0.2">
      <c r="A42" t="s">
        <v>36</v>
      </c>
      <c r="B42" s="4">
        <v>16</v>
      </c>
    </row>
    <row r="43" spans="1:2" x14ac:dyDescent="0.2">
      <c r="A43" t="s">
        <v>37</v>
      </c>
      <c r="B43" s="4">
        <v>11</v>
      </c>
    </row>
    <row r="44" spans="1:2" x14ac:dyDescent="0.2">
      <c r="A44" t="s">
        <v>38</v>
      </c>
      <c r="B44" s="4">
        <v>17</v>
      </c>
    </row>
    <row r="45" spans="1:2" x14ac:dyDescent="0.2">
      <c r="A45" t="s">
        <v>39</v>
      </c>
      <c r="B45" s="4">
        <v>19</v>
      </c>
    </row>
    <row r="46" spans="1:2" x14ac:dyDescent="0.2">
      <c r="A46" t="s">
        <v>40</v>
      </c>
      <c r="B46" s="4">
        <v>14</v>
      </c>
    </row>
    <row r="47" spans="1:2" x14ac:dyDescent="0.2">
      <c r="A47" t="s">
        <v>41</v>
      </c>
      <c r="B47" s="4">
        <v>14</v>
      </c>
    </row>
    <row r="48" spans="1:2" x14ac:dyDescent="0.2">
      <c r="A48" t="s">
        <v>42</v>
      </c>
      <c r="B48" s="4">
        <v>17</v>
      </c>
    </row>
    <row r="49" spans="1:2" x14ac:dyDescent="0.2">
      <c r="A49" t="s">
        <v>43</v>
      </c>
      <c r="B49" s="4">
        <v>13</v>
      </c>
    </row>
    <row r="50" spans="1:2" x14ac:dyDescent="0.2">
      <c r="A50" t="s">
        <v>79</v>
      </c>
      <c r="B50" s="4">
        <v>12</v>
      </c>
    </row>
    <row r="51" spans="1:2" x14ac:dyDescent="0.2">
      <c r="A51" t="s">
        <v>80</v>
      </c>
      <c r="B51" s="4">
        <v>14</v>
      </c>
    </row>
    <row r="52" spans="1:2" x14ac:dyDescent="0.2">
      <c r="A52" s="5" t="s">
        <v>11</v>
      </c>
      <c r="B52" s="6">
        <f>AVERAGE(B37:B51)</f>
        <v>13.533333333333333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workbookViewId="0"/>
  </sheetViews>
  <sheetFormatPr baseColWidth="10" defaultColWidth="8.83203125" defaultRowHeight="15" x14ac:dyDescent="0.2"/>
  <cols>
    <col min="1" max="1" width="35.1640625" customWidth="1"/>
    <col min="2" max="2" width="21.5" customWidth="1"/>
    <col min="3" max="3" width="22.83203125" customWidth="1"/>
    <col min="4" max="4" width="23" customWidth="1"/>
  </cols>
  <sheetData>
    <row r="1" spans="1:4" x14ac:dyDescent="0.2">
      <c r="A1" s="1" t="s">
        <v>21</v>
      </c>
    </row>
    <row r="2" spans="1:4" ht="16" thickBot="1" x14ac:dyDescent="0.25">
      <c r="A2" s="1"/>
    </row>
    <row r="3" spans="1:4" x14ac:dyDescent="0.2">
      <c r="A3" s="1" t="s">
        <v>14</v>
      </c>
      <c r="B3" s="7" t="s">
        <v>17</v>
      </c>
      <c r="C3" s="7" t="s">
        <v>12</v>
      </c>
      <c r="D3" s="8" t="s">
        <v>13</v>
      </c>
    </row>
    <row r="4" spans="1:4" ht="16" thickBot="1" x14ac:dyDescent="0.25">
      <c r="A4" t="s">
        <v>15</v>
      </c>
      <c r="B4" s="4">
        <v>10000</v>
      </c>
      <c r="C4" s="4">
        <v>3</v>
      </c>
      <c r="D4" s="11">
        <f>B4/C4/365</f>
        <v>9.1324200913242013</v>
      </c>
    </row>
    <row r="6" spans="1:4" x14ac:dyDescent="0.2">
      <c r="A6" s="1" t="s">
        <v>16</v>
      </c>
    </row>
    <row r="7" spans="1:4" x14ac:dyDescent="0.2">
      <c r="A7" t="s">
        <v>18</v>
      </c>
    </row>
    <row r="8" spans="1:4" x14ac:dyDescent="0.2">
      <c r="A8" t="s">
        <v>85</v>
      </c>
    </row>
    <row r="9" spans="1:4" x14ac:dyDescent="0.2">
      <c r="A9" t="s">
        <v>19</v>
      </c>
    </row>
    <row r="10" spans="1:4" x14ac:dyDescent="0.2">
      <c r="A10" t="s">
        <v>20</v>
      </c>
    </row>
    <row r="11" spans="1:4" x14ac:dyDescent="0.2">
      <c r="A11" t="s">
        <v>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"/>
  <sheetViews>
    <sheetView workbookViewId="0"/>
  </sheetViews>
  <sheetFormatPr baseColWidth="10" defaultColWidth="8.83203125" defaultRowHeight="15" x14ac:dyDescent="0.2"/>
  <cols>
    <col min="1" max="1" width="20.1640625" customWidth="1"/>
    <col min="2" max="2" width="33.5" customWidth="1"/>
    <col min="3" max="3" width="20.5" customWidth="1"/>
  </cols>
  <sheetData>
    <row r="1" spans="1:3" x14ac:dyDescent="0.2">
      <c r="A1" s="1" t="s">
        <v>53</v>
      </c>
    </row>
    <row r="3" spans="1:3" x14ac:dyDescent="0.2">
      <c r="A3" s="3" t="s">
        <v>49</v>
      </c>
      <c r="B3" s="3" t="s">
        <v>50</v>
      </c>
      <c r="C3" s="3" t="s">
        <v>0</v>
      </c>
    </row>
    <row r="4" spans="1:3" x14ac:dyDescent="0.2">
      <c r="A4" s="4">
        <v>1000</v>
      </c>
      <c r="B4" s="4" t="s">
        <v>51</v>
      </c>
      <c r="C4" s="4">
        <v>12</v>
      </c>
    </row>
    <row r="5" spans="1:3" x14ac:dyDescent="0.2">
      <c r="A5" s="4">
        <v>1000</v>
      </c>
      <c r="B5" s="4" t="s">
        <v>52</v>
      </c>
      <c r="C5" s="4">
        <v>15</v>
      </c>
    </row>
    <row r="6" spans="1:3" x14ac:dyDescent="0.2">
      <c r="A6" s="4">
        <v>1000</v>
      </c>
      <c r="B6" s="4" t="s">
        <v>55</v>
      </c>
      <c r="C6" s="4">
        <v>20</v>
      </c>
    </row>
    <row r="7" spans="1:3" x14ac:dyDescent="0.2">
      <c r="A7" s="4">
        <v>1000</v>
      </c>
      <c r="B7" s="4" t="s">
        <v>56</v>
      </c>
      <c r="C7" s="4">
        <v>20</v>
      </c>
    </row>
    <row r="8" spans="1:3" x14ac:dyDescent="0.2">
      <c r="A8" s="4">
        <v>1000</v>
      </c>
      <c r="B8" s="4" t="s">
        <v>54</v>
      </c>
      <c r="C8" s="4">
        <v>10</v>
      </c>
    </row>
    <row r="9" spans="1:3" x14ac:dyDescent="0.2">
      <c r="A9" s="4"/>
      <c r="B9" s="12" t="s">
        <v>11</v>
      </c>
      <c r="C9" s="6">
        <f>AVERAGE(C4:C8)</f>
        <v>15.4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D7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25.83203125" customWidth="1"/>
    <col min="2" max="2" width="18.5" customWidth="1"/>
    <col min="3" max="3" width="17.83203125" customWidth="1"/>
    <col min="4" max="4" width="16.5" customWidth="1"/>
  </cols>
  <sheetData>
    <row r="1" spans="1:4" x14ac:dyDescent="0.2">
      <c r="A1" s="1" t="s">
        <v>100</v>
      </c>
      <c r="B1" s="14" t="s">
        <v>96</v>
      </c>
      <c r="C1" s="14" t="s">
        <v>97</v>
      </c>
      <c r="D1" s="14" t="s">
        <v>98</v>
      </c>
    </row>
    <row r="2" spans="1:4" x14ac:dyDescent="0.2">
      <c r="A2" t="s">
        <v>91</v>
      </c>
      <c r="B2" s="13">
        <f>'HUD Appendix C Data'!B11</f>
        <v>19</v>
      </c>
      <c r="C2" s="13">
        <f>$B2</f>
        <v>19</v>
      </c>
      <c r="D2" s="13">
        <f>$B2</f>
        <v>19</v>
      </c>
    </row>
    <row r="3" spans="1:4" x14ac:dyDescent="0.2">
      <c r="A3" t="s">
        <v>92</v>
      </c>
      <c r="B3" s="13">
        <f>'HUD Appendix C Data'!B20</f>
        <v>15.833333333333334</v>
      </c>
      <c r="C3" s="13">
        <f t="shared" ref="C3:D7" si="0">$B3</f>
        <v>15.833333333333334</v>
      </c>
      <c r="D3" s="13">
        <f t="shared" si="0"/>
        <v>15.833333333333334</v>
      </c>
    </row>
    <row r="4" spans="1:4" x14ac:dyDescent="0.2">
      <c r="A4" t="s">
        <v>93</v>
      </c>
      <c r="B4" s="13">
        <f>'HUD Appendix C Data'!B34</f>
        <v>51.81818181818182</v>
      </c>
      <c r="C4" s="13">
        <f t="shared" si="0"/>
        <v>51.81818181818182</v>
      </c>
      <c r="D4" s="13">
        <f t="shared" si="0"/>
        <v>51.81818181818182</v>
      </c>
    </row>
    <row r="5" spans="1:4" x14ac:dyDescent="0.2">
      <c r="A5" t="s">
        <v>87</v>
      </c>
      <c r="B5" s="13">
        <f>lighting!D4</f>
        <v>9.1324200913242013</v>
      </c>
      <c r="C5" s="13">
        <f t="shared" si="0"/>
        <v>9.1324200913242013</v>
      </c>
      <c r="D5" s="13">
        <f t="shared" si="0"/>
        <v>9.1324200913242013</v>
      </c>
    </row>
    <row r="6" spans="1:4" x14ac:dyDescent="0.2">
      <c r="A6" t="s">
        <v>94</v>
      </c>
      <c r="B6" s="13">
        <f>'HUD Appendix C Data'!B52</f>
        <v>13.533333333333333</v>
      </c>
      <c r="C6" s="13">
        <f t="shared" si="0"/>
        <v>13.533333333333333</v>
      </c>
      <c r="D6" s="13">
        <f t="shared" si="0"/>
        <v>13.533333333333333</v>
      </c>
    </row>
    <row r="7" spans="1:4" x14ac:dyDescent="0.2">
      <c r="A7" t="s">
        <v>95</v>
      </c>
      <c r="B7" s="13">
        <f>'other components'!C9</f>
        <v>15.4</v>
      </c>
      <c r="C7" s="13">
        <f t="shared" si="0"/>
        <v>15.4</v>
      </c>
      <c r="D7" s="13">
        <f t="shared" si="0"/>
        <v>15.4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HUD Appendix C Data</vt:lpstr>
      <vt:lpstr>lighting</vt:lpstr>
      <vt:lpstr>other components</vt:lpstr>
      <vt:lpstr>CL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2014-04-17T22:16:55Z</dcterms:created>
  <dcterms:modified xsi:type="dcterms:W3CDTF">2021-04-22T03:31:16Z</dcterms:modified>
</cp:coreProperties>
</file>