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hydgn/ehppuc/"/>
    </mc:Choice>
  </mc:AlternateContent>
  <xr:revisionPtr revIDLastSave="0" documentId="13_ncr:1_{A95B68F7-1730-044D-880A-9C68B7C2F2AD}" xr6:coauthVersionLast="46" xr6:coauthVersionMax="46" xr10:uidLastSave="{00000000-0000-0000-0000-000000000000}"/>
  <bookViews>
    <workbookView xWindow="0" yWindow="460" windowWidth="19200" windowHeight="5440" xr2:uid="{00000000-000D-0000-FFFF-FFFF00000000}"/>
  </bookViews>
  <sheets>
    <sheet name="About" sheetId="1" r:id="rId1"/>
    <sheet name="Calculations" sheetId="3" r:id="rId2"/>
    <sheet name="EHP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3" i="3"/>
  <c r="A15" i="3" s="1"/>
  <c r="E5" i="3" l="1"/>
  <c r="C2" i="2" l="1"/>
  <c r="G2" i="2"/>
  <c r="K2" i="2"/>
  <c r="O2" i="2"/>
  <c r="S2" i="2"/>
  <c r="W2" i="2"/>
  <c r="AA2" i="2"/>
  <c r="AE2" i="2"/>
  <c r="AI2" i="2"/>
  <c r="D2" i="2"/>
  <c r="H2" i="2"/>
  <c r="L2" i="2"/>
  <c r="P2" i="2"/>
  <c r="T2" i="2"/>
  <c r="X2" i="2"/>
  <c r="AB2" i="2"/>
  <c r="AF2" i="2"/>
  <c r="B2" i="2"/>
  <c r="E2" i="2"/>
  <c r="I2" i="2"/>
  <c r="M2" i="2"/>
  <c r="Q2" i="2"/>
  <c r="U2" i="2"/>
  <c r="Y2" i="2"/>
  <c r="AC2" i="2"/>
  <c r="AG2" i="2"/>
  <c r="F2" i="2"/>
  <c r="J2" i="2"/>
  <c r="N2" i="2"/>
  <c r="R2" i="2"/>
  <c r="V2" i="2"/>
  <c r="Z2" i="2"/>
  <c r="AD2" i="2"/>
  <c r="AH2" i="2"/>
</calcChain>
</file>

<file path=xl/sharedStrings.xml><?xml version="1.0" encoding="utf-8"?>
<sst xmlns="http://schemas.openxmlformats.org/spreadsheetml/2006/main" count="26" uniqueCount="26">
  <si>
    <t>Source:</t>
  </si>
  <si>
    <t>Page 388, Table 2</t>
  </si>
  <si>
    <t>Wang et al.</t>
  </si>
  <si>
    <t>Quantifying the flexibility of hydrogen production systems to support large-scale renewable energy integration</t>
  </si>
  <si>
    <t>https://doi.org/10.1016/j.jpowsour.2018.07.101</t>
  </si>
  <si>
    <t>Notes</t>
  </si>
  <si>
    <t>This variable should contain the minimum input electricity</t>
  </si>
  <si>
    <t>capacity requirements to produce a particular amount</t>
  </si>
  <si>
    <t>of hydrogen per year via electrolysis.  Thus, it assumes</t>
  </si>
  <si>
    <t>the electrolyzer runs 24/7/365.</t>
  </si>
  <si>
    <t>Table 2 (Excerpt)</t>
  </si>
  <si>
    <t>Scenario</t>
  </si>
  <si>
    <t>Electrolyzer Capacity (MW)</t>
  </si>
  <si>
    <t>H2 Production (ton/yr)</t>
  </si>
  <si>
    <t>EHPpUC Electrolyzer Hydrogen Production per Unit Capacity</t>
  </si>
  <si>
    <t>tons H2 / MW</t>
  </si>
  <si>
    <t>Hydrogen Energy Density (Higher Heating Value)</t>
  </si>
  <si>
    <t>BTU/lb</t>
  </si>
  <si>
    <t>https://www.engineeringtoolbox.com/fuels-higher-calorific-values-d_169.html</t>
  </si>
  <si>
    <t>lb per metric ton</t>
  </si>
  <si>
    <t>lb/metric ton</t>
  </si>
  <si>
    <t>(BTU H2/yr) / MW</t>
  </si>
  <si>
    <t>BTU H2 / MW (annual production)</t>
  </si>
  <si>
    <t xml:space="preserve">The study they are citing uses 3 scenarios of Fuel Cell Electric Vehicle adoption. Then it calculates the amount of hydrogen needed to suppor those vehicles. Then it calculates the electrolyzer capacity needed to supply that hydrogen. </t>
  </si>
  <si>
    <t>So, I think it's fair, using the EPS assumptions of 24/7/365 operation, that smallest electrolyzer you would need to produce 1.39e10 annual Btu would be 1 MW.</t>
  </si>
  <si>
    <t>No reason to think this would be different for Texas.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</si>
</sst>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Open Sans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9" fontId="0" fillId="0" borderId="0" xfId="0" applyNumberFormat="1"/>
    <xf numFmtId="1" fontId="0" fillId="0" borderId="0" xfId="0" applyNumberFormat="1"/>
    <xf numFmtId="11" fontId="0" fillId="0" borderId="0" xfId="0" applyNumberFormat="1"/>
    <xf numFmtId="0" fontId="1" fillId="2" borderId="0" xfId="0" applyFont="1" applyFill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ill="1"/>
    <xf numFmtId="0" fontId="6" fillId="0" borderId="0" xfId="0" applyFont="1" applyFill="1"/>
    <xf numFmtId="0" fontId="0" fillId="0" borderId="0" xfId="0" applyFont="1" applyFill="1"/>
    <xf numFmtId="0" fontId="7" fillId="0" borderId="0" xfId="1" applyFont="1" applyFill="1"/>
    <xf numFmtId="0" fontId="1" fillId="0" borderId="0" xfId="0" applyFont="1" applyFill="1"/>
    <xf numFmtId="0" fontId="5" fillId="0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powsour.2018.07.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fuels-higher-calorific-values-d_1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6" sqref="B6"/>
    </sheetView>
  </sheetViews>
  <sheetFormatPr baseColWidth="10" defaultColWidth="8.83203125" defaultRowHeight="15"/>
  <sheetData>
    <row r="1" spans="1:3">
      <c r="A1" s="1" t="s">
        <v>14</v>
      </c>
      <c r="C1" s="20">
        <v>44307</v>
      </c>
    </row>
    <row r="3" spans="1:3">
      <c r="A3" s="1" t="s">
        <v>0</v>
      </c>
      <c r="B3" t="s">
        <v>2</v>
      </c>
    </row>
    <row r="4" spans="1:3">
      <c r="B4" s="2">
        <v>2018</v>
      </c>
    </row>
    <row r="5" spans="1:3">
      <c r="B5" t="s">
        <v>3</v>
      </c>
    </row>
    <row r="6" spans="1:3">
      <c r="B6" s="3" t="s">
        <v>4</v>
      </c>
    </row>
    <row r="7" spans="1:3">
      <c r="B7" t="s">
        <v>1</v>
      </c>
    </row>
    <row r="9" spans="1:3">
      <c r="A9" s="1" t="s">
        <v>5</v>
      </c>
    </row>
    <row r="10" spans="1:3">
      <c r="A10" t="s">
        <v>6</v>
      </c>
    </row>
    <row r="11" spans="1:3">
      <c r="A11" t="s">
        <v>7</v>
      </c>
    </row>
    <row r="12" spans="1:3">
      <c r="A12" t="s">
        <v>8</v>
      </c>
    </row>
    <row r="13" spans="1:3">
      <c r="A13" t="s">
        <v>9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workbookViewId="0">
      <selection activeCell="J6" sqref="J6"/>
    </sheetView>
  </sheetViews>
  <sheetFormatPr baseColWidth="10" defaultColWidth="8.83203125" defaultRowHeight="15"/>
  <cols>
    <col min="1" max="1" width="12" customWidth="1"/>
    <col min="2" max="2" width="25.1640625" customWidth="1"/>
    <col min="3" max="3" width="27.5" customWidth="1"/>
    <col min="4" max="5" width="14.6640625" customWidth="1"/>
    <col min="6" max="6" width="11.83203125" bestFit="1" customWidth="1"/>
  </cols>
  <sheetData>
    <row r="1" spans="1:15">
      <c r="A1" s="1" t="s">
        <v>10</v>
      </c>
      <c r="F1" s="10"/>
      <c r="G1" s="10"/>
      <c r="H1" s="10"/>
      <c r="I1" s="10"/>
      <c r="J1" s="10"/>
    </row>
    <row r="2" spans="1:15">
      <c r="A2" s="7" t="s">
        <v>11</v>
      </c>
      <c r="B2" s="7" t="s">
        <v>13</v>
      </c>
      <c r="C2" s="7" t="s">
        <v>12</v>
      </c>
      <c r="D2" s="4"/>
      <c r="E2" s="4" t="s">
        <v>15</v>
      </c>
      <c r="F2" s="11"/>
      <c r="G2" s="12"/>
      <c r="H2" s="13"/>
      <c r="I2" s="10"/>
      <c r="J2" s="10"/>
      <c r="K2" s="14"/>
      <c r="L2" s="14"/>
      <c r="M2" s="14"/>
      <c r="N2" s="14"/>
      <c r="O2" s="14"/>
    </row>
    <row r="3" spans="1:15">
      <c r="A3">
        <v>1</v>
      </c>
      <c r="B3">
        <v>40150</v>
      </c>
      <c r="C3">
        <v>152</v>
      </c>
      <c r="E3" s="5">
        <f>B3/C3</f>
        <v>264.14473684210526</v>
      </c>
      <c r="F3" s="10"/>
      <c r="G3" s="10"/>
      <c r="H3" s="10"/>
      <c r="I3" s="10"/>
      <c r="J3" s="10"/>
      <c r="K3" s="14"/>
      <c r="L3" s="14"/>
      <c r="M3" s="14"/>
      <c r="N3" s="14"/>
      <c r="O3" s="14"/>
    </row>
    <row r="4" spans="1:15">
      <c r="A4">
        <v>2</v>
      </c>
      <c r="B4">
        <v>160600</v>
      </c>
      <c r="C4">
        <v>608</v>
      </c>
      <c r="E4" s="5">
        <f>B4/C4</f>
        <v>264.14473684210526</v>
      </c>
      <c r="F4" s="10"/>
      <c r="G4" s="10"/>
      <c r="H4" s="10"/>
      <c r="I4" s="10"/>
      <c r="J4" s="10"/>
    </row>
    <row r="5" spans="1:15">
      <c r="A5">
        <v>3</v>
      </c>
      <c r="B5">
        <v>301125</v>
      </c>
      <c r="C5">
        <v>1140</v>
      </c>
      <c r="E5" s="5">
        <f t="shared" ref="E5" si="0">B5/C5</f>
        <v>264.14473684210526</v>
      </c>
      <c r="F5" s="10"/>
      <c r="G5" s="10"/>
      <c r="H5" s="10"/>
      <c r="I5" s="10"/>
      <c r="J5" s="10"/>
    </row>
    <row r="6" spans="1:15">
      <c r="F6" s="10"/>
      <c r="G6" s="10"/>
      <c r="H6" s="10"/>
      <c r="I6" s="10"/>
      <c r="J6" s="10"/>
    </row>
    <row r="7" spans="1:15">
      <c r="A7" s="1" t="s">
        <v>16</v>
      </c>
      <c r="F7" s="10"/>
      <c r="G7" s="10"/>
      <c r="H7" s="10"/>
      <c r="I7" s="10"/>
      <c r="J7" s="10"/>
    </row>
    <row r="8" spans="1:15" ht="16">
      <c r="A8" s="9">
        <v>60920</v>
      </c>
      <c r="B8" t="s">
        <v>17</v>
      </c>
      <c r="C8" s="3" t="s">
        <v>18</v>
      </c>
    </row>
    <row r="9" spans="1:15" ht="16">
      <c r="A9" s="15"/>
      <c r="B9" s="16"/>
      <c r="C9" s="17"/>
      <c r="D9" s="16"/>
      <c r="E9" s="16"/>
      <c r="F9" s="16"/>
      <c r="G9" s="16"/>
    </row>
    <row r="11" spans="1:15">
      <c r="A11" s="1" t="s">
        <v>19</v>
      </c>
    </row>
    <row r="12" spans="1:15">
      <c r="A12">
        <v>2204.62</v>
      </c>
      <c r="B12" t="s">
        <v>20</v>
      </c>
      <c r="C12" s="8" t="s">
        <v>23</v>
      </c>
    </row>
    <row r="13" spans="1:15">
      <c r="C13" s="8" t="s">
        <v>24</v>
      </c>
    </row>
    <row r="14" spans="1:15">
      <c r="A14" s="1" t="s">
        <v>22</v>
      </c>
      <c r="C14" s="8" t="s">
        <v>25</v>
      </c>
    </row>
    <row r="15" spans="1:15">
      <c r="A15" s="6">
        <f>E3*A12*A8</f>
        <v>35476077852.368416</v>
      </c>
      <c r="D15" s="14"/>
      <c r="E15" s="14"/>
      <c r="F15" s="14"/>
      <c r="G15" s="14"/>
      <c r="H15" s="14"/>
      <c r="I15" s="14"/>
    </row>
    <row r="16" spans="1:15">
      <c r="D16" s="14"/>
      <c r="E16" s="18"/>
      <c r="F16" s="14"/>
      <c r="G16" s="14"/>
      <c r="H16" s="14"/>
      <c r="I16" s="14"/>
    </row>
    <row r="17" spans="4:9">
      <c r="D17" s="14"/>
      <c r="E17" s="14"/>
      <c r="F17" s="14"/>
      <c r="G17" s="14"/>
      <c r="H17" s="14"/>
      <c r="I17" s="14"/>
    </row>
    <row r="18" spans="4:9">
      <c r="D18" s="14"/>
      <c r="E18" s="19"/>
      <c r="F18" s="19"/>
      <c r="G18" s="14"/>
      <c r="H18" s="14"/>
      <c r="I18" s="14"/>
    </row>
    <row r="19" spans="4:9">
      <c r="D19" s="14"/>
      <c r="E19" s="19"/>
      <c r="F19" s="19"/>
      <c r="G19" s="14"/>
      <c r="H19" s="14"/>
      <c r="I19" s="14"/>
    </row>
    <row r="20" spans="4:9">
      <c r="D20" s="14"/>
      <c r="E20" s="19"/>
      <c r="F20" s="19"/>
      <c r="G20" s="14"/>
      <c r="H20" s="14"/>
      <c r="I20" s="14"/>
    </row>
    <row r="21" spans="4:9">
      <c r="D21" s="14"/>
      <c r="E21" s="19"/>
      <c r="F21" s="19"/>
      <c r="G21" s="14"/>
      <c r="H21" s="14"/>
      <c r="I21" s="14"/>
    </row>
    <row r="22" spans="4:9">
      <c r="D22" s="14"/>
      <c r="E22" s="19"/>
      <c r="F22" s="19"/>
      <c r="G22" s="14"/>
      <c r="H22" s="14"/>
      <c r="I22" s="14"/>
    </row>
    <row r="23" spans="4:9">
      <c r="D23" s="14"/>
      <c r="E23" s="19"/>
      <c r="F23" s="19"/>
      <c r="G23" s="14"/>
      <c r="H23" s="14"/>
      <c r="I23" s="14"/>
    </row>
    <row r="24" spans="4:9">
      <c r="D24" s="14"/>
      <c r="E24" s="19"/>
      <c r="F24" s="19"/>
      <c r="G24" s="14"/>
      <c r="H24" s="14"/>
      <c r="I24" s="14"/>
    </row>
    <row r="25" spans="4:9">
      <c r="D25" s="14"/>
      <c r="E25" s="19"/>
      <c r="F25" s="19"/>
      <c r="G25" s="14"/>
      <c r="H25" s="14"/>
      <c r="I25" s="14"/>
    </row>
    <row r="26" spans="4:9">
      <c r="D26" s="14"/>
      <c r="E26" s="14"/>
      <c r="F26" s="14"/>
      <c r="G26" s="14"/>
      <c r="H26" s="14"/>
      <c r="I26" s="14"/>
    </row>
    <row r="27" spans="4:9">
      <c r="D27" s="14"/>
      <c r="E27" s="14"/>
      <c r="F27" s="14"/>
      <c r="G27" s="14"/>
      <c r="H27" s="14"/>
      <c r="I27" s="14"/>
    </row>
    <row r="28" spans="4:9">
      <c r="D28" s="14"/>
      <c r="E28" s="14"/>
      <c r="F28" s="14"/>
      <c r="G28" s="14"/>
      <c r="H28" s="14"/>
      <c r="I28" s="14"/>
    </row>
  </sheetData>
  <hyperlinks>
    <hyperlink ref="C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/>
  <cols>
    <col min="1" max="1" width="17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21</v>
      </c>
      <c r="B2" s="6">
        <f>Calculations!$A$15</f>
        <v>35476077852.368416</v>
      </c>
      <c r="C2" s="6">
        <f>Calculations!$A$15</f>
        <v>35476077852.368416</v>
      </c>
      <c r="D2" s="6">
        <f>Calculations!$A$15</f>
        <v>35476077852.368416</v>
      </c>
      <c r="E2" s="6">
        <f>Calculations!$A$15</f>
        <v>35476077852.368416</v>
      </c>
      <c r="F2" s="6">
        <f>Calculations!$A$15</f>
        <v>35476077852.368416</v>
      </c>
      <c r="G2" s="6">
        <f>Calculations!$A$15</f>
        <v>35476077852.368416</v>
      </c>
      <c r="H2" s="6">
        <f>Calculations!$A$15</f>
        <v>35476077852.368416</v>
      </c>
      <c r="I2" s="6">
        <f>Calculations!$A$15</f>
        <v>35476077852.368416</v>
      </c>
      <c r="J2" s="6">
        <f>Calculations!$A$15</f>
        <v>35476077852.368416</v>
      </c>
      <c r="K2" s="6">
        <f>Calculations!$A$15</f>
        <v>35476077852.368416</v>
      </c>
      <c r="L2" s="6">
        <f>Calculations!$A$15</f>
        <v>35476077852.368416</v>
      </c>
      <c r="M2" s="6">
        <f>Calculations!$A$15</f>
        <v>35476077852.368416</v>
      </c>
      <c r="N2" s="6">
        <f>Calculations!$A$15</f>
        <v>35476077852.368416</v>
      </c>
      <c r="O2" s="6">
        <f>Calculations!$A$15</f>
        <v>35476077852.368416</v>
      </c>
      <c r="P2" s="6">
        <f>Calculations!$A$15</f>
        <v>35476077852.368416</v>
      </c>
      <c r="Q2" s="6">
        <f>Calculations!$A$15</f>
        <v>35476077852.368416</v>
      </c>
      <c r="R2" s="6">
        <f>Calculations!$A$15</f>
        <v>35476077852.368416</v>
      </c>
      <c r="S2" s="6">
        <f>Calculations!$A$15</f>
        <v>35476077852.368416</v>
      </c>
      <c r="T2" s="6">
        <f>Calculations!$A$15</f>
        <v>35476077852.368416</v>
      </c>
      <c r="U2" s="6">
        <f>Calculations!$A$15</f>
        <v>35476077852.368416</v>
      </c>
      <c r="V2" s="6">
        <f>Calculations!$A$15</f>
        <v>35476077852.368416</v>
      </c>
      <c r="W2" s="6">
        <f>Calculations!$A$15</f>
        <v>35476077852.368416</v>
      </c>
      <c r="X2" s="6">
        <f>Calculations!$A$15</f>
        <v>35476077852.368416</v>
      </c>
      <c r="Y2" s="6">
        <f>Calculations!$A$15</f>
        <v>35476077852.368416</v>
      </c>
      <c r="Z2" s="6">
        <f>Calculations!$A$15</f>
        <v>35476077852.368416</v>
      </c>
      <c r="AA2" s="6">
        <f>Calculations!$A$15</f>
        <v>35476077852.368416</v>
      </c>
      <c r="AB2" s="6">
        <f>Calculations!$A$15</f>
        <v>35476077852.368416</v>
      </c>
      <c r="AC2" s="6">
        <f>Calculations!$A$15</f>
        <v>35476077852.368416</v>
      </c>
      <c r="AD2" s="6">
        <f>Calculations!$A$15</f>
        <v>35476077852.368416</v>
      </c>
      <c r="AE2" s="6">
        <f>Calculations!$A$15</f>
        <v>35476077852.368416</v>
      </c>
      <c r="AF2" s="6">
        <f>Calculations!$A$15</f>
        <v>35476077852.368416</v>
      </c>
      <c r="AG2" s="6">
        <f>Calculations!$A$15</f>
        <v>35476077852.368416</v>
      </c>
      <c r="AH2" s="6">
        <f>Calculations!$A$15</f>
        <v>35476077852.368416</v>
      </c>
      <c r="AI2" s="6">
        <f>Calculations!$A$15</f>
        <v>35476077852.368416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EHPpUC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2019-07-24T01:16:31Z</dcterms:created>
  <dcterms:modified xsi:type="dcterms:W3CDTF">2021-04-22T03:38:23Z</dcterms:modified>
</cp:coreProperties>
</file>