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avl/"/>
    </mc:Choice>
  </mc:AlternateContent>
  <xr:revisionPtr revIDLastSave="0" documentId="13_ncr:1_{05FE9AB6-6778-E44D-A50C-91B03093CEDA}" xr6:coauthVersionLast="46" xr6:coauthVersionMax="46" xr10:uidLastSave="{00000000-0000-0000-0000-000000000000}"/>
  <bookViews>
    <workbookView xWindow="240" yWindow="460" windowWidth="23960" windowHeight="13540" xr2:uid="{00000000-000D-0000-FFFF-FFFF00000000}"/>
  </bookViews>
  <sheets>
    <sheet name="About" sheetId="9" r:id="rId1"/>
    <sheet name="NTS 1-20" sheetId="11" r:id="rId2"/>
    <sheet name="Data" sheetId="2" r:id="rId3"/>
    <sheet name="AVL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0" l="1"/>
  <c r="C3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  <c r="B2" i="10" s="1"/>
</calcChain>
</file>

<file path=xl/sharedStrings.xml><?xml version="1.0" encoding="utf-8"?>
<sst xmlns="http://schemas.openxmlformats.org/spreadsheetml/2006/main" count="129" uniqueCount="101">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</sst>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Fill="1" applyBorder="1" applyAlignment="1">
      <alignment horizontal="center"/>
    </xf>
    <xf numFmtId="0" fontId="30" fillId="0" borderId="29" xfId="59" applyNumberFormat="1" applyFont="1" applyFill="1" applyBorder="1" applyAlignment="1">
      <alignment horizontal="center"/>
    </xf>
    <xf numFmtId="0" fontId="30" fillId="0" borderId="0" xfId="59" applyFont="1" applyFill="1" applyBorder="1" applyAlignment="1">
      <alignment horizontal="center" wrapText="1"/>
    </xf>
    <xf numFmtId="1" fontId="30" fillId="0" borderId="0" xfId="59" applyNumberFormat="1" applyFont="1" applyFill="1" applyBorder="1" applyAlignment="1">
      <alignment horizontal="center"/>
    </xf>
    <xf numFmtId="166" fontId="30" fillId="0" borderId="0" xfId="59" applyNumberFormat="1" applyFont="1" applyFill="1" applyBorder="1" applyAlignment="1">
      <alignment horizontal="center"/>
    </xf>
    <xf numFmtId="0" fontId="30" fillId="0" borderId="0" xfId="0" applyNumberFormat="1" applyFont="1" applyFill="1" applyBorder="1" applyAlignment="1">
      <alignment horizontal="center"/>
    </xf>
    <xf numFmtId="0" fontId="30" fillId="0" borderId="0" xfId="60" applyFont="1" applyFill="1" applyBorder="1" applyAlignment="1">
      <alignment horizontal="left"/>
    </xf>
    <xf numFmtId="3" fontId="30" fillId="0" borderId="0" xfId="0" applyNumberFormat="1" applyFont="1" applyFill="1"/>
    <xf numFmtId="3" fontId="30" fillId="0" borderId="0" xfId="0" applyNumberFormat="1" applyFont="1" applyFill="1" applyAlignment="1">
      <alignment horizontal="right"/>
    </xf>
    <xf numFmtId="3" fontId="30" fillId="0" borderId="0" xfId="0" applyNumberFormat="1" applyFont="1" applyFill="1" applyBorder="1"/>
    <xf numFmtId="0" fontId="31" fillId="0" borderId="0" xfId="60" applyFont="1" applyFill="1" applyBorder="1" applyAlignment="1">
      <alignment horizontal="left" indent="1"/>
    </xf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3" fontId="31" fillId="0" borderId="0" xfId="0" applyNumberFormat="1" applyFont="1" applyFill="1" applyBorder="1" applyAlignment="1">
      <alignment horizontal="right"/>
    </xf>
    <xf numFmtId="3" fontId="31" fillId="0" borderId="0" xfId="0" applyNumberFormat="1" applyFont="1" applyFill="1" applyBorder="1"/>
    <xf numFmtId="167" fontId="30" fillId="0" borderId="0" xfId="60" applyNumberFormat="1" applyFont="1" applyFill="1" applyBorder="1" applyAlignment="1">
      <alignment horizontal="left"/>
    </xf>
    <xf numFmtId="0" fontId="31" fillId="0" borderId="0" xfId="0" applyFont="1" applyFill="1"/>
    <xf numFmtId="0" fontId="31" fillId="0" borderId="0" xfId="0" applyFont="1" applyFill="1" applyBorder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Fill="1" applyBorder="1" applyAlignment="1">
      <alignment horizontal="right"/>
    </xf>
    <xf numFmtId="167" fontId="31" fillId="0" borderId="0" xfId="0" applyNumberFormat="1" applyFont="1" applyFill="1"/>
    <xf numFmtId="167" fontId="31" fillId="0" borderId="0" xfId="0" applyNumberFormat="1" applyFont="1" applyFill="1" applyBorder="1"/>
    <xf numFmtId="0" fontId="31" fillId="0" borderId="27" xfId="60" applyFont="1" applyFill="1" applyBorder="1" applyAlignment="1">
      <alignment horizontal="left" indent="1"/>
    </xf>
    <xf numFmtId="167" fontId="31" fillId="0" borderId="27" xfId="0" applyNumberFormat="1" applyFont="1" applyFill="1" applyBorder="1"/>
    <xf numFmtId="0" fontId="31" fillId="0" borderId="27" xfId="0" applyFont="1" applyFill="1" applyBorder="1"/>
    <xf numFmtId="0" fontId="32" fillId="0" borderId="0" xfId="0" applyFont="1" applyFill="1" applyAlignment="1">
      <alignment horizontal="left" vertical="center"/>
    </xf>
    <xf numFmtId="0" fontId="0" fillId="0" borderId="0" xfId="0" applyFill="1" applyBorder="1"/>
    <xf numFmtId="0" fontId="0" fillId="0" borderId="0" xfId="0" applyNumberFormat="1"/>
    <xf numFmtId="0" fontId="1" fillId="0" borderId="2" xfId="0" applyFont="1" applyFill="1" applyBorder="1" applyAlignment="1">
      <alignment horizontal="right" wrapText="1"/>
    </xf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1" fontId="0" fillId="0" borderId="3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2" fontId="0" fillId="0" borderId="0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35" fillId="0" borderId="0" xfId="15" applyFont="1" applyFill="1" applyBorder="1" applyAlignment="1">
      <alignment horizontal="left" vertical="center" wrapText="1"/>
    </xf>
    <xf numFmtId="0" fontId="29" fillId="0" borderId="27" xfId="58" applyFont="1" applyFill="1" applyBorder="1" applyAlignment="1">
      <alignment horizontal="left" wrapText="1"/>
    </xf>
    <xf numFmtId="0" fontId="29" fillId="0" borderId="0" xfId="58" applyFont="1" applyFill="1" applyBorder="1" applyAlignment="1">
      <alignment horizontal="left" wrapText="1"/>
    </xf>
    <xf numFmtId="0" fontId="34" fillId="0" borderId="22" xfId="15" applyFont="1" applyFill="1" applyBorder="1" applyAlignment="1">
      <alignment horizontal="left" vertical="center" wrapText="1"/>
    </xf>
    <xf numFmtId="0" fontId="34" fillId="0" borderId="0" xfId="15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 wrapText="1"/>
    </xf>
    <xf numFmtId="0" fontId="34" fillId="0" borderId="0" xfId="0" applyNumberFormat="1" applyFont="1" applyFill="1" applyAlignment="1">
      <alignment horizontal="left" vertical="center" wrapText="1"/>
    </xf>
    <xf numFmtId="0" fontId="35" fillId="0" borderId="0" xfId="0" applyNumberFormat="1" applyFont="1" applyFill="1" applyAlignment="1">
      <alignment horizontal="left" vertical="center" wrapText="1"/>
    </xf>
    <xf numFmtId="14" fontId="0" fillId="0" borderId="0" xfId="0" applyNumberFormat="1"/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topLeftCell="A25"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C1" s="96">
        <v>44307</v>
      </c>
    </row>
    <row r="3" spans="1:3">
      <c r="A3" s="1" t="s">
        <v>51</v>
      </c>
      <c r="B3" s="39" t="s">
        <v>53</v>
      </c>
    </row>
    <row r="4" spans="1:3">
      <c r="B4" s="9" t="s">
        <v>4</v>
      </c>
    </row>
    <row r="5" spans="1:3">
      <c r="B5" s="10">
        <v>2006</v>
      </c>
    </row>
    <row r="6" spans="1:3">
      <c r="B6" s="9" t="s">
        <v>2</v>
      </c>
    </row>
    <row r="7" spans="1:3">
      <c r="B7" s="4" t="s">
        <v>3</v>
      </c>
    </row>
    <row r="8" spans="1:3">
      <c r="B8" s="9" t="s">
        <v>5</v>
      </c>
    </row>
    <row r="10" spans="1:3">
      <c r="B10" s="6" t="s">
        <v>54</v>
      </c>
    </row>
    <row r="11" spans="1:3">
      <c r="B11" s="9" t="s">
        <v>7</v>
      </c>
    </row>
    <row r="12" spans="1:3">
      <c r="B12" s="10">
        <v>2016</v>
      </c>
    </row>
    <row r="13" spans="1:3">
      <c r="B13" s="9" t="s">
        <v>63</v>
      </c>
    </row>
    <row r="14" spans="1:3">
      <c r="B14" s="4" t="s">
        <v>8</v>
      </c>
    </row>
    <row r="15" spans="1:3">
      <c r="B15" s="9" t="s">
        <v>83</v>
      </c>
    </row>
    <row r="17" spans="2:2">
      <c r="B17" s="6" t="s">
        <v>94</v>
      </c>
    </row>
    <row r="18" spans="2:2">
      <c r="B18" s="9" t="s">
        <v>9</v>
      </c>
    </row>
    <row r="19" spans="2:2">
      <c r="B19" s="10">
        <v>2015</v>
      </c>
    </row>
    <row r="20" spans="2:2">
      <c r="B20" s="9" t="s">
        <v>60</v>
      </c>
    </row>
    <row r="21" spans="2:2">
      <c r="B21" s="4" t="s">
        <v>62</v>
      </c>
    </row>
    <row r="22" spans="2:2">
      <c r="B22" s="9" t="s">
        <v>61</v>
      </c>
    </row>
    <row r="23" spans="2:2" s="9" customFormat="1"/>
    <row r="24" spans="2:2" s="9" customFormat="1">
      <c r="B24" s="6" t="s">
        <v>95</v>
      </c>
    </row>
    <row r="25" spans="2:2" s="9" customFormat="1">
      <c r="B25" s="9" t="s">
        <v>86</v>
      </c>
    </row>
    <row r="26" spans="2:2" s="9" customFormat="1">
      <c r="B26" s="10">
        <v>2019</v>
      </c>
    </row>
    <row r="27" spans="2:2" s="9" customFormat="1">
      <c r="B27" s="9" t="s">
        <v>87</v>
      </c>
    </row>
    <row r="28" spans="2:2" s="9" customFormat="1">
      <c r="B28" s="4" t="s">
        <v>88</v>
      </c>
    </row>
    <row r="30" spans="2:2">
      <c r="B30" s="6" t="s">
        <v>56</v>
      </c>
    </row>
    <row r="31" spans="2:2">
      <c r="B31" s="9" t="s">
        <v>30</v>
      </c>
    </row>
    <row r="32" spans="2:2">
      <c r="B32" s="10">
        <v>2013</v>
      </c>
    </row>
    <row r="33" spans="2:2">
      <c r="B33" s="9" t="s">
        <v>31</v>
      </c>
    </row>
    <row r="34" spans="2:2">
      <c r="B34" s="4" t="s">
        <v>29</v>
      </c>
    </row>
    <row r="35" spans="2:2">
      <c r="B35" s="9" t="s">
        <v>32</v>
      </c>
    </row>
    <row r="37" spans="2:2">
      <c r="B37" s="6" t="s">
        <v>57</v>
      </c>
    </row>
    <row r="38" spans="2:2">
      <c r="B38" s="13" t="s">
        <v>16</v>
      </c>
    </row>
    <row r="39" spans="2:2">
      <c r="B39" s="13" t="s">
        <v>17</v>
      </c>
    </row>
    <row r="40" spans="2:2">
      <c r="B40" s="13" t="s">
        <v>18</v>
      </c>
    </row>
    <row r="41" spans="2:2">
      <c r="B41" s="25" t="s">
        <v>19</v>
      </c>
    </row>
    <row r="42" spans="2:2">
      <c r="B42" s="13" t="s">
        <v>20</v>
      </c>
    </row>
    <row r="44" spans="2:2">
      <c r="B44" s="6" t="s">
        <v>58</v>
      </c>
    </row>
    <row r="45" spans="2:2">
      <c r="B45" s="13" t="s">
        <v>7</v>
      </c>
    </row>
    <row r="46" spans="2:2">
      <c r="B46" s="20">
        <v>2009</v>
      </c>
    </row>
    <row r="47" spans="2:2">
      <c r="B47" s="13" t="s">
        <v>40</v>
      </c>
    </row>
    <row r="48" spans="2:2">
      <c r="B48" s="25" t="s">
        <v>41</v>
      </c>
    </row>
    <row r="49" spans="1:2">
      <c r="B49" s="13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61"/>
  <sheetViews>
    <sheetView workbookViewId="0">
      <selection sqref="A1:AB1"/>
    </sheetView>
  </sheetViews>
  <sheetFormatPr baseColWidth="10" defaultColWidth="9.1640625" defaultRowHeight="15"/>
  <cols>
    <col min="1" max="1" width="19.33203125" style="13" customWidth="1"/>
    <col min="2" max="27" width="7.6640625" style="13" customWidth="1"/>
    <col min="28" max="28" width="7.1640625" style="77" customWidth="1"/>
    <col min="29" max="55" width="9.1640625" style="77"/>
    <col min="56" max="16384" width="9.1640625" style="13"/>
  </cols>
  <sheetData>
    <row r="1" spans="1:54" s="13" customFormat="1" ht="16.5" customHeight="1" thickBot="1">
      <c r="A1" s="89" t="s">
        <v>64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</row>
    <row r="2" spans="1:54" s="13" customFormat="1" ht="16.5" customHeight="1">
      <c r="A2" s="46"/>
      <c r="B2" s="47">
        <v>1980</v>
      </c>
      <c r="C2" s="48">
        <v>1985</v>
      </c>
      <c r="D2" s="48">
        <v>1990</v>
      </c>
      <c r="E2" s="48">
        <v>1991</v>
      </c>
      <c r="F2" s="48">
        <v>1992</v>
      </c>
      <c r="G2" s="48">
        <v>1993</v>
      </c>
      <c r="H2" s="48">
        <v>1994</v>
      </c>
      <c r="I2" s="48">
        <v>1995</v>
      </c>
      <c r="J2" s="48">
        <v>1996</v>
      </c>
      <c r="K2" s="48">
        <v>1997</v>
      </c>
      <c r="L2" s="48">
        <v>1998</v>
      </c>
      <c r="M2" s="48">
        <v>1999</v>
      </c>
      <c r="N2" s="48">
        <v>2000</v>
      </c>
      <c r="O2" s="48">
        <v>2001</v>
      </c>
      <c r="P2" s="48">
        <v>2002</v>
      </c>
      <c r="Q2" s="48">
        <v>2003</v>
      </c>
      <c r="R2" s="48">
        <v>2004</v>
      </c>
      <c r="S2" s="48">
        <v>2005</v>
      </c>
      <c r="T2" s="48">
        <v>2006</v>
      </c>
      <c r="U2" s="48">
        <v>2007</v>
      </c>
      <c r="V2" s="48">
        <v>2008</v>
      </c>
      <c r="W2" s="48">
        <v>2009</v>
      </c>
      <c r="X2" s="48">
        <v>2010</v>
      </c>
      <c r="Y2" s="48">
        <v>2011</v>
      </c>
      <c r="Z2" s="49">
        <v>2012</v>
      </c>
      <c r="AA2" s="48">
        <v>2013</v>
      </c>
      <c r="AB2" s="50">
        <v>2014</v>
      </c>
      <c r="AC2" s="51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3"/>
      <c r="AV2" s="53"/>
      <c r="AW2" s="53"/>
      <c r="AX2" s="53"/>
      <c r="AY2" s="53"/>
      <c r="AZ2" s="53"/>
      <c r="BA2" s="53"/>
      <c r="BB2" s="54"/>
    </row>
    <row r="3" spans="1:54" s="13" customFormat="1" ht="16.5" customHeight="1">
      <c r="A3" s="55" t="s">
        <v>65</v>
      </c>
      <c r="B3" s="56">
        <v>11306</v>
      </c>
      <c r="C3" s="56">
        <v>14460</v>
      </c>
      <c r="D3" s="56">
        <v>12615</v>
      </c>
      <c r="E3" s="56">
        <v>12573</v>
      </c>
      <c r="F3" s="56">
        <v>12172</v>
      </c>
      <c r="G3" s="56">
        <v>13211</v>
      </c>
      <c r="H3" s="56">
        <v>14125</v>
      </c>
      <c r="I3" s="56">
        <v>15145</v>
      </c>
      <c r="J3" s="56">
        <v>13144</v>
      </c>
      <c r="K3" s="56">
        <v>14458</v>
      </c>
      <c r="L3" s="56">
        <v>14456</v>
      </c>
      <c r="M3" s="56">
        <v>15215</v>
      </c>
      <c r="N3" s="56">
        <v>16571</v>
      </c>
      <c r="O3" s="56">
        <v>15605</v>
      </c>
      <c r="P3" s="56">
        <v>16115</v>
      </c>
      <c r="Q3" s="56">
        <v>15773</v>
      </c>
      <c r="R3" s="56">
        <v>15709</v>
      </c>
      <c r="S3" s="56">
        <v>15892</v>
      </c>
      <c r="T3" s="56">
        <v>15104</v>
      </c>
      <c r="U3" s="56">
        <v>15276</v>
      </c>
      <c r="V3" s="56">
        <v>13898</v>
      </c>
      <c r="W3" s="56">
        <v>9316</v>
      </c>
      <c r="X3" s="56">
        <v>11110</v>
      </c>
      <c r="Y3" s="56">
        <v>12003</v>
      </c>
      <c r="Z3" s="56">
        <v>13438</v>
      </c>
      <c r="AA3" s="56">
        <v>14846</v>
      </c>
      <c r="AB3" s="57" t="s">
        <v>66</v>
      </c>
      <c r="AC3" s="55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</row>
    <row r="4" spans="1:54" s="13" customFormat="1" ht="16.5" customHeight="1">
      <c r="A4" s="59" t="s">
        <v>67</v>
      </c>
      <c r="B4" s="60">
        <v>9443</v>
      </c>
      <c r="C4" s="60">
        <v>10791</v>
      </c>
      <c r="D4" s="60">
        <v>8810</v>
      </c>
      <c r="E4" s="60">
        <v>8524</v>
      </c>
      <c r="F4" s="60">
        <v>8108</v>
      </c>
      <c r="G4" s="60">
        <v>8456</v>
      </c>
      <c r="H4" s="60">
        <v>8415</v>
      </c>
      <c r="I4" s="60">
        <v>9396</v>
      </c>
      <c r="J4" s="60">
        <v>7890</v>
      </c>
      <c r="K4" s="60">
        <v>8334</v>
      </c>
      <c r="L4" s="60">
        <v>7971</v>
      </c>
      <c r="M4" s="60">
        <v>8376</v>
      </c>
      <c r="N4" s="60">
        <v>9125</v>
      </c>
      <c r="O4" s="60">
        <v>8405</v>
      </c>
      <c r="P4" s="60">
        <v>8301</v>
      </c>
      <c r="Q4" s="60">
        <v>7921</v>
      </c>
      <c r="R4" s="60">
        <v>7537</v>
      </c>
      <c r="S4" s="60">
        <v>8027</v>
      </c>
      <c r="T4" s="60">
        <v>7993</v>
      </c>
      <c r="U4" s="60">
        <v>8082</v>
      </c>
      <c r="V4" s="60">
        <v>7319</v>
      </c>
      <c r="W4" s="60">
        <v>5636</v>
      </c>
      <c r="X4" s="60">
        <v>6055</v>
      </c>
      <c r="Y4" s="61">
        <v>5728</v>
      </c>
      <c r="Z4" s="61">
        <v>7379</v>
      </c>
      <c r="AA4" s="61">
        <v>7907</v>
      </c>
      <c r="AB4" s="60" t="s">
        <v>66</v>
      </c>
      <c r="AC4" s="59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3"/>
      <c r="BB4" s="63"/>
    </row>
    <row r="5" spans="1:54" s="13" customFormat="1" ht="16.5" customHeight="1">
      <c r="A5" s="59" t="s">
        <v>68</v>
      </c>
      <c r="B5" s="60">
        <v>0</v>
      </c>
      <c r="C5" s="60">
        <v>88</v>
      </c>
      <c r="D5" s="60">
        <v>65</v>
      </c>
      <c r="E5" s="60">
        <v>224</v>
      </c>
      <c r="F5" s="60">
        <v>243</v>
      </c>
      <c r="G5" s="60">
        <v>473</v>
      </c>
      <c r="H5" s="60">
        <v>332</v>
      </c>
      <c r="I5" s="60">
        <v>220</v>
      </c>
      <c r="J5" s="60">
        <v>287</v>
      </c>
      <c r="K5" s="60">
        <v>361</v>
      </c>
      <c r="L5" s="60">
        <v>454</v>
      </c>
      <c r="M5" s="60">
        <v>488</v>
      </c>
      <c r="N5" s="60">
        <v>617</v>
      </c>
      <c r="O5" s="60">
        <v>743</v>
      </c>
      <c r="P5" s="60">
        <v>603</v>
      </c>
      <c r="Q5" s="60">
        <v>575</v>
      </c>
      <c r="R5" s="60">
        <v>639</v>
      </c>
      <c r="S5" s="60">
        <v>813</v>
      </c>
      <c r="T5" s="60">
        <v>751</v>
      </c>
      <c r="U5" s="60">
        <v>919</v>
      </c>
      <c r="V5" s="60">
        <v>924</v>
      </c>
      <c r="W5" s="60">
        <v>608</v>
      </c>
      <c r="X5" s="60">
        <v>915</v>
      </c>
      <c r="Y5" s="61">
        <v>1207</v>
      </c>
      <c r="Z5" s="61">
        <v>1269</v>
      </c>
      <c r="AA5" s="61">
        <v>1470</v>
      </c>
      <c r="AB5" s="60" t="s">
        <v>66</v>
      </c>
      <c r="AC5" s="59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3"/>
      <c r="BB5" s="63"/>
    </row>
    <row r="6" spans="1:54" s="13" customFormat="1" ht="16.5" customHeight="1">
      <c r="A6" s="59" t="s">
        <v>69</v>
      </c>
      <c r="B6" s="60">
        <v>1437</v>
      </c>
      <c r="C6" s="60">
        <v>2078</v>
      </c>
      <c r="D6" s="60">
        <v>1835</v>
      </c>
      <c r="E6" s="60">
        <v>1920</v>
      </c>
      <c r="F6" s="60">
        <v>1840</v>
      </c>
      <c r="G6" s="60">
        <v>2002</v>
      </c>
      <c r="H6" s="60">
        <v>2669</v>
      </c>
      <c r="I6" s="60">
        <v>2271</v>
      </c>
      <c r="J6" s="60">
        <v>1955</v>
      </c>
      <c r="K6" s="60">
        <v>2408</v>
      </c>
      <c r="L6" s="60">
        <v>2415</v>
      </c>
      <c r="M6" s="60">
        <v>2544</v>
      </c>
      <c r="N6" s="60">
        <v>2612</v>
      </c>
      <c r="O6" s="60">
        <v>2519</v>
      </c>
      <c r="P6" s="60">
        <v>2380</v>
      </c>
      <c r="Q6" s="60">
        <v>2474</v>
      </c>
      <c r="R6" s="60">
        <v>2505</v>
      </c>
      <c r="S6" s="60">
        <v>2300</v>
      </c>
      <c r="T6" s="60">
        <v>2188</v>
      </c>
      <c r="U6" s="60">
        <v>2113</v>
      </c>
      <c r="V6" s="60">
        <v>1794</v>
      </c>
      <c r="W6" s="60">
        <v>989</v>
      </c>
      <c r="X6" s="60">
        <v>1276</v>
      </c>
      <c r="Y6" s="61">
        <v>1479</v>
      </c>
      <c r="Z6" s="61">
        <v>1357</v>
      </c>
      <c r="AA6" s="61">
        <v>1577</v>
      </c>
      <c r="AB6" s="60" t="s">
        <v>66</v>
      </c>
      <c r="AC6" s="59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3"/>
      <c r="BB6" s="63"/>
    </row>
    <row r="7" spans="1:54" s="13" customFormat="1" ht="16.5" customHeight="1">
      <c r="A7" s="59" t="s">
        <v>70</v>
      </c>
      <c r="B7" s="60">
        <v>242</v>
      </c>
      <c r="C7" s="60">
        <v>855</v>
      </c>
      <c r="D7" s="60">
        <v>1262</v>
      </c>
      <c r="E7" s="60">
        <v>1034</v>
      </c>
      <c r="F7" s="60">
        <v>1221</v>
      </c>
      <c r="G7" s="60">
        <v>1441</v>
      </c>
      <c r="H7" s="60">
        <v>1418</v>
      </c>
      <c r="I7" s="60">
        <v>1662</v>
      </c>
      <c r="J7" s="60">
        <v>1409</v>
      </c>
      <c r="K7" s="60">
        <v>1265</v>
      </c>
      <c r="L7" s="60">
        <v>1489</v>
      </c>
      <c r="M7" s="60">
        <v>1463</v>
      </c>
      <c r="N7" s="60">
        <v>1691</v>
      </c>
      <c r="O7" s="60">
        <v>1232</v>
      </c>
      <c r="P7" s="60">
        <v>1243</v>
      </c>
      <c r="Q7" s="60">
        <v>1232</v>
      </c>
      <c r="R7" s="60">
        <v>953</v>
      </c>
      <c r="S7" s="60">
        <v>1481</v>
      </c>
      <c r="T7" s="60">
        <v>1166</v>
      </c>
      <c r="U7" s="60">
        <v>847</v>
      </c>
      <c r="V7" s="60">
        <v>790</v>
      </c>
      <c r="W7" s="60">
        <v>368</v>
      </c>
      <c r="X7" s="60">
        <v>559</v>
      </c>
      <c r="Y7" s="61">
        <v>521</v>
      </c>
      <c r="Z7" s="61">
        <v>661</v>
      </c>
      <c r="AA7" s="61">
        <v>571</v>
      </c>
      <c r="AB7" s="60" t="s">
        <v>66</v>
      </c>
      <c r="AC7" s="59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3"/>
      <c r="BB7" s="63"/>
    </row>
    <row r="8" spans="1:54" s="13" customFormat="1" ht="16.5" customHeight="1">
      <c r="A8" s="59" t="s">
        <v>71</v>
      </c>
      <c r="B8" s="60">
        <v>184</v>
      </c>
      <c r="C8" s="60">
        <v>648</v>
      </c>
      <c r="D8" s="60">
        <v>643</v>
      </c>
      <c r="E8" s="60">
        <v>871</v>
      </c>
      <c r="F8" s="60">
        <v>761</v>
      </c>
      <c r="G8" s="60">
        <v>838</v>
      </c>
      <c r="H8" s="60">
        <v>1291</v>
      </c>
      <c r="I8" s="60">
        <v>1596</v>
      </c>
      <c r="J8" s="60">
        <v>1603</v>
      </c>
      <c r="K8" s="60">
        <v>2089</v>
      </c>
      <c r="L8" s="60">
        <v>2127</v>
      </c>
      <c r="M8" s="60">
        <v>2342</v>
      </c>
      <c r="N8" s="60">
        <v>2526</v>
      </c>
      <c r="O8" s="60">
        <v>2707</v>
      </c>
      <c r="P8" s="60">
        <v>3588</v>
      </c>
      <c r="Q8" s="60">
        <v>3571</v>
      </c>
      <c r="R8" s="60">
        <v>4075</v>
      </c>
      <c r="S8" s="60">
        <v>3272</v>
      </c>
      <c r="T8" s="60">
        <v>3006</v>
      </c>
      <c r="U8" s="60">
        <v>3314</v>
      </c>
      <c r="V8" s="60">
        <v>3072</v>
      </c>
      <c r="W8" s="60">
        <v>1713</v>
      </c>
      <c r="X8" s="60">
        <v>2305</v>
      </c>
      <c r="Y8" s="61">
        <v>3069</v>
      </c>
      <c r="Z8" s="61">
        <v>2773</v>
      </c>
      <c r="AA8" s="61">
        <v>3321</v>
      </c>
      <c r="AB8" s="60" t="s">
        <v>66</v>
      </c>
      <c r="AC8" s="59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3"/>
      <c r="BB8" s="63"/>
    </row>
    <row r="9" spans="1:54" s="13" customFormat="1" ht="16.5" customHeight="1">
      <c r="A9" s="64" t="s">
        <v>72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4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</row>
    <row r="10" spans="1:54" s="13" customFormat="1" ht="16.5" customHeight="1">
      <c r="A10" s="59" t="s">
        <v>67</v>
      </c>
      <c r="B10" s="67">
        <f>B4/B$3*100</f>
        <v>83.522023704227848</v>
      </c>
      <c r="C10" s="67">
        <f>C4/C$3*100</f>
        <v>74.626556016597505</v>
      </c>
      <c r="D10" s="67">
        <v>69.8</v>
      </c>
      <c r="E10" s="67">
        <v>67.800000000000011</v>
      </c>
      <c r="F10" s="67">
        <v>66.600000000000009</v>
      </c>
      <c r="G10" s="67">
        <v>64</v>
      </c>
      <c r="H10" s="67">
        <v>59.599999999999994</v>
      </c>
      <c r="I10" s="67">
        <v>62</v>
      </c>
      <c r="J10" s="67">
        <v>60</v>
      </c>
      <c r="K10" s="67">
        <v>57.599999999999994</v>
      </c>
      <c r="L10" s="67">
        <v>55.1</v>
      </c>
      <c r="M10" s="67">
        <v>55.1</v>
      </c>
      <c r="N10" s="67">
        <v>55.1</v>
      </c>
      <c r="O10" s="67">
        <v>53.900000000000006</v>
      </c>
      <c r="P10" s="67">
        <v>51.5</v>
      </c>
      <c r="Q10" s="67">
        <v>50.2</v>
      </c>
      <c r="R10" s="67">
        <v>48</v>
      </c>
      <c r="S10" s="67">
        <v>50.5</v>
      </c>
      <c r="T10" s="67">
        <v>52.900000000000006</v>
      </c>
      <c r="U10" s="67">
        <v>52.900000000000006</v>
      </c>
      <c r="V10" s="67">
        <v>52.7</v>
      </c>
      <c r="W10" s="67">
        <v>60.5</v>
      </c>
      <c r="X10" s="67">
        <v>54.500000000000007</v>
      </c>
      <c r="Y10" s="67">
        <v>47.699999999999996</v>
      </c>
      <c r="Z10" s="67">
        <v>54.900000000000006</v>
      </c>
      <c r="AA10" s="67">
        <v>53.300000000000004</v>
      </c>
      <c r="AB10" s="67">
        <v>51.300000000000004</v>
      </c>
      <c r="AC10" s="59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s="13" customFormat="1" ht="16.5" customHeight="1">
      <c r="A11" s="59" t="s">
        <v>68</v>
      </c>
      <c r="B11" s="67">
        <v>0</v>
      </c>
      <c r="C11" s="67">
        <v>0.6</v>
      </c>
      <c r="D11" s="67">
        <v>0.5</v>
      </c>
      <c r="E11" s="67">
        <v>1.7999999999999998</v>
      </c>
      <c r="F11" s="67">
        <v>2</v>
      </c>
      <c r="G11" s="67">
        <v>3.5999999999999996</v>
      </c>
      <c r="H11" s="67">
        <v>2.2999999999999998</v>
      </c>
      <c r="I11" s="67">
        <v>1.5</v>
      </c>
      <c r="J11" s="67">
        <v>2.1999999999999997</v>
      </c>
      <c r="K11" s="67">
        <v>2.5</v>
      </c>
      <c r="L11" s="67">
        <v>3.1</v>
      </c>
      <c r="M11" s="67">
        <v>3.2</v>
      </c>
      <c r="N11" s="67">
        <v>3.6999999999999997</v>
      </c>
      <c r="O11" s="67">
        <v>4.8</v>
      </c>
      <c r="P11" s="67">
        <v>3.6999999999999997</v>
      </c>
      <c r="Q11" s="67">
        <v>3.5999999999999996</v>
      </c>
      <c r="R11" s="67">
        <v>4.1000000000000005</v>
      </c>
      <c r="S11" s="67">
        <v>5.0999999999999996</v>
      </c>
      <c r="T11" s="67">
        <v>5</v>
      </c>
      <c r="U11" s="67">
        <v>6</v>
      </c>
      <c r="V11" s="67">
        <v>6.6000000000000005</v>
      </c>
      <c r="W11" s="67">
        <v>6.5</v>
      </c>
      <c r="X11" s="67">
        <v>8.2000000000000011</v>
      </c>
      <c r="Y11" s="67">
        <v>10.100000000000001</v>
      </c>
      <c r="Z11" s="67">
        <v>9.4</v>
      </c>
      <c r="AA11" s="67">
        <v>9.9</v>
      </c>
      <c r="AB11" s="67">
        <v>10</v>
      </c>
      <c r="AC11" s="59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</row>
    <row r="12" spans="1:54" s="13" customFormat="1" ht="16.5" customHeight="1">
      <c r="A12" s="59" t="s">
        <v>69</v>
      </c>
      <c r="B12" s="69">
        <v>12.7</v>
      </c>
      <c r="C12" s="67">
        <v>14.399999999999999</v>
      </c>
      <c r="D12" s="67">
        <v>14.499999999999998</v>
      </c>
      <c r="E12" s="67">
        <v>15.299999999999999</v>
      </c>
      <c r="F12" s="67">
        <v>15.1</v>
      </c>
      <c r="G12" s="67">
        <v>15.2</v>
      </c>
      <c r="H12" s="67">
        <v>18.899999999999999</v>
      </c>
      <c r="I12" s="67">
        <v>15</v>
      </c>
      <c r="J12" s="67">
        <v>14.899999999999999</v>
      </c>
      <c r="K12" s="67">
        <v>16.7</v>
      </c>
      <c r="L12" s="67">
        <v>16.7</v>
      </c>
      <c r="M12" s="67">
        <v>16.7</v>
      </c>
      <c r="N12" s="67">
        <v>15.8</v>
      </c>
      <c r="O12" s="67">
        <v>16.100000000000001</v>
      </c>
      <c r="P12" s="67">
        <v>14.799999999999999</v>
      </c>
      <c r="Q12" s="67">
        <v>15.7</v>
      </c>
      <c r="R12" s="67">
        <v>15.9</v>
      </c>
      <c r="S12" s="67">
        <v>14.499999999999998</v>
      </c>
      <c r="T12" s="67">
        <v>14.499999999999998</v>
      </c>
      <c r="U12" s="67">
        <v>13.8</v>
      </c>
      <c r="V12" s="67">
        <v>12.9</v>
      </c>
      <c r="W12" s="67">
        <v>10.6</v>
      </c>
      <c r="X12" s="67">
        <v>11.5</v>
      </c>
      <c r="Y12" s="67">
        <v>12.3</v>
      </c>
      <c r="Z12" s="67">
        <v>10.100000000000001</v>
      </c>
      <c r="AA12" s="67">
        <v>10.6</v>
      </c>
      <c r="AB12" s="67">
        <v>11.5</v>
      </c>
      <c r="AC12" s="59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</row>
    <row r="13" spans="1:54" s="13" customFormat="1" ht="16.5" customHeight="1">
      <c r="A13" s="59" t="s">
        <v>70</v>
      </c>
      <c r="B13" s="69">
        <v>2.1</v>
      </c>
      <c r="C13" s="67">
        <v>5.8999999999999995</v>
      </c>
      <c r="D13" s="67">
        <v>10</v>
      </c>
      <c r="E13" s="67">
        <v>8.2000000000000011</v>
      </c>
      <c r="F13" s="67">
        <v>10</v>
      </c>
      <c r="G13" s="67">
        <v>10.9</v>
      </c>
      <c r="H13" s="67">
        <v>10</v>
      </c>
      <c r="I13" s="67">
        <v>11</v>
      </c>
      <c r="J13" s="67">
        <v>10.7</v>
      </c>
      <c r="K13" s="67">
        <v>8.7999999999999989</v>
      </c>
      <c r="L13" s="67">
        <v>10.299999999999999</v>
      </c>
      <c r="M13" s="67">
        <v>9.6</v>
      </c>
      <c r="N13" s="67">
        <v>10.199999999999999</v>
      </c>
      <c r="O13" s="67">
        <v>7.9</v>
      </c>
      <c r="P13" s="67">
        <v>7.7</v>
      </c>
      <c r="Q13" s="67">
        <v>7.8</v>
      </c>
      <c r="R13" s="67">
        <v>6.1</v>
      </c>
      <c r="S13" s="67">
        <v>9.3000000000000007</v>
      </c>
      <c r="T13" s="67">
        <v>7.7</v>
      </c>
      <c r="U13" s="67">
        <v>5.5</v>
      </c>
      <c r="V13" s="67">
        <v>5.7</v>
      </c>
      <c r="W13" s="67">
        <v>4</v>
      </c>
      <c r="X13" s="67">
        <v>5</v>
      </c>
      <c r="Y13" s="67">
        <v>4.3</v>
      </c>
      <c r="Z13" s="67">
        <v>4.9000000000000004</v>
      </c>
      <c r="AA13" s="67">
        <v>3.8</v>
      </c>
      <c r="AB13" s="67">
        <v>3.9</v>
      </c>
      <c r="AC13" s="59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</row>
    <row r="14" spans="1:54" s="13" customFormat="1" ht="16.5" customHeight="1">
      <c r="A14" s="59" t="s">
        <v>71</v>
      </c>
      <c r="B14" s="69">
        <v>1.6</v>
      </c>
      <c r="C14" s="67">
        <v>4.5</v>
      </c>
      <c r="D14" s="67">
        <v>5.0999999999999996</v>
      </c>
      <c r="E14" s="67">
        <v>6.9</v>
      </c>
      <c r="F14" s="67">
        <v>6.2</v>
      </c>
      <c r="G14" s="67">
        <v>6.3</v>
      </c>
      <c r="H14" s="67">
        <v>9.1</v>
      </c>
      <c r="I14" s="67">
        <v>10.5</v>
      </c>
      <c r="J14" s="67">
        <v>12.2</v>
      </c>
      <c r="K14" s="67">
        <v>14.499999999999998</v>
      </c>
      <c r="L14" s="67">
        <v>14.7</v>
      </c>
      <c r="M14" s="67">
        <v>15.4</v>
      </c>
      <c r="N14" s="67">
        <v>15.2</v>
      </c>
      <c r="O14" s="67">
        <v>17.299999999999997</v>
      </c>
      <c r="P14" s="67">
        <v>22.3</v>
      </c>
      <c r="Q14" s="67">
        <v>22.6</v>
      </c>
      <c r="R14" s="67">
        <v>25.900000000000002</v>
      </c>
      <c r="S14" s="67">
        <v>20.599999999999998</v>
      </c>
      <c r="T14" s="67">
        <v>19.900000000000002</v>
      </c>
      <c r="U14" s="67">
        <v>21.7</v>
      </c>
      <c r="V14" s="67">
        <v>22.1</v>
      </c>
      <c r="W14" s="67">
        <v>18.399999999999999</v>
      </c>
      <c r="X14" s="67">
        <v>20.8</v>
      </c>
      <c r="Y14" s="67">
        <v>25.6</v>
      </c>
      <c r="Z14" s="67">
        <v>20.599999999999998</v>
      </c>
      <c r="AA14" s="67">
        <v>22.400000000000002</v>
      </c>
      <c r="AB14" s="67">
        <v>23.3</v>
      </c>
      <c r="AC14" s="59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</row>
    <row r="15" spans="1:54" s="13" customFormat="1" ht="16.5" customHeight="1">
      <c r="A15" s="55" t="s">
        <v>73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65"/>
      <c r="AB15" s="65"/>
      <c r="AC15" s="55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</row>
    <row r="16" spans="1:54" s="13" customFormat="1" ht="16.5" customHeight="1">
      <c r="A16" s="59" t="s">
        <v>67</v>
      </c>
      <c r="B16" s="71">
        <v>20</v>
      </c>
      <c r="C16" s="71">
        <v>23</v>
      </c>
      <c r="D16" s="71">
        <v>23.3</v>
      </c>
      <c r="E16" s="71">
        <v>23.4</v>
      </c>
      <c r="F16" s="71">
        <v>23.1</v>
      </c>
      <c r="G16" s="71">
        <v>23.5</v>
      </c>
      <c r="H16" s="71">
        <v>23.3</v>
      </c>
      <c r="I16" s="71">
        <v>23.4</v>
      </c>
      <c r="J16" s="71">
        <v>23.3</v>
      </c>
      <c r="K16" s="71">
        <v>23.4</v>
      </c>
      <c r="L16" s="71">
        <v>23.4</v>
      </c>
      <c r="M16" s="71">
        <v>23</v>
      </c>
      <c r="N16" s="71">
        <v>22.9</v>
      </c>
      <c r="O16" s="71">
        <v>23</v>
      </c>
      <c r="P16" s="71">
        <v>23.1</v>
      </c>
      <c r="Q16" s="71">
        <v>23.3</v>
      </c>
      <c r="R16" s="71">
        <v>23.1</v>
      </c>
      <c r="S16" s="71">
        <v>23.5</v>
      </c>
      <c r="T16" s="71">
        <v>23.3</v>
      </c>
      <c r="U16" s="71">
        <v>24.1</v>
      </c>
      <c r="V16" s="71">
        <v>24.3</v>
      </c>
      <c r="W16" s="71">
        <v>25.3</v>
      </c>
      <c r="X16" s="71">
        <v>26.2</v>
      </c>
      <c r="Y16" s="71">
        <v>26</v>
      </c>
      <c r="Z16" s="71">
        <v>27.8</v>
      </c>
      <c r="AA16" s="65">
        <v>28.3</v>
      </c>
      <c r="AB16" s="65">
        <v>28.7</v>
      </c>
      <c r="AC16" s="59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</row>
    <row r="17" spans="1:54" s="13" customFormat="1" ht="16.5" customHeight="1">
      <c r="A17" s="59" t="s">
        <v>68</v>
      </c>
      <c r="B17" s="71">
        <v>14.6</v>
      </c>
      <c r="C17" s="71">
        <v>20.100000000000001</v>
      </c>
      <c r="D17" s="71">
        <v>18.8</v>
      </c>
      <c r="E17" s="71">
        <v>18.2</v>
      </c>
      <c r="F17" s="71">
        <v>17.8</v>
      </c>
      <c r="G17" s="71">
        <v>17</v>
      </c>
      <c r="H17" s="71">
        <v>18</v>
      </c>
      <c r="I17" s="71">
        <v>17.8</v>
      </c>
      <c r="J17" s="71">
        <v>18.399999999999999</v>
      </c>
      <c r="K17" s="71">
        <v>19.2</v>
      </c>
      <c r="L17" s="71">
        <v>18.2</v>
      </c>
      <c r="M17" s="71">
        <v>18.5</v>
      </c>
      <c r="N17" s="71">
        <v>17.899999999999999</v>
      </c>
      <c r="O17" s="71">
        <v>18.8</v>
      </c>
      <c r="P17" s="71">
        <v>19.3</v>
      </c>
      <c r="Q17" s="71">
        <v>19.899999999999999</v>
      </c>
      <c r="R17" s="71">
        <v>20</v>
      </c>
      <c r="S17" s="71">
        <v>20.2</v>
      </c>
      <c r="T17" s="71">
        <v>20.5</v>
      </c>
      <c r="U17" s="71">
        <v>20.6</v>
      </c>
      <c r="V17" s="71">
        <v>21.2</v>
      </c>
      <c r="W17" s="71">
        <v>22</v>
      </c>
      <c r="X17" s="71">
        <v>23</v>
      </c>
      <c r="Y17" s="71">
        <v>23.6</v>
      </c>
      <c r="Z17" s="71">
        <v>23.4</v>
      </c>
      <c r="AA17" s="65">
        <v>24.5</v>
      </c>
      <c r="AB17" s="65">
        <v>24.3</v>
      </c>
      <c r="AC17" s="59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</row>
    <row r="18" spans="1:54" s="13" customFormat="1" ht="16.5" customHeight="1">
      <c r="A18" s="59" t="s">
        <v>69</v>
      </c>
      <c r="B18" s="71">
        <v>16.5</v>
      </c>
      <c r="C18" s="71">
        <v>18.2</v>
      </c>
      <c r="D18" s="71">
        <v>17.399999999999999</v>
      </c>
      <c r="E18" s="71">
        <v>18.2</v>
      </c>
      <c r="F18" s="71">
        <v>17.5</v>
      </c>
      <c r="G18" s="71">
        <v>17.600000000000001</v>
      </c>
      <c r="H18" s="71">
        <v>17.399999999999999</v>
      </c>
      <c r="I18" s="71">
        <v>16.899999999999999</v>
      </c>
      <c r="J18" s="71">
        <v>17.100000000000001</v>
      </c>
      <c r="K18" s="71">
        <v>16.8</v>
      </c>
      <c r="L18" s="71">
        <v>17</v>
      </c>
      <c r="M18" s="71">
        <v>16.3</v>
      </c>
      <c r="N18" s="71">
        <v>16.7</v>
      </c>
      <c r="O18" s="71">
        <v>16</v>
      </c>
      <c r="P18" s="71">
        <v>15.8</v>
      </c>
      <c r="Q18" s="71">
        <v>16.100000000000001</v>
      </c>
      <c r="R18" s="71">
        <v>15.7</v>
      </c>
      <c r="S18" s="71">
        <v>15.8</v>
      </c>
      <c r="T18" s="71">
        <v>16.100000000000001</v>
      </c>
      <c r="U18" s="71">
        <v>16.2</v>
      </c>
      <c r="V18" s="71">
        <v>16.5</v>
      </c>
      <c r="W18" s="71">
        <v>16.899999999999999</v>
      </c>
      <c r="X18" s="71">
        <v>16.899999999999999</v>
      </c>
      <c r="Y18" s="71">
        <v>17.2</v>
      </c>
      <c r="Z18" s="71">
        <v>17.2</v>
      </c>
      <c r="AA18" s="65">
        <v>17.399999999999999</v>
      </c>
      <c r="AB18" s="71">
        <v>18</v>
      </c>
      <c r="AC18" s="59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</row>
    <row r="19" spans="1:54" s="13" customFormat="1" ht="16.5" customHeight="1">
      <c r="A19" s="59" t="s">
        <v>70</v>
      </c>
      <c r="B19" s="71">
        <v>14.1</v>
      </c>
      <c r="C19" s="71">
        <v>16.5</v>
      </c>
      <c r="D19" s="71">
        <v>17.8</v>
      </c>
      <c r="E19" s="71">
        <v>17.899999999999999</v>
      </c>
      <c r="F19" s="71">
        <v>17.899999999999999</v>
      </c>
      <c r="G19" s="71">
        <v>18.2</v>
      </c>
      <c r="H19" s="71">
        <v>17.8</v>
      </c>
      <c r="I19" s="71">
        <v>18.100000000000001</v>
      </c>
      <c r="J19" s="71">
        <v>18.3</v>
      </c>
      <c r="K19" s="71">
        <v>18.2</v>
      </c>
      <c r="L19" s="71">
        <v>18.7</v>
      </c>
      <c r="M19" s="71">
        <v>18.3</v>
      </c>
      <c r="N19" s="71">
        <v>18.600000000000001</v>
      </c>
      <c r="O19" s="71">
        <v>18</v>
      </c>
      <c r="P19" s="71">
        <v>18.7</v>
      </c>
      <c r="Q19" s="71">
        <v>19</v>
      </c>
      <c r="R19" s="71">
        <v>19.2</v>
      </c>
      <c r="S19" s="71">
        <v>19.3</v>
      </c>
      <c r="T19" s="71">
        <v>19.5</v>
      </c>
      <c r="U19" s="71">
        <v>19.5</v>
      </c>
      <c r="V19" s="71">
        <v>19.8</v>
      </c>
      <c r="W19" s="71">
        <v>20.100000000000001</v>
      </c>
      <c r="X19" s="71">
        <v>20.100000000000001</v>
      </c>
      <c r="Y19" s="71">
        <v>21</v>
      </c>
      <c r="Z19" s="71">
        <v>21.4</v>
      </c>
      <c r="AA19" s="65">
        <v>21.1</v>
      </c>
      <c r="AB19" s="65">
        <v>21.2</v>
      </c>
      <c r="AC19" s="59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</row>
    <row r="20" spans="1:54" s="13" customFormat="1" ht="16.5" customHeight="1" thickBot="1">
      <c r="A20" s="73" t="s">
        <v>71</v>
      </c>
      <c r="B20" s="74">
        <v>13.2</v>
      </c>
      <c r="C20" s="74">
        <v>16.5</v>
      </c>
      <c r="D20" s="74">
        <v>16.399999999999999</v>
      </c>
      <c r="E20" s="74">
        <v>16.7</v>
      </c>
      <c r="F20" s="74">
        <v>16.2</v>
      </c>
      <c r="G20" s="74">
        <v>16.3</v>
      </c>
      <c r="H20" s="74">
        <v>16</v>
      </c>
      <c r="I20" s="74">
        <v>16</v>
      </c>
      <c r="J20" s="74">
        <v>16.2</v>
      </c>
      <c r="K20" s="74">
        <v>16.100000000000001</v>
      </c>
      <c r="L20" s="74">
        <v>16.2</v>
      </c>
      <c r="M20" s="74">
        <v>16.100000000000001</v>
      </c>
      <c r="N20" s="74">
        <v>16</v>
      </c>
      <c r="O20" s="74">
        <v>16.399999999999999</v>
      </c>
      <c r="P20" s="74">
        <v>16.3</v>
      </c>
      <c r="Q20" s="74">
        <v>16.399999999999999</v>
      </c>
      <c r="R20" s="74">
        <v>16.5</v>
      </c>
      <c r="S20" s="74">
        <v>16.7</v>
      </c>
      <c r="T20" s="74">
        <v>17.2</v>
      </c>
      <c r="U20" s="74">
        <v>17.7</v>
      </c>
      <c r="V20" s="74">
        <v>18.2</v>
      </c>
      <c r="W20" s="74">
        <v>19.3</v>
      </c>
      <c r="X20" s="74">
        <v>19.7</v>
      </c>
      <c r="Y20" s="74">
        <v>19.8</v>
      </c>
      <c r="Z20" s="74">
        <v>20</v>
      </c>
      <c r="AA20" s="75">
        <v>20.9</v>
      </c>
      <c r="AB20" s="75">
        <v>21.2</v>
      </c>
      <c r="AC20" s="59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</row>
    <row r="21" spans="1:54" s="76" customFormat="1" ht="12.75" customHeight="1">
      <c r="A21" s="91" t="s">
        <v>74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</row>
    <row r="22" spans="1:54" s="76" customFormat="1" ht="12.75" customHeight="1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</row>
    <row r="23" spans="1:54" s="76" customFormat="1" ht="12.75" customHeight="1">
      <c r="A23" s="92" t="s">
        <v>75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</row>
    <row r="24" spans="1:54" s="76" customFormat="1" ht="12.75" customHeight="1">
      <c r="A24" s="88" t="s">
        <v>76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</row>
    <row r="25" spans="1:54" s="76" customFormat="1" ht="12.75" customHeight="1">
      <c r="A25" s="88" t="s">
        <v>77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</row>
    <row r="26" spans="1:54" s="76" customFormat="1" ht="27.75" customHeight="1">
      <c r="A26" s="93" t="s">
        <v>78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</row>
    <row r="27" spans="1:54" s="76" customFormat="1" ht="12.75" customHeight="1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</row>
    <row r="28" spans="1:54" s="76" customFormat="1" ht="12.75" customHeight="1">
      <c r="A28" s="94" t="s">
        <v>79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</row>
    <row r="29" spans="1:54" s="76" customFormat="1" ht="25.5" customHeight="1">
      <c r="A29" s="95" t="s">
        <v>80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</row>
    <row r="30" spans="1:54" s="77" customFormat="1"/>
    <row r="31" spans="1:54" s="77" customFormat="1"/>
    <row r="32" spans="1:54" s="77" customFormat="1"/>
    <row r="33" s="77" customFormat="1"/>
    <row r="34" s="77" customFormat="1"/>
    <row r="35" s="77" customFormat="1"/>
    <row r="36" s="77" customFormat="1"/>
    <row r="37" s="77" customFormat="1"/>
    <row r="38" s="77" customFormat="1"/>
    <row r="39" s="77" customFormat="1"/>
    <row r="40" s="77" customFormat="1"/>
    <row r="41" s="77" customFormat="1"/>
    <row r="42" s="77" customFormat="1"/>
    <row r="43" s="77" customFormat="1"/>
    <row r="44" s="77" customFormat="1"/>
    <row r="45" s="77" customFormat="1"/>
    <row r="46" s="77" customFormat="1"/>
    <row r="47" s="77" customFormat="1"/>
    <row r="48" s="77" customFormat="1"/>
    <row r="49" s="77" customFormat="1"/>
    <row r="50" s="77" customFormat="1"/>
    <row r="51" s="77" customFormat="1"/>
    <row r="52" s="77" customFormat="1"/>
    <row r="53" s="77" customFormat="1"/>
    <row r="54" s="77" customFormat="1"/>
    <row r="55" s="77" customFormat="1"/>
    <row r="56" s="77" customFormat="1"/>
    <row r="57" s="77" customFormat="1"/>
    <row r="58" s="77" customFormat="1"/>
    <row r="59" s="77" customFormat="1"/>
    <row r="60" s="77" customFormat="1"/>
    <row r="61" s="77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workbookViewId="0"/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6384" width="9.1640625" style="3"/>
  </cols>
  <sheetData>
    <row r="1" spans="1:5" s="9" customFormat="1" ht="16" thickBot="1">
      <c r="A1" s="6" t="s">
        <v>52</v>
      </c>
      <c r="B1" s="40"/>
      <c r="C1" s="40"/>
      <c r="D1" s="40"/>
      <c r="E1" s="40"/>
    </row>
    <row r="2" spans="1:5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</row>
    <row r="3" spans="1:5" ht="16" thickBot="1">
      <c r="A3" s="3">
        <v>13</v>
      </c>
      <c r="B3" s="86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</row>
    <row r="5" spans="1:5" ht="16" thickBot="1">
      <c r="A5" s="12" t="s">
        <v>55</v>
      </c>
    </row>
    <row r="6" spans="1:5" ht="32">
      <c r="A6" s="7" t="s">
        <v>59</v>
      </c>
      <c r="B6" s="79" t="s">
        <v>90</v>
      </c>
      <c r="C6" s="7" t="s">
        <v>89</v>
      </c>
      <c r="D6" s="79" t="s">
        <v>91</v>
      </c>
      <c r="E6" s="84"/>
    </row>
    <row r="7" spans="1:5" ht="16" thickBot="1">
      <c r="A7" s="86">
        <v>28</v>
      </c>
      <c r="B7" s="80">
        <v>11932239</v>
      </c>
      <c r="C7" s="86">
        <v>23</v>
      </c>
      <c r="D7" s="83">
        <v>1007829.3084223459</v>
      </c>
      <c r="E7" s="85"/>
    </row>
    <row r="8" spans="1:5" s="11" customFormat="1">
      <c r="A8" s="81"/>
      <c r="B8" s="81"/>
      <c r="C8" s="82"/>
      <c r="D8" s="82"/>
    </row>
    <row r="10" spans="1:5">
      <c r="A10" s="12" t="s">
        <v>56</v>
      </c>
      <c r="B10" s="42"/>
      <c r="C10" s="42"/>
      <c r="D10" s="42"/>
      <c r="E10" s="42"/>
    </row>
    <row r="11" spans="1:5" s="10" customFormat="1">
      <c r="A11" s="18" t="s">
        <v>33</v>
      </c>
      <c r="B11" s="17"/>
      <c r="C11" s="18"/>
    </row>
    <row r="12" spans="1:5" s="10" customFormat="1">
      <c r="A12" s="10" t="s">
        <v>34</v>
      </c>
      <c r="B12" s="19" t="s">
        <v>35</v>
      </c>
    </row>
    <row r="13" spans="1:5" s="10" customFormat="1">
      <c r="A13" s="10" t="s">
        <v>36</v>
      </c>
      <c r="B13" s="19" t="s">
        <v>37</v>
      </c>
    </row>
    <row r="14" spans="1:5" s="10" customFormat="1" ht="16" thickBot="1">
      <c r="A14" s="10" t="s">
        <v>38</v>
      </c>
      <c r="B14" s="19" t="s">
        <v>39</v>
      </c>
    </row>
    <row r="15" spans="1:5" s="10" customFormat="1">
      <c r="A15" s="23" t="s">
        <v>26</v>
      </c>
      <c r="C15" s="22"/>
    </row>
    <row r="16" spans="1:5" s="10" customFormat="1" ht="16" thickBot="1">
      <c r="A16" s="24">
        <v>24</v>
      </c>
      <c r="C16" s="21"/>
    </row>
    <row r="18" spans="1:5">
      <c r="A18" s="12" t="s">
        <v>21</v>
      </c>
      <c r="B18" s="42"/>
      <c r="C18" s="42"/>
      <c r="D18" s="42"/>
      <c r="E18" s="42"/>
    </row>
    <row r="19" spans="1:5">
      <c r="A19" s="41" t="s">
        <v>10</v>
      </c>
      <c r="B19" s="41" t="s">
        <v>11</v>
      </c>
      <c r="C19" s="41" t="s">
        <v>12</v>
      </c>
    </row>
    <row r="20" spans="1:5">
      <c r="A20" s="9" t="s">
        <v>22</v>
      </c>
      <c r="B20" s="9" t="s">
        <v>23</v>
      </c>
      <c r="C20" s="10">
        <v>33</v>
      </c>
    </row>
    <row r="21" spans="1:5" ht="16" thickBot="1">
      <c r="A21" s="9" t="s">
        <v>24</v>
      </c>
      <c r="B21" s="9" t="s">
        <v>25</v>
      </c>
      <c r="C21" s="10">
        <v>35</v>
      </c>
    </row>
    <row r="22" spans="1:5" ht="16" thickBot="1">
      <c r="A22" s="9"/>
      <c r="B22" s="14" t="s">
        <v>26</v>
      </c>
      <c r="C22" s="15">
        <v>34</v>
      </c>
    </row>
    <row r="23" spans="1:5">
      <c r="A23" s="9" t="s">
        <v>27</v>
      </c>
    </row>
    <row r="24" spans="1:5">
      <c r="A24" s="9" t="s">
        <v>28</v>
      </c>
    </row>
    <row r="26" spans="1:5">
      <c r="A26" s="12" t="s">
        <v>13</v>
      </c>
      <c r="B26" s="42"/>
      <c r="C26" s="42"/>
      <c r="D26" s="42"/>
      <c r="E26" s="42"/>
    </row>
    <row r="27" spans="1:5" ht="16" thickBot="1">
      <c r="A27" s="41" t="s">
        <v>10</v>
      </c>
      <c r="B27" s="41" t="s">
        <v>11</v>
      </c>
      <c r="C27" s="41" t="s">
        <v>12</v>
      </c>
    </row>
    <row r="28" spans="1:5" ht="16" thickBot="1">
      <c r="A28" s="9" t="s">
        <v>14</v>
      </c>
      <c r="B28" s="16" t="s">
        <v>15</v>
      </c>
      <c r="C28" s="15">
        <v>33</v>
      </c>
    </row>
    <row r="30" spans="1:5" ht="16" thickBot="1">
      <c r="A30" s="12" t="s">
        <v>58</v>
      </c>
      <c r="B30" s="42"/>
      <c r="C30" s="42"/>
      <c r="D30" s="42"/>
      <c r="E30" s="42"/>
    </row>
    <row r="31" spans="1:5" ht="32">
      <c r="A31" s="27" t="s">
        <v>43</v>
      </c>
      <c r="B31" s="32" t="s">
        <v>44</v>
      </c>
      <c r="C31" s="36" t="s">
        <v>45</v>
      </c>
      <c r="D31" s="37" t="s">
        <v>49</v>
      </c>
      <c r="E31" s="37" t="s">
        <v>46</v>
      </c>
    </row>
    <row r="32" spans="1:5">
      <c r="A32" s="26">
        <v>1997</v>
      </c>
      <c r="B32" s="30">
        <v>3826373</v>
      </c>
      <c r="C32" s="33">
        <v>260000</v>
      </c>
      <c r="D32" s="10"/>
      <c r="E32" s="10"/>
    </row>
    <row r="33" spans="1:5">
      <c r="A33" s="26">
        <v>1998</v>
      </c>
      <c r="B33" s="30">
        <v>3879450</v>
      </c>
      <c r="C33" s="33">
        <v>311000</v>
      </c>
      <c r="D33" s="35">
        <f t="shared" ref="D33:D41" si="0">C33-(B33-B32)</f>
        <v>257923</v>
      </c>
      <c r="E33" s="38">
        <f>D33/B33</f>
        <v>6.6484424338501588E-2</v>
      </c>
    </row>
    <row r="34" spans="1:5">
      <c r="A34" s="26">
        <v>1999</v>
      </c>
      <c r="B34" s="30">
        <v>4152433</v>
      </c>
      <c r="C34" s="33">
        <v>394000</v>
      </c>
      <c r="D34" s="35">
        <f t="shared" si="0"/>
        <v>121017</v>
      </c>
      <c r="E34" s="38">
        <f t="shared" ref="E34:E42" si="1">D34/B34</f>
        <v>2.9143636995467476E-2</v>
      </c>
    </row>
    <row r="35" spans="1:5">
      <c r="A35" s="26">
        <v>2000</v>
      </c>
      <c r="B35" s="30">
        <v>4346068</v>
      </c>
      <c r="C35" s="33">
        <v>490000</v>
      </c>
      <c r="D35" s="35">
        <f t="shared" si="0"/>
        <v>296365</v>
      </c>
      <c r="E35" s="38">
        <f t="shared" si="1"/>
        <v>6.8191523924614153E-2</v>
      </c>
    </row>
    <row r="36" spans="1:5">
      <c r="A36" s="26">
        <v>2001</v>
      </c>
      <c r="B36" s="30">
        <v>4903056</v>
      </c>
      <c r="C36" s="33">
        <v>577000</v>
      </c>
      <c r="D36" s="35">
        <f t="shared" si="0"/>
        <v>20012</v>
      </c>
      <c r="E36" s="38">
        <f t="shared" si="1"/>
        <v>4.0815360868813244E-3</v>
      </c>
    </row>
    <row r="37" spans="1:5">
      <c r="A37" s="26">
        <v>2002</v>
      </c>
      <c r="B37" s="30">
        <v>5004156</v>
      </c>
      <c r="C37" s="33">
        <v>640000</v>
      </c>
      <c r="D37" s="35">
        <f t="shared" si="0"/>
        <v>538900</v>
      </c>
      <c r="E37" s="38">
        <f t="shared" si="1"/>
        <v>0.10769048766665149</v>
      </c>
    </row>
    <row r="38" spans="1:5">
      <c r="A38" s="26">
        <v>2003</v>
      </c>
      <c r="B38" s="30">
        <v>5370035</v>
      </c>
      <c r="C38" s="33">
        <v>683000</v>
      </c>
      <c r="D38" s="35">
        <f t="shared" si="0"/>
        <v>317121</v>
      </c>
      <c r="E38" s="38">
        <f t="shared" si="1"/>
        <v>5.9053805049687755E-2</v>
      </c>
    </row>
    <row r="39" spans="1:5">
      <c r="A39" s="26">
        <v>2004</v>
      </c>
      <c r="B39" s="30">
        <v>5780870</v>
      </c>
      <c r="C39" s="33">
        <v>750000</v>
      </c>
      <c r="D39" s="35">
        <f t="shared" si="0"/>
        <v>339165</v>
      </c>
      <c r="E39" s="38">
        <f t="shared" si="1"/>
        <v>5.8670234757052138E-2</v>
      </c>
    </row>
    <row r="40" spans="1:5">
      <c r="A40" s="26">
        <v>2005</v>
      </c>
      <c r="B40" s="30">
        <v>6227146</v>
      </c>
      <c r="C40" s="33">
        <v>831000</v>
      </c>
      <c r="D40" s="35">
        <f t="shared" si="0"/>
        <v>384724</v>
      </c>
      <c r="E40" s="38">
        <f t="shared" si="1"/>
        <v>6.1781753631599455E-2</v>
      </c>
    </row>
    <row r="41" spans="1:5">
      <c r="A41" s="26">
        <v>2006</v>
      </c>
      <c r="B41" s="30">
        <v>6678958</v>
      </c>
      <c r="C41" s="33">
        <v>892000</v>
      </c>
      <c r="D41" s="35">
        <f t="shared" si="0"/>
        <v>440188</v>
      </c>
      <c r="E41" s="38">
        <f t="shared" si="1"/>
        <v>6.5906687839630079E-2</v>
      </c>
    </row>
    <row r="42" spans="1:5" ht="16" thickBot="1">
      <c r="A42" s="31">
        <v>2007</v>
      </c>
      <c r="B42" s="29">
        <v>7138476</v>
      </c>
      <c r="C42" s="28">
        <v>885000</v>
      </c>
      <c r="D42" s="35">
        <f>C42-(B42-B41)</f>
        <v>425482</v>
      </c>
      <c r="E42" s="38">
        <f t="shared" si="1"/>
        <v>5.9604038733197397E-2</v>
      </c>
    </row>
    <row r="43" spans="1:5">
      <c r="A43" s="9"/>
      <c r="B43" s="9"/>
      <c r="C43" s="9"/>
      <c r="D43" s="9"/>
      <c r="E43" s="9"/>
    </row>
    <row r="44" spans="1:5">
      <c r="A44" s="1" t="s">
        <v>47</v>
      </c>
      <c r="B44" s="9"/>
      <c r="C44" s="9"/>
      <c r="D44" s="9"/>
    </row>
    <row r="45" spans="1:5">
      <c r="A45" s="34">
        <f>AVERAGE(E33:E42)</f>
        <v>5.8060812902328285E-2</v>
      </c>
      <c r="B45" s="9"/>
      <c r="C45" s="9"/>
      <c r="D45" s="9"/>
    </row>
    <row r="46" spans="1:5" ht="16" thickBot="1">
      <c r="A46" s="9"/>
      <c r="B46" s="9"/>
      <c r="C46" s="9"/>
      <c r="D46" s="9"/>
    </row>
    <row r="47" spans="1:5" ht="32">
      <c r="A47" s="44" t="s">
        <v>48</v>
      </c>
      <c r="B47" s="9"/>
      <c r="C47" s="9"/>
      <c r="D47" s="9"/>
    </row>
    <row r="48" spans="1:5" ht="16" thickBot="1">
      <c r="A48" s="43">
        <f>1/A45</f>
        <v>17.22332068760786</v>
      </c>
      <c r="B48" s="9"/>
      <c r="C48" s="9"/>
      <c r="D48" s="9"/>
    </row>
  </sheetData>
  <pageMargins left="0.7" right="0.7" top="0.75" bottom="0.75" header="0.3" footer="0.3"/>
  <ignoredErrors>
    <ignoredError sqref="C3:D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baseColWidth="10" defaultColWidth="8.83203125" defaultRowHeight="15"/>
  <cols>
    <col min="1" max="1" width="14.6640625" customWidth="1"/>
    <col min="2" max="2" width="19" customWidth="1"/>
    <col min="3" max="3" width="15.6640625" customWidth="1"/>
  </cols>
  <sheetData>
    <row r="1" spans="1:3" ht="32">
      <c r="A1" s="87" t="s">
        <v>100</v>
      </c>
      <c r="B1" s="11" t="s">
        <v>92</v>
      </c>
      <c r="C1" s="11" t="s">
        <v>93</v>
      </c>
    </row>
    <row r="2" spans="1:3">
      <c r="A2" t="s">
        <v>52</v>
      </c>
      <c r="B2" s="78">
        <f>ROUND(Data!E3,0)</f>
        <v>13</v>
      </c>
      <c r="C2">
        <f>Data!B3</f>
        <v>14</v>
      </c>
    </row>
    <row r="3" spans="1:3">
      <c r="A3" t="s">
        <v>55</v>
      </c>
      <c r="B3" s="45">
        <f>Data!C7</f>
        <v>23</v>
      </c>
      <c r="C3">
        <f>Data!A7</f>
        <v>28</v>
      </c>
    </row>
    <row r="4" spans="1:3">
      <c r="A4" t="s">
        <v>56</v>
      </c>
      <c r="B4" s="45">
        <f>ROUND(Data!A16,0)</f>
        <v>24</v>
      </c>
      <c r="C4" s="45">
        <f>B4</f>
        <v>24</v>
      </c>
    </row>
    <row r="5" spans="1:3">
      <c r="A5" t="s">
        <v>21</v>
      </c>
      <c r="B5" s="78">
        <f>ROUND(Data!C22,0)</f>
        <v>34</v>
      </c>
      <c r="C5">
        <f>B5</f>
        <v>34</v>
      </c>
    </row>
    <row r="6" spans="1:3">
      <c r="A6" t="s">
        <v>13</v>
      </c>
      <c r="B6" s="78">
        <f>ROUND(Data!C28,0)</f>
        <v>33</v>
      </c>
      <c r="C6">
        <f>B6</f>
        <v>33</v>
      </c>
    </row>
    <row r="7" spans="1:3">
      <c r="A7" t="s">
        <v>58</v>
      </c>
      <c r="B7" s="78">
        <f>ROUND(Data!A48,0)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NTS 1-20</vt:lpstr>
      <vt:lpstr>Data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2014-03-17T23:54:25Z</dcterms:created>
  <dcterms:modified xsi:type="dcterms:W3CDTF">2021-04-22T03:42:18Z</dcterms:modified>
</cp:coreProperties>
</file>