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J\webappdata\"/>
    </mc:Choice>
  </mc:AlternateContent>
  <xr:revisionPtr revIDLastSave="0" documentId="8_{7A3A7AEE-F18B-41F8-B125-961F47051BD8}"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G33" i="23" s="1"/>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33" i="23" l="1"/>
  <c r="O33" i="23" s="1"/>
  <c r="J33" i="23"/>
  <c r="K33"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<sst xmlns="http://schemas.openxmlformats.org/spreadsheetml/2006/main" count="42870" uniqueCount="4487">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</sst>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4046</v>
      </c>
      <c r="C1" s="380">
        <v>46293</v>
      </c>
      <c r="G1" s="381" t="s">
        <v>3985</v>
      </c>
      <c r="H1" s="381" t="s">
        <v>3986</v>
      </c>
    </row>
    <row r="2" spans="1:8" x14ac:dyDescent="0.45">
      <c r="B2" t="str">
        <f>_xlfn.XLOOKUP(B1,H:H,G:G,0,0,1)</f>
        <v>NJ</v>
      </c>
      <c r="C2" t="str">
        <f>_xlfn.XLOOKUP(B2,G:G, H:H, 0,0,1)</f>
        <v>New Jersey</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97.577945999999997</v>
      </c>
      <c r="E2" s="436">
        <f>SUMIFS('frozen policy trendline'!E:E,'frozen policy trendline'!$A:$A,About!$B$2)-SUMIFS('frozen policy trendline'!E:E,'frozen policy trendline'!$A:$A,About!$B$2,'frozen policy trendline'!$B:$B,"Output Total CO2e Emissions by Sector[LULUCF sector]")</f>
        <v>95.902577999999991</v>
      </c>
      <c r="F2" s="436">
        <f>SUMIFS('frozen policy trendline'!F:F,'frozen policy trendline'!$A:$A,About!$B$2)-SUMIFS('frozen policy trendline'!F:F,'frozen policy trendline'!$A:$A,About!$B$2,'frozen policy trendline'!$B:$B,"Output Total CO2e Emissions by Sector[LULUCF sector]")</f>
        <v>95.182433000000003</v>
      </c>
      <c r="G2" s="436">
        <f>SUMIFS('frozen policy trendline'!G:G,'frozen policy trendline'!$A:$A,About!$B$2)-SUMIFS('frozen policy trendline'!G:G,'frozen policy trendline'!$A:$A,About!$B$2,'frozen policy trendline'!$B:$B,"Output Total CO2e Emissions by Sector[LULUCF sector]")</f>
        <v>91.480778799999996</v>
      </c>
      <c r="H2" s="436">
        <f>SUMIFS('frozen policy trendline'!H:H,'frozen policy trendline'!$A:$A,About!$B$2)-SUMIFS('frozen policy trendline'!H:H,'frozen policy trendline'!$A:$A,About!$B$2,'frozen policy trendline'!$B:$B,"Output Total CO2e Emissions by Sector[LULUCF sector]")</f>
        <v>87.597439000000008</v>
      </c>
      <c r="I2" s="436">
        <f>SUMIFS('frozen policy trendline'!I:I,'frozen policy trendline'!$A:$A,About!$B$2)-SUMIFS('frozen policy trendline'!I:I,'frozen policy trendline'!$A:$A,About!$B$2,'frozen policy trendline'!$B:$B,"Output Total CO2e Emissions by Sector[LULUCF sector]")</f>
        <v>82.345619200000002</v>
      </c>
      <c r="J2" s="436">
        <f>SUMIFS('frozen policy trendline'!J:J,'frozen policy trendline'!$A:$A,About!$B$2)-SUMIFS('frozen policy trendline'!J:J,'frozen policy trendline'!$A:$A,About!$B$2,'frozen policy trendline'!$B:$B,"Output Total CO2e Emissions by Sector[LULUCF sector]")</f>
        <v>79.791878399999987</v>
      </c>
      <c r="K2" s="436">
        <f>SUMIFS('frozen policy trendline'!K:K,'frozen policy trendline'!$A:$A,About!$B$2)-SUMIFS('frozen policy trendline'!K:K,'frozen policy trendline'!$A:$A,About!$B$2,'frozen policy trendline'!$B:$B,"Output Total CO2e Emissions by Sector[LULUCF sector]")</f>
        <v>77.454242100000002</v>
      </c>
      <c r="L2" s="436">
        <f>SUMIFS('frozen policy trendline'!L:L,'frozen policy trendline'!$A:$A,About!$B$2)-SUMIFS('frozen policy trendline'!L:L,'frozen policy trendline'!$A:$A,About!$B$2,'frozen policy trendline'!$B:$B,"Output Total CO2e Emissions by Sector[LULUCF sector]")</f>
        <v>75.889694599999999</v>
      </c>
      <c r="M2" s="436">
        <f>SUMIFS('frozen policy trendline'!M:M,'frozen policy trendline'!$A:$A,About!$B$2)-SUMIFS('frozen policy trendline'!M:M,'frozen policy trendline'!$A:$A,About!$B$2,'frozen policy trendline'!$B:$B,"Output Total CO2e Emissions by Sector[LULUCF sector]")</f>
        <v>74.346249200000003</v>
      </c>
      <c r="N2" s="436">
        <f>SUMIFS('frozen policy trendline'!N:N,'frozen policy trendline'!$A:$A,About!$B$2)-SUMIFS('frozen policy trendline'!N:N,'frozen policy trendline'!$A:$A,About!$B$2,'frozen policy trendline'!$B:$B,"Output Total CO2e Emissions by Sector[LULUCF sector]")</f>
        <v>72.863418699999997</v>
      </c>
      <c r="O2" s="436">
        <f>SUMIFS('frozen policy trendline'!O:O,'frozen policy trendline'!$A:$A,About!$B$2)-SUMIFS('frozen policy trendline'!O:O,'frozen policy trendline'!$A:$A,About!$B$2,'frozen policy trendline'!$B:$B,"Output Total CO2e Emissions by Sector[LULUCF sector]")</f>
        <v>71.4279808</v>
      </c>
      <c r="P2" s="436">
        <f>SUMIFS('frozen policy trendline'!P:P,'frozen policy trendline'!$A:$A,About!$B$2)-SUMIFS('frozen policy trendline'!P:P,'frozen policy trendline'!$A:$A,About!$B$2,'frozen policy trendline'!$B:$B,"Output Total CO2e Emissions by Sector[LULUCF sector]")</f>
        <v>70.020580999999993</v>
      </c>
      <c r="Q2" s="436">
        <f>SUMIFS('frozen policy trendline'!Q:Q,'frozen policy trendline'!$A:$A,About!$B$2)-SUMIFS('frozen policy trendline'!Q:Q,'frozen policy trendline'!$A:$A,About!$B$2,'frozen policy trendline'!$B:$B,"Output Total CO2e Emissions by Sector[LULUCF sector]")</f>
        <v>68.714063400000001</v>
      </c>
      <c r="R2" s="436">
        <f>SUMIFS('frozen policy trendline'!R:R,'frozen policy trendline'!$A:$A,About!$B$2)-SUMIFS('frozen policy trendline'!R:R,'frozen policy trendline'!$A:$A,About!$B$2,'frozen policy trendline'!$B:$B,"Output Total CO2e Emissions by Sector[LULUCF sector]")</f>
        <v>67.2694695</v>
      </c>
      <c r="S2" s="436">
        <f>SUMIFS('frozen policy trendline'!S:S,'frozen policy trendline'!$A:$A,About!$B$2)-SUMIFS('frozen policy trendline'!S:S,'frozen policy trendline'!$A:$A,About!$B$2,'frozen policy trendline'!$B:$B,"Output Total CO2e Emissions by Sector[LULUCF sector]")</f>
        <v>66.00338769999999</v>
      </c>
      <c r="T2" s="436">
        <f>SUMIFS('frozen policy trendline'!T:T,'frozen policy trendline'!$A:$A,About!$B$2)-SUMIFS('frozen policy trendline'!T:T,'frozen policy trendline'!$A:$A,About!$B$2,'frozen policy trendline'!$B:$B,"Output Total CO2e Emissions by Sector[LULUCF sector]")</f>
        <v>64.796650699999987</v>
      </c>
      <c r="U2" s="436">
        <f>SUMIFS('frozen policy trendline'!U:U,'frozen policy trendline'!$A:$A,About!$B$2)-SUMIFS('frozen policy trendline'!U:U,'frozen policy trendline'!$A:$A,About!$B$2,'frozen policy trendline'!$B:$B,"Output Total CO2e Emissions by Sector[LULUCF sector]")</f>
        <v>63.668396200000004</v>
      </c>
      <c r="V2" s="436">
        <f>SUMIFS('frozen policy trendline'!V:V,'frozen policy trendline'!$A:$A,About!$B$2)-SUMIFS('frozen policy trendline'!V:V,'frozen policy trendline'!$A:$A,About!$B$2,'frozen policy trendline'!$B:$B,"Output Total CO2e Emissions by Sector[LULUCF sector]")</f>
        <v>62.669174399999996</v>
      </c>
      <c r="W2" s="436">
        <f>SUMIFS('frozen policy trendline'!W:W,'frozen policy trendline'!$A:$A,About!$B$2)-SUMIFS('frozen policy trendline'!W:W,'frozen policy trendline'!$A:$A,About!$B$2,'frozen policy trendline'!$B:$B,"Output Total CO2e Emissions by Sector[LULUCF sector]")</f>
        <v>61.866681499999999</v>
      </c>
      <c r="X2" s="436">
        <f>SUMIFS('frozen policy trendline'!X:X,'frozen policy trendline'!$A:$A,About!$B$2)-SUMIFS('frozen policy trendline'!X:X,'frozen policy trendline'!$A:$A,About!$B$2,'frozen policy trendline'!$B:$B,"Output Total CO2e Emissions by Sector[LULUCF sector]")</f>
        <v>61.285851999999998</v>
      </c>
      <c r="Y2" s="436">
        <f>SUMIFS('frozen policy trendline'!Y:Y,'frozen policy trendline'!$A:$A,About!$B$2)-SUMIFS('frozen policy trendline'!Y:Y,'frozen policy trendline'!$A:$A,About!$B$2,'frozen policy trendline'!$B:$B,"Output Total CO2e Emissions by Sector[LULUCF sector]")</f>
        <v>60.987042999999993</v>
      </c>
      <c r="Z2" s="436">
        <f>SUMIFS('frozen policy trendline'!Z:Z,'frozen policy trendline'!$A:$A,About!$B$2)-SUMIFS('frozen policy trendline'!Z:Z,'frozen policy trendline'!$A:$A,About!$B$2,'frozen policy trendline'!$B:$B,"Output Total CO2e Emissions by Sector[LULUCF sector]")</f>
        <v>60.643323300000006</v>
      </c>
      <c r="AA2" s="436">
        <f>SUMIFS('frozen policy trendline'!AA:AA,'frozen policy trendline'!$A:$A,About!$B$2)-SUMIFS('frozen policy trendline'!AA:AA,'frozen policy trendline'!$A:$A,About!$B$2,'frozen policy trendline'!$B:$B,"Output Total CO2e Emissions by Sector[LULUCF sector]")</f>
        <v>60.320426599999998</v>
      </c>
      <c r="AB2" s="436">
        <f>SUMIFS('frozen policy trendline'!AB:AB,'frozen policy trendline'!$A:$A,About!$B$2)-SUMIFS('frozen policy trendline'!AB:AB,'frozen policy trendline'!$A:$A,About!$B$2,'frozen policy trendline'!$B:$B,"Output Total CO2e Emissions by Sector[LULUCF sector]")</f>
        <v>59.928976700000007</v>
      </c>
      <c r="AC2" s="436">
        <f>SUMIFS('frozen policy trendline'!AC:AC,'frozen policy trendline'!$A:$A,About!$B$2)-SUMIFS('frozen policy trendline'!AC:AC,'frozen policy trendline'!$A:$A,About!$B$2,'frozen policy trendline'!$B:$B,"Output Total CO2e Emissions by Sector[LULUCF sector]")</f>
        <v>59.738249300000007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50% below 2006 levels by 2030</v>
      </c>
      <c r="C2" s="1">
        <f>IF(INDEX('State Targets'!I:I,MATCH(About!$C$2,'State Targets'!$B:$B,0))=0,"",INDEX('State Targets'!I:I,MATCH(About!$C$2,'State Targets'!$B:$B,0)))</f>
        <v>2030</v>
      </c>
      <c r="D2" s="1">
        <f>INDEX('State Targets'!J:J,MATCH(About!$C$2,'State Targets'!$B:$B,0))</f>
        <v>60</v>
      </c>
      <c r="E2" s="1">
        <f>INDEX('State Targets'!K:K,MATCH(About!$C$2,'State Targets'!$B:$B,0))</f>
        <v>60</v>
      </c>
      <c r="F2" s="1" t="str">
        <f>IF(INDEX('State Targets'!C:C,MATCH(About!$C$2,'State Targets'!$B:$B,0))=0,"",INDEX('State Targets'!C:C,MATCH(About!$C$2,'State Targets'!$B:$B,0)))</f>
        <v>New Jersey enacted statutory targets in 2007 to reduce GHG emissions by 80% below 2006 levels by 2050. An additional interim executive target of 50% reduction below 2006 levels by 2030 was set in 2021.</v>
      </c>
    </row>
    <row r="3" spans="1:6" ht="71.25" x14ac:dyDescent="0.45">
      <c r="A3" s="1" t="s">
        <v>3518</v>
      </c>
      <c r="B3" s="1" t="str">
        <f>IF(INDEX('State Targets'!L:L,MATCH(About!$C$2,'State Targets'!$B:$B,0))=0,"",INDEX('State Targets'!L:L,MATCH(About!$C$2,'State Targets'!$B:$B,0)))</f>
        <v>80% below 2006 levels by 2050</v>
      </c>
      <c r="C3" s="1">
        <f>IF(INDEX('State Targets'!M:M,MATCH(About!$C$2,'State Targets'!$B:$B,0))=0,"",INDEX('State Targets'!M:M,MATCH(About!$C$2,'State Targets'!$B:$B,0)))</f>
        <v>2050</v>
      </c>
      <c r="D3" s="1">
        <f>INDEX('State Targets'!N:N,MATCH(About!$C$2,'State Targets'!$B:$B,0))</f>
        <v>23.999999999999993</v>
      </c>
      <c r="E3" s="1">
        <f>INDEX('State Targets'!O:O,MATCH(About!$C$2,'State Targets'!$B:$B,0))</f>
        <v>23.999999999999993</v>
      </c>
      <c r="F3" s="1" t="str">
        <f>IF(INDEX('State Targets'!C:C,MATCH(About!$C$2,'State Targets'!$B:$B,0))=0,"",INDEX('State Targets'!C:C,MATCH(About!$C$2,'State Targets'!$B:$B,0)))</f>
        <v>New Jersey enacted statutory targets in 2007 to reduce GHG emissions by 80% below 2006 levels by 2050. An additional interim executive target of 50% reduction below 2006 levels by 2030 was set in 2021.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120</v>
      </c>
      <c r="H33" t="s">
        <v>4148</v>
      </c>
      <c r="I33" s="402">
        <v>2030</v>
      </c>
      <c r="J33" s="402">
        <f t="shared" si="0"/>
        <v>60</v>
      </c>
      <c r="K33" s="402">
        <f t="shared" si="1"/>
        <v>60</v>
      </c>
      <c r="L33" s="393" t="s">
        <v>4149</v>
      </c>
      <c r="M33" s="403">
        <v>2050</v>
      </c>
      <c r="N33">
        <f t="shared" si="2"/>
        <v>23.999999999999993</v>
      </c>
      <c r="O33">
        <f t="shared" si="3"/>
        <v>23.999999999999993</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NJ</v>
      </c>
      <c r="C1" s="409">
        <f>SUM(C4:C87)</f>
        <v>105.21041156887547</v>
      </c>
      <c r="D1" s="409">
        <f t="shared" ref="D1:AG1" si="0">SUM(D4:D87)</f>
        <v>103.4162944954217</v>
      </c>
      <c r="E1" s="409">
        <f t="shared" si="0"/>
        <v>110.17645185382798</v>
      </c>
      <c r="F1" s="409">
        <f t="shared" si="0"/>
        <v>108.38951151512751</v>
      </c>
      <c r="G1" s="409">
        <f t="shared" si="0"/>
        <v>118.81976534892043</v>
      </c>
      <c r="H1" s="409">
        <f t="shared" si="0"/>
        <v>117.98311367157976</v>
      </c>
      <c r="I1" s="409">
        <f t="shared" si="0"/>
        <v>121.26803213347117</v>
      </c>
      <c r="J1" s="409">
        <f t="shared" si="0"/>
        <v>122.01225098674472</v>
      </c>
      <c r="K1" s="409">
        <f t="shared" si="0"/>
        <v>117.2840620301497</v>
      </c>
      <c r="L1" s="409">
        <f t="shared" si="0"/>
        <v>122.04191819944954</v>
      </c>
      <c r="M1" s="409">
        <f t="shared" si="0"/>
        <v>121.08242819923507</v>
      </c>
      <c r="N1" s="409">
        <f t="shared" si="0"/>
        <v>117.90282952351954</v>
      </c>
      <c r="O1" s="409">
        <f t="shared" si="0"/>
        <v>116.98050962864934</v>
      </c>
      <c r="P1" s="409">
        <f t="shared" si="0"/>
        <v>119.58891699470811</v>
      </c>
      <c r="Q1" s="409">
        <f t="shared" si="0"/>
        <v>122.61242177764845</v>
      </c>
      <c r="R1" s="409">
        <f t="shared" si="0"/>
        <v>125.13851295940589</v>
      </c>
      <c r="S1" s="409">
        <f t="shared" si="0"/>
        <v>120.11585852032083</v>
      </c>
      <c r="T1" s="409">
        <f t="shared" si="0"/>
        <v>126.58463937402841</v>
      </c>
      <c r="U1" s="409">
        <f t="shared" si="0"/>
        <v>120.18019007377796</v>
      </c>
      <c r="V1" s="409">
        <f t="shared" si="0"/>
        <v>110.49632254797696</v>
      </c>
      <c r="W1" s="409">
        <f t="shared" si="0"/>
        <v>105.95292575741931</v>
      </c>
      <c r="X1" s="409">
        <f t="shared" si="0"/>
        <v>104.47714025537914</v>
      </c>
      <c r="Y1" s="409">
        <f t="shared" si="0"/>
        <v>99.519642523264068</v>
      </c>
      <c r="Z1" s="409">
        <f t="shared" si="0"/>
        <v>101.06127584690384</v>
      </c>
      <c r="AA1" s="409">
        <f t="shared" si="0"/>
        <v>107.47216671478193</v>
      </c>
      <c r="AB1" s="409">
        <f t="shared" si="0"/>
        <v>105.32166007833395</v>
      </c>
      <c r="AC1" s="409">
        <f t="shared" si="0"/>
        <v>107.44477821129843</v>
      </c>
      <c r="AD1" s="409">
        <f t="shared" si="0"/>
        <v>100.47802614308611</v>
      </c>
      <c r="AE1" s="409">
        <f t="shared" si="0"/>
        <v>104.87921570849706</v>
      </c>
      <c r="AF1" s="409">
        <f t="shared" si="0"/>
        <v>102.68127801967971</v>
      </c>
      <c r="AG1" s="409">
        <f t="shared" si="0"/>
        <v>85.687142855108888</v>
      </c>
      <c r="AH1" s="409">
        <f>SUM(AH4:AH87)</f>
        <v>90.913903370205233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12.160725702872201</v>
      </c>
      <c r="D4">
        <f>SUMIFS('EPA Export Aggregation'!G:G,'EPA Export Aggregation'!$A:$A,$B4,'EPA Export Aggregation'!$D:$D,$A$1)*IF($A4="CH4",About!$D$58,IF($A4="N2O",About!$D$59,1))</f>
        <v>11.9029197558026</v>
      </c>
      <c r="E4">
        <f>SUMIFS('EPA Export Aggregation'!H:H,'EPA Export Aggregation'!$A:$A,$B4,'EPA Export Aggregation'!$D:$D,$A$1)*IF($A4="CH4",About!$D$58,IF($A4="N2O",About!$D$59,1))</f>
        <v>12.601168141324701</v>
      </c>
      <c r="F4">
        <f>SUMIFS('EPA Export Aggregation'!I:I,'EPA Export Aggregation'!$A:$A,$B4,'EPA Export Aggregation'!$D:$D,$A$1)*IF($A4="CH4",About!$D$58,IF($A4="N2O",About!$D$59,1))</f>
        <v>13.2362837079383</v>
      </c>
      <c r="G4">
        <f>SUMIFS('EPA Export Aggregation'!J:J,'EPA Export Aggregation'!$A:$A,$B4,'EPA Export Aggregation'!$D:$D,$A$1)*IF($A4="CH4",About!$D$58,IF($A4="N2O",About!$D$59,1))</f>
        <v>15.3465528377277</v>
      </c>
      <c r="H4">
        <f>SUMIFS('EPA Export Aggregation'!K:K,'EPA Export Aggregation'!$A:$A,$B4,'EPA Export Aggregation'!$D:$D,$A$1)*IF($A4="CH4",About!$D$58,IF($A4="N2O",About!$D$59,1))</f>
        <v>16.932061384182202</v>
      </c>
      <c r="I4">
        <f>SUMIFS('EPA Export Aggregation'!L:L,'EPA Export Aggregation'!$A:$A,$B4,'EPA Export Aggregation'!$D:$D,$A$1)*IF($A4="CH4",About!$D$58,IF($A4="N2O",About!$D$59,1))</f>
        <v>15.766771775346999</v>
      </c>
      <c r="J4">
        <f>SUMIFS('EPA Export Aggregation'!M:M,'EPA Export Aggregation'!$A:$A,$B4,'EPA Export Aggregation'!$D:$D,$A$1)*IF($A4="CH4",About!$D$58,IF($A4="N2O",About!$D$59,1))</f>
        <v>17.130674764222501</v>
      </c>
      <c r="K4">
        <f>SUMIFS('EPA Export Aggregation'!N:N,'EPA Export Aggregation'!$A:$A,$B4,'EPA Export Aggregation'!$D:$D,$A$1)*IF($A4="CH4",About!$D$58,IF($A4="N2O",About!$D$59,1))</f>
        <v>16.005711319827199</v>
      </c>
      <c r="L4">
        <f>SUMIFS('EPA Export Aggregation'!O:O,'EPA Export Aggregation'!$A:$A,$B4,'EPA Export Aggregation'!$D:$D,$A$1)*IF($A4="CH4",About!$D$58,IF($A4="N2O",About!$D$59,1))</f>
        <v>16.7273745282066</v>
      </c>
      <c r="M4">
        <f>SUMIFS('EPA Export Aggregation'!P:P,'EPA Export Aggregation'!$A:$A,$B4,'EPA Export Aggregation'!$D:$D,$A$1)*IF($A4="CH4",About!$D$58,IF($A4="N2O",About!$D$59,1))</f>
        <v>19.0220906621057</v>
      </c>
      <c r="N4">
        <f>SUMIFS('EPA Export Aggregation'!Q:Q,'EPA Export Aggregation'!$A:$A,$B4,'EPA Export Aggregation'!$D:$D,$A$1)*IF($A4="CH4",About!$D$58,IF($A4="N2O",About!$D$59,1))</f>
        <v>18.680879806582698</v>
      </c>
      <c r="O4">
        <f>SUMIFS('EPA Export Aggregation'!R:R,'EPA Export Aggregation'!$A:$A,$B4,'EPA Export Aggregation'!$D:$D,$A$1)*IF($A4="CH4",About!$D$58,IF($A4="N2O",About!$D$59,1))</f>
        <v>19.212977755990799</v>
      </c>
      <c r="P4">
        <f>SUMIFS('EPA Export Aggregation'!S:S,'EPA Export Aggregation'!$A:$A,$B4,'EPA Export Aggregation'!$D:$D,$A$1)*IF($A4="CH4",About!$D$58,IF($A4="N2O",About!$D$59,1))</f>
        <v>18.224438958192799</v>
      </c>
      <c r="Q4">
        <f>SUMIFS('EPA Export Aggregation'!T:T,'EPA Export Aggregation'!$A:$A,$B4,'EPA Export Aggregation'!$D:$D,$A$1)*IF($A4="CH4",About!$D$58,IF($A4="N2O",About!$D$59,1))</f>
        <v>19.176269023162199</v>
      </c>
      <c r="R4">
        <f>SUMIFS('EPA Export Aggregation'!U:U,'EPA Export Aggregation'!$A:$A,$B4,'EPA Export Aggregation'!$D:$D,$A$1)*IF($A4="CH4",About!$D$58,IF($A4="N2O",About!$D$59,1))</f>
        <v>19.4013277529736</v>
      </c>
      <c r="S4">
        <f>SUMIFS('EPA Export Aggregation'!V:V,'EPA Export Aggregation'!$A:$A,$B4,'EPA Export Aggregation'!$D:$D,$A$1)*IF($A4="CH4",About!$D$58,IF($A4="N2O",About!$D$59,1))</f>
        <v>18.3695126069419</v>
      </c>
      <c r="T4">
        <f>SUMIFS('EPA Export Aggregation'!W:W,'EPA Export Aggregation'!$A:$A,$B4,'EPA Export Aggregation'!$D:$D,$A$1)*IF($A4="CH4",About!$D$58,IF($A4="N2O",About!$D$59,1))</f>
        <v>19.480709808170801</v>
      </c>
      <c r="U4">
        <f>SUMIFS('EPA Export Aggregation'!X:X,'EPA Export Aggregation'!$A:$A,$B4,'EPA Export Aggregation'!$D:$D,$A$1)*IF($A4="CH4",About!$D$58,IF($A4="N2O",About!$D$59,1))</f>
        <v>18.7319827603582</v>
      </c>
      <c r="V4">
        <f>SUMIFS('EPA Export Aggregation'!Y:Y,'EPA Export Aggregation'!$A:$A,$B4,'EPA Export Aggregation'!$D:$D,$A$1)*IF($A4="CH4",About!$D$58,IF($A4="N2O",About!$D$59,1))</f>
        <v>14.6800440359116</v>
      </c>
      <c r="W4">
        <f>SUMIFS('EPA Export Aggregation'!Z:Z,'EPA Export Aggregation'!$A:$A,$B4,'EPA Export Aggregation'!$D:$D,$A$1)*IF($A4="CH4",About!$D$58,IF($A4="N2O",About!$D$59,1))</f>
        <v>17.793766898395798</v>
      </c>
      <c r="X4">
        <f>SUMIFS('EPA Export Aggregation'!AA:AA,'EPA Export Aggregation'!$A:$A,$B4,'EPA Export Aggregation'!$D:$D,$A$1)*IF($A4="CH4",About!$D$58,IF($A4="N2O",About!$D$59,1))</f>
        <v>15.6368993950438</v>
      </c>
      <c r="Y4">
        <f>SUMIFS('EPA Export Aggregation'!AB:AB,'EPA Export Aggregation'!$A:$A,$B4,'EPA Export Aggregation'!$D:$D,$A$1)*IF($A4="CH4",About!$D$58,IF($A4="N2O",About!$D$59,1))</f>
        <v>14.8325968717186</v>
      </c>
      <c r="Z4">
        <f>SUMIFS('EPA Export Aggregation'!AC:AC,'EPA Export Aggregation'!$A:$A,$B4,'EPA Export Aggregation'!$D:$D,$A$1)*IF($A4="CH4",About!$D$58,IF($A4="N2O",About!$D$59,1))</f>
        <v>14.4094816417748</v>
      </c>
      <c r="AA4">
        <f>SUMIFS('EPA Export Aggregation'!AD:AD,'EPA Export Aggregation'!$A:$A,$B4,'EPA Export Aggregation'!$D:$D,$A$1)*IF($A4="CH4",About!$D$58,IF($A4="N2O",About!$D$59,1))</f>
        <v>16.720761574634398</v>
      </c>
      <c r="AB4">
        <f>SUMIFS('EPA Export Aggregation'!AE:AE,'EPA Export Aggregation'!$A:$A,$B4,'EPA Export Aggregation'!$D:$D,$A$1)*IF($A4="CH4",About!$D$58,IF($A4="N2O",About!$D$59,1))</f>
        <v>17.828649875451202</v>
      </c>
      <c r="AC4">
        <f>SUMIFS('EPA Export Aggregation'!AF:AF,'EPA Export Aggregation'!$A:$A,$B4,'EPA Export Aggregation'!$D:$D,$A$1)*IF($A4="CH4",About!$D$58,IF($A4="N2O",About!$D$59,1))</f>
        <v>19.600839892884999</v>
      </c>
      <c r="AD4">
        <f>SUMIFS('EPA Export Aggregation'!AG:AG,'EPA Export Aggregation'!$A:$A,$B4,'EPA Export Aggregation'!$D:$D,$A$1)*IF($A4="CH4",About!$D$58,IF($A4="N2O",About!$D$59,1))</f>
        <v>16.676367048774399</v>
      </c>
      <c r="AE4">
        <f>SUMIFS('EPA Export Aggregation'!AH:AH,'EPA Export Aggregation'!$A:$A,$B4,'EPA Export Aggregation'!$D:$D,$A$1)*IF($A4="CH4",About!$D$58,IF($A4="N2O",About!$D$59,1))</f>
        <v>17.301200417402299</v>
      </c>
      <c r="AF4">
        <f>SUMIFS('EPA Export Aggregation'!AI:AI,'EPA Export Aggregation'!$A:$A,$B4,'EPA Export Aggregation'!$D:$D,$A$1)*IF($A4="CH4",About!$D$58,IF($A4="N2O",About!$D$59,1))</f>
        <v>17.353523714380501</v>
      </c>
      <c r="AG4">
        <f>SUMIFS('EPA Export Aggregation'!AJ:AJ,'EPA Export Aggregation'!$A:$A,$B4,'EPA Export Aggregation'!$D:$D,$A$1)*IF($A4="CH4",About!$D$58,IF($A4="N2O",About!$D$59,1))</f>
        <v>13.5511955659146</v>
      </c>
      <c r="AH4">
        <f>SUMIFS('EPA Export Aggregation'!AK:AK,'EPA Export Aggregation'!$A:$A,$B4,'EPA Export Aggregation'!$D:$D,$A$1)*IF($A4="CH4",About!$D$58,IF($A4="N2O",About!$D$59,1))</f>
        <v>13.3096523712675</v>
      </c>
    </row>
    <row r="5" spans="1:34" x14ac:dyDescent="0.45">
      <c r="A5" s="413" t="s">
        <v>2215</v>
      </c>
      <c r="B5" s="414" t="s">
        <v>4198</v>
      </c>
      <c r="C5">
        <f>SUMIFS('EPA Export Aggregation'!F:F,'EPA Export Aggregation'!$A:$A,$B5,'EPA Export Aggregation'!$D:$D,$A$1)*IF($A5="CH4",About!$D$58,IF($A5="N2O",About!$D$59,1))</f>
        <v>50.382417506410299</v>
      </c>
      <c r="D5">
        <f>SUMIFS('EPA Export Aggregation'!G:G,'EPA Export Aggregation'!$A:$A,$B5,'EPA Export Aggregation'!$D:$D,$A$1)*IF($A5="CH4",About!$D$58,IF($A5="N2O",About!$D$59,1))</f>
        <v>48.630157962788203</v>
      </c>
      <c r="E5">
        <f>SUMIFS('EPA Export Aggregation'!H:H,'EPA Export Aggregation'!$A:$A,$B5,'EPA Export Aggregation'!$D:$D,$A$1)*IF($A5="CH4",About!$D$58,IF($A5="N2O",About!$D$59,1))</f>
        <v>49.177560974503201</v>
      </c>
      <c r="F5">
        <f>SUMIFS('EPA Export Aggregation'!I:I,'EPA Export Aggregation'!$A:$A,$B5,'EPA Export Aggregation'!$D:$D,$A$1)*IF($A5="CH4",About!$D$58,IF($A5="N2O",About!$D$59,1))</f>
        <v>47.631172321202001</v>
      </c>
      <c r="G5">
        <f>SUMIFS('EPA Export Aggregation'!J:J,'EPA Export Aggregation'!$A:$A,$B5,'EPA Export Aggregation'!$D:$D,$A$1)*IF($A5="CH4",About!$D$58,IF($A5="N2O",About!$D$59,1))</f>
        <v>53.041206656105302</v>
      </c>
      <c r="H5">
        <f>SUMIFS('EPA Export Aggregation'!K:K,'EPA Export Aggregation'!$A:$A,$B5,'EPA Export Aggregation'!$D:$D,$A$1)*IF($A5="CH4",About!$D$58,IF($A5="N2O",About!$D$59,1))</f>
        <v>52.648729246314097</v>
      </c>
      <c r="I5">
        <f>SUMIFS('EPA Export Aggregation'!L:L,'EPA Export Aggregation'!$A:$A,$B5,'EPA Export Aggregation'!$D:$D,$A$1)*IF($A5="CH4",About!$D$58,IF($A5="N2O",About!$D$59,1))</f>
        <v>53.483537865483797</v>
      </c>
      <c r="J5">
        <f>SUMIFS('EPA Export Aggregation'!M:M,'EPA Export Aggregation'!$A:$A,$B5,'EPA Export Aggregation'!$D:$D,$A$1)*IF($A5="CH4",About!$D$58,IF($A5="N2O",About!$D$59,1))</f>
        <v>53.240892584199798</v>
      </c>
      <c r="K5">
        <f>SUMIFS('EPA Export Aggregation'!N:N,'EPA Export Aggregation'!$A:$A,$B5,'EPA Export Aggregation'!$D:$D,$A$1)*IF($A5="CH4",About!$D$58,IF($A5="N2O",About!$D$59,1))</f>
        <v>54.0197386914814</v>
      </c>
      <c r="L5">
        <f>SUMIFS('EPA Export Aggregation'!O:O,'EPA Export Aggregation'!$A:$A,$B5,'EPA Export Aggregation'!$D:$D,$A$1)*IF($A5="CH4",About!$D$58,IF($A5="N2O",About!$D$59,1))</f>
        <v>55.191051529704403</v>
      </c>
      <c r="M5">
        <f>SUMIFS('EPA Export Aggregation'!P:P,'EPA Export Aggregation'!$A:$A,$B5,'EPA Export Aggregation'!$D:$D,$A$1)*IF($A5="CH4",About!$D$58,IF($A5="N2O",About!$D$59,1))</f>
        <v>58.268506822101301</v>
      </c>
      <c r="N5">
        <f>SUMIFS('EPA Export Aggregation'!Q:Q,'EPA Export Aggregation'!$A:$A,$B5,'EPA Export Aggregation'!$D:$D,$A$1)*IF($A5="CH4",About!$D$58,IF($A5="N2O",About!$D$59,1))</f>
        <v>56.013634610278302</v>
      </c>
      <c r="O5">
        <f>SUMIFS('EPA Export Aggregation'!R:R,'EPA Export Aggregation'!$A:$A,$B5,'EPA Export Aggregation'!$D:$D,$A$1)*IF($A5="CH4",About!$D$58,IF($A5="N2O",About!$D$59,1))</f>
        <v>55.9438823859685</v>
      </c>
      <c r="P5">
        <f>SUMIFS('EPA Export Aggregation'!S:S,'EPA Export Aggregation'!$A:$A,$B5,'EPA Export Aggregation'!$D:$D,$A$1)*IF($A5="CH4",About!$D$58,IF($A5="N2O",About!$D$59,1))</f>
        <v>55.100748706614802</v>
      </c>
      <c r="Q5">
        <f>SUMIFS('EPA Export Aggregation'!T:T,'EPA Export Aggregation'!$A:$A,$B5,'EPA Export Aggregation'!$D:$D,$A$1)*IF($A5="CH4",About!$D$58,IF($A5="N2O",About!$D$59,1))</f>
        <v>56.738281850708503</v>
      </c>
      <c r="R5">
        <f>SUMIFS('EPA Export Aggregation'!U:U,'EPA Export Aggregation'!$A:$A,$B5,'EPA Export Aggregation'!$D:$D,$A$1)*IF($A5="CH4",About!$D$58,IF($A5="N2O",About!$D$59,1))</f>
        <v>59.2433325979733</v>
      </c>
      <c r="S5">
        <f>SUMIFS('EPA Export Aggregation'!V:V,'EPA Export Aggregation'!$A:$A,$B5,'EPA Export Aggregation'!$D:$D,$A$1)*IF($A5="CH4",About!$D$58,IF($A5="N2O",About!$D$59,1))</f>
        <v>59.947328481748997</v>
      </c>
      <c r="T5">
        <f>SUMIFS('EPA Export Aggregation'!W:W,'EPA Export Aggregation'!$A:$A,$B5,'EPA Export Aggregation'!$D:$D,$A$1)*IF($A5="CH4",About!$D$58,IF($A5="N2O",About!$D$59,1))</f>
        <v>61.948567095762201</v>
      </c>
      <c r="U5">
        <f>SUMIFS('EPA Export Aggregation'!X:X,'EPA Export Aggregation'!$A:$A,$B5,'EPA Export Aggregation'!$D:$D,$A$1)*IF($A5="CH4",About!$D$58,IF($A5="N2O",About!$D$59,1))</f>
        <v>59.161978192559701</v>
      </c>
      <c r="V5">
        <f>SUMIFS('EPA Export Aggregation'!Y:Y,'EPA Export Aggregation'!$A:$A,$B5,'EPA Export Aggregation'!$D:$D,$A$1)*IF($A5="CH4",About!$D$58,IF($A5="N2O",About!$D$59,1))</f>
        <v>54.525869102355998</v>
      </c>
      <c r="W5">
        <f>SUMIFS('EPA Export Aggregation'!Z:Z,'EPA Export Aggregation'!$A:$A,$B5,'EPA Export Aggregation'!$D:$D,$A$1)*IF($A5="CH4",About!$D$58,IF($A5="N2O",About!$D$59,1))</f>
        <v>48.5761937317044</v>
      </c>
      <c r="X5">
        <f>SUMIFS('EPA Export Aggregation'!AA:AA,'EPA Export Aggregation'!$A:$A,$B5,'EPA Export Aggregation'!$D:$D,$A$1)*IF($A5="CH4",About!$D$58,IF($A5="N2O",About!$D$59,1))</f>
        <v>47.916886245037098</v>
      </c>
      <c r="Y5">
        <f>SUMIFS('EPA Export Aggregation'!AB:AB,'EPA Export Aggregation'!$A:$A,$B5,'EPA Export Aggregation'!$D:$D,$A$1)*IF($A5="CH4",About!$D$58,IF($A5="N2O",About!$D$59,1))</f>
        <v>46.651651486263603</v>
      </c>
      <c r="Z5">
        <f>SUMIFS('EPA Export Aggregation'!AC:AC,'EPA Export Aggregation'!$A:$A,$B5,'EPA Export Aggregation'!$D:$D,$A$1)*IF($A5="CH4",About!$D$58,IF($A5="N2O",About!$D$59,1))</f>
        <v>45.858766589563899</v>
      </c>
      <c r="AA5">
        <f>SUMIFS('EPA Export Aggregation'!AD:AD,'EPA Export Aggregation'!$A:$A,$B5,'EPA Export Aggregation'!$D:$D,$A$1)*IF($A5="CH4",About!$D$58,IF($A5="N2O",About!$D$59,1))</f>
        <v>46.882939783474697</v>
      </c>
      <c r="AB5">
        <f>SUMIFS('EPA Export Aggregation'!AE:AE,'EPA Export Aggregation'!$A:$A,$B5,'EPA Export Aggregation'!$D:$D,$A$1)*IF($A5="CH4",About!$D$58,IF($A5="N2O",About!$D$59,1))</f>
        <v>45.8376929416888</v>
      </c>
      <c r="AC5">
        <f>SUMIFS('EPA Export Aggregation'!AF:AF,'EPA Export Aggregation'!$A:$A,$B5,'EPA Export Aggregation'!$D:$D,$A$1)*IF($A5="CH4",About!$D$58,IF($A5="N2O",About!$D$59,1))</f>
        <v>48.552413711645698</v>
      </c>
      <c r="AD5">
        <f>SUMIFS('EPA Export Aggregation'!AG:AG,'EPA Export Aggregation'!$A:$A,$B5,'EPA Export Aggregation'!$D:$D,$A$1)*IF($A5="CH4",About!$D$58,IF($A5="N2O",About!$D$59,1))</f>
        <v>46.207226940488297</v>
      </c>
      <c r="AE5">
        <f>SUMIFS('EPA Export Aggregation'!AH:AH,'EPA Export Aggregation'!$A:$A,$B5,'EPA Export Aggregation'!$D:$D,$A$1)*IF($A5="CH4",About!$D$58,IF($A5="N2O",About!$D$59,1))</f>
        <v>46.550636246232003</v>
      </c>
      <c r="AF5">
        <f>SUMIFS('EPA Export Aggregation'!AI:AI,'EPA Export Aggregation'!$A:$A,$B5,'EPA Export Aggregation'!$D:$D,$A$1)*IF($A5="CH4",About!$D$58,IF($A5="N2O",About!$D$59,1))</f>
        <v>45.208089097405399</v>
      </c>
      <c r="AG5">
        <f>SUMIFS('EPA Export Aggregation'!AJ:AJ,'EPA Export Aggregation'!$A:$A,$B5,'EPA Export Aggregation'!$D:$D,$A$1)*IF($A5="CH4",About!$D$58,IF($A5="N2O",About!$D$59,1))</f>
        <v>35.294234546445303</v>
      </c>
      <c r="AH5">
        <f>SUMIFS('EPA Export Aggregation'!AK:AK,'EPA Export Aggregation'!$A:$A,$B5,'EPA Export Aggregation'!$D:$D,$A$1)*IF($A5="CH4",About!$D$58,IF($A5="N2O",About!$D$59,1))</f>
        <v>39.313140502163797</v>
      </c>
    </row>
    <row r="6" spans="1:34" x14ac:dyDescent="0.45">
      <c r="A6" s="413" t="s">
        <v>2215</v>
      </c>
      <c r="B6" s="414" t="s">
        <v>4202</v>
      </c>
      <c r="C6">
        <f>SUMIFS('EPA Export Aggregation'!F:F,'EPA Export Aggregation'!$A:$A,$B6,'EPA Export Aggregation'!$D:$D,$A$1)*IF($A6="CH4",About!$D$58,IF($A6="N2O",About!$D$59,1))</f>
        <v>12.9472092244738</v>
      </c>
      <c r="D6">
        <f>SUMIFS('EPA Export Aggregation'!G:G,'EPA Export Aggregation'!$A:$A,$B6,'EPA Export Aggregation'!$D:$D,$A$1)*IF($A6="CH4",About!$D$58,IF($A6="N2O",About!$D$59,1))</f>
        <v>13.127967590911499</v>
      </c>
      <c r="E6">
        <f>SUMIFS('EPA Export Aggregation'!H:H,'EPA Export Aggregation'!$A:$A,$B6,'EPA Export Aggregation'!$D:$D,$A$1)*IF($A6="CH4",About!$D$58,IF($A6="N2O",About!$D$59,1))</f>
        <v>16.9655085747582</v>
      </c>
      <c r="F6">
        <f>SUMIFS('EPA Export Aggregation'!I:I,'EPA Export Aggregation'!$A:$A,$B6,'EPA Export Aggregation'!$D:$D,$A$1)*IF($A6="CH4",About!$D$58,IF($A6="N2O",About!$D$59,1))</f>
        <v>17.741583476523601</v>
      </c>
      <c r="G6">
        <f>SUMIFS('EPA Export Aggregation'!J:J,'EPA Export Aggregation'!$A:$A,$B6,'EPA Export Aggregation'!$D:$D,$A$1)*IF($A6="CH4",About!$D$58,IF($A6="N2O",About!$D$59,1))</f>
        <v>18.152167064891302</v>
      </c>
      <c r="H6">
        <f>SUMIFS('EPA Export Aggregation'!K:K,'EPA Export Aggregation'!$A:$A,$B6,'EPA Export Aggregation'!$D:$D,$A$1)*IF($A6="CH4",About!$D$58,IF($A6="N2O",About!$D$59,1))</f>
        <v>18.483878062528401</v>
      </c>
      <c r="I6">
        <f>SUMIFS('EPA Export Aggregation'!L:L,'EPA Export Aggregation'!$A:$A,$B6,'EPA Export Aggregation'!$D:$D,$A$1)*IF($A6="CH4",About!$D$58,IF($A6="N2O",About!$D$59,1))</f>
        <v>18.823106675466299</v>
      </c>
      <c r="J6">
        <f>SUMIFS('EPA Export Aggregation'!M:M,'EPA Export Aggregation'!$A:$A,$B6,'EPA Export Aggregation'!$D:$D,$A$1)*IF($A6="CH4",About!$D$58,IF($A6="N2O",About!$D$59,1))</f>
        <v>18.780218763308699</v>
      </c>
      <c r="K6">
        <f>SUMIFS('EPA Export Aggregation'!N:N,'EPA Export Aggregation'!$A:$A,$B6,'EPA Export Aggregation'!$D:$D,$A$1)*IF($A6="CH4",About!$D$58,IF($A6="N2O",About!$D$59,1))</f>
        <v>17.489342313531299</v>
      </c>
      <c r="L6">
        <f>SUMIFS('EPA Export Aggregation'!O:O,'EPA Export Aggregation'!$A:$A,$B6,'EPA Export Aggregation'!$D:$D,$A$1)*IF($A6="CH4",About!$D$58,IF($A6="N2O",About!$D$59,1))</f>
        <v>17.227453035639201</v>
      </c>
      <c r="M6">
        <f>SUMIFS('EPA Export Aggregation'!P:P,'EPA Export Aggregation'!$A:$A,$B6,'EPA Export Aggregation'!$D:$D,$A$1)*IF($A6="CH4",About!$D$58,IF($A6="N2O",About!$D$59,1))</f>
        <v>11.1518004287972</v>
      </c>
      <c r="N6">
        <f>SUMIFS('EPA Export Aggregation'!Q:Q,'EPA Export Aggregation'!$A:$A,$B6,'EPA Export Aggregation'!$D:$D,$A$1)*IF($A6="CH4",About!$D$58,IF($A6="N2O",About!$D$59,1))</f>
        <v>12.260815680722599</v>
      </c>
      <c r="O6">
        <f>SUMIFS('EPA Export Aggregation'!R:R,'EPA Export Aggregation'!$A:$A,$B6,'EPA Export Aggregation'!$D:$D,$A$1)*IF($A6="CH4",About!$D$58,IF($A6="N2O",About!$D$59,1))</f>
        <v>11.544409727917699</v>
      </c>
      <c r="P6">
        <f>SUMIFS('EPA Export Aggregation'!S:S,'EPA Export Aggregation'!$A:$A,$B6,'EPA Export Aggregation'!$D:$D,$A$1)*IF($A6="CH4",About!$D$58,IF($A6="N2O",About!$D$59,1))</f>
        <v>12.5453578092956</v>
      </c>
      <c r="Q6">
        <f>SUMIFS('EPA Export Aggregation'!T:T,'EPA Export Aggregation'!$A:$A,$B6,'EPA Export Aggregation'!$D:$D,$A$1)*IF($A6="CH4",About!$D$58,IF($A6="N2O",About!$D$59,1))</f>
        <v>12.825141409633501</v>
      </c>
      <c r="R6">
        <f>SUMIFS('EPA Export Aggregation'!U:U,'EPA Export Aggregation'!$A:$A,$B6,'EPA Export Aggregation'!$D:$D,$A$1)*IF($A6="CH4",About!$D$58,IF($A6="N2O",About!$D$59,1))</f>
        <v>12.995753812213501</v>
      </c>
      <c r="S6">
        <f>SUMIFS('EPA Export Aggregation'!V:V,'EPA Export Aggregation'!$A:$A,$B6,'EPA Export Aggregation'!$D:$D,$A$1)*IF($A6="CH4",About!$D$58,IF($A6="N2O",About!$D$59,1))</f>
        <v>12.092633055400301</v>
      </c>
      <c r="T6">
        <f>SUMIFS('EPA Export Aggregation'!W:W,'EPA Export Aggregation'!$A:$A,$B6,'EPA Export Aggregation'!$D:$D,$A$1)*IF($A6="CH4",About!$D$58,IF($A6="N2O",About!$D$59,1))</f>
        <v>12.0172950861226</v>
      </c>
      <c r="U6">
        <f>SUMIFS('EPA Export Aggregation'!X:X,'EPA Export Aggregation'!$A:$A,$B6,'EPA Export Aggregation'!$D:$D,$A$1)*IF($A6="CH4",About!$D$58,IF($A6="N2O",About!$D$59,1))</f>
        <v>10.0902992654672</v>
      </c>
      <c r="V6">
        <f>SUMIFS('EPA Export Aggregation'!Y:Y,'EPA Export Aggregation'!$A:$A,$B6,'EPA Export Aggregation'!$D:$D,$A$1)*IF($A6="CH4",About!$D$58,IF($A6="N2O",About!$D$59,1))</f>
        <v>8.6607383294449996</v>
      </c>
      <c r="W6">
        <f>SUMIFS('EPA Export Aggregation'!Z:Z,'EPA Export Aggregation'!$A:$A,$B6,'EPA Export Aggregation'!$D:$D,$A$1)*IF($A6="CH4",About!$D$58,IF($A6="N2O",About!$D$59,1))</f>
        <v>8.6174164169480001</v>
      </c>
      <c r="X6">
        <f>SUMIFS('EPA Export Aggregation'!AA:AA,'EPA Export Aggregation'!$A:$A,$B6,'EPA Export Aggregation'!$D:$D,$A$1)*IF($A6="CH4",About!$D$58,IF($A6="N2O",About!$D$59,1))</f>
        <v>9.6686452957409994</v>
      </c>
      <c r="Y6">
        <f>SUMIFS('EPA Export Aggregation'!AB:AB,'EPA Export Aggregation'!$A:$A,$B6,'EPA Export Aggregation'!$D:$D,$A$1)*IF($A6="CH4",About!$D$58,IF($A6="N2O",About!$D$59,1))</f>
        <v>9.6229153709355</v>
      </c>
      <c r="Z6">
        <f>SUMIFS('EPA Export Aggregation'!AC:AC,'EPA Export Aggregation'!$A:$A,$B6,'EPA Export Aggregation'!$D:$D,$A$1)*IF($A6="CH4",About!$D$58,IF($A6="N2O",About!$D$59,1))</f>
        <v>9.2808324908128004</v>
      </c>
      <c r="AA6">
        <f>SUMIFS('EPA Export Aggregation'!AD:AD,'EPA Export Aggregation'!$A:$A,$B6,'EPA Export Aggregation'!$D:$D,$A$1)*IF($A6="CH4",About!$D$58,IF($A6="N2O",About!$D$59,1))</f>
        <v>8.7059803257664008</v>
      </c>
      <c r="AB6">
        <f>SUMIFS('EPA Export Aggregation'!AE:AE,'EPA Export Aggregation'!$A:$A,$B6,'EPA Export Aggregation'!$D:$D,$A$1)*IF($A6="CH4",About!$D$58,IF($A6="N2O",About!$D$59,1))</f>
        <v>8.7331175414152007</v>
      </c>
      <c r="AC6">
        <f>SUMIFS('EPA Export Aggregation'!AF:AF,'EPA Export Aggregation'!$A:$A,$B6,'EPA Export Aggregation'!$D:$D,$A$1)*IF($A6="CH4",About!$D$58,IF($A6="N2O",About!$D$59,1))</f>
        <v>9.1551620432573007</v>
      </c>
      <c r="AD6">
        <f>SUMIFS('EPA Export Aggregation'!AG:AG,'EPA Export Aggregation'!$A:$A,$B6,'EPA Export Aggregation'!$D:$D,$A$1)*IF($A6="CH4",About!$D$58,IF($A6="N2O",About!$D$59,1))</f>
        <v>8.3286341275571996</v>
      </c>
      <c r="AE6">
        <f>SUMIFS('EPA Export Aggregation'!AH:AH,'EPA Export Aggregation'!$A:$A,$B6,'EPA Export Aggregation'!$D:$D,$A$1)*IF($A6="CH4",About!$D$58,IF($A6="N2O",About!$D$59,1))</f>
        <v>8.5369172804133004</v>
      </c>
      <c r="AF6">
        <f>SUMIFS('EPA Export Aggregation'!AI:AI,'EPA Export Aggregation'!$A:$A,$B6,'EPA Export Aggregation'!$D:$D,$A$1)*IF($A6="CH4",About!$D$58,IF($A6="N2O",About!$D$59,1))</f>
        <v>8.7872082376586</v>
      </c>
      <c r="AG6">
        <f>SUMIFS('EPA Export Aggregation'!AJ:AJ,'EPA Export Aggregation'!$A:$A,$B6,'EPA Export Aggregation'!$D:$D,$A$1)*IF($A6="CH4",About!$D$58,IF($A6="N2O",About!$D$59,1))</f>
        <v>7.4962331190839002</v>
      </c>
      <c r="AH6">
        <f>SUMIFS('EPA Export Aggregation'!AK:AK,'EPA Export Aggregation'!$A:$A,$B6,'EPA Export Aggregation'!$D:$D,$A$1)*IF($A6="CH4",About!$D$58,IF($A6="N2O",About!$D$59,1))</f>
        <v>7.5788440634064997</v>
      </c>
    </row>
    <row r="7" spans="1:34" x14ac:dyDescent="0.45">
      <c r="A7" s="413" t="s">
        <v>2215</v>
      </c>
      <c r="B7" s="414" t="s">
        <v>4204</v>
      </c>
      <c r="C7">
        <f>SUMIFS('EPA Export Aggregation'!F:F,'EPA Export Aggregation'!$A:$A,$B7,'EPA Export Aggregation'!$D:$D,$A$1)*IF($A7="CH4",About!$D$58,IF($A7="N2O",About!$D$59,1))</f>
        <v>15.230174483814199</v>
      </c>
      <c r="D7">
        <f>SUMIFS('EPA Export Aggregation'!G:G,'EPA Export Aggregation'!$A:$A,$B7,'EPA Export Aggregation'!$D:$D,$A$1)*IF($A7="CH4",About!$D$58,IF($A7="N2O",About!$D$59,1))</f>
        <v>15.2594514894562</v>
      </c>
      <c r="E7">
        <f>SUMIFS('EPA Export Aggregation'!H:H,'EPA Export Aggregation'!$A:$A,$B7,'EPA Export Aggregation'!$D:$D,$A$1)*IF($A7="CH4",About!$D$58,IF($A7="N2O",About!$D$59,1))</f>
        <v>16.334334145693301</v>
      </c>
      <c r="F7">
        <f>SUMIFS('EPA Export Aggregation'!I:I,'EPA Export Aggregation'!$A:$A,$B7,'EPA Export Aggregation'!$D:$D,$A$1)*IF($A7="CH4",About!$D$58,IF($A7="N2O",About!$D$59,1))</f>
        <v>15.7384268800927</v>
      </c>
      <c r="G7">
        <f>SUMIFS('EPA Export Aggregation'!J:J,'EPA Export Aggregation'!$A:$A,$B7,'EPA Export Aggregation'!$D:$D,$A$1)*IF($A7="CH4",About!$D$58,IF($A7="N2O",About!$D$59,1))</f>
        <v>17.564838809083501</v>
      </c>
      <c r="H7">
        <f>SUMIFS('EPA Export Aggregation'!K:K,'EPA Export Aggregation'!$A:$A,$B7,'EPA Export Aggregation'!$D:$D,$A$1)*IF($A7="CH4",About!$D$58,IF($A7="N2O",About!$D$59,1))</f>
        <v>15.537548583268</v>
      </c>
      <c r="I7">
        <f>SUMIFS('EPA Export Aggregation'!L:L,'EPA Export Aggregation'!$A:$A,$B7,'EPA Export Aggregation'!$D:$D,$A$1)*IF($A7="CH4",About!$D$58,IF($A7="N2O",About!$D$59,1))</f>
        <v>17.3590092226266</v>
      </c>
      <c r="J7">
        <f>SUMIFS('EPA Export Aggregation'!M:M,'EPA Export Aggregation'!$A:$A,$B7,'EPA Export Aggregation'!$D:$D,$A$1)*IF($A7="CH4",About!$D$58,IF($A7="N2O",About!$D$59,1))</f>
        <v>16.622401165686899</v>
      </c>
      <c r="K7">
        <f>SUMIFS('EPA Export Aggregation'!N:N,'EPA Export Aggregation'!$A:$A,$B7,'EPA Export Aggregation'!$D:$D,$A$1)*IF($A7="CH4",About!$D$58,IF($A7="N2O",About!$D$59,1))</f>
        <v>14.615756603018401</v>
      </c>
      <c r="L7">
        <f>SUMIFS('EPA Export Aggregation'!O:O,'EPA Export Aggregation'!$A:$A,$B7,'EPA Export Aggregation'!$D:$D,$A$1)*IF($A7="CH4",About!$D$58,IF($A7="N2O",About!$D$59,1))</f>
        <v>15.5738738916214</v>
      </c>
      <c r="M7">
        <f>SUMIFS('EPA Export Aggregation'!P:P,'EPA Export Aggregation'!$A:$A,$B7,'EPA Export Aggregation'!$D:$D,$A$1)*IF($A7="CH4",About!$D$58,IF($A7="N2O",About!$D$59,1))</f>
        <v>16.364352036955498</v>
      </c>
      <c r="N7">
        <f>SUMIFS('EPA Export Aggregation'!Q:Q,'EPA Export Aggregation'!$A:$A,$B7,'EPA Export Aggregation'!$D:$D,$A$1)*IF($A7="CH4",About!$D$58,IF($A7="N2O",About!$D$59,1))</f>
        <v>16.022963462281801</v>
      </c>
      <c r="O7">
        <f>SUMIFS('EPA Export Aggregation'!R:R,'EPA Export Aggregation'!$A:$A,$B7,'EPA Export Aggregation'!$D:$D,$A$1)*IF($A7="CH4",About!$D$58,IF($A7="N2O",About!$D$59,1))</f>
        <v>15.4050735864434</v>
      </c>
      <c r="P7">
        <f>SUMIFS('EPA Export Aggregation'!S:S,'EPA Export Aggregation'!$A:$A,$B7,'EPA Export Aggregation'!$D:$D,$A$1)*IF($A7="CH4",About!$D$58,IF($A7="N2O",About!$D$59,1))</f>
        <v>18.1401159193992</v>
      </c>
      <c r="Q7">
        <f>SUMIFS('EPA Export Aggregation'!T:T,'EPA Export Aggregation'!$A:$A,$B7,'EPA Export Aggregation'!$D:$D,$A$1)*IF($A7="CH4",About!$D$58,IF($A7="N2O",About!$D$59,1))</f>
        <v>17.3219071418726</v>
      </c>
      <c r="R7">
        <f>SUMIFS('EPA Export Aggregation'!U:U,'EPA Export Aggregation'!$A:$A,$B7,'EPA Export Aggregation'!$D:$D,$A$1)*IF($A7="CH4",About!$D$58,IF($A7="N2O",About!$D$59,1))</f>
        <v>16.5885465328805</v>
      </c>
      <c r="S7">
        <f>SUMIFS('EPA Export Aggregation'!V:V,'EPA Export Aggregation'!$A:$A,$B7,'EPA Export Aggregation'!$D:$D,$A$1)*IF($A7="CH4",About!$D$58,IF($A7="N2O",About!$D$59,1))</f>
        <v>14.111472750983999</v>
      </c>
      <c r="T7">
        <f>SUMIFS('EPA Export Aggregation'!W:W,'EPA Export Aggregation'!$A:$A,$B7,'EPA Export Aggregation'!$D:$D,$A$1)*IF($A7="CH4",About!$D$58,IF($A7="N2O",About!$D$59,1))</f>
        <v>15.951681237972601</v>
      </c>
      <c r="U7">
        <f>SUMIFS('EPA Export Aggregation'!X:X,'EPA Export Aggregation'!$A:$A,$B7,'EPA Export Aggregation'!$D:$D,$A$1)*IF($A7="CH4",About!$D$58,IF($A7="N2O",About!$D$59,1))</f>
        <v>15.316953399395899</v>
      </c>
      <c r="V7">
        <f>SUMIFS('EPA Export Aggregation'!Y:Y,'EPA Export Aggregation'!$A:$A,$B7,'EPA Export Aggregation'!$D:$D,$A$1)*IF($A7="CH4",About!$D$58,IF($A7="N2O",About!$D$59,1))</f>
        <v>15.4204713588862</v>
      </c>
      <c r="W7">
        <f>SUMIFS('EPA Export Aggregation'!Z:Z,'EPA Export Aggregation'!$A:$A,$B7,'EPA Export Aggregation'!$D:$D,$A$1)*IF($A7="CH4",About!$D$58,IF($A7="N2O",About!$D$59,1))</f>
        <v>14.5863466655927</v>
      </c>
      <c r="X7">
        <f>SUMIFS('EPA Export Aggregation'!AA:AA,'EPA Export Aggregation'!$A:$A,$B7,'EPA Export Aggregation'!$D:$D,$A$1)*IF($A7="CH4",About!$D$58,IF($A7="N2O",About!$D$59,1))</f>
        <v>13.9777655800003</v>
      </c>
      <c r="Y7">
        <f>SUMIFS('EPA Export Aggregation'!AB:AB,'EPA Export Aggregation'!$A:$A,$B7,'EPA Export Aggregation'!$D:$D,$A$1)*IF($A7="CH4",About!$D$58,IF($A7="N2O",About!$D$59,1))</f>
        <v>12.3062343074096</v>
      </c>
      <c r="Z7">
        <f>SUMIFS('EPA Export Aggregation'!AC:AC,'EPA Export Aggregation'!$A:$A,$B7,'EPA Export Aggregation'!$D:$D,$A$1)*IF($A7="CH4",About!$D$58,IF($A7="N2O",About!$D$59,1))</f>
        <v>14.557632648201499</v>
      </c>
      <c r="AA7">
        <f>SUMIFS('EPA Export Aggregation'!AD:AD,'EPA Export Aggregation'!$A:$A,$B7,'EPA Export Aggregation'!$D:$D,$A$1)*IF($A7="CH4",About!$D$58,IF($A7="N2O",About!$D$59,1))</f>
        <v>16.035246406356698</v>
      </c>
      <c r="AB7">
        <f>SUMIFS('EPA Export Aggregation'!AE:AE,'EPA Export Aggregation'!$A:$A,$B7,'EPA Export Aggregation'!$D:$D,$A$1)*IF($A7="CH4",About!$D$58,IF($A7="N2O",About!$D$59,1))</f>
        <v>15.249039284459201</v>
      </c>
      <c r="AC7">
        <f>SUMIFS('EPA Export Aggregation'!AF:AF,'EPA Export Aggregation'!$A:$A,$B7,'EPA Export Aggregation'!$D:$D,$A$1)*IF($A7="CH4",About!$D$58,IF($A7="N2O",About!$D$59,1))</f>
        <v>13.278662265488499</v>
      </c>
      <c r="AD7">
        <f>SUMIFS('EPA Export Aggregation'!AG:AG,'EPA Export Aggregation'!$A:$A,$B7,'EPA Export Aggregation'!$D:$D,$A$1)*IF($A7="CH4",About!$D$58,IF($A7="N2O",About!$D$59,1))</f>
        <v>13.499670780060301</v>
      </c>
      <c r="AE7">
        <f>SUMIFS('EPA Export Aggregation'!AH:AH,'EPA Export Aggregation'!$A:$A,$B7,'EPA Export Aggregation'!$D:$D,$A$1)*IF($A7="CH4",About!$D$58,IF($A7="N2O",About!$D$59,1))</f>
        <v>15.472577002103799</v>
      </c>
      <c r="AF7">
        <f>SUMIFS('EPA Export Aggregation'!AI:AI,'EPA Export Aggregation'!$A:$A,$B7,'EPA Export Aggregation'!$D:$D,$A$1)*IF($A7="CH4",About!$D$58,IF($A7="N2O",About!$D$59,1))</f>
        <v>14.9608701492152</v>
      </c>
      <c r="AG7">
        <f>SUMIFS('EPA Export Aggregation'!AJ:AJ,'EPA Export Aggregation'!$A:$A,$B7,'EPA Export Aggregation'!$D:$D,$A$1)*IF($A7="CH4",About!$D$58,IF($A7="N2O",About!$D$59,1))</f>
        <v>13.721913227573401</v>
      </c>
      <c r="AH7">
        <f>SUMIFS('EPA Export Aggregation'!AK:AK,'EPA Export Aggregation'!$A:$A,$B7,'EPA Export Aggregation'!$D:$D,$A$1)*IF($A7="CH4",About!$D$58,IF($A7="N2O",About!$D$59,1))</f>
        <v>14.1638912546633</v>
      </c>
    </row>
    <row r="8" spans="1:34" x14ac:dyDescent="0.45">
      <c r="A8" s="413" t="s">
        <v>2215</v>
      </c>
      <c r="B8" s="414" t="s">
        <v>4206</v>
      </c>
      <c r="C8">
        <f>SUMIFS('EPA Export Aggregation'!F:F,'EPA Export Aggregation'!$A:$A,$B8,'EPA Export Aggregation'!$D:$D,$A$1)*IF($A8="CH4",About!$D$58,IF($A8="N2O",About!$D$59,1))</f>
        <v>10.871182937502599</v>
      </c>
      <c r="D8">
        <f>SUMIFS('EPA Export Aggregation'!G:G,'EPA Export Aggregation'!$A:$A,$B8,'EPA Export Aggregation'!$D:$D,$A$1)*IF($A8="CH4",About!$D$58,IF($A8="N2O",About!$D$59,1))</f>
        <v>11.1192572438993</v>
      </c>
      <c r="E8">
        <f>SUMIFS('EPA Export Aggregation'!H:H,'EPA Export Aggregation'!$A:$A,$B8,'EPA Export Aggregation'!$D:$D,$A$1)*IF($A8="CH4",About!$D$58,IF($A8="N2O",About!$D$59,1))</f>
        <v>11.2325984719915</v>
      </c>
      <c r="F8">
        <f>SUMIFS('EPA Export Aggregation'!I:I,'EPA Export Aggregation'!$A:$A,$B8,'EPA Export Aggregation'!$D:$D,$A$1)*IF($A8="CH4",About!$D$58,IF($A8="N2O",About!$D$59,1))</f>
        <v>10.4327518769602</v>
      </c>
      <c r="G8">
        <f>SUMIFS('EPA Export Aggregation'!J:J,'EPA Export Aggregation'!$A:$A,$B8,'EPA Export Aggregation'!$D:$D,$A$1)*IF($A8="CH4",About!$D$58,IF($A8="N2O",About!$D$59,1))</f>
        <v>10.748319924973799</v>
      </c>
      <c r="H8">
        <f>SUMIFS('EPA Export Aggregation'!K:K,'EPA Export Aggregation'!$A:$A,$B8,'EPA Export Aggregation'!$D:$D,$A$1)*IF($A8="CH4",About!$D$58,IF($A8="N2O",About!$D$59,1))</f>
        <v>9.8556908586158993</v>
      </c>
      <c r="I8">
        <f>SUMIFS('EPA Export Aggregation'!L:L,'EPA Export Aggregation'!$A:$A,$B8,'EPA Export Aggregation'!$D:$D,$A$1)*IF($A8="CH4",About!$D$58,IF($A8="N2O",About!$D$59,1))</f>
        <v>11.0073268757913</v>
      </c>
      <c r="J8">
        <f>SUMIFS('EPA Export Aggregation'!M:M,'EPA Export Aggregation'!$A:$A,$B8,'EPA Export Aggregation'!$D:$D,$A$1)*IF($A8="CH4",About!$D$58,IF($A8="N2O",About!$D$59,1))</f>
        <v>11.3360823797245</v>
      </c>
      <c r="K8">
        <f>SUMIFS('EPA Export Aggregation'!N:N,'EPA Export Aggregation'!$A:$A,$B8,'EPA Export Aggregation'!$D:$D,$A$1)*IF($A8="CH4",About!$D$58,IF($A8="N2O",About!$D$59,1))</f>
        <v>9.9707115789663998</v>
      </c>
      <c r="L8">
        <f>SUMIFS('EPA Export Aggregation'!O:O,'EPA Export Aggregation'!$A:$A,$B8,'EPA Export Aggregation'!$D:$D,$A$1)*IF($A8="CH4",About!$D$58,IF($A8="N2O",About!$D$59,1))</f>
        <v>11.437272942367199</v>
      </c>
      <c r="M8">
        <f>SUMIFS('EPA Export Aggregation'!P:P,'EPA Export Aggregation'!$A:$A,$B8,'EPA Export Aggregation'!$D:$D,$A$1)*IF($A8="CH4",About!$D$58,IF($A8="N2O",About!$D$59,1))</f>
        <v>10.780051792453101</v>
      </c>
      <c r="N8">
        <f>SUMIFS('EPA Export Aggregation'!Q:Q,'EPA Export Aggregation'!$A:$A,$B8,'EPA Export Aggregation'!$D:$D,$A$1)*IF($A8="CH4",About!$D$58,IF($A8="N2O",About!$D$59,1))</f>
        <v>9.3392070732896002</v>
      </c>
      <c r="O8">
        <f>SUMIFS('EPA Export Aggregation'!R:R,'EPA Export Aggregation'!$A:$A,$B8,'EPA Export Aggregation'!$D:$D,$A$1)*IF($A8="CH4",About!$D$58,IF($A8="N2O",About!$D$59,1))</f>
        <v>9.4274381657711004</v>
      </c>
      <c r="P8">
        <f>SUMIFS('EPA Export Aggregation'!S:S,'EPA Export Aggregation'!$A:$A,$B8,'EPA Export Aggregation'!$D:$D,$A$1)*IF($A8="CH4",About!$D$58,IF($A8="N2O",About!$D$59,1))</f>
        <v>10.558970999285201</v>
      </c>
      <c r="Q8">
        <f>SUMIFS('EPA Export Aggregation'!T:T,'EPA Export Aggregation'!$A:$A,$B8,'EPA Export Aggregation'!$D:$D,$A$1)*IF($A8="CH4",About!$D$58,IF($A8="N2O",About!$D$59,1))</f>
        <v>10.873829214141599</v>
      </c>
      <c r="R8">
        <f>SUMIFS('EPA Export Aggregation'!U:U,'EPA Export Aggregation'!$A:$A,$B8,'EPA Export Aggregation'!$D:$D,$A$1)*IF($A8="CH4",About!$D$58,IF($A8="N2O",About!$D$59,1))</f>
        <v>11.1738232429541</v>
      </c>
      <c r="S8">
        <f>SUMIFS('EPA Export Aggregation'!V:V,'EPA Export Aggregation'!$A:$A,$B8,'EPA Export Aggregation'!$D:$D,$A$1)*IF($A8="CH4",About!$D$58,IF($A8="N2O",About!$D$59,1))</f>
        <v>9.5756545716063002</v>
      </c>
      <c r="T8">
        <f>SUMIFS('EPA Export Aggregation'!W:W,'EPA Export Aggregation'!$A:$A,$B8,'EPA Export Aggregation'!$D:$D,$A$1)*IF($A8="CH4",About!$D$58,IF($A8="N2O",About!$D$59,1))</f>
        <v>10.960132240944599</v>
      </c>
      <c r="U8">
        <f>SUMIFS('EPA Export Aggregation'!X:X,'EPA Export Aggregation'!$A:$A,$B8,'EPA Export Aggregation'!$D:$D,$A$1)*IF($A8="CH4",About!$D$58,IF($A8="N2O",About!$D$59,1))</f>
        <v>10.5373673192233</v>
      </c>
      <c r="V8">
        <f>SUMIFS('EPA Export Aggregation'!Y:Y,'EPA Export Aggregation'!$A:$A,$B8,'EPA Export Aggregation'!$D:$D,$A$1)*IF($A8="CH4",About!$D$58,IF($A8="N2O",About!$D$59,1))</f>
        <v>11.1157522666172</v>
      </c>
      <c r="W8">
        <f>SUMIFS('EPA Export Aggregation'!Z:Z,'EPA Export Aggregation'!$A:$A,$B8,'EPA Export Aggregation'!$D:$D,$A$1)*IF($A8="CH4",About!$D$58,IF($A8="N2O",About!$D$59,1))</f>
        <v>10.9372822370349</v>
      </c>
      <c r="X8">
        <f>SUMIFS('EPA Export Aggregation'!AA:AA,'EPA Export Aggregation'!$A:$A,$B8,'EPA Export Aggregation'!$D:$D,$A$1)*IF($A8="CH4",About!$D$58,IF($A8="N2O",About!$D$59,1))</f>
        <v>11.7180562867412</v>
      </c>
      <c r="Y8">
        <f>SUMIFS('EPA Export Aggregation'!AB:AB,'EPA Export Aggregation'!$A:$A,$B8,'EPA Export Aggregation'!$D:$D,$A$1)*IF($A8="CH4",About!$D$58,IF($A8="N2O",About!$D$59,1))</f>
        <v>10.400386629772401</v>
      </c>
      <c r="Z8">
        <f>SUMIFS('EPA Export Aggregation'!AC:AC,'EPA Export Aggregation'!$A:$A,$B8,'EPA Export Aggregation'!$D:$D,$A$1)*IF($A8="CH4",About!$D$58,IF($A8="N2O",About!$D$59,1))</f>
        <v>10.500499841011401</v>
      </c>
      <c r="AA8">
        <f>SUMIFS('EPA Export Aggregation'!AD:AD,'EPA Export Aggregation'!$A:$A,$B8,'EPA Export Aggregation'!$D:$D,$A$1)*IF($A8="CH4",About!$D$58,IF($A8="N2O",About!$D$59,1))</f>
        <v>12.2132396147073</v>
      </c>
      <c r="AB8">
        <f>SUMIFS('EPA Export Aggregation'!AE:AE,'EPA Export Aggregation'!$A:$A,$B8,'EPA Export Aggregation'!$D:$D,$A$1)*IF($A8="CH4",About!$D$58,IF($A8="N2O",About!$D$59,1))</f>
        <v>10.7946736080681</v>
      </c>
      <c r="AC8">
        <f>SUMIFS('EPA Export Aggregation'!AF:AF,'EPA Export Aggregation'!$A:$A,$B8,'EPA Export Aggregation'!$D:$D,$A$1)*IF($A8="CH4",About!$D$58,IF($A8="N2O",About!$D$59,1))</f>
        <v>9.9646451763568002</v>
      </c>
      <c r="AD8">
        <f>SUMIFS('EPA Export Aggregation'!AG:AG,'EPA Export Aggregation'!$A:$A,$B8,'EPA Export Aggregation'!$D:$D,$A$1)*IF($A8="CH4",About!$D$58,IF($A8="N2O",About!$D$59,1))</f>
        <v>9.6179007561055005</v>
      </c>
      <c r="AE8">
        <f>SUMIFS('EPA Export Aggregation'!AH:AH,'EPA Export Aggregation'!$A:$A,$B8,'EPA Export Aggregation'!$D:$D,$A$1)*IF($A8="CH4",About!$D$58,IF($A8="N2O",About!$D$59,1))</f>
        <v>10.408674459939901</v>
      </c>
      <c r="AF8">
        <f>SUMIFS('EPA Export Aggregation'!AI:AI,'EPA Export Aggregation'!$A:$A,$B8,'EPA Export Aggregation'!$D:$D,$A$1)*IF($A8="CH4",About!$D$58,IF($A8="N2O",About!$D$59,1))</f>
        <v>9.9396517229065999</v>
      </c>
      <c r="AG8">
        <f>SUMIFS('EPA Export Aggregation'!AJ:AJ,'EPA Export Aggregation'!$A:$A,$B8,'EPA Export Aggregation'!$D:$D,$A$1)*IF($A8="CH4",About!$D$58,IF($A8="N2O",About!$D$59,1))</f>
        <v>8.8061742465992001</v>
      </c>
      <c r="AH8">
        <f>SUMIFS('EPA Export Aggregation'!AK:AK,'EPA Export Aggregation'!$A:$A,$B8,'EPA Export Aggregation'!$D:$D,$A$1)*IF($A8="CH4",About!$D$58,IF($A8="N2O",About!$D$59,1))</f>
        <v>9.5015734800050993</v>
      </c>
    </row>
    <row r="9" spans="1:34" x14ac:dyDescent="0.45">
      <c r="A9" s="413" t="s">
        <v>2215</v>
      </c>
      <c r="B9" s="414" t="s">
        <v>4216</v>
      </c>
      <c r="C9">
        <f>SUMIFS('EPA Export Aggregation'!F:F,'EPA Export Aggregation'!$A:$A,$B9,'EPA Export Aggregation'!$D:$D,$A$1)*IF($A9="CH4",About!$D$58,IF($A9="N2O",About!$D$59,1))</f>
        <v>1.5597718614588001</v>
      </c>
      <c r="D9">
        <f>SUMIFS('EPA Export Aggregation'!G:G,'EPA Export Aggregation'!$A:$A,$B9,'EPA Export Aggregation'!$D:$D,$A$1)*IF($A9="CH4",About!$D$58,IF($A9="N2O",About!$D$59,1))</f>
        <v>1.5562028683761999</v>
      </c>
      <c r="E9">
        <f>SUMIFS('EPA Export Aggregation'!H:H,'EPA Export Aggregation'!$A:$A,$B9,'EPA Export Aggregation'!$D:$D,$A$1)*IF($A9="CH4",About!$D$58,IF($A9="N2O",About!$D$59,1))</f>
        <v>1.8012418064711999</v>
      </c>
      <c r="F9">
        <f>SUMIFS('EPA Export Aggregation'!I:I,'EPA Export Aggregation'!$A:$A,$B9,'EPA Export Aggregation'!$D:$D,$A$1)*IF($A9="CH4",About!$D$58,IF($A9="N2O",About!$D$59,1))</f>
        <v>1.4295912776749</v>
      </c>
      <c r="G9">
        <f>SUMIFS('EPA Export Aggregation'!J:J,'EPA Export Aggregation'!$A:$A,$B9,'EPA Export Aggregation'!$D:$D,$A$1)*IF($A9="CH4",About!$D$58,IF($A9="N2O",About!$D$59,1))</f>
        <v>1.5090690088490999</v>
      </c>
      <c r="H9">
        <f>SUMIFS('EPA Export Aggregation'!K:K,'EPA Export Aggregation'!$A:$A,$B9,'EPA Export Aggregation'!$D:$D,$A$1)*IF($A9="CH4",About!$D$58,IF($A9="N2O",About!$D$59,1))</f>
        <v>1.4536841298708001</v>
      </c>
      <c r="I9">
        <f>SUMIFS('EPA Export Aggregation'!L:L,'EPA Export Aggregation'!$A:$A,$B9,'EPA Export Aggregation'!$D:$D,$A$1)*IF($A9="CH4",About!$D$58,IF($A9="N2O",About!$D$59,1))</f>
        <v>1.3277723287484999</v>
      </c>
      <c r="J9">
        <f>SUMIFS('EPA Export Aggregation'!M:M,'EPA Export Aggregation'!$A:$A,$B9,'EPA Export Aggregation'!$D:$D,$A$1)*IF($A9="CH4",About!$D$58,IF($A9="N2O",About!$D$59,1))</f>
        <v>1.3656204839617001</v>
      </c>
      <c r="K9">
        <f>SUMIFS('EPA Export Aggregation'!N:N,'EPA Export Aggregation'!$A:$A,$B9,'EPA Export Aggregation'!$D:$D,$A$1)*IF($A9="CH4",About!$D$58,IF($A9="N2O",About!$D$59,1))</f>
        <v>1.5461812215005999</v>
      </c>
      <c r="L9">
        <f>SUMIFS('EPA Export Aggregation'!O:O,'EPA Export Aggregation'!$A:$A,$B9,'EPA Export Aggregation'!$D:$D,$A$1)*IF($A9="CH4",About!$D$58,IF($A9="N2O",About!$D$59,1))</f>
        <v>2.1332778587188002</v>
      </c>
      <c r="M9">
        <f>SUMIFS('EPA Export Aggregation'!P:P,'EPA Export Aggregation'!$A:$A,$B9,'EPA Export Aggregation'!$D:$D,$A$1)*IF($A9="CH4",About!$D$58,IF($A9="N2O",About!$D$59,1))</f>
        <v>1.5381352676733</v>
      </c>
      <c r="N9">
        <f>SUMIFS('EPA Export Aggregation'!Q:Q,'EPA Export Aggregation'!$A:$A,$B9,'EPA Export Aggregation'!$D:$D,$A$1)*IF($A9="CH4",About!$D$58,IF($A9="N2O",About!$D$59,1))</f>
        <v>1.7326664411582</v>
      </c>
      <c r="O9">
        <f>SUMIFS('EPA Export Aggregation'!R:R,'EPA Export Aggregation'!$A:$A,$B9,'EPA Export Aggregation'!$D:$D,$A$1)*IF($A9="CH4",About!$D$58,IF($A9="N2O",About!$D$59,1))</f>
        <v>1.6705794070422</v>
      </c>
      <c r="P9">
        <f>SUMIFS('EPA Export Aggregation'!S:S,'EPA Export Aggregation'!$A:$A,$B9,'EPA Export Aggregation'!$D:$D,$A$1)*IF($A9="CH4",About!$D$58,IF($A9="N2O",About!$D$59,1))</f>
        <v>1.2045093833742999</v>
      </c>
      <c r="Q9">
        <f>SUMIFS('EPA Export Aggregation'!T:T,'EPA Export Aggregation'!$A:$A,$B9,'EPA Export Aggregation'!$D:$D,$A$1)*IF($A9="CH4",About!$D$58,IF($A9="N2O",About!$D$59,1))</f>
        <v>1.4296447894324</v>
      </c>
      <c r="R9">
        <f>SUMIFS('EPA Export Aggregation'!U:U,'EPA Export Aggregation'!$A:$A,$B9,'EPA Export Aggregation'!$D:$D,$A$1)*IF($A9="CH4",About!$D$58,IF($A9="N2O",About!$D$59,1))</f>
        <v>1.3677928811643001</v>
      </c>
      <c r="S9">
        <f>SUMIFS('EPA Export Aggregation'!V:V,'EPA Export Aggregation'!$A:$A,$B9,'EPA Export Aggregation'!$D:$D,$A$1)*IF($A9="CH4",About!$D$58,IF($A9="N2O",About!$D$59,1))</f>
        <v>1.3249527052043</v>
      </c>
      <c r="T9">
        <f>SUMIFS('EPA Export Aggregation'!W:W,'EPA Export Aggregation'!$A:$A,$B9,'EPA Export Aggregation'!$D:$D,$A$1)*IF($A9="CH4",About!$D$58,IF($A9="N2O",About!$D$59,1))</f>
        <v>1.3331531615139001</v>
      </c>
      <c r="U9">
        <f>SUMIFS('EPA Export Aggregation'!X:X,'EPA Export Aggregation'!$A:$A,$B9,'EPA Export Aggregation'!$D:$D,$A$1)*IF($A9="CH4",About!$D$58,IF($A9="N2O",About!$D$59,1))</f>
        <v>1.3268607753038</v>
      </c>
      <c r="V9">
        <f>SUMIFS('EPA Export Aggregation'!Y:Y,'EPA Export Aggregation'!$A:$A,$B9,'EPA Export Aggregation'!$D:$D,$A$1)*IF($A9="CH4",About!$D$58,IF($A9="N2O",About!$D$59,1))</f>
        <v>1.1388084073631</v>
      </c>
      <c r="W9">
        <f>SUMIFS('EPA Export Aggregation'!Z:Z,'EPA Export Aggregation'!$A:$A,$B9,'EPA Export Aggregation'!$D:$D,$A$1)*IF($A9="CH4",About!$D$58,IF($A9="N2O",About!$D$59,1))</f>
        <v>0.95349454652950005</v>
      </c>
      <c r="X9">
        <f>SUMIFS('EPA Export Aggregation'!AA:AA,'EPA Export Aggregation'!$A:$A,$B9,'EPA Export Aggregation'!$D:$D,$A$1)*IF($A9="CH4",About!$D$58,IF($A9="N2O",About!$D$59,1))</f>
        <v>0.9073812861503</v>
      </c>
      <c r="Y9">
        <f>SUMIFS('EPA Export Aggregation'!AB:AB,'EPA Export Aggregation'!$A:$A,$B9,'EPA Export Aggregation'!$D:$D,$A$1)*IF($A9="CH4",About!$D$58,IF($A9="N2O",About!$D$59,1))</f>
        <v>0.77874662675200002</v>
      </c>
      <c r="Z9">
        <f>SUMIFS('EPA Export Aggregation'!AC:AC,'EPA Export Aggregation'!$A:$A,$B9,'EPA Export Aggregation'!$D:$D,$A$1)*IF($A9="CH4",About!$D$58,IF($A9="N2O",About!$D$59,1))</f>
        <v>0.88681968363770003</v>
      </c>
      <c r="AA9">
        <f>SUMIFS('EPA Export Aggregation'!AD:AD,'EPA Export Aggregation'!$A:$A,$B9,'EPA Export Aggregation'!$D:$D,$A$1)*IF($A9="CH4",About!$D$58,IF($A9="N2O",About!$D$59,1))</f>
        <v>0.91380077779119995</v>
      </c>
      <c r="AB9">
        <f>SUMIFS('EPA Export Aggregation'!AE:AE,'EPA Export Aggregation'!$A:$A,$B9,'EPA Export Aggregation'!$D:$D,$A$1)*IF($A9="CH4",About!$D$58,IF($A9="N2O",About!$D$59,1))</f>
        <v>0.93241351106540005</v>
      </c>
      <c r="AC9">
        <f>SUMIFS('EPA Export Aggregation'!AF:AF,'EPA Export Aggregation'!$A:$A,$B9,'EPA Export Aggregation'!$D:$D,$A$1)*IF($A9="CH4",About!$D$58,IF($A9="N2O",About!$D$59,1))</f>
        <v>0.89200914962590006</v>
      </c>
      <c r="AD9">
        <f>SUMIFS('EPA Export Aggregation'!AG:AG,'EPA Export Aggregation'!$A:$A,$B9,'EPA Export Aggregation'!$D:$D,$A$1)*IF($A9="CH4",About!$D$58,IF($A9="N2O",About!$D$59,1))</f>
        <v>0.84005434731719997</v>
      </c>
      <c r="AE9">
        <f>SUMIFS('EPA Export Aggregation'!AH:AH,'EPA Export Aggregation'!$A:$A,$B9,'EPA Export Aggregation'!$D:$D,$A$1)*IF($A9="CH4",About!$D$58,IF($A9="N2O",About!$D$59,1))</f>
        <v>0.88545473529550001</v>
      </c>
      <c r="AF9">
        <f>SUMIFS('EPA Export Aggregation'!AI:AI,'EPA Export Aggregation'!$A:$A,$B9,'EPA Export Aggregation'!$D:$D,$A$1)*IF($A9="CH4",About!$D$58,IF($A9="N2O",About!$D$59,1))</f>
        <v>0.84946144515139999</v>
      </c>
      <c r="AG9">
        <f>SUMIFS('EPA Export Aggregation'!AJ:AJ,'EPA Export Aggregation'!$A:$A,$B9,'EPA Export Aggregation'!$D:$D,$A$1)*IF($A9="CH4",About!$D$58,IF($A9="N2O",About!$D$59,1))</f>
        <v>0.79206969128549998</v>
      </c>
      <c r="AH9">
        <f>SUMIFS('EPA Export Aggregation'!AK:AK,'EPA Export Aggregation'!$A:$A,$B9,'EPA Export Aggregation'!$D:$D,$A$1)*IF($A9="CH4",About!$D$58,IF($A9="N2O",About!$D$59,1))</f>
        <v>0.8547389536976</v>
      </c>
    </row>
    <row r="10" spans="1:34" x14ac:dyDescent="0.45">
      <c r="A10" s="413" t="s">
        <v>2215</v>
      </c>
      <c r="B10" s="414" t="s">
        <v>4225</v>
      </c>
      <c r="C10">
        <f>SUMIFS('EPA Export Aggregation'!F:F,'EPA Export Aggregation'!$A:$A,$B10,'EPA Export Aggregation'!$D:$D,$A$1)*IF($A10="CH4",About!$D$58,IF($A10="N2O",About!$D$59,1))</f>
        <v>2.6869891255E-3</v>
      </c>
      <c r="D10">
        <f>SUMIFS('EPA Export Aggregation'!G:G,'EPA Export Aggregation'!$A:$A,$B10,'EPA Export Aggregation'!$D:$D,$A$1)*IF($A10="CH4",About!$D$58,IF($A10="N2O",About!$D$59,1))</f>
        <v>2.6412996571E-3</v>
      </c>
      <c r="E10">
        <f>SUMIFS('EPA Export Aggregation'!H:H,'EPA Export Aggregation'!$A:$A,$B10,'EPA Export Aggregation'!$D:$D,$A$1)*IF($A10="CH4",About!$D$58,IF($A10="N2O",About!$D$59,1))</f>
        <v>2.5692802401999998E-3</v>
      </c>
      <c r="F10">
        <f>SUMIFS('EPA Export Aggregation'!I:I,'EPA Export Aggregation'!$A:$A,$B10,'EPA Export Aggregation'!$D:$D,$A$1)*IF($A10="CH4",About!$D$58,IF($A10="N2O",About!$D$59,1))</f>
        <v>2.5340006439999998E-3</v>
      </c>
      <c r="G10">
        <f>SUMIFS('EPA Export Aggregation'!J:J,'EPA Export Aggregation'!$A:$A,$B10,'EPA Export Aggregation'!$D:$D,$A$1)*IF($A10="CH4",About!$D$58,IF($A10="N2O",About!$D$59,1))</f>
        <v>2.5481550323000002E-3</v>
      </c>
      <c r="H10">
        <f>SUMIFS('EPA Export Aggregation'!K:K,'EPA Export Aggregation'!$A:$A,$B10,'EPA Export Aggregation'!$D:$D,$A$1)*IF($A10="CH4",About!$D$58,IF($A10="N2O",About!$D$59,1))</f>
        <v>2.3319034511999999E-3</v>
      </c>
      <c r="I10">
        <f>SUMIFS('EPA Export Aggregation'!L:L,'EPA Export Aggregation'!$A:$A,$B10,'EPA Export Aggregation'!$D:$D,$A$1)*IF($A10="CH4",About!$D$58,IF($A10="N2O",About!$D$59,1))</f>
        <v>2.2510719094999999E-3</v>
      </c>
      <c r="J10">
        <f>SUMIFS('EPA Export Aggregation'!M:M,'EPA Export Aggregation'!$A:$A,$B10,'EPA Export Aggregation'!$D:$D,$A$1)*IF($A10="CH4",About!$D$58,IF($A10="N2O",About!$D$59,1))</f>
        <v>2.1835028958000001E-3</v>
      </c>
      <c r="K10">
        <f>SUMIFS('EPA Export Aggregation'!N:N,'EPA Export Aggregation'!$A:$A,$B10,'EPA Export Aggregation'!$D:$D,$A$1)*IF($A10="CH4",About!$D$58,IF($A10="N2O",About!$D$59,1))</f>
        <v>2.1045085314000001E-3</v>
      </c>
      <c r="L10">
        <f>SUMIFS('EPA Export Aggregation'!O:O,'EPA Export Aggregation'!$A:$A,$B10,'EPA Export Aggregation'!$D:$D,$A$1)*IF($A10="CH4",About!$D$58,IF($A10="N2O",About!$D$59,1))</f>
        <v>1.996027341E-3</v>
      </c>
      <c r="M10">
        <f>SUMIFS('EPA Export Aggregation'!P:P,'EPA Export Aggregation'!$A:$A,$B10,'EPA Export Aggregation'!$D:$D,$A$1)*IF($A10="CH4",About!$D$58,IF($A10="N2O",About!$D$59,1))</f>
        <v>1.9245728213000001E-3</v>
      </c>
      <c r="N10">
        <f>SUMIFS('EPA Export Aggregation'!Q:Q,'EPA Export Aggregation'!$A:$A,$B10,'EPA Export Aggregation'!$D:$D,$A$1)*IF($A10="CH4",About!$D$58,IF($A10="N2O",About!$D$59,1))</f>
        <v>1.8627145346999999E-3</v>
      </c>
      <c r="O10">
        <f>SUMIFS('EPA Export Aggregation'!R:R,'EPA Export Aggregation'!$A:$A,$B10,'EPA Export Aggregation'!$D:$D,$A$1)*IF($A10="CH4",About!$D$58,IF($A10="N2O",About!$D$59,1))</f>
        <v>2.0215281148000001E-3</v>
      </c>
      <c r="P10">
        <f>SUMIFS('EPA Export Aggregation'!S:S,'EPA Export Aggregation'!$A:$A,$B10,'EPA Export Aggregation'!$D:$D,$A$1)*IF($A10="CH4",About!$D$58,IF($A10="N2O",About!$D$59,1))</f>
        <v>1.9955503412000001E-3</v>
      </c>
      <c r="Q10">
        <f>SUMIFS('EPA Export Aggregation'!T:T,'EPA Export Aggregation'!$A:$A,$B10,'EPA Export Aggregation'!$D:$D,$A$1)*IF($A10="CH4",About!$D$58,IF($A10="N2O",About!$D$59,1))</f>
        <v>1.9418084384000001E-3</v>
      </c>
      <c r="R10">
        <f>SUMIFS('EPA Export Aggregation'!U:U,'EPA Export Aggregation'!$A:$A,$B10,'EPA Export Aggregation'!$D:$D,$A$1)*IF($A10="CH4",About!$D$58,IF($A10="N2O",About!$D$59,1))</f>
        <v>1.9094375444999999E-3</v>
      </c>
      <c r="S10">
        <f>SUMIFS('EPA Export Aggregation'!V:V,'EPA Export Aggregation'!$A:$A,$B10,'EPA Export Aggregation'!$D:$D,$A$1)*IF($A10="CH4",About!$D$58,IF($A10="N2O",About!$D$59,1))</f>
        <v>2.0154100412999999E-3</v>
      </c>
      <c r="T10">
        <f>SUMIFS('EPA Export Aggregation'!W:W,'EPA Export Aggregation'!$A:$A,$B10,'EPA Export Aggregation'!$D:$D,$A$1)*IF($A10="CH4",About!$D$58,IF($A10="N2O",About!$D$59,1))</f>
        <v>1.9404825997999999E-3</v>
      </c>
      <c r="U10">
        <f>SUMIFS('EPA Export Aggregation'!X:X,'EPA Export Aggregation'!$A:$A,$B10,'EPA Export Aggregation'!$D:$D,$A$1)*IF($A10="CH4",About!$D$58,IF($A10="N2O",About!$D$59,1))</f>
        <v>1.9751874002000001E-3</v>
      </c>
      <c r="V10">
        <f>SUMIFS('EPA Export Aggregation'!Y:Y,'EPA Export Aggregation'!$A:$A,$B10,'EPA Export Aggregation'!$D:$D,$A$1)*IF($A10="CH4",About!$D$58,IF($A10="N2O",About!$D$59,1))</f>
        <v>1.9334672925E-3</v>
      </c>
      <c r="W10">
        <f>SUMIFS('EPA Export Aggregation'!Z:Z,'EPA Export Aggregation'!$A:$A,$B10,'EPA Export Aggregation'!$D:$D,$A$1)*IF($A10="CH4",About!$D$58,IF($A10="N2O",About!$D$59,1))</f>
        <v>1.9313420383999999E-3</v>
      </c>
      <c r="X10">
        <f>SUMIFS('EPA Export Aggregation'!AA:AA,'EPA Export Aggregation'!$A:$A,$B10,'EPA Export Aggregation'!$D:$D,$A$1)*IF($A10="CH4",About!$D$58,IF($A10="N2O",About!$D$59,1))</f>
        <v>1.9254981188000001E-3</v>
      </c>
      <c r="Y10">
        <f>SUMIFS('EPA Export Aggregation'!AB:AB,'EPA Export Aggregation'!$A:$A,$B10,'EPA Export Aggregation'!$D:$D,$A$1)*IF($A10="CH4",About!$D$58,IF($A10="N2O",About!$D$59,1))</f>
        <v>1.9631980340999999E-3</v>
      </c>
      <c r="Z10">
        <f>SUMIFS('EPA Export Aggregation'!AC:AC,'EPA Export Aggregation'!$A:$A,$B10,'EPA Export Aggregation'!$D:$D,$A$1)*IF($A10="CH4",About!$D$58,IF($A10="N2O",About!$D$59,1))</f>
        <v>1.9532532224000002E-3</v>
      </c>
      <c r="AA10">
        <f>SUMIFS('EPA Export Aggregation'!AD:AD,'EPA Export Aggregation'!$A:$A,$B10,'EPA Export Aggregation'!$D:$D,$A$1)*IF($A10="CH4",About!$D$58,IF($A10="N2O",About!$D$59,1))</f>
        <v>1.982006903E-3</v>
      </c>
      <c r="AB10">
        <f>SUMIFS('EPA Export Aggregation'!AE:AE,'EPA Export Aggregation'!$A:$A,$B10,'EPA Export Aggregation'!$D:$D,$A$1)*IF($A10="CH4",About!$D$58,IF($A10="N2O",About!$D$59,1))</f>
        <v>2.0156912073000001E-3</v>
      </c>
      <c r="AC10">
        <f>SUMIFS('EPA Export Aggregation'!AF:AF,'EPA Export Aggregation'!$A:$A,$B10,'EPA Export Aggregation'!$D:$D,$A$1)*IF($A10="CH4",About!$D$58,IF($A10="N2O",About!$D$59,1))</f>
        <v>2.6117968521999998E-3</v>
      </c>
      <c r="AD10">
        <f>SUMIFS('EPA Export Aggregation'!AG:AG,'EPA Export Aggregation'!$A:$A,$B10,'EPA Export Aggregation'!$D:$D,$A$1)*IF($A10="CH4",About!$D$58,IF($A10="N2O",About!$D$59,1))</f>
        <v>3.4152906210000002E-3</v>
      </c>
      <c r="AE10">
        <f>SUMIFS('EPA Export Aggregation'!AH:AH,'EPA Export Aggregation'!$A:$A,$B10,'EPA Export Aggregation'!$D:$D,$A$1)*IF($A10="CH4",About!$D$58,IF($A10="N2O",About!$D$59,1))</f>
        <v>3.6377996525999998E-3</v>
      </c>
      <c r="AF10">
        <f>SUMIFS('EPA Export Aggregation'!AI:AI,'EPA Export Aggregation'!$A:$A,$B10,'EPA Export Aggregation'!$D:$D,$A$1)*IF($A10="CH4",About!$D$58,IF($A10="N2O",About!$D$59,1))</f>
        <v>7.2601150158000003E-3</v>
      </c>
      <c r="AG10">
        <f>SUMIFS('EPA Export Aggregation'!AJ:AJ,'EPA Export Aggregation'!$A:$A,$B10,'EPA Export Aggregation'!$D:$D,$A$1)*IF($A10="CH4",About!$D$58,IF($A10="N2O",About!$D$59,1))</f>
        <v>1.14810230492E-2</v>
      </c>
      <c r="AH10">
        <f>SUMIFS('EPA Export Aggregation'!AK:AK,'EPA Export Aggregation'!$A:$A,$B10,'EPA Export Aggregation'!$D:$D,$A$1)*IF($A10="CH4",About!$D$58,IF($A10="N2O",About!$D$59,1))</f>
        <v>5.5002622012999998E-3</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3.7415691560500002E-2</v>
      </c>
      <c r="D13">
        <f>SUMIFS('EPA Export Aggregation'!G:G,'EPA Export Aggregation'!$A:$A,$B13,'EPA Export Aggregation'!$D:$D,$A$1)*IF($A13="CH4",About!$D$58,IF($A13="N2O",About!$D$59,1))</f>
        <v>3.3970303602599998E-2</v>
      </c>
      <c r="E13">
        <f>SUMIFS('EPA Export Aggregation'!H:H,'EPA Export Aggregation'!$A:$A,$B13,'EPA Export Aggregation'!$D:$D,$A$1)*IF($A13="CH4",About!$D$58,IF($A13="N2O",About!$D$59,1))</f>
        <v>3.4026262048699997E-2</v>
      </c>
      <c r="F13">
        <f>SUMIFS('EPA Export Aggregation'!I:I,'EPA Export Aggregation'!$A:$A,$B13,'EPA Export Aggregation'!$D:$D,$A$1)*IF($A13="CH4",About!$D$58,IF($A13="N2O",About!$D$59,1))</f>
        <v>3.2059620977700001E-2</v>
      </c>
      <c r="G13">
        <f>SUMIFS('EPA Export Aggregation'!J:J,'EPA Export Aggregation'!$A:$A,$B13,'EPA Export Aggregation'!$D:$D,$A$1)*IF($A13="CH4",About!$D$58,IF($A13="N2O",About!$D$59,1))</f>
        <v>3.4330904163399997E-2</v>
      </c>
      <c r="H13">
        <f>SUMIFS('EPA Export Aggregation'!K:K,'EPA Export Aggregation'!$A:$A,$B13,'EPA Export Aggregation'!$D:$D,$A$1)*IF($A13="CH4",About!$D$58,IF($A13="N2O",About!$D$59,1))</f>
        <v>4.6769271848199997E-2</v>
      </c>
      <c r="I13">
        <f>SUMIFS('EPA Export Aggregation'!L:L,'EPA Export Aggregation'!$A:$A,$B13,'EPA Export Aggregation'!$D:$D,$A$1)*IF($A13="CH4",About!$D$58,IF($A13="N2O",About!$D$59,1))</f>
        <v>5.0981406950299998E-2</v>
      </c>
      <c r="J13">
        <f>SUMIFS('EPA Export Aggregation'!M:M,'EPA Export Aggregation'!$A:$A,$B13,'EPA Export Aggregation'!$D:$D,$A$1)*IF($A13="CH4",About!$D$58,IF($A13="N2O",About!$D$59,1))</f>
        <v>4.93277603868E-2</v>
      </c>
      <c r="K13">
        <f>SUMIFS('EPA Export Aggregation'!N:N,'EPA Export Aggregation'!$A:$A,$B13,'EPA Export Aggregation'!$D:$D,$A$1)*IF($A13="CH4",About!$D$58,IF($A13="N2O",About!$D$59,1))</f>
        <v>5.0273806589900001E-2</v>
      </c>
      <c r="L13">
        <f>SUMIFS('EPA Export Aggregation'!O:O,'EPA Export Aggregation'!$A:$A,$B13,'EPA Export Aggregation'!$D:$D,$A$1)*IF($A13="CH4",About!$D$58,IF($A13="N2O",About!$D$59,1))</f>
        <v>5.5133252667599997E-2</v>
      </c>
      <c r="M13">
        <f>SUMIFS('EPA Export Aggregation'!P:P,'EPA Export Aggregation'!$A:$A,$B13,'EPA Export Aggregation'!$D:$D,$A$1)*IF($A13="CH4",About!$D$58,IF($A13="N2O",About!$D$59,1))</f>
        <v>3.6648767858299999E-2</v>
      </c>
      <c r="N13">
        <f>SUMIFS('EPA Export Aggregation'!Q:Q,'EPA Export Aggregation'!$A:$A,$B13,'EPA Export Aggregation'!$D:$D,$A$1)*IF($A13="CH4",About!$D$58,IF($A13="N2O",About!$D$59,1))</f>
        <v>3.7872542970199999E-2</v>
      </c>
      <c r="O13">
        <f>SUMIFS('EPA Export Aggregation'!R:R,'EPA Export Aggregation'!$A:$A,$B13,'EPA Export Aggregation'!$D:$D,$A$1)*IF($A13="CH4",About!$D$58,IF($A13="N2O",About!$D$59,1))</f>
        <v>3.9923502051899998E-2</v>
      </c>
      <c r="P13">
        <f>SUMIFS('EPA Export Aggregation'!S:S,'EPA Export Aggregation'!$A:$A,$B13,'EPA Export Aggregation'!$D:$D,$A$1)*IF($A13="CH4",About!$D$58,IF($A13="N2O",About!$D$59,1))</f>
        <v>3.10523701507E-2</v>
      </c>
      <c r="Q13">
        <f>SUMIFS('EPA Export Aggregation'!T:T,'EPA Export Aggregation'!$A:$A,$B13,'EPA Export Aggregation'!$D:$D,$A$1)*IF($A13="CH4",About!$D$58,IF($A13="N2O",About!$D$59,1))</f>
        <v>4.2888819001099997E-2</v>
      </c>
      <c r="R13">
        <f>SUMIFS('EPA Export Aggregation'!U:U,'EPA Export Aggregation'!$A:$A,$B13,'EPA Export Aggregation'!$D:$D,$A$1)*IF($A13="CH4",About!$D$58,IF($A13="N2O",About!$D$59,1))</f>
        <v>4.8087427624799998E-2</v>
      </c>
      <c r="S13">
        <f>SUMIFS('EPA Export Aggregation'!V:V,'EPA Export Aggregation'!$A:$A,$B13,'EPA Export Aggregation'!$D:$D,$A$1)*IF($A13="CH4",About!$D$58,IF($A13="N2O",About!$D$59,1))</f>
        <v>5.5508304927999998E-2</v>
      </c>
      <c r="T13">
        <f>SUMIFS('EPA Export Aggregation'!W:W,'EPA Export Aggregation'!$A:$A,$B13,'EPA Export Aggregation'!$D:$D,$A$1)*IF($A13="CH4",About!$D$58,IF($A13="N2O",About!$D$59,1))</f>
        <v>5.12608405544E-2</v>
      </c>
      <c r="U13">
        <f>SUMIFS('EPA Export Aggregation'!X:X,'EPA Export Aggregation'!$A:$A,$B13,'EPA Export Aggregation'!$D:$D,$A$1)*IF($A13="CH4",About!$D$58,IF($A13="N2O",About!$D$59,1))</f>
        <v>4.3711954244799997E-2</v>
      </c>
      <c r="V13">
        <f>SUMIFS('EPA Export Aggregation'!Y:Y,'EPA Export Aggregation'!$A:$A,$B13,'EPA Export Aggregation'!$D:$D,$A$1)*IF($A13="CH4",About!$D$58,IF($A13="N2O",About!$D$59,1))</f>
        <v>5.6683532504200003E-2</v>
      </c>
      <c r="W13">
        <f>SUMIFS('EPA Export Aggregation'!Z:Z,'EPA Export Aggregation'!$A:$A,$B13,'EPA Export Aggregation'!$D:$D,$A$1)*IF($A13="CH4",About!$D$58,IF($A13="N2O",About!$D$59,1))</f>
        <v>6.9921209501699999E-2</v>
      </c>
      <c r="X13">
        <f>SUMIFS('EPA Export Aggregation'!AA:AA,'EPA Export Aggregation'!$A:$A,$B13,'EPA Export Aggregation'!$D:$D,$A$1)*IF($A13="CH4",About!$D$58,IF($A13="N2O",About!$D$59,1))</f>
        <v>6.4077419897299995E-2</v>
      </c>
      <c r="Y13">
        <f>SUMIFS('EPA Export Aggregation'!AB:AB,'EPA Export Aggregation'!$A:$A,$B13,'EPA Export Aggregation'!$D:$D,$A$1)*IF($A13="CH4",About!$D$58,IF($A13="N2O",About!$D$59,1))</f>
        <v>5.8697748524199997E-2</v>
      </c>
      <c r="Z13">
        <f>SUMIFS('EPA Export Aggregation'!AC:AC,'EPA Export Aggregation'!$A:$A,$B13,'EPA Export Aggregation'!$D:$D,$A$1)*IF($A13="CH4",About!$D$58,IF($A13="N2O",About!$D$59,1))</f>
        <v>7.12594732077E-2</v>
      </c>
      <c r="AA13">
        <f>SUMIFS('EPA Export Aggregation'!AD:AD,'EPA Export Aggregation'!$A:$A,$B13,'EPA Export Aggregation'!$D:$D,$A$1)*IF($A13="CH4",About!$D$58,IF($A13="N2O",About!$D$59,1))</f>
        <v>8.1595423720099994E-2</v>
      </c>
      <c r="AB13">
        <f>SUMIFS('EPA Export Aggregation'!AE:AE,'EPA Export Aggregation'!$A:$A,$B13,'EPA Export Aggregation'!$D:$D,$A$1)*IF($A13="CH4",About!$D$58,IF($A13="N2O",About!$D$59,1))</f>
        <v>7.81943044142E-2</v>
      </c>
      <c r="AC13">
        <f>SUMIFS('EPA Export Aggregation'!AF:AF,'EPA Export Aggregation'!$A:$A,$B13,'EPA Export Aggregation'!$D:$D,$A$1)*IF($A13="CH4",About!$D$58,IF($A13="N2O",About!$D$59,1))</f>
        <v>6.9224381812499999E-2</v>
      </c>
      <c r="AD13">
        <f>SUMIFS('EPA Export Aggregation'!AG:AG,'EPA Export Aggregation'!$A:$A,$B13,'EPA Export Aggregation'!$D:$D,$A$1)*IF($A13="CH4",About!$D$58,IF($A13="N2O",About!$D$59,1))</f>
        <v>6.2811119524099998E-2</v>
      </c>
      <c r="AE13">
        <f>SUMIFS('EPA Export Aggregation'!AH:AH,'EPA Export Aggregation'!$A:$A,$B13,'EPA Export Aggregation'!$D:$D,$A$1)*IF($A13="CH4",About!$D$58,IF($A13="N2O",About!$D$59,1))</f>
        <v>4.6585284072499997E-2</v>
      </c>
      <c r="AF13">
        <f>SUMIFS('EPA Export Aggregation'!AI:AI,'EPA Export Aggregation'!$A:$A,$B13,'EPA Export Aggregation'!$D:$D,$A$1)*IF($A13="CH4",About!$D$58,IF($A13="N2O",About!$D$59,1))</f>
        <v>5.3276601153600001E-2</v>
      </c>
      <c r="AG13">
        <f>SUMIFS('EPA Export Aggregation'!AJ:AJ,'EPA Export Aggregation'!$A:$A,$B13,'EPA Export Aggregation'!$D:$D,$A$1)*IF($A13="CH4",About!$D$58,IF($A13="N2O",About!$D$59,1))</f>
        <v>5.3067573208799998E-2</v>
      </c>
      <c r="AH13">
        <f>SUMIFS('EPA Export Aggregation'!AK:AK,'EPA Export Aggregation'!$A:$A,$B13,'EPA Export Aggregation'!$D:$D,$A$1)*IF($A13="CH4",About!$D$58,IF($A13="N2O",About!$D$59,1))</f>
        <v>5.0141921281E-2</v>
      </c>
    </row>
    <row r="14" spans="1:34" x14ac:dyDescent="0.45">
      <c r="A14" s="413" t="s">
        <v>2215</v>
      </c>
      <c r="B14" s="414" t="s">
        <v>4253</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5.3192387807800001E-2</v>
      </c>
      <c r="X14">
        <f>SUMIFS('EPA Export Aggregation'!AA:AA,'EPA Export Aggregation'!$A:$A,$B14,'EPA Export Aggregation'!$D:$D,$A$1)*IF($A14="CH4",About!$D$58,IF($A14="N2O",About!$D$59,1))</f>
        <v>5.2804738229699999E-2</v>
      </c>
      <c r="Y14">
        <f>SUMIFS('EPA Export Aggregation'!AB:AB,'EPA Export Aggregation'!$A:$A,$B14,'EPA Export Aggregation'!$D:$D,$A$1)*IF($A14="CH4",About!$D$58,IF($A14="N2O",About!$D$59,1))</f>
        <v>4.9501000323100001E-2</v>
      </c>
      <c r="Z14">
        <f>SUMIFS('EPA Export Aggregation'!AC:AC,'EPA Export Aggregation'!$A:$A,$B14,'EPA Export Aggregation'!$D:$D,$A$1)*IF($A14="CH4",About!$D$58,IF($A14="N2O",About!$D$59,1))</f>
        <v>5.00239684058E-2</v>
      </c>
      <c r="AA14">
        <f>SUMIFS('EPA Export Aggregation'!AD:AD,'EPA Export Aggregation'!$A:$A,$B14,'EPA Export Aggregation'!$D:$D,$A$1)*IF($A14="CH4",About!$D$58,IF($A14="N2O",About!$D$59,1))</f>
        <v>4.7808481093200003E-2</v>
      </c>
      <c r="AB14">
        <f>SUMIFS('EPA Export Aggregation'!AE:AE,'EPA Export Aggregation'!$A:$A,$B14,'EPA Export Aggregation'!$D:$D,$A$1)*IF($A14="CH4",About!$D$58,IF($A14="N2O",About!$D$59,1))</f>
        <v>3.47513221893E-2</v>
      </c>
      <c r="AC14">
        <f>SUMIFS('EPA Export Aggregation'!AF:AF,'EPA Export Aggregation'!$A:$A,$B14,'EPA Export Aggregation'!$D:$D,$A$1)*IF($A14="CH4",About!$D$58,IF($A14="N2O",About!$D$59,1))</f>
        <v>3.4387009892100001E-2</v>
      </c>
      <c r="AD14">
        <f>SUMIFS('EPA Export Aggregation'!AG:AG,'EPA Export Aggregation'!$A:$A,$B14,'EPA Export Aggregation'!$D:$D,$A$1)*IF($A14="CH4",About!$D$58,IF($A14="N2O",About!$D$59,1))</f>
        <v>3.5352067735500002E-2</v>
      </c>
      <c r="AE14">
        <f>SUMIFS('EPA Export Aggregation'!AH:AH,'EPA Export Aggregation'!$A:$A,$B14,'EPA Export Aggregation'!$D:$D,$A$1)*IF($A14="CH4",About!$D$58,IF($A14="N2O",About!$D$59,1))</f>
        <v>3.5765341256199998E-2</v>
      </c>
      <c r="AF14">
        <f>SUMIFS('EPA Export Aggregation'!AI:AI,'EPA Export Aggregation'!$A:$A,$B14,'EPA Export Aggregation'!$D:$D,$A$1)*IF($A14="CH4",About!$D$58,IF($A14="N2O",About!$D$59,1))</f>
        <v>2.9241780378300001E-2</v>
      </c>
      <c r="AG14">
        <f>SUMIFS('EPA Export Aggregation'!AJ:AJ,'EPA Export Aggregation'!$A:$A,$B14,'EPA Export Aggregation'!$D:$D,$A$1)*IF($A14="CH4",About!$D$58,IF($A14="N2O",About!$D$59,1))</f>
        <v>3.1710977127699998E-2</v>
      </c>
      <c r="AH14">
        <f>SUMIFS('EPA Export Aggregation'!AK:AK,'EPA Export Aggregation'!$A:$A,$B14,'EPA Export Aggregation'!$D:$D,$A$1)*IF($A14="CH4",About!$D$58,IF($A14="N2O",About!$D$59,1))</f>
        <v>3.3901384501999997E-2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4.5075634931200002E-2</v>
      </c>
      <c r="D16">
        <f>SUMIFS('EPA Export Aggregation'!G:G,'EPA Export Aggregation'!$A:$A,$B16,'EPA Export Aggregation'!$D:$D,$A$1)*IF($A16="CH4",About!$D$58,IF($A16="N2O",About!$D$59,1))</f>
        <v>4.47011576715E-2</v>
      </c>
      <c r="E16">
        <f>SUMIFS('EPA Export Aggregation'!H:H,'EPA Export Aggregation'!$A:$A,$B16,'EPA Export Aggregation'!$D:$D,$A$1)*IF($A16="CH4",About!$D$58,IF($A16="N2O",About!$D$59,1))</f>
        <v>4.4262880836600002E-2</v>
      </c>
      <c r="F16">
        <f>SUMIFS('EPA Export Aggregation'!I:I,'EPA Export Aggregation'!$A:$A,$B16,'EPA Export Aggregation'!$D:$D,$A$1)*IF($A16="CH4",About!$D$58,IF($A16="N2O",About!$D$59,1))</f>
        <v>4.4279666497500002E-2</v>
      </c>
      <c r="G16">
        <f>SUMIFS('EPA Export Aggregation'!J:J,'EPA Export Aggregation'!$A:$A,$B16,'EPA Export Aggregation'!$D:$D,$A$1)*IF($A16="CH4",About!$D$58,IF($A16="N2O",About!$D$59,1))</f>
        <v>4.4298574512500001E-2</v>
      </c>
      <c r="H16">
        <f>SUMIFS('EPA Export Aggregation'!K:K,'EPA Export Aggregation'!$A:$A,$B16,'EPA Export Aggregation'!$D:$D,$A$1)*IF($A16="CH4",About!$D$58,IF($A16="N2O",About!$D$59,1))</f>
        <v>4.4181674970699997E-2</v>
      </c>
      <c r="I16">
        <f>SUMIFS('EPA Export Aggregation'!L:L,'EPA Export Aggregation'!$A:$A,$B16,'EPA Export Aggregation'!$D:$D,$A$1)*IF($A16="CH4",About!$D$58,IF($A16="N2O",About!$D$59,1))</f>
        <v>4.4282906929199999E-2</v>
      </c>
      <c r="J16">
        <f>SUMIFS('EPA Export Aggregation'!M:M,'EPA Export Aggregation'!$A:$A,$B16,'EPA Export Aggregation'!$D:$D,$A$1)*IF($A16="CH4",About!$D$58,IF($A16="N2O",About!$D$59,1))</f>
        <v>4.4076910644099999E-2</v>
      </c>
      <c r="K16">
        <f>SUMIFS('EPA Export Aggregation'!N:N,'EPA Export Aggregation'!$A:$A,$B16,'EPA Export Aggregation'!$D:$D,$A$1)*IF($A16="CH4",About!$D$58,IF($A16="N2O",About!$D$59,1))</f>
        <v>4.3844316594299999E-2</v>
      </c>
      <c r="L16">
        <f>SUMIFS('EPA Export Aggregation'!O:O,'EPA Export Aggregation'!$A:$A,$B16,'EPA Export Aggregation'!$D:$D,$A$1)*IF($A16="CH4",About!$D$58,IF($A16="N2O",About!$D$59,1))</f>
        <v>4.3661608600799998E-2</v>
      </c>
      <c r="M16">
        <f>SUMIFS('EPA Export Aggregation'!P:P,'EPA Export Aggregation'!$A:$A,$B16,'EPA Export Aggregation'!$D:$D,$A$1)*IF($A16="CH4",About!$D$58,IF($A16="N2O",About!$D$59,1))</f>
        <v>4.3509657372799999E-2</v>
      </c>
      <c r="N16">
        <f>SUMIFS('EPA Export Aggregation'!Q:Q,'EPA Export Aggregation'!$A:$A,$B16,'EPA Export Aggregation'!$D:$D,$A$1)*IF($A16="CH4",About!$D$58,IF($A16="N2O",About!$D$59,1))</f>
        <v>2.6240889756099998E-2</v>
      </c>
      <c r="O16">
        <f>SUMIFS('EPA Export Aggregation'!R:R,'EPA Export Aggregation'!$A:$A,$B16,'EPA Export Aggregation'!$D:$D,$A$1)*IF($A16="CH4",About!$D$58,IF($A16="N2O",About!$D$59,1))</f>
        <v>3.0690010413800001E-2</v>
      </c>
      <c r="P16">
        <f>SUMIFS('EPA Export Aggregation'!S:S,'EPA Export Aggregation'!$A:$A,$B16,'EPA Export Aggregation'!$D:$D,$A$1)*IF($A16="CH4",About!$D$58,IF($A16="N2O",About!$D$59,1))</f>
        <v>3.9882609088200002E-2</v>
      </c>
      <c r="Q16">
        <f>SUMIFS('EPA Export Aggregation'!T:T,'EPA Export Aggregation'!$A:$A,$B16,'EPA Export Aggregation'!$D:$D,$A$1)*IF($A16="CH4",About!$D$58,IF($A16="N2O",About!$D$59,1))</f>
        <v>3.6609770677399997E-2</v>
      </c>
      <c r="R16">
        <f>SUMIFS('EPA Export Aggregation'!U:U,'EPA Export Aggregation'!$A:$A,$B16,'EPA Export Aggregation'!$D:$D,$A$1)*IF($A16="CH4",About!$D$58,IF($A16="N2O",About!$D$59,1))</f>
        <v>3.9685171169300003E-2</v>
      </c>
      <c r="S16">
        <f>SUMIFS('EPA Export Aggregation'!V:V,'EPA Export Aggregation'!$A:$A,$B16,'EPA Export Aggregation'!$D:$D,$A$1)*IF($A16="CH4",About!$D$58,IF($A16="N2O",About!$D$59,1))</f>
        <v>5.0328892873900001E-2</v>
      </c>
      <c r="T16">
        <f>SUMIFS('EPA Export Aggregation'!W:W,'EPA Export Aggregation'!$A:$A,$B16,'EPA Export Aggregation'!$D:$D,$A$1)*IF($A16="CH4",About!$D$58,IF($A16="N2O",About!$D$59,1))</f>
        <v>5.4605359847399997E-2</v>
      </c>
      <c r="U16">
        <f>SUMIFS('EPA Export Aggregation'!X:X,'EPA Export Aggregation'!$A:$A,$B16,'EPA Export Aggregation'!$D:$D,$A$1)*IF($A16="CH4",About!$D$58,IF($A16="N2O",About!$D$59,1))</f>
        <v>5.1817867442699998E-2</v>
      </c>
      <c r="V16">
        <f>SUMIFS('EPA Export Aggregation'!Y:Y,'EPA Export Aggregation'!$A:$A,$B16,'EPA Export Aggregation'!$D:$D,$A$1)*IF($A16="CH4",About!$D$58,IF($A16="N2O",About!$D$59,1))</f>
        <v>5.0545189839999997E-2</v>
      </c>
      <c r="W16">
        <f>SUMIFS('EPA Export Aggregation'!Z:Z,'EPA Export Aggregation'!$A:$A,$B16,'EPA Export Aggregation'!$D:$D,$A$1)*IF($A16="CH4",About!$D$58,IF($A16="N2O",About!$D$59,1))</f>
        <v>0.1242340466643</v>
      </c>
      <c r="X16">
        <f>SUMIFS('EPA Export Aggregation'!AA:AA,'EPA Export Aggregation'!$A:$A,$B16,'EPA Export Aggregation'!$D:$D,$A$1)*IF($A16="CH4",About!$D$58,IF($A16="N2O",About!$D$59,1))</f>
        <v>0.11419970425339999</v>
      </c>
      <c r="Y16">
        <f>SUMIFS('EPA Export Aggregation'!AB:AB,'EPA Export Aggregation'!$A:$A,$B16,'EPA Export Aggregation'!$D:$D,$A$1)*IF($A16="CH4",About!$D$58,IF($A16="N2O",About!$D$59,1))</f>
        <v>0.11183483190439999</v>
      </c>
      <c r="Z16">
        <f>SUMIFS('EPA Export Aggregation'!AC:AC,'EPA Export Aggregation'!$A:$A,$B16,'EPA Export Aggregation'!$D:$D,$A$1)*IF($A16="CH4",About!$D$58,IF($A16="N2O",About!$D$59,1))</f>
        <v>0.11590086122109999</v>
      </c>
      <c r="AA16">
        <f>SUMIFS('EPA Export Aggregation'!AD:AD,'EPA Export Aggregation'!$A:$A,$B16,'EPA Export Aggregation'!$D:$D,$A$1)*IF($A16="CH4",About!$D$58,IF($A16="N2O",About!$D$59,1))</f>
        <v>0.12301405268100001</v>
      </c>
      <c r="AB16">
        <f>SUMIFS('EPA Export Aggregation'!AE:AE,'EPA Export Aggregation'!$A:$A,$B16,'EPA Export Aggregation'!$D:$D,$A$1)*IF($A16="CH4",About!$D$58,IF($A16="N2O",About!$D$59,1))</f>
        <v>0.1349984362651</v>
      </c>
      <c r="AC16">
        <f>SUMIFS('EPA Export Aggregation'!AF:AF,'EPA Export Aggregation'!$A:$A,$B16,'EPA Export Aggregation'!$D:$D,$A$1)*IF($A16="CH4",About!$D$58,IF($A16="N2O",About!$D$59,1))</f>
        <v>0.12596775842790001</v>
      </c>
      <c r="AD16">
        <f>SUMIFS('EPA Export Aggregation'!AG:AG,'EPA Export Aggregation'!$A:$A,$B16,'EPA Export Aggregation'!$D:$D,$A$1)*IF($A16="CH4",About!$D$58,IF($A16="N2O",About!$D$59,1))</f>
        <v>0.12379751378120001</v>
      </c>
      <c r="AE16">
        <f>SUMIFS('EPA Export Aggregation'!AH:AH,'EPA Export Aggregation'!$A:$A,$B16,'EPA Export Aggregation'!$D:$D,$A$1)*IF($A16="CH4",About!$D$58,IF($A16="N2O",About!$D$59,1))</f>
        <v>0.1111439173808</v>
      </c>
      <c r="AF16">
        <f>SUMIFS('EPA Export Aggregation'!AI:AI,'EPA Export Aggregation'!$A:$A,$B16,'EPA Export Aggregation'!$D:$D,$A$1)*IF($A16="CH4",About!$D$58,IF($A16="N2O",About!$D$59,1))</f>
        <v>0.13046272781660001</v>
      </c>
      <c r="AG16">
        <f>SUMIFS('EPA Export Aggregation'!AJ:AJ,'EPA Export Aggregation'!$A:$A,$B16,'EPA Export Aggregation'!$D:$D,$A$1)*IF($A16="CH4",About!$D$58,IF($A16="N2O",About!$D$59,1))</f>
        <v>0.1376082619458</v>
      </c>
      <c r="AH16">
        <f>SUMIFS('EPA Export Aggregation'!AK:AK,'EPA Export Aggregation'!$A:$A,$B16,'EPA Export Aggregation'!$D:$D,$A$1)*IF($A16="CH4",About!$D$58,IF($A16="N2O",About!$D$59,1))</f>
        <v>0.1378206874333</v>
      </c>
    </row>
    <row r="17" spans="1:34" x14ac:dyDescent="0.45">
      <c r="A17" s="413" t="s">
        <v>2215</v>
      </c>
      <c r="B17" s="414" t="s">
        <v>4233</v>
      </c>
      <c r="C17">
        <f>SUMIFS('EPA Export Aggregation'!F:F,'EPA Export Aggregation'!$A:$A,$B17,'EPA Export Aggregation'!$D:$D,$A$1)*IF($A17="CH4",About!$D$58,IF($A17="N2O",About!$D$59,1))</f>
        <v>0.59655082356849998</v>
      </c>
      <c r="D17">
        <f>SUMIFS('EPA Export Aggregation'!G:G,'EPA Export Aggregation'!$A:$A,$B17,'EPA Export Aggregation'!$D:$D,$A$1)*IF($A17="CH4",About!$D$58,IF($A17="N2O",About!$D$59,1))</f>
        <v>0.48919955801479997</v>
      </c>
      <c r="E17">
        <f>SUMIFS('EPA Export Aggregation'!H:H,'EPA Export Aggregation'!$A:$A,$B17,'EPA Export Aggregation'!$D:$D,$A$1)*IF($A17="CH4",About!$D$58,IF($A17="N2O",About!$D$59,1))</f>
        <v>0.65004472585289996</v>
      </c>
      <c r="F17">
        <f>SUMIFS('EPA Export Aggregation'!I:I,'EPA Export Aggregation'!$A:$A,$B17,'EPA Export Aggregation'!$D:$D,$A$1)*IF($A17="CH4",About!$D$58,IF($A17="N2O",About!$D$59,1))</f>
        <v>0.69003238164960001</v>
      </c>
      <c r="G17">
        <f>SUMIFS('EPA Export Aggregation'!J:J,'EPA Export Aggregation'!$A:$A,$B17,'EPA Export Aggregation'!$D:$D,$A$1)*IF($A17="CH4",About!$D$58,IF($A17="N2O",About!$D$59,1))</f>
        <v>0.75547336422709999</v>
      </c>
      <c r="H17">
        <f>SUMIFS('EPA Export Aggregation'!K:K,'EPA Export Aggregation'!$A:$A,$B17,'EPA Export Aggregation'!$D:$D,$A$1)*IF($A17="CH4",About!$D$58,IF($A17="N2O",About!$D$59,1))</f>
        <v>0.89953734747909997</v>
      </c>
      <c r="I17">
        <f>SUMIFS('EPA Export Aggregation'!L:L,'EPA Export Aggregation'!$A:$A,$B17,'EPA Export Aggregation'!$D:$D,$A$1)*IF($A17="CH4",About!$D$58,IF($A17="N2O",About!$D$59,1))</f>
        <v>1.041829857625</v>
      </c>
      <c r="J17">
        <f>SUMIFS('EPA Export Aggregation'!M:M,'EPA Export Aggregation'!$A:$A,$B17,'EPA Export Aggregation'!$D:$D,$A$1)*IF($A17="CH4",About!$D$58,IF($A17="N2O",About!$D$59,1))</f>
        <v>0.74808585867340005</v>
      </c>
      <c r="K17">
        <f>SUMIFS('EPA Export Aggregation'!N:N,'EPA Export Aggregation'!$A:$A,$B17,'EPA Export Aggregation'!$D:$D,$A$1)*IF($A17="CH4",About!$D$58,IF($A17="N2O",About!$D$59,1))</f>
        <v>0.71149949546269997</v>
      </c>
      <c r="L17">
        <f>SUMIFS('EPA Export Aggregation'!O:O,'EPA Export Aggregation'!$A:$A,$B17,'EPA Export Aggregation'!$D:$D,$A$1)*IF($A17="CH4",About!$D$58,IF($A17="N2O",About!$D$59,1))</f>
        <v>0.75541616582009996</v>
      </c>
      <c r="M17">
        <f>SUMIFS('EPA Export Aggregation'!P:P,'EPA Export Aggregation'!$A:$A,$B17,'EPA Export Aggregation'!$D:$D,$A$1)*IF($A17="CH4",About!$D$58,IF($A17="N2O",About!$D$59,1))</f>
        <v>0.73525441781040002</v>
      </c>
      <c r="N17">
        <f>SUMIFS('EPA Export Aggregation'!Q:Q,'EPA Export Aggregation'!$A:$A,$B17,'EPA Export Aggregation'!$D:$D,$A$1)*IF($A17="CH4",About!$D$58,IF($A17="N2O",About!$D$59,1))</f>
        <v>0.50613476803479995</v>
      </c>
      <c r="O17">
        <f>SUMIFS('EPA Export Aggregation'!R:R,'EPA Export Aggregation'!$A:$A,$B17,'EPA Export Aggregation'!$D:$D,$A$1)*IF($A17="CH4",About!$D$58,IF($A17="N2O",About!$D$59,1))</f>
        <v>0.32734395929409998</v>
      </c>
      <c r="P17">
        <f>SUMIFS('EPA Export Aggregation'!S:S,'EPA Export Aggregation'!$A:$A,$B17,'EPA Export Aggregation'!$D:$D,$A$1)*IF($A17="CH4",About!$D$58,IF($A17="N2O",About!$D$59,1))</f>
        <v>0.42541325593750001</v>
      </c>
      <c r="Q17">
        <f>SUMIFS('EPA Export Aggregation'!T:T,'EPA Export Aggregation'!$A:$A,$B17,'EPA Export Aggregation'!$D:$D,$A$1)*IF($A17="CH4",About!$D$58,IF($A17="N2O",About!$D$59,1))</f>
        <v>0.5987944584139</v>
      </c>
      <c r="R17">
        <f>SUMIFS('EPA Export Aggregation'!U:U,'EPA Export Aggregation'!$A:$A,$B17,'EPA Export Aggregation'!$D:$D,$A$1)*IF($A17="CH4",About!$D$58,IF($A17="N2O",About!$D$59,1))</f>
        <v>0.71471913811190002</v>
      </c>
      <c r="S17">
        <f>SUMIFS('EPA Export Aggregation'!V:V,'EPA Export Aggregation'!$A:$A,$B17,'EPA Export Aggregation'!$D:$D,$A$1)*IF($A17="CH4",About!$D$58,IF($A17="N2O",About!$D$59,1))</f>
        <v>0.8714415057039</v>
      </c>
      <c r="T17">
        <f>SUMIFS('EPA Export Aggregation'!W:W,'EPA Export Aggregation'!$A:$A,$B17,'EPA Export Aggregation'!$D:$D,$A$1)*IF($A17="CH4",About!$D$58,IF($A17="N2O",About!$D$59,1))</f>
        <v>0.87393002251450003</v>
      </c>
      <c r="U17">
        <f>SUMIFS('EPA Export Aggregation'!X:X,'EPA Export Aggregation'!$A:$A,$B17,'EPA Export Aggregation'!$D:$D,$A$1)*IF($A17="CH4",About!$D$58,IF($A17="N2O",About!$D$59,1))</f>
        <v>0.85597323410339998</v>
      </c>
      <c r="V17">
        <f>SUMIFS('EPA Export Aggregation'!Y:Y,'EPA Export Aggregation'!$A:$A,$B17,'EPA Export Aggregation'!$D:$D,$A$1)*IF($A17="CH4",About!$D$58,IF($A17="N2O",About!$D$59,1))</f>
        <v>0.94955706315520005</v>
      </c>
      <c r="W17">
        <f>SUMIFS('EPA Export Aggregation'!Z:Z,'EPA Export Aggregation'!$A:$A,$B17,'EPA Export Aggregation'!$D:$D,$A$1)*IF($A17="CH4",About!$D$58,IF($A17="N2O",About!$D$59,1))</f>
        <v>0.90472111253440002</v>
      </c>
      <c r="X17">
        <f>SUMIFS('EPA Export Aggregation'!AA:AA,'EPA Export Aggregation'!$A:$A,$B17,'EPA Export Aggregation'!$D:$D,$A$1)*IF($A17="CH4",About!$D$58,IF($A17="N2O",About!$D$59,1))</f>
        <v>0.90221865588990002</v>
      </c>
      <c r="Y17">
        <f>SUMIFS('EPA Export Aggregation'!AB:AB,'EPA Export Aggregation'!$A:$A,$B17,'EPA Export Aggregation'!$D:$D,$A$1)*IF($A17="CH4",About!$D$58,IF($A17="N2O",About!$D$59,1))</f>
        <v>0.94697459121119998</v>
      </c>
      <c r="Z17">
        <f>SUMIFS('EPA Export Aggregation'!AC:AC,'EPA Export Aggregation'!$A:$A,$B17,'EPA Export Aggregation'!$D:$D,$A$1)*IF($A17="CH4",About!$D$58,IF($A17="N2O",About!$D$59,1))</f>
        <v>1.0172701003339</v>
      </c>
      <c r="AA17">
        <f>SUMIFS('EPA Export Aggregation'!AD:AD,'EPA Export Aggregation'!$A:$A,$B17,'EPA Export Aggregation'!$D:$D,$A$1)*IF($A17="CH4",About!$D$58,IF($A17="N2O",About!$D$59,1))</f>
        <v>1.0127981015581</v>
      </c>
      <c r="AB17">
        <f>SUMIFS('EPA Export Aggregation'!AE:AE,'EPA Export Aggregation'!$A:$A,$B17,'EPA Export Aggregation'!$D:$D,$A$1)*IF($A17="CH4",About!$D$58,IF($A17="N2O",About!$D$59,1))</f>
        <v>1.0004641796461</v>
      </c>
      <c r="AC17">
        <f>SUMIFS('EPA Export Aggregation'!AF:AF,'EPA Export Aggregation'!$A:$A,$B17,'EPA Export Aggregation'!$D:$D,$A$1)*IF($A17="CH4",About!$D$58,IF($A17="N2O",About!$D$59,1))</f>
        <v>1.0268559741050001</v>
      </c>
      <c r="AD17">
        <f>SUMIFS('EPA Export Aggregation'!AG:AG,'EPA Export Aggregation'!$A:$A,$B17,'EPA Export Aggregation'!$D:$D,$A$1)*IF($A17="CH4",About!$D$58,IF($A17="N2O",About!$D$59,1))</f>
        <v>0.97500730588850004</v>
      </c>
      <c r="AE17">
        <f>SUMIFS('EPA Export Aggregation'!AH:AH,'EPA Export Aggregation'!$A:$A,$B17,'EPA Export Aggregation'!$D:$D,$A$1)*IF($A17="CH4",About!$D$58,IF($A17="N2O",About!$D$59,1))</f>
        <v>0.96507389814569999</v>
      </c>
      <c r="AF17">
        <f>SUMIFS('EPA Export Aggregation'!AI:AI,'EPA Export Aggregation'!$A:$A,$B17,'EPA Export Aggregation'!$D:$D,$A$1)*IF($A17="CH4",About!$D$58,IF($A17="N2O",About!$D$59,1))</f>
        <v>0.91627642157019995</v>
      </c>
      <c r="AG17">
        <f>SUMIFS('EPA Export Aggregation'!AJ:AJ,'EPA Export Aggregation'!$A:$A,$B17,'EPA Export Aggregation'!$D:$D,$A$1)*IF($A17="CH4",About!$D$58,IF($A17="N2O",About!$D$59,1))</f>
        <v>0.87742704043819997</v>
      </c>
      <c r="AH17">
        <f>SUMIFS('EPA Export Aggregation'!AK:AK,'EPA Export Aggregation'!$A:$A,$B17,'EPA Export Aggregation'!$D:$D,$A$1)*IF($A17="CH4",About!$D$58,IF($A17="N2O",About!$D$59,1))</f>
        <v>0.88244634266419997</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1.0011146782122999</v>
      </c>
      <c r="D20">
        <f>SUMIFS('EPA Export Aggregation'!G:G,'EPA Export Aggregation'!$A:$A,$B20,'EPA Export Aggregation'!$D:$D,$A$1)*IF($A20="CH4",About!$D$58,IF($A20="N2O",About!$D$59,1))</f>
        <v>0.91032864647949996</v>
      </c>
      <c r="E20">
        <f>SUMIFS('EPA Export Aggregation'!H:H,'EPA Export Aggregation'!$A:$A,$B20,'EPA Export Aggregation'!$D:$D,$A$1)*IF($A20="CH4",About!$D$58,IF($A20="N2O",About!$D$59,1))</f>
        <v>0.92897026641510005</v>
      </c>
      <c r="F20">
        <f>SUMIFS('EPA Export Aggregation'!I:I,'EPA Export Aggregation'!$A:$A,$B20,'EPA Export Aggregation'!$D:$D,$A$1)*IF($A20="CH4",About!$D$58,IF($A20="N2O",About!$D$59,1))</f>
        <v>0.89571884925980005</v>
      </c>
      <c r="G20">
        <f>SUMIFS('EPA Export Aggregation'!J:J,'EPA Export Aggregation'!$A:$A,$B20,'EPA Export Aggregation'!$D:$D,$A$1)*IF($A20="CH4",About!$D$58,IF($A20="N2O",About!$D$59,1))</f>
        <v>0.90244366076939997</v>
      </c>
      <c r="H20">
        <f>SUMIFS('EPA Export Aggregation'!K:K,'EPA Export Aggregation'!$A:$A,$B20,'EPA Export Aggregation'!$D:$D,$A$1)*IF($A20="CH4",About!$D$58,IF($A20="N2O",About!$D$59,1))</f>
        <v>0.94097639254950005</v>
      </c>
      <c r="I20">
        <f>SUMIFS('EPA Export Aggregation'!L:L,'EPA Export Aggregation'!$A:$A,$B20,'EPA Export Aggregation'!$D:$D,$A$1)*IF($A20="CH4",About!$D$58,IF($A20="N2O",About!$D$59,1))</f>
        <v>0.92912763357929995</v>
      </c>
      <c r="J20">
        <f>SUMIFS('EPA Export Aggregation'!M:M,'EPA Export Aggregation'!$A:$A,$B20,'EPA Export Aggregation'!$D:$D,$A$1)*IF($A20="CH4",About!$D$58,IF($A20="N2O",About!$D$59,1))</f>
        <v>0.94742901662580004</v>
      </c>
      <c r="K20">
        <f>SUMIFS('EPA Export Aggregation'!N:N,'EPA Export Aggregation'!$A:$A,$B20,'EPA Export Aggregation'!$D:$D,$A$1)*IF($A20="CH4",About!$D$58,IF($A20="N2O",About!$D$59,1))</f>
        <v>0.84762814993869995</v>
      </c>
      <c r="L20">
        <f>SUMIFS('EPA Export Aggregation'!O:O,'EPA Export Aggregation'!$A:$A,$B20,'EPA Export Aggregation'!$D:$D,$A$1)*IF($A20="CH4",About!$D$58,IF($A20="N2O",About!$D$59,1))</f>
        <v>0.72325748620289998</v>
      </c>
      <c r="M20">
        <f>SUMIFS('EPA Export Aggregation'!P:P,'EPA Export Aggregation'!$A:$A,$B20,'EPA Export Aggregation'!$D:$D,$A$1)*IF($A20="CH4",About!$D$58,IF($A20="N2O",About!$D$59,1))</f>
        <v>0.80553088856889998</v>
      </c>
      <c r="N20">
        <f>SUMIFS('EPA Export Aggregation'!Q:Q,'EPA Export Aggregation'!$A:$A,$B20,'EPA Export Aggregation'!$D:$D,$A$1)*IF($A20="CH4",About!$D$58,IF($A20="N2O",About!$D$59,1))</f>
        <v>0.76770329655479996</v>
      </c>
      <c r="O20">
        <f>SUMIFS('EPA Export Aggregation'!R:R,'EPA Export Aggregation'!$A:$A,$B20,'EPA Export Aggregation'!$D:$D,$A$1)*IF($A20="CH4",About!$D$58,IF($A20="N2O",About!$D$59,1))</f>
        <v>0.76909593577150004</v>
      </c>
      <c r="P20">
        <f>SUMIFS('EPA Export Aggregation'!S:S,'EPA Export Aggregation'!$A:$A,$B20,'EPA Export Aggregation'!$D:$D,$A$1)*IF($A20="CH4",About!$D$58,IF($A20="N2O",About!$D$59,1))</f>
        <v>0.59789369440140006</v>
      </c>
      <c r="Q20">
        <f>SUMIFS('EPA Export Aggregation'!T:T,'EPA Export Aggregation'!$A:$A,$B20,'EPA Export Aggregation'!$D:$D,$A$1)*IF($A20="CH4",About!$D$58,IF($A20="N2O",About!$D$59,1))</f>
        <v>0.72628640701769998</v>
      </c>
      <c r="R20">
        <f>SUMIFS('EPA Export Aggregation'!U:U,'EPA Export Aggregation'!$A:$A,$B20,'EPA Export Aggregation'!$D:$D,$A$1)*IF($A20="CH4",About!$D$58,IF($A20="N2O",About!$D$59,1))</f>
        <v>0.62171626900620003</v>
      </c>
      <c r="S20">
        <f>SUMIFS('EPA Export Aggregation'!V:V,'EPA Export Aggregation'!$A:$A,$B20,'EPA Export Aggregation'!$D:$D,$A$1)*IF($A20="CH4",About!$D$58,IF($A20="N2O",About!$D$59,1))</f>
        <v>0.60309444351029995</v>
      </c>
      <c r="T20">
        <f>SUMIFS('EPA Export Aggregation'!W:W,'EPA Export Aggregation'!$A:$A,$B20,'EPA Export Aggregation'!$D:$D,$A$1)*IF($A20="CH4",About!$D$58,IF($A20="N2O",About!$D$59,1))</f>
        <v>0.58955045839249998</v>
      </c>
      <c r="U20">
        <f>SUMIFS('EPA Export Aggregation'!X:X,'EPA Export Aggregation'!$A:$A,$B20,'EPA Export Aggregation'!$D:$D,$A$1)*IF($A20="CH4",About!$D$58,IF($A20="N2O",About!$D$59,1))</f>
        <v>0.56933663525160005</v>
      </c>
      <c r="V20">
        <f>SUMIFS('EPA Export Aggregation'!Y:Y,'EPA Export Aggregation'!$A:$A,$B20,'EPA Export Aggregation'!$D:$D,$A$1)*IF($A20="CH4",About!$D$58,IF($A20="N2O",About!$D$59,1))</f>
        <v>0.33777675131730001</v>
      </c>
      <c r="W20">
        <f>SUMIFS('EPA Export Aggregation'!Z:Z,'EPA Export Aggregation'!$A:$A,$B20,'EPA Export Aggregation'!$D:$D,$A$1)*IF($A20="CH4",About!$D$58,IF($A20="N2O",About!$D$59,1))</f>
        <v>1.6941779405499999E-2</v>
      </c>
      <c r="X20">
        <f>SUMIFS('EPA Export Aggregation'!AA:AA,'EPA Export Aggregation'!$A:$A,$B20,'EPA Export Aggregation'!$D:$D,$A$1)*IF($A20="CH4",About!$D$58,IF($A20="N2O",About!$D$59,1))</f>
        <v>1.99624286174E-2</v>
      </c>
      <c r="Y20">
        <f>SUMIFS('EPA Export Aggregation'!AB:AB,'EPA Export Aggregation'!$A:$A,$B20,'EPA Export Aggregation'!$D:$D,$A$1)*IF($A20="CH4",About!$D$58,IF($A20="N2O",About!$D$59,1))</f>
        <v>2.4142926380099999E-2</v>
      </c>
      <c r="Z20">
        <f>SUMIFS('EPA Export Aggregation'!AC:AC,'EPA Export Aggregation'!$A:$A,$B20,'EPA Export Aggregation'!$D:$D,$A$1)*IF($A20="CH4",About!$D$58,IF($A20="N2O",About!$D$59,1))</f>
        <v>1.9161760857500001E-2</v>
      </c>
      <c r="AA20">
        <f>SUMIFS('EPA Export Aggregation'!AD:AD,'EPA Export Aggregation'!$A:$A,$B20,'EPA Export Aggregation'!$D:$D,$A$1)*IF($A20="CH4",About!$D$58,IF($A20="N2O",About!$D$59,1))</f>
        <v>0</v>
      </c>
      <c r="AB20">
        <f>SUMIFS('EPA Export Aggregation'!AE:AE,'EPA Export Aggregation'!$A:$A,$B20,'EPA Export Aggregation'!$D:$D,$A$1)*IF($A20="CH4",About!$D$58,IF($A20="N2O",About!$D$59,1))</f>
        <v>2.58259230431E-2</v>
      </c>
      <c r="AC20">
        <f>SUMIFS('EPA Export Aggregation'!AF:AF,'EPA Export Aggregation'!$A:$A,$B20,'EPA Export Aggregation'!$D:$D,$A$1)*IF($A20="CH4",About!$D$58,IF($A20="N2O",About!$D$59,1))</f>
        <v>2.4020896030199999E-2</v>
      </c>
      <c r="AD20">
        <f>SUMIFS('EPA Export Aggregation'!AG:AG,'EPA Export Aggregation'!$A:$A,$B20,'EPA Export Aggregation'!$D:$D,$A$1)*IF($A20="CH4",About!$D$58,IF($A20="N2O",About!$D$59,1))</f>
        <v>3.2002787957399997E-2</v>
      </c>
      <c r="AE20">
        <f>SUMIFS('EPA Export Aggregation'!AH:AH,'EPA Export Aggregation'!$A:$A,$B20,'EPA Export Aggregation'!$D:$D,$A$1)*IF($A20="CH4",About!$D$58,IF($A20="N2O",About!$D$59,1))</f>
        <v>3.2136688384000002E-2</v>
      </c>
      <c r="AF20">
        <f>SUMIFS('EPA Export Aggregation'!AI:AI,'EPA Export Aggregation'!$A:$A,$B20,'EPA Export Aggregation'!$D:$D,$A$1)*IF($A20="CH4",About!$D$58,IF($A20="N2O",About!$D$59,1))</f>
        <v>2.6259906947299998E-2</v>
      </c>
      <c r="AG20">
        <f>SUMIFS('EPA Export Aggregation'!AJ:AJ,'EPA Export Aggregation'!$A:$A,$B20,'EPA Export Aggregation'!$D:$D,$A$1)*IF($A20="CH4",About!$D$58,IF($A20="N2O",About!$D$59,1))</f>
        <v>2.4455488423999999E-2</v>
      </c>
      <c r="AH20">
        <f>SUMIFS('EPA Export Aggregation'!AK:AK,'EPA Export Aggregation'!$A:$A,$B20,'EPA Export Aggregation'!$D:$D,$A$1)*IF($A20="CH4",About!$D$58,IF($A20="N2O",About!$D$59,1))</f>
        <v>2.5418704015700001E-2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0.1158901718874</v>
      </c>
      <c r="D23">
        <f>SUMIFS('EPA Export Aggregation'!G:G,'EPA Export Aggregation'!$A:$A,$B23,'EPA Export Aggregation'!$D:$D,$A$1)*IF($A23="CH4",About!$D$58,IF($A23="N2O",About!$D$59,1))</f>
        <v>0.1065117619681</v>
      </c>
      <c r="E23">
        <f>SUMIFS('EPA Export Aggregation'!H:H,'EPA Export Aggregation'!$A:$A,$B23,'EPA Export Aggregation'!$D:$D,$A$1)*IF($A23="CH4",About!$D$58,IF($A23="N2O",About!$D$59,1))</f>
        <v>0.1168837414004</v>
      </c>
      <c r="F23">
        <f>SUMIFS('EPA Export Aggregation'!I:I,'EPA Export Aggregation'!$A:$A,$B23,'EPA Export Aggregation'!$D:$D,$A$1)*IF($A23="CH4",About!$D$58,IF($A23="N2O",About!$D$59,1))</f>
        <v>0.1376209686414</v>
      </c>
      <c r="G23">
        <f>SUMIFS('EPA Export Aggregation'!J:J,'EPA Export Aggregation'!$A:$A,$B23,'EPA Export Aggregation'!$D:$D,$A$1)*IF($A23="CH4",About!$D$58,IF($A23="N2O",About!$D$59,1))</f>
        <v>0.12806003812460001</v>
      </c>
      <c r="H23">
        <f>SUMIFS('EPA Export Aggregation'!K:K,'EPA Export Aggregation'!$A:$A,$B23,'EPA Export Aggregation'!$D:$D,$A$1)*IF($A23="CH4",About!$D$58,IF($A23="N2O",About!$D$59,1))</f>
        <v>0.1272326844452</v>
      </c>
      <c r="I23">
        <f>SUMIFS('EPA Export Aggregation'!L:L,'EPA Export Aggregation'!$A:$A,$B23,'EPA Export Aggregation'!$D:$D,$A$1)*IF($A23="CH4",About!$D$58,IF($A23="N2O",About!$D$59,1))</f>
        <v>0.1150178378803</v>
      </c>
      <c r="J23">
        <f>SUMIFS('EPA Export Aggregation'!M:M,'EPA Export Aggregation'!$A:$A,$B23,'EPA Export Aggregation'!$D:$D,$A$1)*IF($A23="CH4",About!$D$58,IF($A23="N2O",About!$D$59,1))</f>
        <v>0.11675140888380001</v>
      </c>
      <c r="K23">
        <f>SUMIFS('EPA Export Aggregation'!N:N,'EPA Export Aggregation'!$A:$A,$B23,'EPA Export Aggregation'!$D:$D,$A$1)*IF($A23="CH4",About!$D$58,IF($A23="N2O",About!$D$59,1))</f>
        <v>0.1433789179795</v>
      </c>
      <c r="L23">
        <f>SUMIFS('EPA Export Aggregation'!O:O,'EPA Export Aggregation'!$A:$A,$B23,'EPA Export Aggregation'!$D:$D,$A$1)*IF($A23="CH4",About!$D$58,IF($A23="N2O",About!$D$59,1))</f>
        <v>0.13725939641679999</v>
      </c>
      <c r="M23">
        <f>SUMIFS('EPA Export Aggregation'!P:P,'EPA Export Aggregation'!$A:$A,$B23,'EPA Export Aggregation'!$D:$D,$A$1)*IF($A23="CH4",About!$D$58,IF($A23="N2O",About!$D$59,1))</f>
        <v>0.12455065014860001</v>
      </c>
      <c r="N23">
        <f>SUMIFS('EPA Export Aggregation'!Q:Q,'EPA Export Aggregation'!$A:$A,$B23,'EPA Export Aggregation'!$D:$D,$A$1)*IF($A23="CH4",About!$D$58,IF($A23="N2O",About!$D$59,1))</f>
        <v>0.1195825310866</v>
      </c>
      <c r="O23">
        <f>SUMIFS('EPA Export Aggregation'!R:R,'EPA Export Aggregation'!$A:$A,$B23,'EPA Export Aggregation'!$D:$D,$A$1)*IF($A23="CH4",About!$D$58,IF($A23="N2O",About!$D$59,1))</f>
        <v>0.1084309633366</v>
      </c>
      <c r="P23">
        <f>SUMIFS('EPA Export Aggregation'!S:S,'EPA Export Aggregation'!$A:$A,$B23,'EPA Export Aggregation'!$D:$D,$A$1)*IF($A23="CH4",About!$D$58,IF($A23="N2O",About!$D$59,1))</f>
        <v>0.1039697202708</v>
      </c>
      <c r="Q23">
        <f>SUMIFS('EPA Export Aggregation'!T:T,'EPA Export Aggregation'!$A:$A,$B23,'EPA Export Aggregation'!$D:$D,$A$1)*IF($A23="CH4",About!$D$58,IF($A23="N2O",About!$D$59,1))</f>
        <v>0.10677587556529999</v>
      </c>
      <c r="R23">
        <f>SUMIFS('EPA Export Aggregation'!U:U,'EPA Export Aggregation'!$A:$A,$B23,'EPA Export Aggregation'!$D:$D,$A$1)*IF($A23="CH4",About!$D$58,IF($A23="N2O",About!$D$59,1))</f>
        <v>0.1054451687135</v>
      </c>
      <c r="S23">
        <f>SUMIFS('EPA Export Aggregation'!V:V,'EPA Export Aggregation'!$A:$A,$B23,'EPA Export Aggregation'!$D:$D,$A$1)*IF($A23="CH4",About!$D$58,IF($A23="N2O",About!$D$59,1))</f>
        <v>0.100739606636</v>
      </c>
      <c r="T23">
        <f>SUMIFS('EPA Export Aggregation'!W:W,'EPA Export Aggregation'!$A:$A,$B23,'EPA Export Aggregation'!$D:$D,$A$1)*IF($A23="CH4",About!$D$58,IF($A23="N2O",About!$D$59,1))</f>
        <v>0.14046979252059999</v>
      </c>
      <c r="U23">
        <f>SUMIFS('EPA Export Aggregation'!X:X,'EPA Export Aggregation'!$A:$A,$B23,'EPA Export Aggregation'!$D:$D,$A$1)*IF($A23="CH4",About!$D$58,IF($A23="N2O",About!$D$59,1))</f>
        <v>0.1148738704725</v>
      </c>
      <c r="V23">
        <f>SUMIFS('EPA Export Aggregation'!Y:Y,'EPA Export Aggregation'!$A:$A,$B23,'EPA Export Aggregation'!$D:$D,$A$1)*IF($A23="CH4",About!$D$58,IF($A23="N2O",About!$D$59,1))</f>
        <v>9.6513649332800003E-2</v>
      </c>
      <c r="W23">
        <f>SUMIFS('EPA Export Aggregation'!Z:Z,'EPA Export Aggregation'!$A:$A,$B23,'EPA Export Aggregation'!$D:$D,$A$1)*IF($A23="CH4",About!$D$58,IF($A23="N2O",About!$D$59,1))</f>
        <v>0.1327937540712</v>
      </c>
      <c r="X23">
        <f>SUMIFS('EPA Export Aggregation'!AA:AA,'EPA Export Aggregation'!$A:$A,$B23,'EPA Export Aggregation'!$D:$D,$A$1)*IF($A23="CH4",About!$D$58,IF($A23="N2O",About!$D$59,1))</f>
        <v>0.1424560504414</v>
      </c>
      <c r="Y23">
        <f>SUMIFS('EPA Export Aggregation'!AB:AB,'EPA Export Aggregation'!$A:$A,$B23,'EPA Export Aggregation'!$D:$D,$A$1)*IF($A23="CH4",About!$D$58,IF($A23="N2O",About!$D$59,1))</f>
        <v>0.13411230598689999</v>
      </c>
      <c r="Z23">
        <f>SUMIFS('EPA Export Aggregation'!AC:AC,'EPA Export Aggregation'!$A:$A,$B23,'EPA Export Aggregation'!$D:$D,$A$1)*IF($A23="CH4",About!$D$58,IF($A23="N2O",About!$D$59,1))</f>
        <v>0.12611130283890001</v>
      </c>
      <c r="AA23">
        <f>SUMIFS('EPA Export Aggregation'!AD:AD,'EPA Export Aggregation'!$A:$A,$B23,'EPA Export Aggregation'!$D:$D,$A$1)*IF($A23="CH4",About!$D$58,IF($A23="N2O",About!$D$59,1))</f>
        <v>4.9764449012700003E-2</v>
      </c>
      <c r="AB23">
        <f>SUMIFS('EPA Export Aggregation'!AE:AE,'EPA Export Aggregation'!$A:$A,$B23,'EPA Export Aggregation'!$D:$D,$A$1)*IF($A23="CH4",About!$D$58,IF($A23="N2O",About!$D$59,1))</f>
        <v>0.1264320095135</v>
      </c>
      <c r="AC23">
        <f>SUMIFS('EPA Export Aggregation'!AF:AF,'EPA Export Aggregation'!$A:$A,$B23,'EPA Export Aggregation'!$D:$D,$A$1)*IF($A23="CH4",About!$D$58,IF($A23="N2O",About!$D$59,1))</f>
        <v>0.14359213110540001</v>
      </c>
      <c r="AD23">
        <f>SUMIFS('EPA Export Aggregation'!AG:AG,'EPA Export Aggregation'!$A:$A,$B23,'EPA Export Aggregation'!$D:$D,$A$1)*IF($A23="CH4",About!$D$58,IF($A23="N2O",About!$D$59,1))</f>
        <v>0.13950071255470001</v>
      </c>
      <c r="AE23">
        <f>SUMIFS('EPA Export Aggregation'!AH:AH,'EPA Export Aggregation'!$A:$A,$B23,'EPA Export Aggregation'!$D:$D,$A$1)*IF($A23="CH4",About!$D$58,IF($A23="N2O",About!$D$59,1))</f>
        <v>0.1644443865796</v>
      </c>
      <c r="AF23">
        <f>SUMIFS('EPA Export Aggregation'!AI:AI,'EPA Export Aggregation'!$A:$A,$B23,'EPA Export Aggregation'!$D:$D,$A$1)*IF($A23="CH4",About!$D$58,IF($A23="N2O",About!$D$59,1))</f>
        <v>0.16485542627800001</v>
      </c>
      <c r="AG23">
        <f>SUMIFS('EPA Export Aggregation'!AJ:AJ,'EPA Export Aggregation'!$A:$A,$B23,'EPA Export Aggregation'!$D:$D,$A$1)*IF($A23="CH4",About!$D$58,IF($A23="N2O",About!$D$59,1))</f>
        <v>0.16098437263500001</v>
      </c>
      <c r="AH23">
        <f>SUMIFS('EPA Export Aggregation'!AK:AK,'EPA Export Aggregation'!$A:$A,$B23,'EPA Export Aggregation'!$D:$D,$A$1)*IF($A23="CH4",About!$D$58,IF($A23="N2O",About!$D$59,1))</f>
        <v>0.13780004698020001</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4.3724394980000002E-4</v>
      </c>
      <c r="D26">
        <f>SUMIFS('EPA Export Aggregation'!G:G,'EPA Export Aggregation'!$A:$A,$B26,'EPA Export Aggregation'!$D:$D,$A$1)*IF($A26="CH4",About!$D$58,IF($A26="N2O",About!$D$59,1))</f>
        <v>3.2879592379999998E-4</v>
      </c>
      <c r="E26">
        <f>SUMIFS('EPA Export Aggregation'!H:H,'EPA Export Aggregation'!$A:$A,$B26,'EPA Export Aggregation'!$D:$D,$A$1)*IF($A26="CH4",About!$D$58,IF($A26="N2O",About!$D$59,1))</f>
        <v>4.0627871200000002E-4</v>
      </c>
      <c r="F26">
        <f>SUMIFS('EPA Export Aggregation'!I:I,'EPA Export Aggregation'!$A:$A,$B26,'EPA Export Aggregation'!$D:$D,$A$1)*IF($A26="CH4",About!$D$58,IF($A26="N2O",About!$D$59,1))</f>
        <v>4.5565103210000002E-4</v>
      </c>
      <c r="G26">
        <f>SUMIFS('EPA Export Aggregation'!J:J,'EPA Export Aggregation'!$A:$A,$B26,'EPA Export Aggregation'!$D:$D,$A$1)*IF($A26="CH4",About!$D$58,IF($A26="N2O",About!$D$59,1))</f>
        <v>4.8266980350000001E-4</v>
      </c>
      <c r="H26">
        <f>SUMIFS('EPA Export Aggregation'!K:K,'EPA Export Aggregation'!$A:$A,$B26,'EPA Export Aggregation'!$D:$D,$A$1)*IF($A26="CH4",About!$D$58,IF($A26="N2O",About!$D$59,1))</f>
        <v>6.580013116E-4</v>
      </c>
      <c r="I26">
        <f>SUMIFS('EPA Export Aggregation'!L:L,'EPA Export Aggregation'!$A:$A,$B26,'EPA Export Aggregation'!$D:$D,$A$1)*IF($A26="CH4",About!$D$58,IF($A26="N2O",About!$D$59,1))</f>
        <v>7.3887630310000003E-4</v>
      </c>
      <c r="J26">
        <f>SUMIFS('EPA Export Aggregation'!M:M,'EPA Export Aggregation'!$A:$A,$B26,'EPA Export Aggregation'!$D:$D,$A$1)*IF($A26="CH4",About!$D$58,IF($A26="N2O",About!$D$59,1))</f>
        <v>9.2003315750000003E-4</v>
      </c>
      <c r="K26">
        <f>SUMIFS('EPA Export Aggregation'!N:N,'EPA Export Aggregation'!$A:$A,$B26,'EPA Export Aggregation'!$D:$D,$A$1)*IF($A26="CH4",About!$D$58,IF($A26="N2O",About!$D$59,1))</f>
        <v>1.0472234211E-3</v>
      </c>
      <c r="L26">
        <f>SUMIFS('EPA Export Aggregation'!O:O,'EPA Export Aggregation'!$A:$A,$B26,'EPA Export Aggregation'!$D:$D,$A$1)*IF($A26="CH4",About!$D$58,IF($A26="N2O",About!$D$59,1))</f>
        <v>6.7940021790000005E-4</v>
      </c>
      <c r="M26">
        <f>SUMIFS('EPA Export Aggregation'!P:P,'EPA Export Aggregation'!$A:$A,$B26,'EPA Export Aggregation'!$D:$D,$A$1)*IF($A26="CH4",About!$D$58,IF($A26="N2O",About!$D$59,1))</f>
        <v>7.4168876440000001E-4</v>
      </c>
      <c r="N26">
        <f>SUMIFS('EPA Export Aggregation'!Q:Q,'EPA Export Aggregation'!$A:$A,$B26,'EPA Export Aggregation'!$D:$D,$A$1)*IF($A26="CH4",About!$D$58,IF($A26="N2O",About!$D$59,1))</f>
        <v>5.384381415E-4</v>
      </c>
      <c r="O26">
        <f>SUMIFS('EPA Export Aggregation'!R:R,'EPA Export Aggregation'!$A:$A,$B26,'EPA Export Aggregation'!$D:$D,$A$1)*IF($A26="CH4",About!$D$58,IF($A26="N2O",About!$D$59,1))</f>
        <v>6.3342312480000002E-4</v>
      </c>
      <c r="P26">
        <f>SUMIFS('EPA Export Aggregation'!S:S,'EPA Export Aggregation'!$A:$A,$B26,'EPA Export Aggregation'!$D:$D,$A$1)*IF($A26="CH4",About!$D$58,IF($A26="N2O",About!$D$59,1))</f>
        <v>6.6946705199999999E-4</v>
      </c>
      <c r="Q26">
        <f>SUMIFS('EPA Export Aggregation'!T:T,'EPA Export Aggregation'!$A:$A,$B26,'EPA Export Aggregation'!$D:$D,$A$1)*IF($A26="CH4",About!$D$58,IF($A26="N2O",About!$D$59,1))</f>
        <v>8.095762617E-4</v>
      </c>
      <c r="R26">
        <f>SUMIFS('EPA Export Aggregation'!U:U,'EPA Export Aggregation'!$A:$A,$B26,'EPA Export Aggregation'!$D:$D,$A$1)*IF($A26="CH4",About!$D$58,IF($A26="N2O",About!$D$59,1))</f>
        <v>7.8042864029999998E-4</v>
      </c>
      <c r="S26">
        <f>SUMIFS('EPA Export Aggregation'!V:V,'EPA Export Aggregation'!$A:$A,$B26,'EPA Export Aggregation'!$D:$D,$A$1)*IF($A26="CH4",About!$D$58,IF($A26="N2O",About!$D$59,1))</f>
        <v>7.1294740900000001E-4</v>
      </c>
      <c r="T26">
        <f>SUMIFS('EPA Export Aggregation'!W:W,'EPA Export Aggregation'!$A:$A,$B26,'EPA Export Aggregation'!$D:$D,$A$1)*IF($A26="CH4",About!$D$58,IF($A26="N2O",About!$D$59,1))</f>
        <v>6.440259387E-4</v>
      </c>
      <c r="U26">
        <f>SUMIFS('EPA Export Aggregation'!X:X,'EPA Export Aggregation'!$A:$A,$B26,'EPA Export Aggregation'!$D:$D,$A$1)*IF($A26="CH4",About!$D$58,IF($A26="N2O",About!$D$59,1))</f>
        <v>5.1982038160000002E-4</v>
      </c>
      <c r="V26">
        <f>SUMIFS('EPA Export Aggregation'!Y:Y,'EPA Export Aggregation'!$A:$A,$B26,'EPA Export Aggregation'!$D:$D,$A$1)*IF($A26="CH4",About!$D$58,IF($A26="N2O",About!$D$59,1))</f>
        <v>3.3241921179999999E-4</v>
      </c>
      <c r="W26">
        <f>SUMIFS('EPA Export Aggregation'!Z:Z,'EPA Export Aggregation'!$A:$A,$B26,'EPA Export Aggregation'!$D:$D,$A$1)*IF($A26="CH4",About!$D$58,IF($A26="N2O",About!$D$59,1))</f>
        <v>5.5972748970000005E-4</v>
      </c>
      <c r="X26">
        <f>SUMIFS('EPA Export Aggregation'!AA:AA,'EPA Export Aggregation'!$A:$A,$B26,'EPA Export Aggregation'!$D:$D,$A$1)*IF($A26="CH4",About!$D$58,IF($A26="N2O",About!$D$59,1))</f>
        <v>4.9373621329999999E-4</v>
      </c>
      <c r="Y26">
        <f>SUMIFS('EPA Export Aggregation'!AB:AB,'EPA Export Aggregation'!$A:$A,$B26,'EPA Export Aggregation'!$D:$D,$A$1)*IF($A26="CH4",About!$D$58,IF($A26="N2O",About!$D$59,1))</f>
        <v>4.1260403E-4</v>
      </c>
      <c r="Z26">
        <f>SUMIFS('EPA Export Aggregation'!AC:AC,'EPA Export Aggregation'!$A:$A,$B26,'EPA Export Aggregation'!$D:$D,$A$1)*IF($A26="CH4",About!$D$58,IF($A26="N2O",About!$D$59,1))</f>
        <v>4.8200050760000002E-4</v>
      </c>
      <c r="AA26">
        <f>SUMIFS('EPA Export Aggregation'!AD:AD,'EPA Export Aggregation'!$A:$A,$B26,'EPA Export Aggregation'!$D:$D,$A$1)*IF($A26="CH4",About!$D$58,IF($A26="N2O",About!$D$59,1))</f>
        <v>5.018228217E-4</v>
      </c>
      <c r="AB26">
        <f>SUMIFS('EPA Export Aggregation'!AE:AE,'EPA Export Aggregation'!$A:$A,$B26,'EPA Export Aggregation'!$D:$D,$A$1)*IF($A26="CH4",About!$D$58,IF($A26="N2O",About!$D$59,1))</f>
        <v>5.4334438689999996E-4</v>
      </c>
      <c r="AC26">
        <f>SUMIFS('EPA Export Aggregation'!AF:AF,'EPA Export Aggregation'!$A:$A,$B26,'EPA Export Aggregation'!$D:$D,$A$1)*IF($A26="CH4",About!$D$58,IF($A26="N2O",About!$D$59,1))</f>
        <v>5.0019277729999997E-4</v>
      </c>
      <c r="AD26">
        <f>SUMIFS('EPA Export Aggregation'!AG:AG,'EPA Export Aggregation'!$A:$A,$B26,'EPA Export Aggregation'!$D:$D,$A$1)*IF($A26="CH4",About!$D$58,IF($A26="N2O",About!$D$59,1))</f>
        <v>5.7210703420000001E-4</v>
      </c>
      <c r="AE26">
        <f>SUMIFS('EPA Export Aggregation'!AH:AH,'EPA Export Aggregation'!$A:$A,$B26,'EPA Export Aggregation'!$D:$D,$A$1)*IF($A26="CH4",About!$D$58,IF($A26="N2O",About!$D$59,1))</f>
        <v>5.8714488820000004E-4</v>
      </c>
      <c r="AF26">
        <f>SUMIFS('EPA Export Aggregation'!AI:AI,'EPA Export Aggregation'!$A:$A,$B26,'EPA Export Aggregation'!$D:$D,$A$1)*IF($A26="CH4",About!$D$58,IF($A26="N2O",About!$D$59,1))</f>
        <v>5.30100743E-4</v>
      </c>
      <c r="AG26">
        <f>SUMIFS('EPA Export Aggregation'!AJ:AJ,'EPA Export Aggregation'!$A:$A,$B26,'EPA Export Aggregation'!$D:$D,$A$1)*IF($A26="CH4",About!$D$58,IF($A26="N2O",About!$D$59,1))</f>
        <v>3.9514606059999998E-4</v>
      </c>
      <c r="AH26">
        <f>SUMIFS('EPA Export Aggregation'!AK:AK,'EPA Export Aggregation'!$A:$A,$B26,'EPA Export Aggregation'!$D:$D,$A$1)*IF($A26="CH4",About!$D$58,IF($A26="N2O",About!$D$59,1))</f>
        <v>5.0726016990000004E-4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0.10007761677679999</v>
      </c>
      <c r="D29">
        <f>SUMIFS('EPA Export Aggregation'!G:G,'EPA Export Aggregation'!$A:$A,$B29,'EPA Export Aggregation'!$D:$D,$A$1)*IF($A29="CH4",About!$D$58,IF($A29="N2O",About!$D$59,1))</f>
        <v>7.2863998004399994E-2</v>
      </c>
      <c r="E29">
        <f>SUMIFS('EPA Export Aggregation'!H:H,'EPA Export Aggregation'!$A:$A,$B29,'EPA Export Aggregation'!$D:$D,$A$1)*IF($A29="CH4",About!$D$58,IF($A29="N2O",About!$D$59,1))</f>
        <v>0.1000512659633</v>
      </c>
      <c r="F29">
        <f>SUMIFS('EPA Export Aggregation'!I:I,'EPA Export Aggregation'!$A:$A,$B29,'EPA Export Aggregation'!$D:$D,$A$1)*IF($A29="CH4",About!$D$58,IF($A29="N2O",About!$D$59,1))</f>
        <v>9.1961026410800006E-2</v>
      </c>
      <c r="G29">
        <f>SUMIFS('EPA Export Aggregation'!J:J,'EPA Export Aggregation'!$A:$A,$B29,'EPA Export Aggregation'!$D:$D,$A$1)*IF($A29="CH4",About!$D$58,IF($A29="N2O",About!$D$59,1))</f>
        <v>9.93291943555E-2</v>
      </c>
      <c r="H29">
        <f>SUMIFS('EPA Export Aggregation'!K:K,'EPA Export Aggregation'!$A:$A,$B29,'EPA Export Aggregation'!$D:$D,$A$1)*IF($A29="CH4",About!$D$58,IF($A29="N2O",About!$D$59,1))</f>
        <v>0.1148468403329</v>
      </c>
      <c r="I29">
        <f>SUMIFS('EPA Export Aggregation'!L:L,'EPA Export Aggregation'!$A:$A,$B29,'EPA Export Aggregation'!$D:$D,$A$1)*IF($A29="CH4",About!$D$58,IF($A29="N2O",About!$D$59,1))</f>
        <v>0.11698465181959999</v>
      </c>
      <c r="J29">
        <f>SUMIFS('EPA Export Aggregation'!M:M,'EPA Export Aggregation'!$A:$A,$B29,'EPA Export Aggregation'!$D:$D,$A$1)*IF($A29="CH4",About!$D$58,IF($A29="N2O",About!$D$59,1))</f>
        <v>0.13378757195919999</v>
      </c>
      <c r="K29">
        <f>SUMIFS('EPA Export Aggregation'!N:N,'EPA Export Aggregation'!$A:$A,$B29,'EPA Export Aggregation'!$D:$D,$A$1)*IF($A29="CH4",About!$D$58,IF($A29="N2O",About!$D$59,1))</f>
        <v>0.13586037596139999</v>
      </c>
      <c r="L29">
        <f>SUMIFS('EPA Export Aggregation'!O:O,'EPA Export Aggregation'!$A:$A,$B29,'EPA Export Aggregation'!$D:$D,$A$1)*IF($A29="CH4",About!$D$58,IF($A29="N2O",About!$D$59,1))</f>
        <v>0.12237801129339999</v>
      </c>
      <c r="M29">
        <f>SUMIFS('EPA Export Aggregation'!P:P,'EPA Export Aggregation'!$A:$A,$B29,'EPA Export Aggregation'!$D:$D,$A$1)*IF($A29="CH4",About!$D$58,IF($A29="N2O",About!$D$59,1))</f>
        <v>0.13338515802440001</v>
      </c>
      <c r="N29">
        <f>SUMIFS('EPA Export Aggregation'!Q:Q,'EPA Export Aggregation'!$A:$A,$B29,'EPA Export Aggregation'!$D:$D,$A$1)*IF($A29="CH4",About!$D$58,IF($A29="N2O",About!$D$59,1))</f>
        <v>0.12420788398840001</v>
      </c>
      <c r="O29">
        <f>SUMIFS('EPA Export Aggregation'!R:R,'EPA Export Aggregation'!$A:$A,$B29,'EPA Export Aggregation'!$D:$D,$A$1)*IF($A29="CH4",About!$D$58,IF($A29="N2O",About!$D$59,1))</f>
        <v>0.12598337915630001</v>
      </c>
      <c r="P29">
        <f>SUMIFS('EPA Export Aggregation'!S:S,'EPA Export Aggregation'!$A:$A,$B29,'EPA Export Aggregation'!$D:$D,$A$1)*IF($A29="CH4",About!$D$58,IF($A29="N2O",About!$D$59,1))</f>
        <v>0.12560659666759999</v>
      </c>
      <c r="Q29">
        <f>SUMIFS('EPA Export Aggregation'!T:T,'EPA Export Aggregation'!$A:$A,$B29,'EPA Export Aggregation'!$D:$D,$A$1)*IF($A29="CH4",About!$D$58,IF($A29="N2O",About!$D$59,1))</f>
        <v>0.14629637106080001</v>
      </c>
      <c r="R29">
        <f>SUMIFS('EPA Export Aggregation'!U:U,'EPA Export Aggregation'!$A:$A,$B29,'EPA Export Aggregation'!$D:$D,$A$1)*IF($A29="CH4",About!$D$58,IF($A29="N2O",About!$D$59,1))</f>
        <v>0.1348321652068</v>
      </c>
      <c r="S29">
        <f>SUMIFS('EPA Export Aggregation'!V:V,'EPA Export Aggregation'!$A:$A,$B29,'EPA Export Aggregation'!$D:$D,$A$1)*IF($A29="CH4",About!$D$58,IF($A29="N2O",About!$D$59,1))</f>
        <v>0.1489356726926</v>
      </c>
      <c r="T29">
        <f>SUMIFS('EPA Export Aggregation'!W:W,'EPA Export Aggregation'!$A:$A,$B29,'EPA Export Aggregation'!$D:$D,$A$1)*IF($A29="CH4",About!$D$58,IF($A29="N2O",About!$D$59,1))</f>
        <v>0.13608285244689999</v>
      </c>
      <c r="U29">
        <f>SUMIFS('EPA Export Aggregation'!X:X,'EPA Export Aggregation'!$A:$A,$B29,'EPA Export Aggregation'!$D:$D,$A$1)*IF($A29="CH4",About!$D$58,IF($A29="N2O",About!$D$59,1))</f>
        <v>0.1301358243596</v>
      </c>
      <c r="V29">
        <f>SUMIFS('EPA Export Aggregation'!Y:Y,'EPA Export Aggregation'!$A:$A,$B29,'EPA Export Aggregation'!$D:$D,$A$1)*IF($A29="CH4",About!$D$58,IF($A29="N2O",About!$D$59,1))</f>
        <v>0.11014262769240001</v>
      </c>
      <c r="W29">
        <f>SUMIFS('EPA Export Aggregation'!Z:Z,'EPA Export Aggregation'!$A:$A,$B29,'EPA Export Aggregation'!$D:$D,$A$1)*IF($A29="CH4",About!$D$58,IF($A29="N2O",About!$D$59,1))</f>
        <v>0.16798276749710001</v>
      </c>
      <c r="X29">
        <f>SUMIFS('EPA Export Aggregation'!AA:AA,'EPA Export Aggregation'!$A:$A,$B29,'EPA Export Aggregation'!$D:$D,$A$1)*IF($A29="CH4",About!$D$58,IF($A29="N2O",About!$D$59,1))</f>
        <v>0.17675379574729999</v>
      </c>
      <c r="Y29">
        <f>SUMIFS('EPA Export Aggregation'!AB:AB,'EPA Export Aggregation'!$A:$A,$B29,'EPA Export Aggregation'!$D:$D,$A$1)*IF($A29="CH4",About!$D$58,IF($A29="N2O",About!$D$59,1))</f>
        <v>0.15410820205670001</v>
      </c>
      <c r="Z29">
        <f>SUMIFS('EPA Export Aggregation'!AC:AC,'EPA Export Aggregation'!$A:$A,$B29,'EPA Export Aggregation'!$D:$D,$A$1)*IF($A29="CH4",About!$D$58,IF($A29="N2O",About!$D$59,1))</f>
        <v>0.1274097729509</v>
      </c>
      <c r="AA29">
        <f>SUMIFS('EPA Export Aggregation'!AD:AD,'EPA Export Aggregation'!$A:$A,$B29,'EPA Export Aggregation'!$D:$D,$A$1)*IF($A29="CH4",About!$D$58,IF($A29="N2O",About!$D$59,1))</f>
        <v>0.13280065464749999</v>
      </c>
      <c r="AB29">
        <f>SUMIFS('EPA Export Aggregation'!AE:AE,'EPA Export Aggregation'!$A:$A,$B29,'EPA Export Aggregation'!$D:$D,$A$1)*IF($A29="CH4",About!$D$58,IF($A29="N2O",About!$D$59,1))</f>
        <v>0.1616931913073</v>
      </c>
      <c r="AC29">
        <f>SUMIFS('EPA Export Aggregation'!AF:AF,'EPA Export Aggregation'!$A:$A,$B29,'EPA Export Aggregation'!$D:$D,$A$1)*IF($A29="CH4",About!$D$58,IF($A29="N2O",About!$D$59,1))</f>
        <v>0.15244105455449999</v>
      </c>
      <c r="AD29">
        <f>SUMIFS('EPA Export Aggregation'!AG:AG,'EPA Export Aggregation'!$A:$A,$B29,'EPA Export Aggregation'!$D:$D,$A$1)*IF($A29="CH4",About!$D$58,IF($A29="N2O",About!$D$59,1))</f>
        <v>0.1344092007355</v>
      </c>
      <c r="AE29">
        <f>SUMIFS('EPA Export Aggregation'!AH:AH,'EPA Export Aggregation'!$A:$A,$B29,'EPA Export Aggregation'!$D:$D,$A$1)*IF($A29="CH4",About!$D$58,IF($A29="N2O",About!$D$59,1))</f>
        <v>0.1133320515598</v>
      </c>
      <c r="AF29">
        <f>SUMIFS('EPA Export Aggregation'!AI:AI,'EPA Export Aggregation'!$A:$A,$B29,'EPA Export Aggregation'!$D:$D,$A$1)*IF($A29="CH4",About!$D$58,IF($A29="N2O",About!$D$59,1))</f>
        <v>0.18720380995630001</v>
      </c>
      <c r="AG29">
        <f>SUMIFS('EPA Export Aggregation'!AJ:AJ,'EPA Export Aggregation'!$A:$A,$B29,'EPA Export Aggregation'!$D:$D,$A$1)*IF($A29="CH4",About!$D$58,IF($A29="N2O",About!$D$59,1))</f>
        <v>0.15043287013410001</v>
      </c>
      <c r="AH29">
        <f>SUMIFS('EPA Export Aggregation'!AK:AK,'EPA Export Aggregation'!$A:$A,$B29,'EPA Export Aggregation'!$D:$D,$A$1)*IF($A29="CH4",About!$D$58,IF($A29="N2O",About!$D$59,1))</f>
        <v>0.13837344977079999</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2.5532600492399998E-2</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4.5788606851999997E-3</v>
      </c>
      <c r="D34">
        <f>SUMIFS('EPA Export Aggregation'!G:G,'EPA Export Aggregation'!$A:$A,$B34,'EPA Export Aggregation'!$D:$D,$A$1)*IF($A34="CH4",About!$D$58,IF($A34="N2O",About!$D$59,1))</f>
        <v>3.6075808763E-3</v>
      </c>
      <c r="E34">
        <f>SUMIFS('EPA Export Aggregation'!H:H,'EPA Export Aggregation'!$A:$A,$B34,'EPA Export Aggregation'!$D:$D,$A$1)*IF($A34="CH4",About!$D$58,IF($A34="N2O",About!$D$59,1))</f>
        <v>1.7040543107E-3</v>
      </c>
      <c r="F34">
        <f>SUMIFS('EPA Export Aggregation'!I:I,'EPA Export Aggregation'!$A:$A,$B34,'EPA Export Aggregation'!$D:$D,$A$1)*IF($A34="CH4",About!$D$58,IF($A34="N2O",About!$D$59,1))</f>
        <v>1.8708748374999999E-3</v>
      </c>
      <c r="G34">
        <f>SUMIFS('EPA Export Aggregation'!J:J,'EPA Export Aggregation'!$A:$A,$B34,'EPA Export Aggregation'!$D:$D,$A$1)*IF($A34="CH4",About!$D$58,IF($A34="N2O",About!$D$59,1))</f>
        <v>1.6266055823E-3</v>
      </c>
      <c r="H34">
        <f>SUMIFS('EPA Export Aggregation'!K:K,'EPA Export Aggregation'!$A:$A,$B34,'EPA Export Aggregation'!$D:$D,$A$1)*IF($A34="CH4",About!$D$58,IF($A34="N2O",About!$D$59,1))</f>
        <v>1.5934429223999999E-3</v>
      </c>
      <c r="I34">
        <f>SUMIFS('EPA Export Aggregation'!L:L,'EPA Export Aggregation'!$A:$A,$B34,'EPA Export Aggregation'!$D:$D,$A$1)*IF($A34="CH4",About!$D$58,IF($A34="N2O",About!$D$59,1))</f>
        <v>2.0205671777000001E-3</v>
      </c>
      <c r="J34">
        <f>SUMIFS('EPA Export Aggregation'!M:M,'EPA Export Aggregation'!$A:$A,$B34,'EPA Export Aggregation'!$D:$D,$A$1)*IF($A34="CH4",About!$D$58,IF($A34="N2O",About!$D$59,1))</f>
        <v>2.2471401009999999E-3</v>
      </c>
      <c r="K34">
        <f>SUMIFS('EPA Export Aggregation'!N:N,'EPA Export Aggregation'!$A:$A,$B34,'EPA Export Aggregation'!$D:$D,$A$1)*IF($A34="CH4",About!$D$58,IF($A34="N2O",About!$D$59,1))</f>
        <v>3.0378095497000002E-3</v>
      </c>
      <c r="L34">
        <f>SUMIFS('EPA Export Aggregation'!O:O,'EPA Export Aggregation'!$A:$A,$B34,'EPA Export Aggregation'!$D:$D,$A$1)*IF($A34="CH4",About!$D$58,IF($A34="N2O",About!$D$59,1))</f>
        <v>4.2842819558999998E-3</v>
      </c>
      <c r="M34">
        <f>SUMIFS('EPA Export Aggregation'!P:P,'EPA Export Aggregation'!$A:$A,$B34,'EPA Export Aggregation'!$D:$D,$A$1)*IF($A34="CH4",About!$D$58,IF($A34="N2O",About!$D$59,1))</f>
        <v>3.5372399528000001E-3</v>
      </c>
      <c r="N34">
        <f>SUMIFS('EPA Export Aggregation'!Q:Q,'EPA Export Aggregation'!$A:$A,$B34,'EPA Export Aggregation'!$D:$D,$A$1)*IF($A34="CH4",About!$D$58,IF($A34="N2O",About!$D$59,1))</f>
        <v>3.7552986784999999E-3</v>
      </c>
      <c r="O34">
        <f>SUMIFS('EPA Export Aggregation'!R:R,'EPA Export Aggregation'!$A:$A,$B34,'EPA Export Aggregation'!$D:$D,$A$1)*IF($A34="CH4",About!$D$58,IF($A34="N2O",About!$D$59,1))</f>
        <v>4.6682178475000004E-3</v>
      </c>
      <c r="P34">
        <f>SUMIFS('EPA Export Aggregation'!S:S,'EPA Export Aggregation'!$A:$A,$B34,'EPA Export Aggregation'!$D:$D,$A$1)*IF($A34="CH4",About!$D$58,IF($A34="N2O",About!$D$59,1))</f>
        <v>4.4544647857999997E-3</v>
      </c>
      <c r="Q34">
        <f>SUMIFS('EPA Export Aggregation'!T:T,'EPA Export Aggregation'!$A:$A,$B34,'EPA Export Aggregation'!$D:$D,$A$1)*IF($A34="CH4",About!$D$58,IF($A34="N2O",About!$D$59,1))</f>
        <v>3.6239067404999999E-3</v>
      </c>
      <c r="R34">
        <f>SUMIFS('EPA Export Aggregation'!U:U,'EPA Export Aggregation'!$A:$A,$B34,'EPA Export Aggregation'!$D:$D,$A$1)*IF($A34="CH4",About!$D$58,IF($A34="N2O",About!$D$59,1))</f>
        <v>3.1214746137000001E-3</v>
      </c>
      <c r="S34">
        <f>SUMIFS('EPA Export Aggregation'!V:V,'EPA Export Aggregation'!$A:$A,$B34,'EPA Export Aggregation'!$D:$D,$A$1)*IF($A34="CH4",About!$D$58,IF($A34="N2O",About!$D$59,1))</f>
        <v>3.0725382685000001E-3</v>
      </c>
      <c r="T34">
        <f>SUMIFS('EPA Export Aggregation'!W:W,'EPA Export Aggregation'!$A:$A,$B34,'EPA Export Aggregation'!$D:$D,$A$1)*IF($A34="CH4",About!$D$58,IF($A34="N2O",About!$D$59,1))</f>
        <v>2.8051214128000002E-3</v>
      </c>
      <c r="U34">
        <f>SUMIFS('EPA Export Aggregation'!X:X,'EPA Export Aggregation'!$A:$A,$B34,'EPA Export Aggregation'!$D:$D,$A$1)*IF($A34="CH4",About!$D$58,IF($A34="N2O",About!$D$59,1))</f>
        <v>2.6349798301E-3</v>
      </c>
      <c r="V34">
        <f>SUMIFS('EPA Export Aggregation'!Y:Y,'EPA Export Aggregation'!$A:$A,$B34,'EPA Export Aggregation'!$D:$D,$A$1)*IF($A34="CH4",About!$D$58,IF($A34="N2O",About!$D$59,1))</f>
        <v>2.5638751700999998E-3</v>
      </c>
      <c r="W34">
        <f>SUMIFS('EPA Export Aggregation'!Z:Z,'EPA Export Aggregation'!$A:$A,$B34,'EPA Export Aggregation'!$D:$D,$A$1)*IF($A34="CH4",About!$D$58,IF($A34="N2O",About!$D$59,1))</f>
        <v>2.0482572801999999E-3</v>
      </c>
      <c r="X34">
        <f>SUMIFS('EPA Export Aggregation'!AA:AA,'EPA Export Aggregation'!$A:$A,$B34,'EPA Export Aggregation'!$D:$D,$A$1)*IF($A34="CH4",About!$D$58,IF($A34="N2O",About!$D$59,1))</f>
        <v>1.6327913151000001E-3</v>
      </c>
      <c r="Y34">
        <f>SUMIFS('EPA Export Aggregation'!AB:AB,'EPA Export Aggregation'!$A:$A,$B34,'EPA Export Aggregation'!$D:$D,$A$1)*IF($A34="CH4",About!$D$58,IF($A34="N2O",About!$D$59,1))</f>
        <v>2.5680983398000002E-3</v>
      </c>
      <c r="Z34">
        <f>SUMIFS('EPA Export Aggregation'!AC:AC,'EPA Export Aggregation'!$A:$A,$B34,'EPA Export Aggregation'!$D:$D,$A$1)*IF($A34="CH4",About!$D$58,IF($A34="N2O",About!$D$59,1))</f>
        <v>3.054309716E-3</v>
      </c>
      <c r="AA34">
        <f>SUMIFS('EPA Export Aggregation'!AD:AD,'EPA Export Aggregation'!$A:$A,$B34,'EPA Export Aggregation'!$D:$D,$A$1)*IF($A34="CH4",About!$D$58,IF($A34="N2O",About!$D$59,1))</f>
        <v>2.7078833953000001E-3</v>
      </c>
      <c r="AB34">
        <f>SUMIFS('EPA Export Aggregation'!AE:AE,'EPA Export Aggregation'!$A:$A,$B34,'EPA Export Aggregation'!$D:$D,$A$1)*IF($A34="CH4",About!$D$58,IF($A34="N2O",About!$D$59,1))</f>
        <v>2.4439618977999998E-3</v>
      </c>
      <c r="AC34">
        <f>SUMIFS('EPA Export Aggregation'!AF:AF,'EPA Export Aggregation'!$A:$A,$B34,'EPA Export Aggregation'!$D:$D,$A$1)*IF($A34="CH4",About!$D$58,IF($A34="N2O",About!$D$59,1))</f>
        <v>2.5791246181999998E-3</v>
      </c>
      <c r="AD34">
        <f>SUMIFS('EPA Export Aggregation'!AG:AG,'EPA Export Aggregation'!$A:$A,$B34,'EPA Export Aggregation'!$D:$D,$A$1)*IF($A34="CH4",About!$D$58,IF($A34="N2O",About!$D$59,1))</f>
        <v>3.1875039301E-3</v>
      </c>
      <c r="AE34">
        <f>SUMIFS('EPA Export Aggregation'!AH:AH,'EPA Export Aggregation'!$A:$A,$B34,'EPA Export Aggregation'!$D:$D,$A$1)*IF($A34="CH4",About!$D$58,IF($A34="N2O",About!$D$59,1))</f>
        <v>2.693520112E-3</v>
      </c>
      <c r="AF34">
        <f>SUMIFS('EPA Export Aggregation'!AI:AI,'EPA Export Aggregation'!$A:$A,$B34,'EPA Export Aggregation'!$D:$D,$A$1)*IF($A34="CH4",About!$D$58,IF($A34="N2O",About!$D$59,1))</f>
        <v>2.5938295209999998E-3</v>
      </c>
      <c r="AG34">
        <f>SUMIFS('EPA Export Aggregation'!AJ:AJ,'EPA Export Aggregation'!$A:$A,$B34,'EPA Export Aggregation'!$D:$D,$A$1)*IF($A34="CH4",About!$D$58,IF($A34="N2O",About!$D$59,1))</f>
        <v>2.4941389300000001E-3</v>
      </c>
      <c r="AH34">
        <f>SUMIFS('EPA Export Aggregation'!AK:AK,'EPA Export Aggregation'!$A:$A,$B34,'EPA Export Aggregation'!$D:$D,$A$1)*IF($A34="CH4",About!$D$58,IF($A34="N2O",About!$D$59,1))</f>
        <v>2.3944483389999999E-3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7.7402586844000001E-3</v>
      </c>
      <c r="D74">
        <f>SUMIFS('EPA Export Aggregation'!G:G,'EPA Export Aggregation'!$A:$A,$B74,'EPA Export Aggregation'!$D:$D,$A$1)*IF($A74="CH4",About!$D$58,IF($A74="N2O",About!$D$59,1))</f>
        <v>1.61786234254E-2</v>
      </c>
      <c r="E74">
        <f>SUMIFS('EPA Export Aggregation'!H:H,'EPA Export Aggregation'!$A:$A,$B74,'EPA Export Aggregation'!$D:$D,$A$1)*IF($A74="CH4",About!$D$58,IF($A74="N2O",About!$D$59,1))</f>
        <v>4.3611605691599997E-2</v>
      </c>
      <c r="F74">
        <f>SUMIFS('EPA Export Aggregation'!I:I,'EPA Export Aggregation'!$A:$A,$B74,'EPA Export Aggregation'!$D:$D,$A$1)*IF($A74="CH4",About!$D$58,IF($A74="N2O",About!$D$59,1))</f>
        <v>0.14153638088040002</v>
      </c>
      <c r="G74">
        <f>SUMIFS('EPA Export Aggregation'!J:J,'EPA Export Aggregation'!$A:$A,$B74,'EPA Export Aggregation'!$D:$D,$A$1)*IF($A74="CH4",About!$D$58,IF($A74="N2O",About!$D$59,1))</f>
        <v>0.34285015497400007</v>
      </c>
      <c r="H74">
        <f>SUMIFS('EPA Export Aggregation'!K:K,'EPA Export Aggregation'!$A:$A,$B74,'EPA Export Aggregation'!$D:$D,$A$1)*IF($A74="CH4",About!$D$58,IF($A74="N2O",About!$D$59,1))</f>
        <v>0.75376259173960003</v>
      </c>
      <c r="I74">
        <f>SUMIFS('EPA Export Aggregation'!L:L,'EPA Export Aggregation'!$A:$A,$B74,'EPA Export Aggregation'!$D:$D,$A$1)*IF($A74="CH4",About!$D$58,IF($A74="N2O",About!$D$59,1))</f>
        <v>1.0593979680923999</v>
      </c>
      <c r="J74">
        <f>SUMIFS('EPA Export Aggregation'!M:M,'EPA Export Aggregation'!$A:$A,$B74,'EPA Export Aggregation'!$D:$D,$A$1)*IF($A74="CH4",About!$D$58,IF($A74="N2O",About!$D$59,1))</f>
        <v>1.3477327335404996</v>
      </c>
      <c r="K74">
        <f>SUMIFS('EPA Export Aggregation'!N:N,'EPA Export Aggregation'!$A:$A,$B74,'EPA Export Aggregation'!$D:$D,$A$1)*IF($A74="CH4",About!$D$58,IF($A74="N2O",About!$D$59,1))</f>
        <v>1.555976376407</v>
      </c>
      <c r="L74">
        <f>SUMIFS('EPA Export Aggregation'!O:O,'EPA Export Aggregation'!$A:$A,$B74,'EPA Export Aggregation'!$D:$D,$A$1)*IF($A74="CH4",About!$D$58,IF($A74="N2O",About!$D$59,1))</f>
        <v>1.7706377192183</v>
      </c>
      <c r="M74">
        <f>SUMIFS('EPA Export Aggregation'!P:P,'EPA Export Aggregation'!$A:$A,$B74,'EPA Export Aggregation'!$D:$D,$A$1)*IF($A74="CH4",About!$D$58,IF($A74="N2O",About!$D$59,1))</f>
        <v>1.9512104765755003</v>
      </c>
      <c r="N74">
        <f>SUMIFS('EPA Export Aggregation'!Q:Q,'EPA Export Aggregation'!$A:$A,$B74,'EPA Export Aggregation'!$D:$D,$A$1)*IF($A74="CH4",About!$D$58,IF($A74="N2O",About!$D$59,1))</f>
        <v>2.1259308540621</v>
      </c>
      <c r="O74">
        <f>SUMIFS('EPA Export Aggregation'!R:R,'EPA Export Aggregation'!$A:$A,$B74,'EPA Export Aggregation'!$D:$D,$A$1)*IF($A74="CH4",About!$D$58,IF($A74="N2O",About!$D$59,1))</f>
        <v>2.2573511108069004</v>
      </c>
      <c r="P74">
        <f>SUMIFS('EPA Export Aggregation'!S:S,'EPA Export Aggregation'!$A:$A,$B74,'EPA Export Aggregation'!$D:$D,$A$1)*IF($A74="CH4",About!$D$58,IF($A74="N2O",About!$D$59,1))</f>
        <v>2.3782168257353997</v>
      </c>
      <c r="Q74">
        <f>SUMIFS('EPA Export Aggregation'!T:T,'EPA Export Aggregation'!$A:$A,$B74,'EPA Export Aggregation'!$D:$D,$A$1)*IF($A74="CH4",About!$D$58,IF($A74="N2O",About!$D$59,1))</f>
        <v>2.4795967368252994</v>
      </c>
      <c r="R74">
        <f>SUMIFS('EPA Export Aggregation'!U:U,'EPA Export Aggregation'!$A:$A,$B74,'EPA Export Aggregation'!$D:$D,$A$1)*IF($A74="CH4",About!$D$58,IF($A74="N2O",About!$D$59,1))</f>
        <v>2.5979165403056004</v>
      </c>
      <c r="S74">
        <f>SUMIFS('EPA Export Aggregation'!V:V,'EPA Export Aggregation'!$A:$A,$B74,'EPA Export Aggregation'!$D:$D,$A$1)*IF($A74="CH4",About!$D$58,IF($A74="N2O",About!$D$59,1))</f>
        <v>2.7607609024217994</v>
      </c>
      <c r="T74">
        <f>SUMIFS('EPA Export Aggregation'!W:W,'EPA Export Aggregation'!$A:$A,$B74,'EPA Export Aggregation'!$D:$D,$A$1)*IF($A74="CH4",About!$D$58,IF($A74="N2O",About!$D$59,1))</f>
        <v>2.9480436174542008</v>
      </c>
      <c r="U74">
        <f>SUMIFS('EPA Export Aggregation'!X:X,'EPA Export Aggregation'!$A:$A,$B74,'EPA Export Aggregation'!$D:$D,$A$1)*IF($A74="CH4",About!$D$58,IF($A74="N2O",About!$D$59,1))</f>
        <v>3.1566394454600006</v>
      </c>
      <c r="V74">
        <f>SUMIFS('EPA Export Aggregation'!Y:Y,'EPA Export Aggregation'!$A:$A,$B74,'EPA Export Aggregation'!$D:$D,$A$1)*IF($A74="CH4",About!$D$58,IF($A74="N2O",About!$D$59,1))</f>
        <v>3.2738629194372004</v>
      </c>
      <c r="W74">
        <f>SUMIFS('EPA Export Aggregation'!Z:Z,'EPA Export Aggregation'!$A:$A,$B74,'EPA Export Aggregation'!$D:$D,$A$1)*IF($A74="CH4",About!$D$58,IF($A74="N2O",About!$D$59,1))</f>
        <v>3.0126900815584001</v>
      </c>
      <c r="X74">
        <f>SUMIFS('EPA Export Aggregation'!AA:AA,'EPA Export Aggregation'!$A:$A,$B74,'EPA Export Aggregation'!$D:$D,$A$1)*IF($A74="CH4",About!$D$58,IF($A74="N2O",About!$D$59,1))</f>
        <v>3.1693295573873006</v>
      </c>
      <c r="Y74">
        <f>SUMIFS('EPA Export Aggregation'!AB:AB,'EPA Export Aggregation'!$A:$A,$B74,'EPA Export Aggregation'!$D:$D,$A$1)*IF($A74="CH4",About!$D$58,IF($A74="N2O",About!$D$59,1))</f>
        <v>3.4369217462003001</v>
      </c>
      <c r="Z74">
        <f>SUMIFS('EPA Export Aggregation'!AC:AC,'EPA Export Aggregation'!$A:$A,$B74,'EPA Export Aggregation'!$D:$D,$A$1)*IF($A74="CH4",About!$D$58,IF($A74="N2O",About!$D$59,1))</f>
        <v>4.0328638943656996</v>
      </c>
      <c r="AA74">
        <f>SUMIFS('EPA Export Aggregation'!AD:AD,'EPA Export Aggregation'!$A:$A,$B74,'EPA Export Aggregation'!$D:$D,$A$1)*IF($A74="CH4",About!$D$58,IF($A74="N2O",About!$D$59,1))</f>
        <v>4.5440211957686003</v>
      </c>
      <c r="AB74">
        <f>SUMIFS('EPA Export Aggregation'!AE:AE,'EPA Export Aggregation'!$A:$A,$B74,'EPA Export Aggregation'!$D:$D,$A$1)*IF($A74="CH4",About!$D$58,IF($A74="N2O",About!$D$59,1))</f>
        <v>4.3734720628400998</v>
      </c>
      <c r="AC74">
        <f>SUMIFS('EPA Export Aggregation'!AF:AF,'EPA Export Aggregation'!$A:$A,$B74,'EPA Export Aggregation'!$D:$D,$A$1)*IF($A74="CH4",About!$D$58,IF($A74="N2O",About!$D$59,1))</f>
        <v>4.4138835421510025</v>
      </c>
      <c r="AD74">
        <f>SUMIFS('EPA Export Aggregation'!AG:AG,'EPA Export Aggregation'!$A:$A,$B74,'EPA Export Aggregation'!$D:$D,$A$1)*IF($A74="CH4",About!$D$58,IF($A74="N2O",About!$D$59,1))</f>
        <v>3.7933972346901998</v>
      </c>
      <c r="AE74">
        <f>SUMIFS('EPA Export Aggregation'!AH:AH,'EPA Export Aggregation'!$A:$A,$B74,'EPA Export Aggregation'!$D:$D,$A$1)*IF($A74="CH4",About!$D$58,IF($A74="N2O",About!$D$59,1))</f>
        <v>4.2439411284725992</v>
      </c>
      <c r="AF74">
        <f>SUMIFS('EPA Export Aggregation'!AI:AI,'EPA Export Aggregation'!$A:$A,$B74,'EPA Export Aggregation'!$D:$D,$A$1)*IF($A74="CH4",About!$D$58,IF($A74="N2O",About!$D$59,1))</f>
        <v>4.0607122555016995</v>
      </c>
      <c r="AG74">
        <f>SUMIFS('EPA Export Aggregation'!AJ:AJ,'EPA Export Aggregation'!$A:$A,$B74,'EPA Export Aggregation'!$D:$D,$A$1)*IF($A74="CH4",About!$D$58,IF($A74="N2O",About!$D$59,1))</f>
        <v>4.5716276082552989</v>
      </c>
      <c r="AH74">
        <f>SUMIFS('EPA Export Aggregation'!AK:AK,'EPA Export Aggregation'!$A:$A,$B74,'EPA Export Aggregation'!$D:$D,$A$1)*IF($A74="CH4",About!$D$58,IF($A74="N2O",About!$D$59,1))</f>
        <v>4.7740748131116009</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7.6609615099999998E-5</v>
      </c>
      <c r="D76" s="415">
        <f>SUMIFS('EPA Export Aggregation'!G:G,'EPA Export Aggregation'!$A:$A,$B76,'EPA Export Aggregation'!$D:$D,$A$1)*IF($A76="CH4",About!$D$58,IF($A76="N2O",About!$D$59,1))</f>
        <v>7.6609615099999998E-5</v>
      </c>
      <c r="E76" s="415">
        <f>SUMIFS('EPA Export Aggregation'!H:H,'EPA Export Aggregation'!$A:$A,$B76,'EPA Export Aggregation'!$D:$D,$A$1)*IF($A76="CH4",About!$D$58,IF($A76="N2O",About!$D$59,1))</f>
        <v>7.6609615099999998E-5</v>
      </c>
      <c r="F76" s="415">
        <f>SUMIFS('EPA Export Aggregation'!I:I,'EPA Export Aggregation'!$A:$A,$B76,'EPA Export Aggregation'!$D:$D,$A$1)*IF($A76="CH4",About!$D$58,IF($A76="N2O",About!$D$59,1))</f>
        <v>9.5761687499999997E-5</v>
      </c>
      <c r="G76" s="415">
        <f>SUMIFS('EPA Export Aggregation'!J:J,'EPA Export Aggregation'!$A:$A,$B76,'EPA Export Aggregation'!$D:$D,$A$1)*IF($A76="CH4",About!$D$58,IF($A76="N2O",About!$D$59,1))</f>
        <v>1.053382818E-4</v>
      </c>
      <c r="H76" s="415">
        <f>SUMIFS('EPA Export Aggregation'!K:K,'EPA Export Aggregation'!$A:$A,$B76,'EPA Export Aggregation'!$D:$D,$A$1)*IF($A76="CH4",About!$D$58,IF($A76="N2O",About!$D$59,1))</f>
        <v>1.3237367619999999E-4</v>
      </c>
      <c r="I76" s="415">
        <f>SUMIFS('EPA Export Aggregation'!L:L,'EPA Export Aggregation'!$A:$A,$B76,'EPA Export Aggregation'!$D:$D,$A$1)*IF($A76="CH4",About!$D$58,IF($A76="N2O",About!$D$59,1))</f>
        <v>1.4699692890000001E-4</v>
      </c>
      <c r="J76" s="415">
        <f>SUMIFS('EPA Export Aggregation'!M:M,'EPA Export Aggregation'!$A:$A,$B76,'EPA Export Aggregation'!$D:$D,$A$1)*IF($A76="CH4",About!$D$58,IF($A76="N2O",About!$D$59,1))</f>
        <v>1.553455001E-4</v>
      </c>
      <c r="K76" s="415">
        <f>SUMIFS('EPA Export Aggregation'!N:N,'EPA Export Aggregation'!$A:$A,$B76,'EPA Export Aggregation'!$D:$D,$A$1)*IF($A76="CH4",About!$D$58,IF($A76="N2O",About!$D$59,1))</f>
        <v>1.904818644E-4</v>
      </c>
      <c r="L76" s="415">
        <f>SUMIFS('EPA Export Aggregation'!O:O,'EPA Export Aggregation'!$A:$A,$B76,'EPA Export Aggregation'!$D:$D,$A$1)*IF($A76="CH4",About!$D$58,IF($A76="N2O",About!$D$59,1))</f>
        <v>1.932925832E-4</v>
      </c>
      <c r="M76" s="415">
        <f>SUMIFS('EPA Export Aggregation'!P:P,'EPA Export Aggregation'!$A:$A,$B76,'EPA Export Aggregation'!$D:$D,$A$1)*IF($A76="CH4",About!$D$58,IF($A76="N2O",About!$D$59,1))</f>
        <v>1.177124383E-4</v>
      </c>
      <c r="N76" s="415">
        <f>SUMIFS('EPA Export Aggregation'!Q:Q,'EPA Export Aggregation'!$A:$A,$B76,'EPA Export Aggregation'!$D:$D,$A$1)*IF($A76="CH4",About!$D$58,IF($A76="N2O",About!$D$59,1))</f>
        <v>7.8221647799999998E-5</v>
      </c>
      <c r="O76" s="415">
        <f>SUMIFS('EPA Export Aggregation'!R:R,'EPA Export Aggregation'!$A:$A,$B76,'EPA Export Aggregation'!$D:$D,$A$1)*IF($A76="CH4",About!$D$58,IF($A76="N2O",About!$D$59,1))</f>
        <v>7.4780763499999997E-5</v>
      </c>
      <c r="P76" s="415">
        <f>SUMIFS('EPA Export Aggregation'!S:S,'EPA Export Aggregation'!$A:$A,$B76,'EPA Export Aggregation'!$D:$D,$A$1)*IF($A76="CH4",About!$D$58,IF($A76="N2O",About!$D$59,1))</f>
        <v>7.81956085E-5</v>
      </c>
      <c r="Q76" s="415">
        <f>SUMIFS('EPA Export Aggregation'!T:T,'EPA Export Aggregation'!$A:$A,$B76,'EPA Export Aggregation'!$D:$D,$A$1)*IF($A76="CH4",About!$D$58,IF($A76="N2O",About!$D$59,1))</f>
        <v>7.7855635000000003E-5</v>
      </c>
      <c r="R76" s="415">
        <f>SUMIFS('EPA Export Aggregation'!U:U,'EPA Export Aggregation'!$A:$A,$B76,'EPA Export Aggregation'!$D:$D,$A$1)*IF($A76="CH4",About!$D$58,IF($A76="N2O",About!$D$59,1))</f>
        <v>7.4738438699999994E-5</v>
      </c>
      <c r="S76" s="415">
        <f>SUMIFS('EPA Export Aggregation'!V:V,'EPA Export Aggregation'!$A:$A,$B76,'EPA Export Aggregation'!$D:$D,$A$1)*IF($A76="CH4",About!$D$58,IF($A76="N2O",About!$D$59,1))</f>
        <v>8.8982394299999995E-5</v>
      </c>
      <c r="T76" s="415">
        <f>SUMIFS('EPA Export Aggregation'!W:W,'EPA Export Aggregation'!$A:$A,$B76,'EPA Export Aggregation'!$D:$D,$A$1)*IF($A76="CH4",About!$D$58,IF($A76="N2O",About!$D$59,1))</f>
        <v>8.6590130899999996E-5</v>
      </c>
      <c r="U76" s="415">
        <f>SUMIFS('EPA Export Aggregation'!X:X,'EPA Export Aggregation'!$A:$A,$B76,'EPA Export Aggregation'!$D:$D,$A$1)*IF($A76="CH4",About!$D$58,IF($A76="N2O",About!$D$59,1))</f>
        <v>8.18415378E-5</v>
      </c>
      <c r="V76" s="415">
        <f>SUMIFS('EPA Export Aggregation'!Y:Y,'EPA Export Aggregation'!$A:$A,$B76,'EPA Export Aggregation'!$D:$D,$A$1)*IF($A76="CH4",About!$D$58,IF($A76="N2O",About!$D$59,1))</f>
        <v>6.2810563399999996E-5</v>
      </c>
      <c r="W76" s="415">
        <f>SUMIFS('EPA Export Aggregation'!Z:Z,'EPA Export Aggregation'!$A:$A,$B76,'EPA Export Aggregation'!$D:$D,$A$1)*IF($A76="CH4",About!$D$58,IF($A76="N2O",About!$D$59,1))</f>
        <v>8.3912345499999994E-5</v>
      </c>
      <c r="X76" s="415">
        <f>SUMIFS('EPA Export Aggregation'!AA:AA,'EPA Export Aggregation'!$A:$A,$B76,'EPA Export Aggregation'!$D:$D,$A$1)*IF($A76="CH4",About!$D$58,IF($A76="N2O",About!$D$59,1))</f>
        <v>2.9363769020999998E-3</v>
      </c>
      <c r="Y76" s="415">
        <f>SUMIFS('EPA Export Aggregation'!AB:AB,'EPA Export Aggregation'!$A:$A,$B76,'EPA Export Aggregation'!$D:$D,$A$1)*IF($A76="CH4",About!$D$58,IF($A76="N2O",About!$D$59,1))</f>
        <v>3.1954179543999999E-3</v>
      </c>
      <c r="Z76" s="415">
        <f>SUMIFS('EPA Export Aggregation'!AC:AC,'EPA Export Aggregation'!$A:$A,$B76,'EPA Export Aggregation'!$D:$D,$A$1)*IF($A76="CH4",About!$D$58,IF($A76="N2O",About!$D$59,1))</f>
        <v>1.18187718E-4</v>
      </c>
      <c r="AA76" s="415">
        <f>SUMIFS('EPA Export Aggregation'!AD:AD,'EPA Export Aggregation'!$A:$A,$B76,'EPA Export Aggregation'!$D:$D,$A$1)*IF($A76="CH4",About!$D$58,IF($A76="N2O",About!$D$59,1))</f>
        <v>2.1690363939999999E-4</v>
      </c>
      <c r="AB76" s="415">
        <f>SUMIFS('EPA Export Aggregation'!AE:AE,'EPA Export Aggregation'!$A:$A,$B76,'EPA Export Aggregation'!$D:$D,$A$1)*IF($A76="CH4",About!$D$58,IF($A76="N2O",About!$D$59,1))</f>
        <v>3.0553604400000001E-4</v>
      </c>
      <c r="AC76" s="415">
        <f>SUMIFS('EPA Export Aggregation'!AF:AF,'EPA Export Aggregation'!$A:$A,$B76,'EPA Export Aggregation'!$D:$D,$A$1)*IF($A76="CH4",About!$D$58,IF($A76="N2O",About!$D$59,1))</f>
        <v>3.1020675339999998E-4</v>
      </c>
      <c r="AD76" s="415">
        <f>SUMIFS('EPA Export Aggregation'!AG:AG,'EPA Export Aggregation'!$A:$A,$B76,'EPA Export Aggregation'!$D:$D,$A$1)*IF($A76="CH4",About!$D$58,IF($A76="N2O",About!$D$59,1))</f>
        <v>3.0666325370000001E-4</v>
      </c>
      <c r="AE76" s="415">
        <f>SUMIFS('EPA Export Aggregation'!AH:AH,'EPA Export Aggregation'!$A:$A,$B76,'EPA Export Aggregation'!$D:$D,$A$1)*IF($A76="CH4",About!$D$58,IF($A76="N2O",About!$D$59,1))</f>
        <v>2.7447840549999999E-4</v>
      </c>
      <c r="AF76" s="415">
        <f>SUMIFS('EPA Export Aggregation'!AI:AI,'EPA Export Aggregation'!$A:$A,$B76,'EPA Export Aggregation'!$D:$D,$A$1)*IF($A76="CH4",About!$D$58,IF($A76="N2O",About!$D$59,1))</f>
        <v>2.3079045E-4</v>
      </c>
      <c r="AG76" s="415">
        <f>SUMIFS('EPA Export Aggregation'!AJ:AJ,'EPA Export Aggregation'!$A:$A,$B76,'EPA Export Aggregation'!$D:$D,$A$1)*IF($A76="CH4",About!$D$58,IF($A76="N2O",About!$D$59,1))</f>
        <v>2.536517675E-4</v>
      </c>
      <c r="AH76" s="415">
        <f>SUMIFS('EPA Export Aggregation'!AK:AK,'EPA Export Aggregation'!$A:$A,$B76,'EPA Export Aggregation'!$D:$D,$A$1)*IF($A76="CH4",About!$D$58,IF($A76="N2O",About!$D$59,1))</f>
        <v>2.4677537170000001E-4</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1.0739214620820001E-3</v>
      </c>
      <c r="D80" s="415">
        <f>SUMIFS('EPA Export Aggregation'!G:G,'EPA Export Aggregation'!$A:$A,$B80,'EPA Export Aggregation'!$D:$D,$A$1)*IF($A80="CH4",About!$D$58,IF($A80="N2O",About!$D$59,1))</f>
        <v>1.0739214620820001E-3</v>
      </c>
      <c r="E80" s="415">
        <f>SUMIFS('EPA Export Aggregation'!H:H,'EPA Export Aggregation'!$A:$A,$B80,'EPA Export Aggregation'!$D:$D,$A$1)*IF($A80="CH4",About!$D$58,IF($A80="N2O",About!$D$59,1))</f>
        <v>1.0739214620820001E-3</v>
      </c>
      <c r="F80" s="415">
        <f>SUMIFS('EPA Export Aggregation'!I:I,'EPA Export Aggregation'!$A:$A,$B80,'EPA Export Aggregation'!$D:$D,$A$1)*IF($A80="CH4",About!$D$58,IF($A80="N2O",About!$D$59,1))</f>
        <v>1.3424019383024999E-3</v>
      </c>
      <c r="G80" s="415">
        <f>SUMIFS('EPA Export Aggregation'!J:J,'EPA Export Aggregation'!$A:$A,$B80,'EPA Export Aggregation'!$D:$D,$A$1)*IF($A80="CH4",About!$D$58,IF($A80="N2O",About!$D$59,1))</f>
        <v>1.4766418448126E-3</v>
      </c>
      <c r="H80" s="415">
        <f>SUMIFS('EPA Export Aggregation'!K:K,'EPA Export Aggregation'!$A:$A,$B80,'EPA Export Aggregation'!$D:$D,$A$1)*IF($A80="CH4",About!$D$58,IF($A80="N2O",About!$D$59,1))</f>
        <v>1.8556385329236999E-3</v>
      </c>
      <c r="I80" s="415">
        <f>SUMIFS('EPA Export Aggregation'!L:L,'EPA Export Aggregation'!$A:$A,$B80,'EPA Export Aggregation'!$D:$D,$A$1)*IF($A80="CH4",About!$D$58,IF($A80="N2O",About!$D$59,1))</f>
        <v>2.060618092092E-3</v>
      </c>
      <c r="J80" s="415">
        <f>SUMIFS('EPA Export Aggregation'!M:M,'EPA Export Aggregation'!$A:$A,$B80,'EPA Export Aggregation'!$D:$D,$A$1)*IF($A80="CH4",About!$D$58,IF($A80="N2O",About!$D$59,1))</f>
        <v>2.1776600463883E-3</v>
      </c>
      <c r="K80" s="415">
        <f>SUMIFS('EPA Export Aggregation'!N:N,'EPA Export Aggregation'!$A:$A,$B80,'EPA Export Aggregation'!$D:$D,$A$1)*IF($A80="CH4",About!$D$58,IF($A80="N2O",About!$D$59,1))</f>
        <v>2.6701947219926999E-3</v>
      </c>
      <c r="L80" s="415">
        <f>SUMIFS('EPA Export Aggregation'!O:O,'EPA Export Aggregation'!$A:$A,$B80,'EPA Export Aggregation'!$D:$D,$A$1)*IF($A80="CH4",About!$D$58,IF($A80="N2O",About!$D$59,1))</f>
        <v>2.7096065858251001E-3</v>
      </c>
      <c r="M80" s="415">
        <f>SUMIFS('EPA Export Aggregation'!P:P,'EPA Export Aggregation'!$A:$A,$B80,'EPA Export Aggregation'!$D:$D,$A$1)*IF($A80="CH4",About!$D$58,IF($A80="N2O",About!$D$59,1))</f>
        <v>2.3111079694755998E-3</v>
      </c>
      <c r="N80" s="415">
        <f>SUMIFS('EPA Export Aggregation'!Q:Q,'EPA Export Aggregation'!$A:$A,$B80,'EPA Export Aggregation'!$D:$D,$A$1)*IF($A80="CH4",About!$D$58,IF($A80="N2O",About!$D$59,1))</f>
        <v>1.6264983731296E-3</v>
      </c>
      <c r="O80" s="415">
        <f>SUMIFS('EPA Export Aggregation'!R:R,'EPA Export Aggregation'!$A:$A,$B80,'EPA Export Aggregation'!$D:$D,$A$1)*IF($A80="CH4",About!$D$58,IF($A80="N2O",About!$D$59,1))</f>
        <v>1.5933415278664999E-3</v>
      </c>
      <c r="P80" s="415">
        <f>SUMIFS('EPA Export Aggregation'!S:S,'EPA Export Aggregation'!$A:$A,$B80,'EPA Export Aggregation'!$D:$D,$A$1)*IF($A80="CH4",About!$D$58,IF($A80="N2O",About!$D$59,1))</f>
        <v>1.4567558679073999E-3</v>
      </c>
      <c r="Q80" s="415">
        <f>SUMIFS('EPA Export Aggregation'!T:T,'EPA Export Aggregation'!$A:$A,$B80,'EPA Export Aggregation'!$D:$D,$A$1)*IF($A80="CH4",About!$D$58,IF($A80="N2O",About!$D$59,1))</f>
        <v>1.3530961074338999E-3</v>
      </c>
      <c r="R80" s="415">
        <f>SUMIFS('EPA Export Aggregation'!U:U,'EPA Export Aggregation'!$A:$A,$B80,'EPA Export Aggregation'!$D:$D,$A$1)*IF($A80="CH4",About!$D$58,IF($A80="N2O",About!$D$59,1))</f>
        <v>1.2466959590642999E-3</v>
      </c>
      <c r="S80" s="415">
        <f>SUMIFS('EPA Export Aggregation'!V:V,'EPA Export Aggregation'!$A:$A,$B80,'EPA Export Aggregation'!$D:$D,$A$1)*IF($A80="CH4",About!$D$58,IF($A80="N2O",About!$D$59,1))</f>
        <v>1.3319923139708E-3</v>
      </c>
      <c r="T80" s="415">
        <f>SUMIFS('EPA Export Aggregation'!W:W,'EPA Export Aggregation'!$A:$A,$B80,'EPA Export Aggregation'!$D:$D,$A$1)*IF($A80="CH4",About!$D$58,IF($A80="N2O",About!$D$59,1))</f>
        <v>1.2728056562543999E-3</v>
      </c>
      <c r="U80" s="415">
        <f>SUMIFS('EPA Export Aggregation'!X:X,'EPA Export Aggregation'!$A:$A,$B80,'EPA Export Aggregation'!$D:$D,$A$1)*IF($A80="CH4",About!$D$58,IF($A80="N2O",About!$D$59,1))</f>
        <v>1.1566853920665001E-3</v>
      </c>
      <c r="V80" s="415">
        <f>SUMIFS('EPA Export Aggregation'!Y:Y,'EPA Export Aggregation'!$A:$A,$B80,'EPA Export Aggregation'!$D:$D,$A$1)*IF($A80="CH4",About!$D$58,IF($A80="N2O",About!$D$59,1))</f>
        <v>7.934248481587E-4</v>
      </c>
      <c r="W80" s="415">
        <f>SUMIFS('EPA Export Aggregation'!Z:Z,'EPA Export Aggregation'!$A:$A,$B80,'EPA Export Aggregation'!$D:$D,$A$1)*IF($A80="CH4",About!$D$58,IF($A80="N2O",About!$D$59,1))</f>
        <v>1.0664586598008001E-3</v>
      </c>
      <c r="X80" s="415">
        <f>SUMIFS('EPA Export Aggregation'!AA:AA,'EPA Export Aggregation'!$A:$A,$B80,'EPA Export Aggregation'!$D:$D,$A$1)*IF($A80="CH4",About!$D$58,IF($A80="N2O",About!$D$59,1))</f>
        <v>2.4251138924571E-3</v>
      </c>
      <c r="Y80" s="415">
        <f>SUMIFS('EPA Export Aggregation'!AB:AB,'EPA Export Aggregation'!$A:$A,$B80,'EPA Export Aggregation'!$D:$D,$A$1)*IF($A80="CH4",About!$D$58,IF($A80="N2O",About!$D$59,1))</f>
        <v>2.3740116571652E-3</v>
      </c>
      <c r="Z80" s="415">
        <f>SUMIFS('EPA Export Aggregation'!AC:AC,'EPA Export Aggregation'!$A:$A,$B80,'EPA Export Aggregation'!$D:$D,$A$1)*IF($A80="CH4",About!$D$58,IF($A80="N2O",About!$D$59,1))</f>
        <v>1.2846266962170999E-3</v>
      </c>
      <c r="AA80" s="415">
        <f>SUMIFS('EPA Export Aggregation'!AD:AD,'EPA Export Aggregation'!$A:$A,$B80,'EPA Export Aggregation'!$D:$D,$A$1)*IF($A80="CH4",About!$D$58,IF($A80="N2O",About!$D$59,1))</f>
        <v>2.3429577506240999E-3</v>
      </c>
      <c r="AB80" s="415">
        <f>SUMIFS('EPA Export Aggregation'!AE:AE,'EPA Export Aggregation'!$A:$A,$B80,'EPA Export Aggregation'!$D:$D,$A$1)*IF($A80="CH4",About!$D$58,IF($A80="N2O",About!$D$59,1))</f>
        <v>4.0468845213515996E-3</v>
      </c>
      <c r="AC80" s="415">
        <f>SUMIFS('EPA Export Aggregation'!AF:AF,'EPA Export Aggregation'!$A:$A,$B80,'EPA Export Aggregation'!$D:$D,$A$1)*IF($A80="CH4",About!$D$58,IF($A80="N2O",About!$D$59,1))</f>
        <v>3.5891455995161001E-3</v>
      </c>
      <c r="AD80" s="415">
        <f>SUMIFS('EPA Export Aggregation'!AG:AG,'EPA Export Aggregation'!$A:$A,$B80,'EPA Export Aggregation'!$D:$D,$A$1)*IF($A80="CH4",About!$D$58,IF($A80="N2O",About!$D$59,1))</f>
        <v>3.4515113671079998E-3</v>
      </c>
      <c r="AE80" s="415">
        <f>SUMIFS('EPA Export Aggregation'!AH:AH,'EPA Export Aggregation'!$A:$A,$B80,'EPA Export Aggregation'!$D:$D,$A$1)*IF($A80="CH4",About!$D$58,IF($A80="N2O",About!$D$59,1))</f>
        <v>3.1885828407377001E-3</v>
      </c>
      <c r="AF80" s="415">
        <f>SUMIFS('EPA Export Aggregation'!AI:AI,'EPA Export Aggregation'!$A:$A,$B80,'EPA Export Aggregation'!$D:$D,$A$1)*IF($A80="CH4",About!$D$58,IF($A80="N2O",About!$D$59,1))</f>
        <v>2.6555312702E-3</v>
      </c>
      <c r="AG80" s="415">
        <f>SUMIFS('EPA Export Aggregation'!AJ:AJ,'EPA Export Aggregation'!$A:$A,$B80,'EPA Export Aggregation'!$D:$D,$A$1)*IF($A80="CH4",About!$D$58,IF($A80="N2O",About!$D$59,1))</f>
        <v>2.2002615207809E-3</v>
      </c>
      <c r="AH80" s="415">
        <f>SUMIFS('EPA Export Aggregation'!AK:AK,'EPA Export Aggregation'!$A:$A,$B80,'EPA Export Aggregation'!$D:$D,$A$1)*IF($A80="CH4",About!$D$58,IF($A80="N2O",About!$D$59,1))</f>
        <v>2.0998615007280998E-3</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2.1587335000000001E-4</v>
      </c>
      <c r="D84" s="415">
        <f>SUMIFS('EPA Export Aggregation'!G:G,'EPA Export Aggregation'!$A:$A,$B84,'EPA Export Aggregation'!$D:$D,$A$1)*IF($A84="CH4",About!$D$58,IF($A84="N2O",About!$D$59,1))</f>
        <v>2.1587335000000001E-4</v>
      </c>
      <c r="E84" s="415">
        <f>SUMIFS('EPA Export Aggregation'!H:H,'EPA Export Aggregation'!$A:$A,$B84,'EPA Export Aggregation'!$D:$D,$A$1)*IF($A84="CH4",About!$D$58,IF($A84="N2O",About!$D$59,1))</f>
        <v>2.1587335000000001E-4</v>
      </c>
      <c r="F84" s="415">
        <f>SUMIFS('EPA Export Aggregation'!I:I,'EPA Export Aggregation'!$A:$A,$B84,'EPA Export Aggregation'!$D:$D,$A$1)*IF($A84="CH4",About!$D$58,IF($A84="N2O",About!$D$59,1))</f>
        <v>2.6984345000000002E-4</v>
      </c>
      <c r="G84" s="415">
        <f>SUMIFS('EPA Export Aggregation'!J:J,'EPA Export Aggregation'!$A:$A,$B84,'EPA Export Aggregation'!$D:$D,$A$1)*IF($A84="CH4",About!$D$58,IF($A84="N2O",About!$D$59,1))</f>
        <v>2.9682614999999998E-4</v>
      </c>
      <c r="H84" s="415">
        <f>SUMIFS('EPA Export Aggregation'!K:K,'EPA Export Aggregation'!$A:$A,$B84,'EPA Export Aggregation'!$D:$D,$A$1)*IF($A84="CH4",About!$D$58,IF($A84="N2O",About!$D$59,1))</f>
        <v>3.7301080000000001E-4</v>
      </c>
      <c r="I84" s="415">
        <f>SUMIFS('EPA Export Aggregation'!L:L,'EPA Export Aggregation'!$A:$A,$B84,'EPA Export Aggregation'!$D:$D,$A$1)*IF($A84="CH4",About!$D$58,IF($A84="N2O",About!$D$59,1))</f>
        <v>4.1421570000000003E-4</v>
      </c>
      <c r="J84" s="415">
        <f>SUMIFS('EPA Export Aggregation'!M:M,'EPA Export Aggregation'!$A:$A,$B84,'EPA Export Aggregation'!$D:$D,$A$1)*IF($A84="CH4",About!$D$58,IF($A84="N2O",About!$D$59,1))</f>
        <v>4.3774154999999998E-4</v>
      </c>
      <c r="K84" s="415">
        <f>SUMIFS('EPA Export Aggregation'!N:N,'EPA Export Aggregation'!$A:$A,$B84,'EPA Export Aggregation'!$D:$D,$A$1)*IF($A84="CH4",About!$D$58,IF($A84="N2O",About!$D$59,1))</f>
        <v>5.3674940000000002E-4</v>
      </c>
      <c r="L84" s="415">
        <f>SUMIFS('EPA Export Aggregation'!O:O,'EPA Export Aggregation'!$A:$A,$B84,'EPA Export Aggregation'!$D:$D,$A$1)*IF($A84="CH4",About!$D$58,IF($A84="N2O",About!$D$59,1))</f>
        <v>5.4467125000000002E-4</v>
      </c>
      <c r="M84" s="415">
        <f>SUMIFS('EPA Export Aggregation'!P:P,'EPA Export Aggregation'!$A:$A,$B84,'EPA Export Aggregation'!$D:$D,$A$1)*IF($A84="CH4",About!$D$58,IF($A84="N2O",About!$D$59,1))</f>
        <v>4.4023020000000002E-4</v>
      </c>
      <c r="N84" s="415">
        <f>SUMIFS('EPA Export Aggregation'!Q:Q,'EPA Export Aggregation'!$A:$A,$B84,'EPA Export Aggregation'!$D:$D,$A$1)*IF($A84="CH4",About!$D$58,IF($A84="N2O",About!$D$59,1))</f>
        <v>2.9931949999999999E-4</v>
      </c>
      <c r="O84" s="415">
        <f>SUMIFS('EPA Export Aggregation'!R:R,'EPA Export Aggregation'!$A:$A,$B84,'EPA Export Aggregation'!$D:$D,$A$1)*IF($A84="CH4",About!$D$58,IF($A84="N2O",About!$D$59,1))</f>
        <v>2.6568160000000002E-4</v>
      </c>
      <c r="P84" s="415">
        <f>SUMIFS('EPA Export Aggregation'!S:S,'EPA Export Aggregation'!$A:$A,$B84,'EPA Export Aggregation'!$D:$D,$A$1)*IF($A84="CH4",About!$D$58,IF($A84="N2O",About!$D$59,1))</f>
        <v>3.2006765E-4</v>
      </c>
      <c r="Q84" s="415">
        <f>SUMIFS('EPA Export Aggregation'!T:T,'EPA Export Aggregation'!$A:$A,$B84,'EPA Export Aggregation'!$D:$D,$A$1)*IF($A84="CH4",About!$D$58,IF($A84="N2O",About!$D$59,1))</f>
        <v>3.0724369999999998E-4</v>
      </c>
      <c r="R84" s="415">
        <f>SUMIFS('EPA Export Aggregation'!U:U,'EPA Export Aggregation'!$A:$A,$B84,'EPA Export Aggregation'!$D:$D,$A$1)*IF($A84="CH4",About!$D$58,IF($A84="N2O",About!$D$59,1))</f>
        <v>3.3410420000000001E-4</v>
      </c>
      <c r="S84" s="415">
        <f>SUMIFS('EPA Export Aggregation'!V:V,'EPA Export Aggregation'!$A:$A,$B84,'EPA Export Aggregation'!$D:$D,$A$1)*IF($A84="CH4",About!$D$58,IF($A84="N2O",About!$D$59,1))</f>
        <v>3.2444804999999998E-4</v>
      </c>
      <c r="T84" s="415">
        <f>SUMIFS('EPA Export Aggregation'!W:W,'EPA Export Aggregation'!$A:$A,$B84,'EPA Export Aggregation'!$D:$D,$A$1)*IF($A84="CH4",About!$D$58,IF($A84="N2O",About!$D$59,1))</f>
        <v>2.6104269999999998E-4</v>
      </c>
      <c r="U84" s="415">
        <f>SUMIFS('EPA Export Aggregation'!X:X,'EPA Export Aggregation'!$A:$A,$B84,'EPA Export Aggregation'!$D:$D,$A$1)*IF($A84="CH4",About!$D$58,IF($A84="N2O",About!$D$59,1))</f>
        <v>2.3970940000000001E-4</v>
      </c>
      <c r="V84" s="415">
        <f>SUMIFS('EPA Export Aggregation'!Y:Y,'EPA Export Aggregation'!$A:$A,$B84,'EPA Export Aggregation'!$D:$D,$A$1)*IF($A84="CH4",About!$D$58,IF($A84="N2O",About!$D$59,1))</f>
        <v>1.8316369999999999E-4</v>
      </c>
      <c r="W84" s="415">
        <f>SUMIFS('EPA Export Aggregation'!Z:Z,'EPA Export Aggregation'!$A:$A,$B84,'EPA Export Aggregation'!$D:$D,$A$1)*IF($A84="CH4",About!$D$58,IF($A84="N2O",About!$D$59,1))</f>
        <v>2.3946500000000001E-4</v>
      </c>
      <c r="X84" s="415">
        <f>SUMIFS('EPA Export Aggregation'!AA:AA,'EPA Export Aggregation'!$A:$A,$B84,'EPA Export Aggregation'!$D:$D,$A$1)*IF($A84="CH4",About!$D$58,IF($A84="N2O",About!$D$59,1))</f>
        <v>2.7134039999999999E-4</v>
      </c>
      <c r="Y84" s="415">
        <f>SUMIFS('EPA Export Aggregation'!AB:AB,'EPA Export Aggregation'!$A:$A,$B84,'EPA Export Aggregation'!$D:$D,$A$1)*IF($A84="CH4",About!$D$58,IF($A84="N2O",About!$D$59,1))</f>
        <v>2.8558845000000002E-4</v>
      </c>
      <c r="Z84" s="415">
        <f>SUMIFS('EPA Export Aggregation'!AC:AC,'EPA Export Aggregation'!$A:$A,$B84,'EPA Export Aggregation'!$D:$D,$A$1)*IF($A84="CH4",About!$D$58,IF($A84="N2O",About!$D$59,1))</f>
        <v>3.3048049999999997E-4</v>
      </c>
      <c r="AA84" s="415">
        <f>SUMIFS('EPA Export Aggregation'!AD:AD,'EPA Export Aggregation'!$A:$A,$B84,'EPA Export Aggregation'!$D:$D,$A$1)*IF($A84="CH4",About!$D$58,IF($A84="N2O",About!$D$59,1))</f>
        <v>6.2533969999999995E-4</v>
      </c>
      <c r="AB84" s="415">
        <f>SUMIFS('EPA Export Aggregation'!AE:AE,'EPA Export Aggregation'!$A:$A,$B84,'EPA Export Aggregation'!$D:$D,$A$1)*IF($A84="CH4",About!$D$58,IF($A84="N2O",About!$D$59,1))</f>
        <v>8.6750955E-4</v>
      </c>
      <c r="AC84" s="415">
        <f>SUMIFS('EPA Export Aggregation'!AF:AF,'EPA Export Aggregation'!$A:$A,$B84,'EPA Export Aggregation'!$D:$D,$A$1)*IF($A84="CH4",About!$D$58,IF($A84="N2O",About!$D$59,1))</f>
        <v>1.0637979999999999E-3</v>
      </c>
      <c r="AD84" s="415">
        <f>SUMIFS('EPA Export Aggregation'!AG:AG,'EPA Export Aggregation'!$A:$A,$B84,'EPA Export Aggregation'!$D:$D,$A$1)*IF($A84="CH4",About!$D$58,IF($A84="N2O",About!$D$59,1))</f>
        <v>9.4216435000000001E-4</v>
      </c>
      <c r="AE84" s="415">
        <f>SUMIFS('EPA Export Aggregation'!AH:AH,'EPA Export Aggregation'!$A:$A,$B84,'EPA Export Aggregation'!$D:$D,$A$1)*IF($A84="CH4",About!$D$58,IF($A84="N2O",About!$D$59,1))</f>
        <v>9.32386E-4</v>
      </c>
      <c r="AF84" s="415">
        <f>SUMIFS('EPA Export Aggregation'!AI:AI,'EPA Export Aggregation'!$A:$A,$B84,'EPA Export Aggregation'!$D:$D,$A$1)*IF($A84="CH4",About!$D$58,IF($A84="N2O",About!$D$59,1))</f>
        <v>8.9539700000000003E-4</v>
      </c>
      <c r="AG84" s="415">
        <f>SUMIFS('EPA Export Aggregation'!AJ:AJ,'EPA Export Aggregation'!$A:$A,$B84,'EPA Export Aggregation'!$D:$D,$A$1)*IF($A84="CH4",About!$D$58,IF($A84="N2O",About!$D$59,1))</f>
        <v>1.1650853500000001E-3</v>
      </c>
      <c r="AH84" s="415">
        <f>SUMIFS('EPA Export Aggregation'!AK:AK,'EPA Export Aggregation'!$A:$A,$B84,'EPA Export Aggregation'!$D:$D,$A$1)*IF($A84="CH4",About!$D$58,IF($A84="N2O",About!$D$59,1))</f>
        <v>1.3178282999999999E-3</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1.8959360000000001E-5</v>
      </c>
      <c r="D87" s="415">
        <f>SUMIFS('EPA Export Aggregation'!$F:$F,'EPA Export Aggregation'!$A:$A,$B87,'EPA Export Aggregation'!$D:$D,$A$1)*IF($A87="CH4",About!$D$58,IF($A87="N2O",About!$D$59,1))</f>
        <v>1.8959360000000001E-5</v>
      </c>
      <c r="E87" s="415">
        <f>SUMIFS('EPA Export Aggregation'!$F:$F,'EPA Export Aggregation'!$A:$A,$B87,'EPA Export Aggregation'!$D:$D,$A$1)*IF($A87="CH4",About!$D$58,IF($A87="N2O",About!$D$59,1))</f>
        <v>1.8959360000000001E-5</v>
      </c>
      <c r="F87" s="415">
        <f>SUMIFS('EPA Export Aggregation'!$F:$F,'EPA Export Aggregation'!$A:$A,$B87,'EPA Export Aggregation'!$D:$D,$A$1)*IF($A87="CH4",About!$D$58,IF($A87="N2O",About!$D$59,1))</f>
        <v>1.8959360000000001E-5</v>
      </c>
      <c r="G87" s="415">
        <f>SUMIFS('EPA Export Aggregation'!$F:$F,'EPA Export Aggregation'!$A:$A,$B87,'EPA Export Aggregation'!$D:$D,$A$1)*IF($A87="CH4",About!$D$58,IF($A87="N2O",About!$D$59,1))</f>
        <v>1.8959360000000001E-5</v>
      </c>
      <c r="H87" s="415">
        <f>SUMIFS('EPA Export Aggregation'!$F:$F,'EPA Export Aggregation'!$A:$A,$B87,'EPA Export Aggregation'!$D:$D,$A$1)*IF($A87="CH4",About!$D$58,IF($A87="N2O",About!$D$59,1))</f>
        <v>1.8959360000000001E-5</v>
      </c>
      <c r="I87" s="415">
        <f>SUMIFS('EPA Export Aggregation'!$F:$F,'EPA Export Aggregation'!$A:$A,$B87,'EPA Export Aggregation'!$D:$D,$A$1)*IF($A87="CH4",About!$D$58,IF($A87="N2O",About!$D$59,1))</f>
        <v>1.8959360000000001E-5</v>
      </c>
      <c r="J87" s="415">
        <f>SUMIFS('EPA Export Aggregation'!$F:$F,'EPA Export Aggregation'!$A:$A,$B87,'EPA Export Aggregation'!$D:$D,$A$1)*IF($A87="CH4",About!$D$58,IF($A87="N2O",About!$D$59,1))</f>
        <v>1.8959360000000001E-5</v>
      </c>
      <c r="K87" s="415">
        <f>SUMIFS('EPA Export Aggregation'!$F:$F,'EPA Export Aggregation'!$A:$A,$B87,'EPA Export Aggregation'!$D:$D,$A$1)*IF($A87="CH4",About!$D$58,IF($A87="N2O",About!$D$59,1))</f>
        <v>1.8959360000000001E-5</v>
      </c>
      <c r="L87" s="415">
        <f>SUMIFS('EPA Export Aggregation'!$F:$F,'EPA Export Aggregation'!$A:$A,$B87,'EPA Export Aggregation'!$D:$D,$A$1)*IF($A87="CH4",About!$D$58,IF($A87="N2O",About!$D$59,1))</f>
        <v>1.8959360000000001E-5</v>
      </c>
      <c r="M87" s="415">
        <f>SUMIFS('EPA Export Aggregation'!$F:$F,'EPA Export Aggregation'!$A:$A,$B87,'EPA Export Aggregation'!$D:$D,$A$1)*IF($A87="CH4",About!$D$58,IF($A87="N2O",About!$D$59,1))</f>
        <v>1.8959360000000001E-5</v>
      </c>
      <c r="N87" s="415">
        <f>SUMIFS('EPA Export Aggregation'!$F:$F,'EPA Export Aggregation'!$A:$A,$B87,'EPA Export Aggregation'!$D:$D,$A$1)*IF($A87="CH4",About!$D$58,IF($A87="N2O",About!$D$59,1))</f>
        <v>1.8959360000000001E-5</v>
      </c>
      <c r="O87" s="415">
        <f>SUMIFS('EPA Export Aggregation'!$F:$F,'EPA Export Aggregation'!$A:$A,$B87,'EPA Export Aggregation'!$D:$D,$A$1)*IF($A87="CH4",About!$D$58,IF($A87="N2O",About!$D$59,1))</f>
        <v>1.8959360000000001E-5</v>
      </c>
      <c r="P87" s="415">
        <f>SUMIFS('EPA Export Aggregation'!$F:$F,'EPA Export Aggregation'!$A:$A,$B87,'EPA Export Aggregation'!$D:$D,$A$1)*IF($A87="CH4",About!$D$58,IF($A87="N2O",About!$D$59,1))</f>
        <v>1.8959360000000001E-5</v>
      </c>
      <c r="Q87" s="415">
        <f>SUMIFS('EPA Export Aggregation'!$F:$F,'EPA Export Aggregation'!$A:$A,$B87,'EPA Export Aggregation'!$D:$D,$A$1)*IF($A87="CH4",About!$D$58,IF($A87="N2O",About!$D$59,1))</f>
        <v>1.8959360000000001E-5</v>
      </c>
      <c r="R87" s="415">
        <f>SUMIFS('EPA Export Aggregation'!$F:$F,'EPA Export Aggregation'!$A:$A,$B87,'EPA Export Aggregation'!$D:$D,$A$1)*IF($A87="CH4",About!$D$58,IF($A87="N2O",About!$D$59,1))</f>
        <v>1.8959360000000001E-5</v>
      </c>
      <c r="S87" s="415">
        <f>SUMIFS('EPA Export Aggregation'!$F:$F,'EPA Export Aggregation'!$A:$A,$B87,'EPA Export Aggregation'!$D:$D,$A$1)*IF($A87="CH4",About!$D$58,IF($A87="N2O",About!$D$59,1))</f>
        <v>1.8959360000000001E-5</v>
      </c>
      <c r="T87" s="415">
        <f>SUMIFS('EPA Export Aggregation'!$F:$F,'EPA Export Aggregation'!$A:$A,$B87,'EPA Export Aggregation'!$D:$D,$A$1)*IF($A87="CH4",About!$D$58,IF($A87="N2O",About!$D$59,1))</f>
        <v>1.8959360000000001E-5</v>
      </c>
      <c r="U87" s="415">
        <f>SUMIFS('EPA Export Aggregation'!$F:$F,'EPA Export Aggregation'!$A:$A,$B87,'EPA Export Aggregation'!$D:$D,$A$1)*IF($A87="CH4",About!$D$58,IF($A87="N2O",About!$D$59,1))</f>
        <v>1.8959360000000001E-5</v>
      </c>
      <c r="V87" s="415">
        <f>SUMIFS('EPA Export Aggregation'!$F:$F,'EPA Export Aggregation'!$A:$A,$B87,'EPA Export Aggregation'!$D:$D,$A$1)*IF($A87="CH4",About!$D$58,IF($A87="N2O",About!$D$59,1))</f>
        <v>1.8959360000000001E-5</v>
      </c>
      <c r="W87" s="415">
        <f>SUMIFS('EPA Export Aggregation'!$F:$F,'EPA Export Aggregation'!$A:$A,$B87,'EPA Export Aggregation'!$D:$D,$A$1)*IF($A87="CH4",About!$D$58,IF($A87="N2O",About!$D$59,1))</f>
        <v>1.8959360000000001E-5</v>
      </c>
      <c r="X87" s="415">
        <f>SUMIFS('EPA Export Aggregation'!$F:$F,'EPA Export Aggregation'!$A:$A,$B87,'EPA Export Aggregation'!$D:$D,$A$1)*IF($A87="CH4",About!$D$58,IF($A87="N2O",About!$D$59,1))</f>
        <v>1.8959360000000001E-5</v>
      </c>
      <c r="Y87" s="415">
        <f>SUMIFS('EPA Export Aggregation'!$F:$F,'EPA Export Aggregation'!$A:$A,$B87,'EPA Export Aggregation'!$D:$D,$A$1)*IF($A87="CH4",About!$D$58,IF($A87="N2O",About!$D$59,1))</f>
        <v>1.8959360000000001E-5</v>
      </c>
      <c r="Z87" s="415">
        <f>SUMIFS('EPA Export Aggregation'!$F:$F,'EPA Export Aggregation'!$A:$A,$B87,'EPA Export Aggregation'!$D:$D,$A$1)*IF($A87="CH4",About!$D$58,IF($A87="N2O",About!$D$59,1))</f>
        <v>1.8959360000000001E-5</v>
      </c>
      <c r="AA87" s="415">
        <f>SUMIFS('EPA Export Aggregation'!$F:$F,'EPA Export Aggregation'!$A:$A,$B87,'EPA Export Aggregation'!$D:$D,$A$1)*IF($A87="CH4",About!$D$58,IF($A87="N2O",About!$D$59,1))</f>
        <v>1.8959360000000001E-5</v>
      </c>
      <c r="AB87" s="415">
        <f>SUMIFS('EPA Export Aggregation'!$F:$F,'EPA Export Aggregation'!$A:$A,$B87,'EPA Export Aggregation'!$D:$D,$A$1)*IF($A87="CH4",About!$D$58,IF($A87="N2O",About!$D$59,1))</f>
        <v>1.8959360000000001E-5</v>
      </c>
      <c r="AC87" s="415">
        <f>SUMIFS('EPA Export Aggregation'!$F:$F,'EPA Export Aggregation'!$A:$A,$B87,'EPA Export Aggregation'!$D:$D,$A$1)*IF($A87="CH4",About!$D$58,IF($A87="N2O",About!$D$59,1))</f>
        <v>1.8959360000000001E-5</v>
      </c>
      <c r="AD87" s="415">
        <f>SUMIFS('EPA Export Aggregation'!$F:$F,'EPA Export Aggregation'!$A:$A,$B87,'EPA Export Aggregation'!$D:$D,$A$1)*IF($A87="CH4",About!$D$58,IF($A87="N2O",About!$D$59,1))</f>
        <v>1.8959360000000001E-5</v>
      </c>
      <c r="AE87" s="415">
        <f>SUMIFS('EPA Export Aggregation'!$F:$F,'EPA Export Aggregation'!$A:$A,$B87,'EPA Export Aggregation'!$D:$D,$A$1)*IF($A87="CH4",About!$D$58,IF($A87="N2O",About!$D$59,1))</f>
        <v>1.8959360000000001E-5</v>
      </c>
      <c r="AF87" s="415">
        <f>SUMIFS('EPA Export Aggregation'!$F:$F,'EPA Export Aggregation'!$A:$A,$B87,'EPA Export Aggregation'!$D:$D,$A$1)*IF($A87="CH4",About!$D$58,IF($A87="N2O",About!$D$59,1))</f>
        <v>1.8959360000000001E-5</v>
      </c>
      <c r="AG87" s="415">
        <f>SUMIFS('EPA Export Aggregation'!$F:$F,'EPA Export Aggregation'!$A:$A,$B87,'EPA Export Aggregation'!$D:$D,$A$1)*IF($A87="CH4",About!$D$58,IF($A87="N2O",About!$D$59,1))</f>
        <v>1.8959360000000001E-5</v>
      </c>
      <c r="AH87" s="415">
        <f>SUMIFS('EPA Export Aggregation'!$F:$F,'EPA Export Aggregation'!$A:$A,$B87,'EPA Export Aggregation'!$D:$D,$A$1)*IF($A87="CH4",About!$D$58,IF($A87="N2O",About!$D$59,1))</f>
        <v>1.8959360000000001E-5</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2026-09-28T17:26:59Z</dcterms:modified>
</cp:coreProperties>
</file>