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C0F3E500-40FB-4530-95E6-0F1450E26E88}"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<sst xmlns="http://schemas.openxmlformats.org/spreadsheetml/2006/main" count="42862" uniqueCount="4483">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</sst>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4060</v>
      </c>
      <c r="C1" s="380">
        <v>46283</v>
      </c>
      <c r="G1" s="381" t="s">
        <v>3999</v>
      </c>
      <c r="H1" s="381" t="s">
        <v>4000</v>
      </c>
    </row>
    <row r="2" spans="1:8" x14ac:dyDescent="0.25">
      <c r="B2" t="str">
        <f>_xlfn.XLOOKUP(B1,H:H,G:G,0,0,1)</f>
        <v>NJ</v>
      </c>
      <c r="C2" t="str">
        <f>_xlfn.XLOOKUP(B2,G:G, H:H, 0,0,1)</f>
        <v>New Jersey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97.577945999999997</v>
      </c>
      <c r="E2" s="437">
        <f>SUMIFS('frozen policy trendline'!E:E,'frozen policy trendline'!$A:$A,About!$B$2)-SUMIFS('frozen policy trendline'!E:E,'frozen policy trendline'!$A:$A,About!$B$2,'frozen policy trendline'!$B:$B,"Output Total CO2e Emissions by Sector[LULUCF sector]")</f>
        <v>95.902577999999991</v>
      </c>
      <c r="F2" s="437">
        <f>SUMIFS('frozen policy trendline'!F:F,'frozen policy trendline'!$A:$A,About!$B$2)-SUMIFS('frozen policy trendline'!F:F,'frozen policy trendline'!$A:$A,About!$B$2,'frozen policy trendline'!$B:$B,"Output Total CO2e Emissions by Sector[LULUCF sector]")</f>
        <v>95.182433000000003</v>
      </c>
      <c r="G2" s="437">
        <f>SUMIFS('frozen policy trendline'!G:G,'frozen policy trendline'!$A:$A,About!$B$2)-SUMIFS('frozen policy trendline'!G:G,'frozen policy trendline'!$A:$A,About!$B$2,'frozen policy trendline'!$B:$B,"Output Total CO2e Emissions by Sector[LULUCF sector]")</f>
        <v>91.480778799999996</v>
      </c>
      <c r="H2" s="437">
        <f>SUMIFS('frozen policy trendline'!H:H,'frozen policy trendline'!$A:$A,About!$B$2)-SUMIFS('frozen policy trendline'!H:H,'frozen policy trendline'!$A:$A,About!$B$2,'frozen policy trendline'!$B:$B,"Output Total CO2e Emissions by Sector[LULUCF sector]")</f>
        <v>87.597439000000008</v>
      </c>
      <c r="I2" s="437">
        <f>SUMIFS('frozen policy trendline'!I:I,'frozen policy trendline'!$A:$A,About!$B$2)-SUMIFS('frozen policy trendline'!I:I,'frozen policy trendline'!$A:$A,About!$B$2,'frozen policy trendline'!$B:$B,"Output Total CO2e Emissions by Sector[LULUCF sector]")</f>
        <v>82.345619200000002</v>
      </c>
      <c r="J2" s="437">
        <f>SUMIFS('frozen policy trendline'!J:J,'frozen policy trendline'!$A:$A,About!$B$2)-SUMIFS('frozen policy trendline'!J:J,'frozen policy trendline'!$A:$A,About!$B$2,'frozen policy trendline'!$B:$B,"Output Total CO2e Emissions by Sector[LULUCF sector]")</f>
        <v>79.791878399999987</v>
      </c>
      <c r="K2" s="437">
        <f>SUMIFS('frozen policy trendline'!K:K,'frozen policy trendline'!$A:$A,About!$B$2)-SUMIFS('frozen policy trendline'!K:K,'frozen policy trendline'!$A:$A,About!$B$2,'frozen policy trendline'!$B:$B,"Output Total CO2e Emissions by Sector[LULUCF sector]")</f>
        <v>77.454242100000002</v>
      </c>
      <c r="L2" s="437">
        <f>SUMIFS('frozen policy trendline'!L:L,'frozen policy trendline'!$A:$A,About!$B$2)-SUMIFS('frozen policy trendline'!L:L,'frozen policy trendline'!$A:$A,About!$B$2,'frozen policy trendline'!$B:$B,"Output Total CO2e Emissions by Sector[LULUCF sector]")</f>
        <v>75.889694599999999</v>
      </c>
      <c r="M2" s="437">
        <f>SUMIFS('frozen policy trendline'!M:M,'frozen policy trendline'!$A:$A,About!$B$2)-SUMIFS('frozen policy trendline'!M:M,'frozen policy trendline'!$A:$A,About!$B$2,'frozen policy trendline'!$B:$B,"Output Total CO2e Emissions by Sector[LULUCF sector]")</f>
        <v>74.346249200000003</v>
      </c>
      <c r="N2" s="437">
        <f>SUMIFS('frozen policy trendline'!N:N,'frozen policy trendline'!$A:$A,About!$B$2)-SUMIFS('frozen policy trendline'!N:N,'frozen policy trendline'!$A:$A,About!$B$2,'frozen policy trendline'!$B:$B,"Output Total CO2e Emissions by Sector[LULUCF sector]")</f>
        <v>72.863418699999997</v>
      </c>
      <c r="O2" s="437">
        <f>SUMIFS('frozen policy trendline'!O:O,'frozen policy trendline'!$A:$A,About!$B$2)-SUMIFS('frozen policy trendline'!O:O,'frozen policy trendline'!$A:$A,About!$B$2,'frozen policy trendline'!$B:$B,"Output Total CO2e Emissions by Sector[LULUCF sector]")</f>
        <v>71.4279808</v>
      </c>
      <c r="P2" s="437">
        <f>SUMIFS('frozen policy trendline'!P:P,'frozen policy trendline'!$A:$A,About!$B$2)-SUMIFS('frozen policy trendline'!P:P,'frozen policy trendline'!$A:$A,About!$B$2,'frozen policy trendline'!$B:$B,"Output Total CO2e Emissions by Sector[LULUCF sector]")</f>
        <v>70.020580999999993</v>
      </c>
      <c r="Q2" s="437">
        <f>SUMIFS('frozen policy trendline'!Q:Q,'frozen policy trendline'!$A:$A,About!$B$2)-SUMIFS('frozen policy trendline'!Q:Q,'frozen policy trendline'!$A:$A,About!$B$2,'frozen policy trendline'!$B:$B,"Output Total CO2e Emissions by Sector[LULUCF sector]")</f>
        <v>68.714063400000001</v>
      </c>
      <c r="R2" s="437">
        <f>SUMIFS('frozen policy trendline'!R:R,'frozen policy trendline'!$A:$A,About!$B$2)-SUMIFS('frozen policy trendline'!R:R,'frozen policy trendline'!$A:$A,About!$B$2,'frozen policy trendline'!$B:$B,"Output Total CO2e Emissions by Sector[LULUCF sector]")</f>
        <v>67.2694695</v>
      </c>
      <c r="S2" s="437">
        <f>SUMIFS('frozen policy trendline'!S:S,'frozen policy trendline'!$A:$A,About!$B$2)-SUMIFS('frozen policy trendline'!S:S,'frozen policy trendline'!$A:$A,About!$B$2,'frozen policy trendline'!$B:$B,"Output Total CO2e Emissions by Sector[LULUCF sector]")</f>
        <v>66.00338769999999</v>
      </c>
      <c r="T2" s="437">
        <f>SUMIFS('frozen policy trendline'!T:T,'frozen policy trendline'!$A:$A,About!$B$2)-SUMIFS('frozen policy trendline'!T:T,'frozen policy trendline'!$A:$A,About!$B$2,'frozen policy trendline'!$B:$B,"Output Total CO2e Emissions by Sector[LULUCF sector]")</f>
        <v>64.796650699999987</v>
      </c>
      <c r="U2" s="437">
        <f>SUMIFS('frozen policy trendline'!U:U,'frozen policy trendline'!$A:$A,About!$B$2)-SUMIFS('frozen policy trendline'!U:U,'frozen policy trendline'!$A:$A,About!$B$2,'frozen policy trendline'!$B:$B,"Output Total CO2e Emissions by Sector[LULUCF sector]")</f>
        <v>63.668396200000004</v>
      </c>
      <c r="V2" s="437">
        <f>SUMIFS('frozen policy trendline'!V:V,'frozen policy trendline'!$A:$A,About!$B$2)-SUMIFS('frozen policy trendline'!V:V,'frozen policy trendline'!$A:$A,About!$B$2,'frozen policy trendline'!$B:$B,"Output Total CO2e Emissions by Sector[LULUCF sector]")</f>
        <v>62.669174399999996</v>
      </c>
      <c r="W2" s="437">
        <f>SUMIFS('frozen policy trendline'!W:W,'frozen policy trendline'!$A:$A,About!$B$2)-SUMIFS('frozen policy trendline'!W:W,'frozen policy trendline'!$A:$A,About!$B$2,'frozen policy trendline'!$B:$B,"Output Total CO2e Emissions by Sector[LULUCF sector]")</f>
        <v>61.866681499999999</v>
      </c>
      <c r="X2" s="437">
        <f>SUMIFS('frozen policy trendline'!X:X,'frozen policy trendline'!$A:$A,About!$B$2)-SUMIFS('frozen policy trendline'!X:X,'frozen policy trendline'!$A:$A,About!$B$2,'frozen policy trendline'!$B:$B,"Output Total CO2e Emissions by Sector[LULUCF sector]")</f>
        <v>61.285851999999998</v>
      </c>
      <c r="Y2" s="437">
        <f>SUMIFS('frozen policy trendline'!Y:Y,'frozen policy trendline'!$A:$A,About!$B$2)-SUMIFS('frozen policy trendline'!Y:Y,'frozen policy trendline'!$A:$A,About!$B$2,'frozen policy trendline'!$B:$B,"Output Total CO2e Emissions by Sector[LULUCF sector]")</f>
        <v>60.987042999999993</v>
      </c>
      <c r="Z2" s="437">
        <f>SUMIFS('frozen policy trendline'!Z:Z,'frozen policy trendline'!$A:$A,About!$B$2)-SUMIFS('frozen policy trendline'!Z:Z,'frozen policy trendline'!$A:$A,About!$B$2,'frozen policy trendline'!$B:$B,"Output Total CO2e Emissions by Sector[LULUCF sector]")</f>
        <v>60.643323300000006</v>
      </c>
      <c r="AA2" s="437">
        <f>SUMIFS('frozen policy trendline'!AA:AA,'frozen policy trendline'!$A:$A,About!$B$2)-SUMIFS('frozen policy trendline'!AA:AA,'frozen policy trendline'!$A:$A,About!$B$2,'frozen policy trendline'!$B:$B,"Output Total CO2e Emissions by Sector[LULUCF sector]")</f>
        <v>60.320426599999998</v>
      </c>
      <c r="AB2" s="437">
        <f>SUMIFS('frozen policy trendline'!AB:AB,'frozen policy trendline'!$A:$A,About!$B$2)-SUMIFS('frozen policy trendline'!AB:AB,'frozen policy trendline'!$A:$A,About!$B$2,'frozen policy trendline'!$B:$B,"Output Total CO2e Emissions by Sector[LULUCF sector]")</f>
        <v>59.928976700000007</v>
      </c>
      <c r="AC2" s="437">
        <f>SUMIFS('frozen policy trendline'!AC:AC,'frozen policy trendline'!$A:$A,About!$B$2)-SUMIFS('frozen policy trendline'!AC:AC,'frozen policy trendline'!$A:$A,About!$B$2,'frozen policy trendline'!$B:$B,"Output Total CO2e Emissions by Sector[LULUCF sector]")</f>
        <v>59.738249300000007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x14ac:dyDescent="0.2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120</v>
      </c>
      <c r="H33" t="s">
        <v>4162</v>
      </c>
      <c r="I33" s="402">
        <v>2030</v>
      </c>
      <c r="J33" s="402">
        <f t="shared" si="0"/>
        <v>60</v>
      </c>
      <c r="K33" s="402">
        <f t="shared" si="1"/>
        <v>60</v>
      </c>
      <c r="L33" s="393" t="s">
        <v>4163</v>
      </c>
      <c r="M33" s="403">
        <v>2050</v>
      </c>
      <c r="N33">
        <f t="shared" si="2"/>
        <v>23.999999999999993</v>
      </c>
      <c r="O33">
        <f t="shared" si="3"/>
        <v>23.999999999999993</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09">
        <f>SUM(C4:C87)</f>
        <v>105.21041156887547</v>
      </c>
      <c r="D1" s="409">
        <f t="shared" ref="D1:AG1" si="0">SUM(D4:D87)</f>
        <v>103.4162944954217</v>
      </c>
      <c r="E1" s="409">
        <f t="shared" si="0"/>
        <v>110.17645185382798</v>
      </c>
      <c r="F1" s="409">
        <f t="shared" si="0"/>
        <v>108.38951151512751</v>
      </c>
      <c r="G1" s="409">
        <f t="shared" si="0"/>
        <v>118.81976534892043</v>
      </c>
      <c r="H1" s="409">
        <f t="shared" si="0"/>
        <v>117.98311367157976</v>
      </c>
      <c r="I1" s="409">
        <f t="shared" si="0"/>
        <v>121.26803213347117</v>
      </c>
      <c r="J1" s="409">
        <f t="shared" si="0"/>
        <v>122.01225098674472</v>
      </c>
      <c r="K1" s="409">
        <f t="shared" si="0"/>
        <v>117.2840620301497</v>
      </c>
      <c r="L1" s="409">
        <f t="shared" si="0"/>
        <v>122.04191819944954</v>
      </c>
      <c r="M1" s="409">
        <f t="shared" si="0"/>
        <v>121.08242819923507</v>
      </c>
      <c r="N1" s="409">
        <f t="shared" si="0"/>
        <v>117.90282952351954</v>
      </c>
      <c r="O1" s="409">
        <f t="shared" si="0"/>
        <v>116.98050962864934</v>
      </c>
      <c r="P1" s="409">
        <f t="shared" si="0"/>
        <v>119.58891699470811</v>
      </c>
      <c r="Q1" s="409">
        <f t="shared" si="0"/>
        <v>122.61242177764845</v>
      </c>
      <c r="R1" s="409">
        <f t="shared" si="0"/>
        <v>125.13851295940589</v>
      </c>
      <c r="S1" s="409">
        <f t="shared" si="0"/>
        <v>120.11585852032083</v>
      </c>
      <c r="T1" s="409">
        <f t="shared" si="0"/>
        <v>126.58463937402841</v>
      </c>
      <c r="U1" s="409">
        <f t="shared" si="0"/>
        <v>120.18019007377796</v>
      </c>
      <c r="V1" s="409">
        <f t="shared" si="0"/>
        <v>110.49632254797696</v>
      </c>
      <c r="W1" s="409">
        <f t="shared" si="0"/>
        <v>105.95292575741931</v>
      </c>
      <c r="X1" s="409">
        <f t="shared" si="0"/>
        <v>104.47714025537914</v>
      </c>
      <c r="Y1" s="409">
        <f t="shared" si="0"/>
        <v>99.519642523264068</v>
      </c>
      <c r="Z1" s="409">
        <f t="shared" si="0"/>
        <v>101.06127584690384</v>
      </c>
      <c r="AA1" s="409">
        <f t="shared" si="0"/>
        <v>107.47216671478193</v>
      </c>
      <c r="AB1" s="409">
        <f t="shared" si="0"/>
        <v>105.32166007833395</v>
      </c>
      <c r="AC1" s="409">
        <f t="shared" si="0"/>
        <v>107.44477821129843</v>
      </c>
      <c r="AD1" s="409">
        <f t="shared" si="0"/>
        <v>100.47802614308611</v>
      </c>
      <c r="AE1" s="409">
        <f t="shared" si="0"/>
        <v>104.87921570849706</v>
      </c>
      <c r="AF1" s="409">
        <f t="shared" si="0"/>
        <v>102.68127801967971</v>
      </c>
      <c r="AG1" s="409">
        <f t="shared" si="0"/>
        <v>85.687142855108888</v>
      </c>
      <c r="AH1" s="409">
        <f>SUM(AH4:AH87)</f>
        <v>90.913903370205233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13" t="s">
        <v>2216</v>
      </c>
      <c r="B5" s="414" t="s">
        <v>4212</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13" t="s">
        <v>2216</v>
      </c>
      <c r="B6" s="414" t="s">
        <v>4216</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13" t="s">
        <v>2216</v>
      </c>
      <c r="B7" s="414" t="s">
        <v>4218</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13" t="s">
        <v>2216</v>
      </c>
      <c r="B8" s="414" t="s">
        <v>4220</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13" t="s">
        <v>2216</v>
      </c>
      <c r="B9" s="414" t="s">
        <v>4230</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13" t="s">
        <v>2216</v>
      </c>
      <c r="B10" s="414" t="s">
        <v>4239</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13" t="s">
        <v>2216</v>
      </c>
      <c r="B14" s="41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13" t="s">
        <v>2216</v>
      </c>
      <c r="B17" s="414" t="s">
        <v>4247</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7.6609615099999998E-5</v>
      </c>
      <c r="D76" s="415">
        <f>SUMIFS('EPA Export Aggregation'!G:G,'EPA Export Aggregation'!$A:$A,$B76,'EPA Export Aggregation'!$D:$D,$A$1)*IF($A76="CH4",About!$D$58,IF($A76="N2O",About!$D$59,1))</f>
        <v>7.6609615099999998E-5</v>
      </c>
      <c r="E76" s="415">
        <f>SUMIFS('EPA Export Aggregation'!H:H,'EPA Export Aggregation'!$A:$A,$B76,'EPA Export Aggregation'!$D:$D,$A$1)*IF($A76="CH4",About!$D$58,IF($A76="N2O",About!$D$59,1))</f>
        <v>7.6609615099999998E-5</v>
      </c>
      <c r="F76" s="415">
        <f>SUMIFS('EPA Export Aggregation'!I:I,'EPA Export Aggregation'!$A:$A,$B76,'EPA Export Aggregation'!$D:$D,$A$1)*IF($A76="CH4",About!$D$58,IF($A76="N2O",About!$D$59,1))</f>
        <v>9.5761687499999997E-5</v>
      </c>
      <c r="G76" s="415">
        <f>SUMIFS('EPA Export Aggregation'!J:J,'EPA Export Aggregation'!$A:$A,$B76,'EPA Export Aggregation'!$D:$D,$A$1)*IF($A76="CH4",About!$D$58,IF($A76="N2O",About!$D$59,1))</f>
        <v>1.053382818E-4</v>
      </c>
      <c r="H76" s="415">
        <f>SUMIFS('EPA Export Aggregation'!K:K,'EPA Export Aggregation'!$A:$A,$B76,'EPA Export Aggregation'!$D:$D,$A$1)*IF($A76="CH4",About!$D$58,IF($A76="N2O",About!$D$59,1))</f>
        <v>1.3237367619999999E-4</v>
      </c>
      <c r="I76" s="415">
        <f>SUMIFS('EPA Export Aggregation'!L:L,'EPA Export Aggregation'!$A:$A,$B76,'EPA Export Aggregation'!$D:$D,$A$1)*IF($A76="CH4",About!$D$58,IF($A76="N2O",About!$D$59,1))</f>
        <v>1.4699692890000001E-4</v>
      </c>
      <c r="J76" s="415">
        <f>SUMIFS('EPA Export Aggregation'!M:M,'EPA Export Aggregation'!$A:$A,$B76,'EPA Export Aggregation'!$D:$D,$A$1)*IF($A76="CH4",About!$D$58,IF($A76="N2O",About!$D$59,1))</f>
        <v>1.553455001E-4</v>
      </c>
      <c r="K76" s="415">
        <f>SUMIFS('EPA Export Aggregation'!N:N,'EPA Export Aggregation'!$A:$A,$B76,'EPA Export Aggregation'!$D:$D,$A$1)*IF($A76="CH4",About!$D$58,IF($A76="N2O",About!$D$59,1))</f>
        <v>1.904818644E-4</v>
      </c>
      <c r="L76" s="415">
        <f>SUMIFS('EPA Export Aggregation'!O:O,'EPA Export Aggregation'!$A:$A,$B76,'EPA Export Aggregation'!$D:$D,$A$1)*IF($A76="CH4",About!$D$58,IF($A76="N2O",About!$D$59,1))</f>
        <v>1.932925832E-4</v>
      </c>
      <c r="M76" s="415">
        <f>SUMIFS('EPA Export Aggregation'!P:P,'EPA Export Aggregation'!$A:$A,$B76,'EPA Export Aggregation'!$D:$D,$A$1)*IF($A76="CH4",About!$D$58,IF($A76="N2O",About!$D$59,1))</f>
        <v>1.177124383E-4</v>
      </c>
      <c r="N76" s="415">
        <f>SUMIFS('EPA Export Aggregation'!Q:Q,'EPA Export Aggregation'!$A:$A,$B76,'EPA Export Aggregation'!$D:$D,$A$1)*IF($A76="CH4",About!$D$58,IF($A76="N2O",About!$D$59,1))</f>
        <v>7.8221647799999998E-5</v>
      </c>
      <c r="O76" s="415">
        <f>SUMIFS('EPA Export Aggregation'!R:R,'EPA Export Aggregation'!$A:$A,$B76,'EPA Export Aggregation'!$D:$D,$A$1)*IF($A76="CH4",About!$D$58,IF($A76="N2O",About!$D$59,1))</f>
        <v>7.4780763499999997E-5</v>
      </c>
      <c r="P76" s="415">
        <f>SUMIFS('EPA Export Aggregation'!S:S,'EPA Export Aggregation'!$A:$A,$B76,'EPA Export Aggregation'!$D:$D,$A$1)*IF($A76="CH4",About!$D$58,IF($A76="N2O",About!$D$59,1))</f>
        <v>7.81956085E-5</v>
      </c>
      <c r="Q76" s="415">
        <f>SUMIFS('EPA Export Aggregation'!T:T,'EPA Export Aggregation'!$A:$A,$B76,'EPA Export Aggregation'!$D:$D,$A$1)*IF($A76="CH4",About!$D$58,IF($A76="N2O",About!$D$59,1))</f>
        <v>7.7855635000000003E-5</v>
      </c>
      <c r="R76" s="415">
        <f>SUMIFS('EPA Export Aggregation'!U:U,'EPA Export Aggregation'!$A:$A,$B76,'EPA Export Aggregation'!$D:$D,$A$1)*IF($A76="CH4",About!$D$58,IF($A76="N2O",About!$D$59,1))</f>
        <v>7.4738438699999994E-5</v>
      </c>
      <c r="S76" s="415">
        <f>SUMIFS('EPA Export Aggregation'!V:V,'EPA Export Aggregation'!$A:$A,$B76,'EPA Export Aggregation'!$D:$D,$A$1)*IF($A76="CH4",About!$D$58,IF($A76="N2O",About!$D$59,1))</f>
        <v>8.8982394299999995E-5</v>
      </c>
      <c r="T76" s="415">
        <f>SUMIFS('EPA Export Aggregation'!W:W,'EPA Export Aggregation'!$A:$A,$B76,'EPA Export Aggregation'!$D:$D,$A$1)*IF($A76="CH4",About!$D$58,IF($A76="N2O",About!$D$59,1))</f>
        <v>8.6590130899999996E-5</v>
      </c>
      <c r="U76" s="415">
        <f>SUMIFS('EPA Export Aggregation'!X:X,'EPA Export Aggregation'!$A:$A,$B76,'EPA Export Aggregation'!$D:$D,$A$1)*IF($A76="CH4",About!$D$58,IF($A76="N2O",About!$D$59,1))</f>
        <v>8.18415378E-5</v>
      </c>
      <c r="V76" s="415">
        <f>SUMIFS('EPA Export Aggregation'!Y:Y,'EPA Export Aggregation'!$A:$A,$B76,'EPA Export Aggregation'!$D:$D,$A$1)*IF($A76="CH4",About!$D$58,IF($A76="N2O",About!$D$59,1))</f>
        <v>6.2810563399999996E-5</v>
      </c>
      <c r="W76" s="415">
        <f>SUMIFS('EPA Export Aggregation'!Z:Z,'EPA Export Aggregation'!$A:$A,$B76,'EPA Export Aggregation'!$D:$D,$A$1)*IF($A76="CH4",About!$D$58,IF($A76="N2O",About!$D$59,1))</f>
        <v>8.3912345499999994E-5</v>
      </c>
      <c r="X76" s="415">
        <f>SUMIFS('EPA Export Aggregation'!AA:AA,'EPA Export Aggregation'!$A:$A,$B76,'EPA Export Aggregation'!$D:$D,$A$1)*IF($A76="CH4",About!$D$58,IF($A76="N2O",About!$D$59,1))</f>
        <v>2.9363769020999998E-3</v>
      </c>
      <c r="Y76" s="415">
        <f>SUMIFS('EPA Export Aggregation'!AB:AB,'EPA Export Aggregation'!$A:$A,$B76,'EPA Export Aggregation'!$D:$D,$A$1)*IF($A76="CH4",About!$D$58,IF($A76="N2O",About!$D$59,1))</f>
        <v>3.1954179543999999E-3</v>
      </c>
      <c r="Z76" s="415">
        <f>SUMIFS('EPA Export Aggregation'!AC:AC,'EPA Export Aggregation'!$A:$A,$B76,'EPA Export Aggregation'!$D:$D,$A$1)*IF($A76="CH4",About!$D$58,IF($A76="N2O",About!$D$59,1))</f>
        <v>1.18187718E-4</v>
      </c>
      <c r="AA76" s="415">
        <f>SUMIFS('EPA Export Aggregation'!AD:AD,'EPA Export Aggregation'!$A:$A,$B76,'EPA Export Aggregation'!$D:$D,$A$1)*IF($A76="CH4",About!$D$58,IF($A76="N2O",About!$D$59,1))</f>
        <v>2.1690363939999999E-4</v>
      </c>
      <c r="AB76" s="415">
        <f>SUMIFS('EPA Export Aggregation'!AE:AE,'EPA Export Aggregation'!$A:$A,$B76,'EPA Export Aggregation'!$D:$D,$A$1)*IF($A76="CH4",About!$D$58,IF($A76="N2O",About!$D$59,1))</f>
        <v>3.0553604400000001E-4</v>
      </c>
      <c r="AC76" s="415">
        <f>SUMIFS('EPA Export Aggregation'!AF:AF,'EPA Export Aggregation'!$A:$A,$B76,'EPA Export Aggregation'!$D:$D,$A$1)*IF($A76="CH4",About!$D$58,IF($A76="N2O",About!$D$59,1))</f>
        <v>3.1020675339999998E-4</v>
      </c>
      <c r="AD76" s="415">
        <f>SUMIFS('EPA Export Aggregation'!AG:AG,'EPA Export Aggregation'!$A:$A,$B76,'EPA Export Aggregation'!$D:$D,$A$1)*IF($A76="CH4",About!$D$58,IF($A76="N2O",About!$D$59,1))</f>
        <v>3.0666325370000001E-4</v>
      </c>
      <c r="AE76" s="415">
        <f>SUMIFS('EPA Export Aggregation'!AH:AH,'EPA Export Aggregation'!$A:$A,$B76,'EPA Export Aggregation'!$D:$D,$A$1)*IF($A76="CH4",About!$D$58,IF($A76="N2O",About!$D$59,1))</f>
        <v>2.7447840549999999E-4</v>
      </c>
      <c r="AF76" s="415">
        <f>SUMIFS('EPA Export Aggregation'!AI:AI,'EPA Export Aggregation'!$A:$A,$B76,'EPA Export Aggregation'!$D:$D,$A$1)*IF($A76="CH4",About!$D$58,IF($A76="N2O",About!$D$59,1))</f>
        <v>2.3079045E-4</v>
      </c>
      <c r="AG76" s="415">
        <f>SUMIFS('EPA Export Aggregation'!AJ:AJ,'EPA Export Aggregation'!$A:$A,$B76,'EPA Export Aggregation'!$D:$D,$A$1)*IF($A76="CH4",About!$D$58,IF($A76="N2O",About!$D$59,1))</f>
        <v>2.536517675E-4</v>
      </c>
      <c r="AH76" s="415">
        <f>SUMIFS('EPA Export Aggregation'!AK:AK,'EPA Export Aggregation'!$A:$A,$B76,'EPA Export Aggregation'!$D:$D,$A$1)*IF($A76="CH4",About!$D$58,IF($A76="N2O",About!$D$59,1))</f>
        <v>2.4677537170000001E-4</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1.0739214620820001E-3</v>
      </c>
      <c r="D80" s="415">
        <f>SUMIFS('EPA Export Aggregation'!G:G,'EPA Export Aggregation'!$A:$A,$B80,'EPA Export Aggregation'!$D:$D,$A$1)*IF($A80="CH4",About!$D$58,IF($A80="N2O",About!$D$59,1))</f>
        <v>1.0739214620820001E-3</v>
      </c>
      <c r="E80" s="415">
        <f>SUMIFS('EPA Export Aggregation'!H:H,'EPA Export Aggregation'!$A:$A,$B80,'EPA Export Aggregation'!$D:$D,$A$1)*IF($A80="CH4",About!$D$58,IF($A80="N2O",About!$D$59,1))</f>
        <v>1.0739214620820001E-3</v>
      </c>
      <c r="F80" s="415">
        <f>SUMIFS('EPA Export Aggregation'!I:I,'EPA Export Aggregation'!$A:$A,$B80,'EPA Export Aggregation'!$D:$D,$A$1)*IF($A80="CH4",About!$D$58,IF($A80="N2O",About!$D$59,1))</f>
        <v>1.3424019383024999E-3</v>
      </c>
      <c r="G80" s="415">
        <f>SUMIFS('EPA Export Aggregation'!J:J,'EPA Export Aggregation'!$A:$A,$B80,'EPA Export Aggregation'!$D:$D,$A$1)*IF($A80="CH4",About!$D$58,IF($A80="N2O",About!$D$59,1))</f>
        <v>1.4766418448126E-3</v>
      </c>
      <c r="H80" s="415">
        <f>SUMIFS('EPA Export Aggregation'!K:K,'EPA Export Aggregation'!$A:$A,$B80,'EPA Export Aggregation'!$D:$D,$A$1)*IF($A80="CH4",About!$D$58,IF($A80="N2O",About!$D$59,1))</f>
        <v>1.8556385329236999E-3</v>
      </c>
      <c r="I80" s="415">
        <f>SUMIFS('EPA Export Aggregation'!L:L,'EPA Export Aggregation'!$A:$A,$B80,'EPA Export Aggregation'!$D:$D,$A$1)*IF($A80="CH4",About!$D$58,IF($A80="N2O",About!$D$59,1))</f>
        <v>2.060618092092E-3</v>
      </c>
      <c r="J80" s="415">
        <f>SUMIFS('EPA Export Aggregation'!M:M,'EPA Export Aggregation'!$A:$A,$B80,'EPA Export Aggregation'!$D:$D,$A$1)*IF($A80="CH4",About!$D$58,IF($A80="N2O",About!$D$59,1))</f>
        <v>2.1776600463883E-3</v>
      </c>
      <c r="K80" s="415">
        <f>SUMIFS('EPA Export Aggregation'!N:N,'EPA Export Aggregation'!$A:$A,$B80,'EPA Export Aggregation'!$D:$D,$A$1)*IF($A80="CH4",About!$D$58,IF($A80="N2O",About!$D$59,1))</f>
        <v>2.6701947219926999E-3</v>
      </c>
      <c r="L80" s="415">
        <f>SUMIFS('EPA Export Aggregation'!O:O,'EPA Export Aggregation'!$A:$A,$B80,'EPA Export Aggregation'!$D:$D,$A$1)*IF($A80="CH4",About!$D$58,IF($A80="N2O",About!$D$59,1))</f>
        <v>2.7096065858251001E-3</v>
      </c>
      <c r="M80" s="415">
        <f>SUMIFS('EPA Export Aggregation'!P:P,'EPA Export Aggregation'!$A:$A,$B80,'EPA Export Aggregation'!$D:$D,$A$1)*IF($A80="CH4",About!$D$58,IF($A80="N2O",About!$D$59,1))</f>
        <v>2.3111079694755998E-3</v>
      </c>
      <c r="N80" s="415">
        <f>SUMIFS('EPA Export Aggregation'!Q:Q,'EPA Export Aggregation'!$A:$A,$B80,'EPA Export Aggregation'!$D:$D,$A$1)*IF($A80="CH4",About!$D$58,IF($A80="N2O",About!$D$59,1))</f>
        <v>1.6264983731296E-3</v>
      </c>
      <c r="O80" s="415">
        <f>SUMIFS('EPA Export Aggregation'!R:R,'EPA Export Aggregation'!$A:$A,$B80,'EPA Export Aggregation'!$D:$D,$A$1)*IF($A80="CH4",About!$D$58,IF($A80="N2O",About!$D$59,1))</f>
        <v>1.5933415278664999E-3</v>
      </c>
      <c r="P80" s="415">
        <f>SUMIFS('EPA Export Aggregation'!S:S,'EPA Export Aggregation'!$A:$A,$B80,'EPA Export Aggregation'!$D:$D,$A$1)*IF($A80="CH4",About!$D$58,IF($A80="N2O",About!$D$59,1))</f>
        <v>1.4567558679073999E-3</v>
      </c>
      <c r="Q80" s="415">
        <f>SUMIFS('EPA Export Aggregation'!T:T,'EPA Export Aggregation'!$A:$A,$B80,'EPA Export Aggregation'!$D:$D,$A$1)*IF($A80="CH4",About!$D$58,IF($A80="N2O",About!$D$59,1))</f>
        <v>1.3530961074338999E-3</v>
      </c>
      <c r="R80" s="415">
        <f>SUMIFS('EPA Export Aggregation'!U:U,'EPA Export Aggregation'!$A:$A,$B80,'EPA Export Aggregation'!$D:$D,$A$1)*IF($A80="CH4",About!$D$58,IF($A80="N2O",About!$D$59,1))</f>
        <v>1.2466959590642999E-3</v>
      </c>
      <c r="S80" s="415">
        <f>SUMIFS('EPA Export Aggregation'!V:V,'EPA Export Aggregation'!$A:$A,$B80,'EPA Export Aggregation'!$D:$D,$A$1)*IF($A80="CH4",About!$D$58,IF($A80="N2O",About!$D$59,1))</f>
        <v>1.3319923139708E-3</v>
      </c>
      <c r="T80" s="415">
        <f>SUMIFS('EPA Export Aggregation'!W:W,'EPA Export Aggregation'!$A:$A,$B80,'EPA Export Aggregation'!$D:$D,$A$1)*IF($A80="CH4",About!$D$58,IF($A80="N2O",About!$D$59,1))</f>
        <v>1.2728056562543999E-3</v>
      </c>
      <c r="U80" s="415">
        <f>SUMIFS('EPA Export Aggregation'!X:X,'EPA Export Aggregation'!$A:$A,$B80,'EPA Export Aggregation'!$D:$D,$A$1)*IF($A80="CH4",About!$D$58,IF($A80="N2O",About!$D$59,1))</f>
        <v>1.1566853920665001E-3</v>
      </c>
      <c r="V80" s="415">
        <f>SUMIFS('EPA Export Aggregation'!Y:Y,'EPA Export Aggregation'!$A:$A,$B80,'EPA Export Aggregation'!$D:$D,$A$1)*IF($A80="CH4",About!$D$58,IF($A80="N2O",About!$D$59,1))</f>
        <v>7.934248481587E-4</v>
      </c>
      <c r="W80" s="415">
        <f>SUMIFS('EPA Export Aggregation'!Z:Z,'EPA Export Aggregation'!$A:$A,$B80,'EPA Export Aggregation'!$D:$D,$A$1)*IF($A80="CH4",About!$D$58,IF($A80="N2O",About!$D$59,1))</f>
        <v>1.0664586598008001E-3</v>
      </c>
      <c r="X80" s="415">
        <f>SUMIFS('EPA Export Aggregation'!AA:AA,'EPA Export Aggregation'!$A:$A,$B80,'EPA Export Aggregation'!$D:$D,$A$1)*IF($A80="CH4",About!$D$58,IF($A80="N2O",About!$D$59,1))</f>
        <v>2.4251138924571E-3</v>
      </c>
      <c r="Y80" s="415">
        <f>SUMIFS('EPA Export Aggregation'!AB:AB,'EPA Export Aggregation'!$A:$A,$B80,'EPA Export Aggregation'!$D:$D,$A$1)*IF($A80="CH4",About!$D$58,IF($A80="N2O",About!$D$59,1))</f>
        <v>2.3740116571652E-3</v>
      </c>
      <c r="Z80" s="415">
        <f>SUMIFS('EPA Export Aggregation'!AC:AC,'EPA Export Aggregation'!$A:$A,$B80,'EPA Export Aggregation'!$D:$D,$A$1)*IF($A80="CH4",About!$D$58,IF($A80="N2O",About!$D$59,1))</f>
        <v>1.2846266962170999E-3</v>
      </c>
      <c r="AA80" s="415">
        <f>SUMIFS('EPA Export Aggregation'!AD:AD,'EPA Export Aggregation'!$A:$A,$B80,'EPA Export Aggregation'!$D:$D,$A$1)*IF($A80="CH4",About!$D$58,IF($A80="N2O",About!$D$59,1))</f>
        <v>2.3429577506240999E-3</v>
      </c>
      <c r="AB80" s="415">
        <f>SUMIFS('EPA Export Aggregation'!AE:AE,'EPA Export Aggregation'!$A:$A,$B80,'EPA Export Aggregation'!$D:$D,$A$1)*IF($A80="CH4",About!$D$58,IF($A80="N2O",About!$D$59,1))</f>
        <v>4.0468845213515996E-3</v>
      </c>
      <c r="AC80" s="415">
        <f>SUMIFS('EPA Export Aggregation'!AF:AF,'EPA Export Aggregation'!$A:$A,$B80,'EPA Export Aggregation'!$D:$D,$A$1)*IF($A80="CH4",About!$D$58,IF($A80="N2O",About!$D$59,1))</f>
        <v>3.5891455995161001E-3</v>
      </c>
      <c r="AD80" s="415">
        <f>SUMIFS('EPA Export Aggregation'!AG:AG,'EPA Export Aggregation'!$A:$A,$B80,'EPA Export Aggregation'!$D:$D,$A$1)*IF($A80="CH4",About!$D$58,IF($A80="N2O",About!$D$59,1))</f>
        <v>3.4515113671079998E-3</v>
      </c>
      <c r="AE80" s="415">
        <f>SUMIFS('EPA Export Aggregation'!AH:AH,'EPA Export Aggregation'!$A:$A,$B80,'EPA Export Aggregation'!$D:$D,$A$1)*IF($A80="CH4",About!$D$58,IF($A80="N2O",About!$D$59,1))</f>
        <v>3.1885828407377001E-3</v>
      </c>
      <c r="AF80" s="415">
        <f>SUMIFS('EPA Export Aggregation'!AI:AI,'EPA Export Aggregation'!$A:$A,$B80,'EPA Export Aggregation'!$D:$D,$A$1)*IF($A80="CH4",About!$D$58,IF($A80="N2O",About!$D$59,1))</f>
        <v>2.6555312702E-3</v>
      </c>
      <c r="AG80" s="415">
        <f>SUMIFS('EPA Export Aggregation'!AJ:AJ,'EPA Export Aggregation'!$A:$A,$B80,'EPA Export Aggregation'!$D:$D,$A$1)*IF($A80="CH4",About!$D$58,IF($A80="N2O",About!$D$59,1))</f>
        <v>2.2002615207809E-3</v>
      </c>
      <c r="AH80" s="415">
        <f>SUMIFS('EPA Export Aggregation'!AK:AK,'EPA Export Aggregation'!$A:$A,$B80,'EPA Export Aggregation'!$D:$D,$A$1)*IF($A80="CH4",About!$D$58,IF($A80="N2O",About!$D$59,1))</f>
        <v>2.0998615007280998E-3</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2.1587335000000001E-4</v>
      </c>
      <c r="D84" s="415">
        <f>SUMIFS('EPA Export Aggregation'!G:G,'EPA Export Aggregation'!$A:$A,$B84,'EPA Export Aggregation'!$D:$D,$A$1)*IF($A84="CH4",About!$D$58,IF($A84="N2O",About!$D$59,1))</f>
        <v>2.1587335000000001E-4</v>
      </c>
      <c r="E84" s="415">
        <f>SUMIFS('EPA Export Aggregation'!H:H,'EPA Export Aggregation'!$A:$A,$B84,'EPA Export Aggregation'!$D:$D,$A$1)*IF($A84="CH4",About!$D$58,IF($A84="N2O",About!$D$59,1))</f>
        <v>2.1587335000000001E-4</v>
      </c>
      <c r="F84" s="415">
        <f>SUMIFS('EPA Export Aggregation'!I:I,'EPA Export Aggregation'!$A:$A,$B84,'EPA Export Aggregation'!$D:$D,$A$1)*IF($A84="CH4",About!$D$58,IF($A84="N2O",About!$D$59,1))</f>
        <v>2.6984345000000002E-4</v>
      </c>
      <c r="G84" s="415">
        <f>SUMIFS('EPA Export Aggregation'!J:J,'EPA Export Aggregation'!$A:$A,$B84,'EPA Export Aggregation'!$D:$D,$A$1)*IF($A84="CH4",About!$D$58,IF($A84="N2O",About!$D$59,1))</f>
        <v>2.9682614999999998E-4</v>
      </c>
      <c r="H84" s="415">
        <f>SUMIFS('EPA Export Aggregation'!K:K,'EPA Export Aggregation'!$A:$A,$B84,'EPA Export Aggregation'!$D:$D,$A$1)*IF($A84="CH4",About!$D$58,IF($A84="N2O",About!$D$59,1))</f>
        <v>3.7301080000000001E-4</v>
      </c>
      <c r="I84" s="415">
        <f>SUMIFS('EPA Export Aggregation'!L:L,'EPA Export Aggregation'!$A:$A,$B84,'EPA Export Aggregation'!$D:$D,$A$1)*IF($A84="CH4",About!$D$58,IF($A84="N2O",About!$D$59,1))</f>
        <v>4.1421570000000003E-4</v>
      </c>
      <c r="J84" s="415">
        <f>SUMIFS('EPA Export Aggregation'!M:M,'EPA Export Aggregation'!$A:$A,$B84,'EPA Export Aggregation'!$D:$D,$A$1)*IF($A84="CH4",About!$D$58,IF($A84="N2O",About!$D$59,1))</f>
        <v>4.3774154999999998E-4</v>
      </c>
      <c r="K84" s="415">
        <f>SUMIFS('EPA Export Aggregation'!N:N,'EPA Export Aggregation'!$A:$A,$B84,'EPA Export Aggregation'!$D:$D,$A$1)*IF($A84="CH4",About!$D$58,IF($A84="N2O",About!$D$59,1))</f>
        <v>5.3674940000000002E-4</v>
      </c>
      <c r="L84" s="415">
        <f>SUMIFS('EPA Export Aggregation'!O:O,'EPA Export Aggregation'!$A:$A,$B84,'EPA Export Aggregation'!$D:$D,$A$1)*IF($A84="CH4",About!$D$58,IF($A84="N2O",About!$D$59,1))</f>
        <v>5.4467125000000002E-4</v>
      </c>
      <c r="M84" s="415">
        <f>SUMIFS('EPA Export Aggregation'!P:P,'EPA Export Aggregation'!$A:$A,$B84,'EPA Export Aggregation'!$D:$D,$A$1)*IF($A84="CH4",About!$D$58,IF($A84="N2O",About!$D$59,1))</f>
        <v>4.4023020000000002E-4</v>
      </c>
      <c r="N84" s="415">
        <f>SUMIFS('EPA Export Aggregation'!Q:Q,'EPA Export Aggregation'!$A:$A,$B84,'EPA Export Aggregation'!$D:$D,$A$1)*IF($A84="CH4",About!$D$58,IF($A84="N2O",About!$D$59,1))</f>
        <v>2.9931949999999999E-4</v>
      </c>
      <c r="O84" s="415">
        <f>SUMIFS('EPA Export Aggregation'!R:R,'EPA Export Aggregation'!$A:$A,$B84,'EPA Export Aggregation'!$D:$D,$A$1)*IF($A84="CH4",About!$D$58,IF($A84="N2O",About!$D$59,1))</f>
        <v>2.6568160000000002E-4</v>
      </c>
      <c r="P84" s="415">
        <f>SUMIFS('EPA Export Aggregation'!S:S,'EPA Export Aggregation'!$A:$A,$B84,'EPA Export Aggregation'!$D:$D,$A$1)*IF($A84="CH4",About!$D$58,IF($A84="N2O",About!$D$59,1))</f>
        <v>3.2006765E-4</v>
      </c>
      <c r="Q84" s="415">
        <f>SUMIFS('EPA Export Aggregation'!T:T,'EPA Export Aggregation'!$A:$A,$B84,'EPA Export Aggregation'!$D:$D,$A$1)*IF($A84="CH4",About!$D$58,IF($A84="N2O",About!$D$59,1))</f>
        <v>3.0724369999999998E-4</v>
      </c>
      <c r="R84" s="415">
        <f>SUMIFS('EPA Export Aggregation'!U:U,'EPA Export Aggregation'!$A:$A,$B84,'EPA Export Aggregation'!$D:$D,$A$1)*IF($A84="CH4",About!$D$58,IF($A84="N2O",About!$D$59,1))</f>
        <v>3.3410420000000001E-4</v>
      </c>
      <c r="S84" s="415">
        <f>SUMIFS('EPA Export Aggregation'!V:V,'EPA Export Aggregation'!$A:$A,$B84,'EPA Export Aggregation'!$D:$D,$A$1)*IF($A84="CH4",About!$D$58,IF($A84="N2O",About!$D$59,1))</f>
        <v>3.2444804999999998E-4</v>
      </c>
      <c r="T84" s="415">
        <f>SUMIFS('EPA Export Aggregation'!W:W,'EPA Export Aggregation'!$A:$A,$B84,'EPA Export Aggregation'!$D:$D,$A$1)*IF($A84="CH4",About!$D$58,IF($A84="N2O",About!$D$59,1))</f>
        <v>2.6104269999999998E-4</v>
      </c>
      <c r="U84" s="415">
        <f>SUMIFS('EPA Export Aggregation'!X:X,'EPA Export Aggregation'!$A:$A,$B84,'EPA Export Aggregation'!$D:$D,$A$1)*IF($A84="CH4",About!$D$58,IF($A84="N2O",About!$D$59,1))</f>
        <v>2.3970940000000001E-4</v>
      </c>
      <c r="V84" s="415">
        <f>SUMIFS('EPA Export Aggregation'!Y:Y,'EPA Export Aggregation'!$A:$A,$B84,'EPA Export Aggregation'!$D:$D,$A$1)*IF($A84="CH4",About!$D$58,IF($A84="N2O",About!$D$59,1))</f>
        <v>1.8316369999999999E-4</v>
      </c>
      <c r="W84" s="415">
        <f>SUMIFS('EPA Export Aggregation'!Z:Z,'EPA Export Aggregation'!$A:$A,$B84,'EPA Export Aggregation'!$D:$D,$A$1)*IF($A84="CH4",About!$D$58,IF($A84="N2O",About!$D$59,1))</f>
        <v>2.3946500000000001E-4</v>
      </c>
      <c r="X84" s="415">
        <f>SUMIFS('EPA Export Aggregation'!AA:AA,'EPA Export Aggregation'!$A:$A,$B84,'EPA Export Aggregation'!$D:$D,$A$1)*IF($A84="CH4",About!$D$58,IF($A84="N2O",About!$D$59,1))</f>
        <v>2.7134039999999999E-4</v>
      </c>
      <c r="Y84" s="415">
        <f>SUMIFS('EPA Export Aggregation'!AB:AB,'EPA Export Aggregation'!$A:$A,$B84,'EPA Export Aggregation'!$D:$D,$A$1)*IF($A84="CH4",About!$D$58,IF($A84="N2O",About!$D$59,1))</f>
        <v>2.8558845000000002E-4</v>
      </c>
      <c r="Z84" s="415">
        <f>SUMIFS('EPA Export Aggregation'!AC:AC,'EPA Export Aggregation'!$A:$A,$B84,'EPA Export Aggregation'!$D:$D,$A$1)*IF($A84="CH4",About!$D$58,IF($A84="N2O",About!$D$59,1))</f>
        <v>3.3048049999999997E-4</v>
      </c>
      <c r="AA84" s="415">
        <f>SUMIFS('EPA Export Aggregation'!AD:AD,'EPA Export Aggregation'!$A:$A,$B84,'EPA Export Aggregation'!$D:$D,$A$1)*IF($A84="CH4",About!$D$58,IF($A84="N2O",About!$D$59,1))</f>
        <v>6.2533969999999995E-4</v>
      </c>
      <c r="AB84" s="415">
        <f>SUMIFS('EPA Export Aggregation'!AE:AE,'EPA Export Aggregation'!$A:$A,$B84,'EPA Export Aggregation'!$D:$D,$A$1)*IF($A84="CH4",About!$D$58,IF($A84="N2O",About!$D$59,1))</f>
        <v>8.6750955E-4</v>
      </c>
      <c r="AC84" s="415">
        <f>SUMIFS('EPA Export Aggregation'!AF:AF,'EPA Export Aggregation'!$A:$A,$B84,'EPA Export Aggregation'!$D:$D,$A$1)*IF($A84="CH4",About!$D$58,IF($A84="N2O",About!$D$59,1))</f>
        <v>1.0637979999999999E-3</v>
      </c>
      <c r="AD84" s="415">
        <f>SUMIFS('EPA Export Aggregation'!AG:AG,'EPA Export Aggregation'!$A:$A,$B84,'EPA Export Aggregation'!$D:$D,$A$1)*IF($A84="CH4",About!$D$58,IF($A84="N2O",About!$D$59,1))</f>
        <v>9.4216435000000001E-4</v>
      </c>
      <c r="AE84" s="415">
        <f>SUMIFS('EPA Export Aggregation'!AH:AH,'EPA Export Aggregation'!$A:$A,$B84,'EPA Export Aggregation'!$D:$D,$A$1)*IF($A84="CH4",About!$D$58,IF($A84="N2O",About!$D$59,1))</f>
        <v>9.32386E-4</v>
      </c>
      <c r="AF84" s="415">
        <f>SUMIFS('EPA Export Aggregation'!AI:AI,'EPA Export Aggregation'!$A:$A,$B84,'EPA Export Aggregation'!$D:$D,$A$1)*IF($A84="CH4",About!$D$58,IF($A84="N2O",About!$D$59,1))</f>
        <v>8.9539700000000003E-4</v>
      </c>
      <c r="AG84" s="415">
        <f>SUMIFS('EPA Export Aggregation'!AJ:AJ,'EPA Export Aggregation'!$A:$A,$B84,'EPA Export Aggregation'!$D:$D,$A$1)*IF($A84="CH4",About!$D$58,IF($A84="N2O",About!$D$59,1))</f>
        <v>1.1650853500000001E-3</v>
      </c>
      <c r="AH84" s="415">
        <f>SUMIFS('EPA Export Aggregation'!AK:AK,'EPA Export Aggregation'!$A:$A,$B84,'EPA Export Aggregation'!$D:$D,$A$1)*IF($A84="CH4",About!$D$58,IF($A84="N2O",About!$D$59,1))</f>
        <v>1.3178282999999999E-3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1.8959360000000001E-5</v>
      </c>
      <c r="D87" s="415">
        <f>SUMIFS('EPA Export Aggregation'!$F:$F,'EPA Export Aggregation'!$A:$A,$B87,'EPA Export Aggregation'!$D:$D,$A$1)*IF($A87="CH4",About!$D$58,IF($A87="N2O",About!$D$59,1))</f>
        <v>1.8959360000000001E-5</v>
      </c>
      <c r="E87" s="415">
        <f>SUMIFS('EPA Export Aggregation'!$F:$F,'EPA Export Aggregation'!$A:$A,$B87,'EPA Export Aggregation'!$D:$D,$A$1)*IF($A87="CH4",About!$D$58,IF($A87="N2O",About!$D$59,1))</f>
        <v>1.8959360000000001E-5</v>
      </c>
      <c r="F87" s="415">
        <f>SUMIFS('EPA Export Aggregation'!$F:$F,'EPA Export Aggregation'!$A:$A,$B87,'EPA Export Aggregation'!$D:$D,$A$1)*IF($A87="CH4",About!$D$58,IF($A87="N2O",About!$D$59,1))</f>
        <v>1.8959360000000001E-5</v>
      </c>
      <c r="G87" s="415">
        <f>SUMIFS('EPA Export Aggregation'!$F:$F,'EPA Export Aggregation'!$A:$A,$B87,'EPA Export Aggregation'!$D:$D,$A$1)*IF($A87="CH4",About!$D$58,IF($A87="N2O",About!$D$59,1))</f>
        <v>1.8959360000000001E-5</v>
      </c>
      <c r="H87" s="415">
        <f>SUMIFS('EPA Export Aggregation'!$F:$F,'EPA Export Aggregation'!$A:$A,$B87,'EPA Export Aggregation'!$D:$D,$A$1)*IF($A87="CH4",About!$D$58,IF($A87="N2O",About!$D$59,1))</f>
        <v>1.8959360000000001E-5</v>
      </c>
      <c r="I87" s="415">
        <f>SUMIFS('EPA Export Aggregation'!$F:$F,'EPA Export Aggregation'!$A:$A,$B87,'EPA Export Aggregation'!$D:$D,$A$1)*IF($A87="CH4",About!$D$58,IF($A87="N2O",About!$D$59,1))</f>
        <v>1.8959360000000001E-5</v>
      </c>
      <c r="J87" s="415">
        <f>SUMIFS('EPA Export Aggregation'!$F:$F,'EPA Export Aggregation'!$A:$A,$B87,'EPA Export Aggregation'!$D:$D,$A$1)*IF($A87="CH4",About!$D$58,IF($A87="N2O",About!$D$59,1))</f>
        <v>1.8959360000000001E-5</v>
      </c>
      <c r="K87" s="415">
        <f>SUMIFS('EPA Export Aggregation'!$F:$F,'EPA Export Aggregation'!$A:$A,$B87,'EPA Export Aggregation'!$D:$D,$A$1)*IF($A87="CH4",About!$D$58,IF($A87="N2O",About!$D$59,1))</f>
        <v>1.8959360000000001E-5</v>
      </c>
      <c r="L87" s="415">
        <f>SUMIFS('EPA Export Aggregation'!$F:$F,'EPA Export Aggregation'!$A:$A,$B87,'EPA Export Aggregation'!$D:$D,$A$1)*IF($A87="CH4",About!$D$58,IF($A87="N2O",About!$D$59,1))</f>
        <v>1.8959360000000001E-5</v>
      </c>
      <c r="M87" s="415">
        <f>SUMIFS('EPA Export Aggregation'!$F:$F,'EPA Export Aggregation'!$A:$A,$B87,'EPA Export Aggregation'!$D:$D,$A$1)*IF($A87="CH4",About!$D$58,IF($A87="N2O",About!$D$59,1))</f>
        <v>1.8959360000000001E-5</v>
      </c>
      <c r="N87" s="415">
        <f>SUMIFS('EPA Export Aggregation'!$F:$F,'EPA Export Aggregation'!$A:$A,$B87,'EPA Export Aggregation'!$D:$D,$A$1)*IF($A87="CH4",About!$D$58,IF($A87="N2O",About!$D$59,1))</f>
        <v>1.8959360000000001E-5</v>
      </c>
      <c r="O87" s="415">
        <f>SUMIFS('EPA Export Aggregation'!$F:$F,'EPA Export Aggregation'!$A:$A,$B87,'EPA Export Aggregation'!$D:$D,$A$1)*IF($A87="CH4",About!$D$58,IF($A87="N2O",About!$D$59,1))</f>
        <v>1.8959360000000001E-5</v>
      </c>
      <c r="P87" s="415">
        <f>SUMIFS('EPA Export Aggregation'!$F:$F,'EPA Export Aggregation'!$A:$A,$B87,'EPA Export Aggregation'!$D:$D,$A$1)*IF($A87="CH4",About!$D$58,IF($A87="N2O",About!$D$59,1))</f>
        <v>1.8959360000000001E-5</v>
      </c>
      <c r="Q87" s="415">
        <f>SUMIFS('EPA Export Aggregation'!$F:$F,'EPA Export Aggregation'!$A:$A,$B87,'EPA Export Aggregation'!$D:$D,$A$1)*IF($A87="CH4",About!$D$58,IF($A87="N2O",About!$D$59,1))</f>
        <v>1.8959360000000001E-5</v>
      </c>
      <c r="R87" s="415">
        <f>SUMIFS('EPA Export Aggregation'!$F:$F,'EPA Export Aggregation'!$A:$A,$B87,'EPA Export Aggregation'!$D:$D,$A$1)*IF($A87="CH4",About!$D$58,IF($A87="N2O",About!$D$59,1))</f>
        <v>1.8959360000000001E-5</v>
      </c>
      <c r="S87" s="415">
        <f>SUMIFS('EPA Export Aggregation'!$F:$F,'EPA Export Aggregation'!$A:$A,$B87,'EPA Export Aggregation'!$D:$D,$A$1)*IF($A87="CH4",About!$D$58,IF($A87="N2O",About!$D$59,1))</f>
        <v>1.8959360000000001E-5</v>
      </c>
      <c r="T87" s="415">
        <f>SUMIFS('EPA Export Aggregation'!$F:$F,'EPA Export Aggregation'!$A:$A,$B87,'EPA Export Aggregation'!$D:$D,$A$1)*IF($A87="CH4",About!$D$58,IF($A87="N2O",About!$D$59,1))</f>
        <v>1.8959360000000001E-5</v>
      </c>
      <c r="U87" s="415">
        <f>SUMIFS('EPA Export Aggregation'!$F:$F,'EPA Export Aggregation'!$A:$A,$B87,'EPA Export Aggregation'!$D:$D,$A$1)*IF($A87="CH4",About!$D$58,IF($A87="N2O",About!$D$59,1))</f>
        <v>1.8959360000000001E-5</v>
      </c>
      <c r="V87" s="415">
        <f>SUMIFS('EPA Export Aggregation'!$F:$F,'EPA Export Aggregation'!$A:$A,$B87,'EPA Export Aggregation'!$D:$D,$A$1)*IF($A87="CH4",About!$D$58,IF($A87="N2O",About!$D$59,1))</f>
        <v>1.8959360000000001E-5</v>
      </c>
      <c r="W87" s="415">
        <f>SUMIFS('EPA Export Aggregation'!$F:$F,'EPA Export Aggregation'!$A:$A,$B87,'EPA Export Aggregation'!$D:$D,$A$1)*IF($A87="CH4",About!$D$58,IF($A87="N2O",About!$D$59,1))</f>
        <v>1.8959360000000001E-5</v>
      </c>
      <c r="X87" s="415">
        <f>SUMIFS('EPA Export Aggregation'!$F:$F,'EPA Export Aggregation'!$A:$A,$B87,'EPA Export Aggregation'!$D:$D,$A$1)*IF($A87="CH4",About!$D$58,IF($A87="N2O",About!$D$59,1))</f>
        <v>1.8959360000000001E-5</v>
      </c>
      <c r="Y87" s="415">
        <f>SUMIFS('EPA Export Aggregation'!$F:$F,'EPA Export Aggregation'!$A:$A,$B87,'EPA Export Aggregation'!$D:$D,$A$1)*IF($A87="CH4",About!$D$58,IF($A87="N2O",About!$D$59,1))</f>
        <v>1.8959360000000001E-5</v>
      </c>
      <c r="Z87" s="415">
        <f>SUMIFS('EPA Export Aggregation'!$F:$F,'EPA Export Aggregation'!$A:$A,$B87,'EPA Export Aggregation'!$D:$D,$A$1)*IF($A87="CH4",About!$D$58,IF($A87="N2O",About!$D$59,1))</f>
        <v>1.8959360000000001E-5</v>
      </c>
      <c r="AA87" s="415">
        <f>SUMIFS('EPA Export Aggregation'!$F:$F,'EPA Export Aggregation'!$A:$A,$B87,'EPA Export Aggregation'!$D:$D,$A$1)*IF($A87="CH4",About!$D$58,IF($A87="N2O",About!$D$59,1))</f>
        <v>1.8959360000000001E-5</v>
      </c>
      <c r="AB87" s="415">
        <f>SUMIFS('EPA Export Aggregation'!$F:$F,'EPA Export Aggregation'!$A:$A,$B87,'EPA Export Aggregation'!$D:$D,$A$1)*IF($A87="CH4",About!$D$58,IF($A87="N2O",About!$D$59,1))</f>
        <v>1.8959360000000001E-5</v>
      </c>
      <c r="AC87" s="415">
        <f>SUMIFS('EPA Export Aggregation'!$F:$F,'EPA Export Aggregation'!$A:$A,$B87,'EPA Export Aggregation'!$D:$D,$A$1)*IF($A87="CH4",About!$D$58,IF($A87="N2O",About!$D$59,1))</f>
        <v>1.8959360000000001E-5</v>
      </c>
      <c r="AD87" s="415">
        <f>SUMIFS('EPA Export Aggregation'!$F:$F,'EPA Export Aggregation'!$A:$A,$B87,'EPA Export Aggregation'!$D:$D,$A$1)*IF($A87="CH4",About!$D$58,IF($A87="N2O",About!$D$59,1))</f>
        <v>1.8959360000000001E-5</v>
      </c>
      <c r="AE87" s="415">
        <f>SUMIFS('EPA Export Aggregation'!$F:$F,'EPA Export Aggregation'!$A:$A,$B87,'EPA Export Aggregation'!$D:$D,$A$1)*IF($A87="CH4",About!$D$58,IF($A87="N2O",About!$D$59,1))</f>
        <v>1.8959360000000001E-5</v>
      </c>
      <c r="AF87" s="415">
        <f>SUMIFS('EPA Export Aggregation'!$F:$F,'EPA Export Aggregation'!$A:$A,$B87,'EPA Export Aggregation'!$D:$D,$A$1)*IF($A87="CH4",About!$D$58,IF($A87="N2O",About!$D$59,1))</f>
        <v>1.8959360000000001E-5</v>
      </c>
      <c r="AG87" s="415">
        <f>SUMIFS('EPA Export Aggregation'!$F:$F,'EPA Export Aggregation'!$A:$A,$B87,'EPA Export Aggregation'!$D:$D,$A$1)*IF($A87="CH4",About!$D$58,IF($A87="N2O",About!$D$59,1))</f>
        <v>1.8959360000000001E-5</v>
      </c>
      <c r="AH87" s="415">
        <f>SUMIFS('EPA Export Aggregation'!$F:$F,'EPA Export Aggregation'!$A:$A,$B87,'EPA Export Aggregation'!$D:$D,$A$1)*IF($A87="CH4",About!$D$58,IF($A87="N2O",About!$D$59,1))</f>
        <v>1.8959360000000001E-5</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2026-09-18T22:19:29Z</dcterms:modified>
</cp:coreProperties>
</file>