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M\webappdata\"/>
    </mc:Choice>
  </mc:AlternateContent>
  <xr:revisionPtr revIDLastSave="0" documentId="8_{CE1B1441-4294-4548-8CC3-87A57B9D099F}"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G34" i="23"/>
  <c r="J34" i="23" s="1"/>
  <c r="K34"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<sst xmlns="http://schemas.openxmlformats.org/spreadsheetml/2006/main" count="43096" uniqueCount="4487">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</sst>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4048</v>
      </c>
      <c r="C1" s="380">
        <v>46294</v>
      </c>
      <c r="G1" s="381" t="s">
        <v>3985</v>
      </c>
      <c r="H1" s="381" t="s">
        <v>3986</v>
      </c>
    </row>
    <row r="2" spans="1:8" x14ac:dyDescent="0.25">
      <c r="B2" t="str">
        <f>_xlfn.XLOOKUP(B1,H:H,G:G,0,0,1)</f>
        <v>NM</v>
      </c>
      <c r="C2" t="str">
        <f>_xlfn.XLOOKUP(B2,G:G, H:H, 0,0,1)</f>
        <v>New Mexico</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66.568407000000008</v>
      </c>
      <c r="E2" s="436">
        <f>SUMIFS('frozen policy trendline'!E:E,'frozen policy trendline'!$A:$A,About!$B$2)-SUMIFS('frozen policy trendline'!E:E,'frozen policy trendline'!$A:$A,About!$B$2,'frozen policy trendline'!$B:$B,"Output Total CO2e Emissions by Sector[LULUCF sector]")</f>
        <v>56.753765999999999</v>
      </c>
      <c r="F2" s="436">
        <f>SUMIFS('frozen policy trendline'!F:F,'frozen policy trendline'!$A:$A,About!$B$2)-SUMIFS('frozen policy trendline'!F:F,'frozen policy trendline'!$A:$A,About!$B$2,'frozen policy trendline'!$B:$B,"Output Total CO2e Emissions by Sector[LULUCF sector]")</f>
        <v>56.058958000000004</v>
      </c>
      <c r="G2" s="436">
        <f>SUMIFS('frozen policy trendline'!G:G,'frozen policy trendline'!$A:$A,About!$B$2)-SUMIFS('frozen policy trendline'!G:G,'frozen policy trendline'!$A:$A,About!$B$2,'frozen policy trendline'!$B:$B,"Output Total CO2e Emissions by Sector[LULUCF sector]")</f>
        <v>55.796862999999995</v>
      </c>
      <c r="H2" s="436">
        <f>SUMIFS('frozen policy trendline'!H:H,'frozen policy trendline'!$A:$A,About!$B$2)-SUMIFS('frozen policy trendline'!H:H,'frozen policy trendline'!$A:$A,About!$B$2,'frozen policy trendline'!$B:$B,"Output Total CO2e Emissions by Sector[LULUCF sector]")</f>
        <v>55.448388000000001</v>
      </c>
      <c r="I2" s="436">
        <f>SUMIFS('frozen policy trendline'!I:I,'frozen policy trendline'!$A:$A,About!$B$2)-SUMIFS('frozen policy trendline'!I:I,'frozen policy trendline'!$A:$A,About!$B$2,'frozen policy trendline'!$B:$B,"Output Total CO2e Emissions by Sector[LULUCF sector]")</f>
        <v>55.435915999999999</v>
      </c>
      <c r="J2" s="436">
        <f>SUMIFS('frozen policy trendline'!J:J,'frozen policy trendline'!$A:$A,About!$B$2)-SUMIFS('frozen policy trendline'!J:J,'frozen policy trendline'!$A:$A,About!$B$2,'frozen policy trendline'!$B:$B,"Output Total CO2e Emissions by Sector[LULUCF sector]")</f>
        <v>54.814938999999995</v>
      </c>
      <c r="K2" s="436">
        <f>SUMIFS('frozen policy trendline'!K:K,'frozen policy trendline'!$A:$A,About!$B$2)-SUMIFS('frozen policy trendline'!K:K,'frozen policy trendline'!$A:$A,About!$B$2,'frozen policy trendline'!$B:$B,"Output Total CO2e Emissions by Sector[LULUCF sector]")</f>
        <v>54.748868999999999</v>
      </c>
      <c r="L2" s="436">
        <f>SUMIFS('frozen policy trendline'!L:L,'frozen policy trendline'!$A:$A,About!$B$2)-SUMIFS('frozen policy trendline'!L:L,'frozen policy trendline'!$A:$A,About!$B$2,'frozen policy trendline'!$B:$B,"Output Total CO2e Emissions by Sector[LULUCF sector]")</f>
        <v>54.538483200000002</v>
      </c>
      <c r="M2" s="436">
        <f>SUMIFS('frozen policy trendline'!M:M,'frozen policy trendline'!$A:$A,About!$B$2)-SUMIFS('frozen policy trendline'!M:M,'frozen policy trendline'!$A:$A,About!$B$2,'frozen policy trendline'!$B:$B,"Output Total CO2e Emissions by Sector[LULUCF sector]")</f>
        <v>54.217744599999996</v>
      </c>
      <c r="N2" s="436">
        <f>SUMIFS('frozen policy trendline'!N:N,'frozen policy trendline'!$A:$A,About!$B$2)-SUMIFS('frozen policy trendline'!N:N,'frozen policy trendline'!$A:$A,About!$B$2,'frozen policy trendline'!$B:$B,"Output Total CO2e Emissions by Sector[LULUCF sector]")</f>
        <v>53.870726299999994</v>
      </c>
      <c r="O2" s="436">
        <f>SUMIFS('frozen policy trendline'!O:O,'frozen policy trendline'!$A:$A,About!$B$2)-SUMIFS('frozen policy trendline'!O:O,'frozen policy trendline'!$A:$A,About!$B$2,'frozen policy trendline'!$B:$B,"Output Total CO2e Emissions by Sector[LULUCF sector]")</f>
        <v>53.489985000000004</v>
      </c>
      <c r="P2" s="436">
        <f>SUMIFS('frozen policy trendline'!P:P,'frozen policy trendline'!$A:$A,About!$B$2)-SUMIFS('frozen policy trendline'!P:P,'frozen policy trendline'!$A:$A,About!$B$2,'frozen policy trendline'!$B:$B,"Output Total CO2e Emissions by Sector[LULUCF sector]")</f>
        <v>51.743590799999993</v>
      </c>
      <c r="Q2" s="436">
        <f>SUMIFS('frozen policy trendline'!Q:Q,'frozen policy trendline'!$A:$A,About!$B$2)-SUMIFS('frozen policy trendline'!Q:Q,'frozen policy trendline'!$A:$A,About!$B$2,'frozen policy trendline'!$B:$B,"Output Total CO2e Emissions by Sector[LULUCF sector]")</f>
        <v>51.3390171</v>
      </c>
      <c r="R2" s="436">
        <f>SUMIFS('frozen policy trendline'!R:R,'frozen policy trendline'!$A:$A,About!$B$2)-SUMIFS('frozen policy trendline'!R:R,'frozen policy trendline'!$A:$A,About!$B$2,'frozen policy trendline'!$B:$B,"Output Total CO2e Emissions by Sector[LULUCF sector]")</f>
        <v>51.025381099999997</v>
      </c>
      <c r="S2" s="436">
        <f>SUMIFS('frozen policy trendline'!S:S,'frozen policy trendline'!$A:$A,About!$B$2)-SUMIFS('frozen policy trendline'!S:S,'frozen policy trendline'!$A:$A,About!$B$2,'frozen policy trendline'!$B:$B,"Output Total CO2e Emissions by Sector[LULUCF sector]")</f>
        <v>50.808690899999995</v>
      </c>
      <c r="T2" s="436">
        <f>SUMIFS('frozen policy trendline'!T:T,'frozen policy trendline'!$A:$A,About!$B$2)-SUMIFS('frozen policy trendline'!T:T,'frozen policy trendline'!$A:$A,About!$B$2,'frozen policy trendline'!$B:$B,"Output Total CO2e Emissions by Sector[LULUCF sector]")</f>
        <v>50.625318299999996</v>
      </c>
      <c r="U2" s="436">
        <f>SUMIFS('frozen policy trendline'!U:U,'frozen policy trendline'!$A:$A,About!$B$2)-SUMIFS('frozen policy trendline'!U:U,'frozen policy trendline'!$A:$A,About!$B$2,'frozen policy trendline'!$B:$B,"Output Total CO2e Emissions by Sector[LULUCF sector]")</f>
        <v>50.461356900000006</v>
      </c>
      <c r="V2" s="436">
        <f>SUMIFS('frozen policy trendline'!V:V,'frozen policy trendline'!$A:$A,About!$B$2)-SUMIFS('frozen policy trendline'!V:V,'frozen policy trendline'!$A:$A,About!$B$2,'frozen policy trendline'!$B:$B,"Output Total CO2e Emissions by Sector[LULUCF sector]")</f>
        <v>50.077812199999997</v>
      </c>
      <c r="W2" s="436">
        <f>SUMIFS('frozen policy trendline'!W:W,'frozen policy trendline'!$A:$A,About!$B$2)-SUMIFS('frozen policy trendline'!W:W,'frozen policy trendline'!$A:$A,About!$B$2,'frozen policy trendline'!$B:$B,"Output Total CO2e Emissions by Sector[LULUCF sector]")</f>
        <v>49.686982</v>
      </c>
      <c r="X2" s="436">
        <f>SUMIFS('frozen policy trendline'!X:X,'frozen policy trendline'!$A:$A,About!$B$2)-SUMIFS('frozen policy trendline'!X:X,'frozen policy trendline'!$A:$A,About!$B$2,'frozen policy trendline'!$B:$B,"Output Total CO2e Emissions by Sector[LULUCF sector]")</f>
        <v>49.120491000000001</v>
      </c>
      <c r="Y2" s="436">
        <f>SUMIFS('frozen policy trendline'!Y:Y,'frozen policy trendline'!$A:$A,About!$B$2)-SUMIFS('frozen policy trendline'!Y:Y,'frozen policy trendline'!$A:$A,About!$B$2,'frozen policy trendline'!$B:$B,"Output Total CO2e Emissions by Sector[LULUCF sector]")</f>
        <v>48.932631000000001</v>
      </c>
      <c r="Z2" s="436">
        <f>SUMIFS('frozen policy trendline'!Z:Z,'frozen policy trendline'!$A:$A,About!$B$2)-SUMIFS('frozen policy trendline'!Z:Z,'frozen policy trendline'!$A:$A,About!$B$2,'frozen policy trendline'!$B:$B,"Output Total CO2e Emissions by Sector[LULUCF sector]")</f>
        <v>48.942517000000009</v>
      </c>
      <c r="AA2" s="436">
        <f>SUMIFS('frozen policy trendline'!AA:AA,'frozen policy trendline'!$A:$A,About!$B$2)-SUMIFS('frozen policy trendline'!AA:AA,'frozen policy trendline'!$A:$A,About!$B$2,'frozen policy trendline'!$B:$B,"Output Total CO2e Emissions by Sector[LULUCF sector]")</f>
        <v>48.890209999999996</v>
      </c>
      <c r="AB2" s="436">
        <f>SUMIFS('frozen policy trendline'!AB:AB,'frozen policy trendline'!$A:$A,About!$B$2)-SUMIFS('frozen policy trendline'!AB:AB,'frozen policy trendline'!$A:$A,About!$B$2,'frozen policy trendline'!$B:$B,"Output Total CO2e Emissions by Sector[LULUCF sector]")</f>
        <v>48.524439999999998</v>
      </c>
      <c r="AC2" s="436">
        <f>SUMIFS('frozen policy trendline'!AC:AC,'frozen policy trendline'!$A:$A,About!$B$2)-SUMIFS('frozen policy trendline'!AC:AC,'frozen policy trendline'!$A:$A,About!$B$2,'frozen policy trendline'!$B:$B,"Output Total CO2e Emissions by Sector[LULUCF sector]")</f>
        <v>48.242939999999997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45% below 2005 levels by 2030</v>
      </c>
      <c r="C2" s="1">
        <f>IF(INDEX('State Targets'!I:I,MATCH(About!$C$2,'State Targets'!$B:$B,0))=0,"",INDEX('State Targets'!I:I,MATCH(About!$C$2,'State Targets'!$B:$B,0)))</f>
        <v>2030</v>
      </c>
      <c r="D2" s="1">
        <f>INDEX('State Targets'!J:J,MATCH(About!$C$2,'State Targets'!$B:$B,0))</f>
        <v>35.75</v>
      </c>
      <c r="E2" s="1">
        <f>INDEX('State Targets'!K:K,MATCH(About!$C$2,'State Targets'!$B:$B,0))</f>
        <v>35.75</v>
      </c>
      <c r="F2" s="1" t="str">
        <f>IF(INDEX('State Targets'!C:C,MATCH(About!$C$2,'State Targets'!$B:$B,0))=0,"",INDEX('State Targets'!C:C,MATCH(About!$C$2,'State Targets'!$B:$B,0)))</f>
        <v>New Mexico set an executive target in 2019 to reduce GHG emissions 45% below 2005 levels by 2030.</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New Mexico set an executive target in 2019 to reduce GHG emissions 45% below 2005 levels by 2030.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65</v>
      </c>
      <c r="H34" t="s">
        <v>4151</v>
      </c>
      <c r="I34" s="402">
        <v>2030</v>
      </c>
      <c r="J34" s="402">
        <f t="shared" si="0"/>
        <v>35.75</v>
      </c>
      <c r="K34" s="402">
        <f t="shared" si="1"/>
        <v>35.75</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NM</v>
      </c>
      <c r="C1" s="409">
        <f>SUM(C4:C87)</f>
        <v>56.92242634887306</v>
      </c>
      <c r="D1" s="409">
        <f t="shared" ref="D1:AG1" si="0">SUM(D4:D87)</f>
        <v>52.328136540662861</v>
      </c>
      <c r="E1" s="409">
        <f t="shared" si="0"/>
        <v>55.111727951486763</v>
      </c>
      <c r="F1" s="409">
        <f t="shared" si="0"/>
        <v>57.513072692751571</v>
      </c>
      <c r="G1" s="409">
        <f t="shared" si="0"/>
        <v>58.249739452738794</v>
      </c>
      <c r="H1" s="409">
        <f t="shared" si="0"/>
        <v>58.245569256759751</v>
      </c>
      <c r="I1" s="409">
        <f t="shared" si="0"/>
        <v>58.442730442885768</v>
      </c>
      <c r="J1" s="409">
        <f t="shared" si="0"/>
        <v>61.515173086768172</v>
      </c>
      <c r="K1" s="409">
        <f t="shared" si="0"/>
        <v>61.348862204304126</v>
      </c>
      <c r="L1" s="409">
        <f t="shared" si="0"/>
        <v>62.357810527262764</v>
      </c>
      <c r="M1" s="409">
        <f t="shared" si="0"/>
        <v>64.402031180759636</v>
      </c>
      <c r="N1" s="409">
        <f t="shared" si="0"/>
        <v>64.068291802950327</v>
      </c>
      <c r="O1" s="409">
        <f t="shared" si="0"/>
        <v>61.305577407299616</v>
      </c>
      <c r="P1" s="409">
        <f t="shared" si="0"/>
        <v>63.673848163146523</v>
      </c>
      <c r="Q1" s="409">
        <f t="shared" si="0"/>
        <v>64.684367924550102</v>
      </c>
      <c r="R1" s="409">
        <f t="shared" si="0"/>
        <v>65.215260293485969</v>
      </c>
      <c r="S1" s="409">
        <f t="shared" si="0"/>
        <v>65.992489025480381</v>
      </c>
      <c r="T1" s="409">
        <f t="shared" si="0"/>
        <v>64.338608400582316</v>
      </c>
      <c r="U1" s="409">
        <f t="shared" si="0"/>
        <v>61.873727537052474</v>
      </c>
      <c r="V1" s="409">
        <f t="shared" si="0"/>
        <v>62.638940876339035</v>
      </c>
      <c r="W1" s="409">
        <f t="shared" si="0"/>
        <v>58.65921094383642</v>
      </c>
      <c r="X1" s="409">
        <f t="shared" si="0"/>
        <v>60.688037032714092</v>
      </c>
      <c r="Y1" s="409">
        <f t="shared" si="0"/>
        <v>58.688045878838466</v>
      </c>
      <c r="Z1" s="409">
        <f t="shared" si="0"/>
        <v>58.091791122463597</v>
      </c>
      <c r="AA1" s="409">
        <f t="shared" si="0"/>
        <v>55.263038477535616</v>
      </c>
      <c r="AB1" s="409">
        <f t="shared" si="0"/>
        <v>55.451584963406098</v>
      </c>
      <c r="AC1" s="409">
        <f t="shared" si="0"/>
        <v>53.054094989060594</v>
      </c>
      <c r="AD1" s="409">
        <f t="shared" si="0"/>
        <v>53.660124944057898</v>
      </c>
      <c r="AE1" s="409">
        <f t="shared" si="0"/>
        <v>50.536767945506696</v>
      </c>
      <c r="AF1" s="409">
        <f t="shared" si="0"/>
        <v>55.102911949109192</v>
      </c>
      <c r="AG1" s="409">
        <f t="shared" si="0"/>
        <v>50.813736242838296</v>
      </c>
      <c r="AH1" s="409">
        <f>SUM(AH4:AH87)</f>
        <v>51.1528039277377</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27.547911599943799</v>
      </c>
      <c r="D4">
        <f>SUMIFS('EPA Export Aggregation'!G:G,'EPA Export Aggregation'!$A:$A,$B4,'EPA Export Aggregation'!$D:$D,$A$1)*IF($A4="CH4",About!$D$58,IF($A4="N2O",About!$D$59,1))</f>
        <v>23.753469582353802</v>
      </c>
      <c r="E4">
        <f>SUMIFS('EPA Export Aggregation'!H:H,'EPA Export Aggregation'!$A:$A,$B4,'EPA Export Aggregation'!$D:$D,$A$1)*IF($A4="CH4",About!$D$58,IF($A4="N2O",About!$D$59,1))</f>
        <v>26.613035902603801</v>
      </c>
      <c r="F4">
        <f>SUMIFS('EPA Export Aggregation'!I:I,'EPA Export Aggregation'!$A:$A,$B4,'EPA Export Aggregation'!$D:$D,$A$1)*IF($A4="CH4",About!$D$58,IF($A4="N2O",About!$D$59,1))</f>
        <v>27.027507252032201</v>
      </c>
      <c r="G4">
        <f>SUMIFS('EPA Export Aggregation'!J:J,'EPA Export Aggregation'!$A:$A,$B4,'EPA Export Aggregation'!$D:$D,$A$1)*IF($A4="CH4",About!$D$58,IF($A4="N2O",About!$D$59,1))</f>
        <v>28.024378934440399</v>
      </c>
      <c r="H4">
        <f>SUMIFS('EPA Export Aggregation'!K:K,'EPA Export Aggregation'!$A:$A,$B4,'EPA Export Aggregation'!$D:$D,$A$1)*IF($A4="CH4",About!$D$58,IF($A4="N2O",About!$D$59,1))</f>
        <v>27.725557488685698</v>
      </c>
      <c r="I4">
        <f>SUMIFS('EPA Export Aggregation'!L:L,'EPA Export Aggregation'!$A:$A,$B4,'EPA Export Aggregation'!$D:$D,$A$1)*IF($A4="CH4",About!$D$58,IF($A4="N2O",About!$D$59,1))</f>
        <v>28.237150640476901</v>
      </c>
      <c r="J4">
        <f>SUMIFS('EPA Export Aggregation'!M:M,'EPA Export Aggregation'!$A:$A,$B4,'EPA Export Aggregation'!$D:$D,$A$1)*IF($A4="CH4",About!$D$58,IF($A4="N2O",About!$D$59,1))</f>
        <v>29.386641678974001</v>
      </c>
      <c r="K4">
        <f>SUMIFS('EPA Export Aggregation'!N:N,'EPA Export Aggregation'!$A:$A,$B4,'EPA Export Aggregation'!$D:$D,$A$1)*IF($A4="CH4",About!$D$58,IF($A4="N2O",About!$D$59,1))</f>
        <v>29.853153861859901</v>
      </c>
      <c r="L4">
        <f>SUMIFS('EPA Export Aggregation'!O:O,'EPA Export Aggregation'!$A:$A,$B4,'EPA Export Aggregation'!$D:$D,$A$1)*IF($A4="CH4",About!$D$58,IF($A4="N2O",About!$D$59,1))</f>
        <v>30.510980285692099</v>
      </c>
      <c r="M4">
        <f>SUMIFS('EPA Export Aggregation'!P:P,'EPA Export Aggregation'!$A:$A,$B4,'EPA Export Aggregation'!$D:$D,$A$1)*IF($A4="CH4",About!$D$58,IF($A4="N2O",About!$D$59,1))</f>
        <v>31.401028360202801</v>
      </c>
      <c r="N4">
        <f>SUMIFS('EPA Export Aggregation'!Q:Q,'EPA Export Aggregation'!$A:$A,$B4,'EPA Export Aggregation'!$D:$D,$A$1)*IF($A4="CH4",About!$D$58,IF($A4="N2O",About!$D$59,1))</f>
        <v>30.699030513789602</v>
      </c>
      <c r="O4">
        <f>SUMIFS('EPA Export Aggregation'!R:R,'EPA Export Aggregation'!$A:$A,$B4,'EPA Export Aggregation'!$D:$D,$A$1)*IF($A4="CH4",About!$D$58,IF($A4="N2O",About!$D$59,1))</f>
        <v>28.9518563106638</v>
      </c>
      <c r="P4">
        <f>SUMIFS('EPA Export Aggregation'!S:S,'EPA Export Aggregation'!$A:$A,$B4,'EPA Export Aggregation'!$D:$D,$A$1)*IF($A4="CH4",About!$D$58,IF($A4="N2O",About!$D$59,1))</f>
        <v>31.0699783686598</v>
      </c>
      <c r="Q4">
        <f>SUMIFS('EPA Export Aggregation'!T:T,'EPA Export Aggregation'!$A:$A,$B4,'EPA Export Aggregation'!$D:$D,$A$1)*IF($A4="CH4",About!$D$58,IF($A4="N2O",About!$D$59,1))</f>
        <v>31.089883864463701</v>
      </c>
      <c r="R4">
        <f>SUMIFS('EPA Export Aggregation'!U:U,'EPA Export Aggregation'!$A:$A,$B4,'EPA Export Aggregation'!$D:$D,$A$1)*IF($A4="CH4",About!$D$58,IF($A4="N2O",About!$D$59,1))</f>
        <v>32.429133987699601</v>
      </c>
      <c r="S4">
        <f>SUMIFS('EPA Export Aggregation'!V:V,'EPA Export Aggregation'!$A:$A,$B4,'EPA Export Aggregation'!$D:$D,$A$1)*IF($A4="CH4",About!$D$58,IF($A4="N2O",About!$D$59,1))</f>
        <v>32.980622910832501</v>
      </c>
      <c r="T4">
        <f>SUMIFS('EPA Export Aggregation'!W:W,'EPA Export Aggregation'!$A:$A,$B4,'EPA Export Aggregation'!$D:$D,$A$1)*IF($A4="CH4",About!$D$58,IF($A4="N2O",About!$D$59,1))</f>
        <v>31.402821186574499</v>
      </c>
      <c r="U4">
        <f>SUMIFS('EPA Export Aggregation'!X:X,'EPA Export Aggregation'!$A:$A,$B4,'EPA Export Aggregation'!$D:$D,$A$1)*IF($A4="CH4",About!$D$58,IF($A4="N2O",About!$D$59,1))</f>
        <v>30.744277020965601</v>
      </c>
      <c r="V4">
        <f>SUMIFS('EPA Export Aggregation'!Y:Y,'EPA Export Aggregation'!$A:$A,$B4,'EPA Export Aggregation'!$D:$D,$A$1)*IF($A4="CH4",About!$D$58,IF($A4="N2O",About!$D$59,1))</f>
        <v>32.944473594933001</v>
      </c>
      <c r="W4">
        <f>SUMIFS('EPA Export Aggregation'!Z:Z,'EPA Export Aggregation'!$A:$A,$B4,'EPA Export Aggregation'!$D:$D,$A$1)*IF($A4="CH4",About!$D$58,IF($A4="N2O",About!$D$59,1))</f>
        <v>29.304346911370999</v>
      </c>
      <c r="X4">
        <f>SUMIFS('EPA Export Aggregation'!AA:AA,'EPA Export Aggregation'!$A:$A,$B4,'EPA Export Aggregation'!$D:$D,$A$1)*IF($A4="CH4",About!$D$58,IF($A4="N2O",About!$D$59,1))</f>
        <v>31.139778339604401</v>
      </c>
      <c r="Y4">
        <f>SUMIFS('EPA Export Aggregation'!AB:AB,'EPA Export Aggregation'!$A:$A,$B4,'EPA Export Aggregation'!$D:$D,$A$1)*IF($A4="CH4",About!$D$58,IF($A4="N2O",About!$D$59,1))</f>
        <v>29.1573981521665</v>
      </c>
      <c r="Z4">
        <f>SUMIFS('EPA Export Aggregation'!AC:AC,'EPA Export Aggregation'!$A:$A,$B4,'EPA Export Aggregation'!$D:$D,$A$1)*IF($A4="CH4",About!$D$58,IF($A4="N2O",About!$D$59,1))</f>
        <v>28.490523075956599</v>
      </c>
      <c r="AA4">
        <f>SUMIFS('EPA Export Aggregation'!AD:AD,'EPA Export Aggregation'!$A:$A,$B4,'EPA Export Aggregation'!$D:$D,$A$1)*IF($A4="CH4",About!$D$58,IF($A4="N2O",About!$D$59,1))</f>
        <v>24.681297484161799</v>
      </c>
      <c r="AB4">
        <f>SUMIFS('EPA Export Aggregation'!AE:AE,'EPA Export Aggregation'!$A:$A,$B4,'EPA Export Aggregation'!$D:$D,$A$1)*IF($A4="CH4",About!$D$58,IF($A4="N2O",About!$D$59,1))</f>
        <v>24.8037454712284</v>
      </c>
      <c r="AC4">
        <f>SUMIFS('EPA Export Aggregation'!AF:AF,'EPA Export Aggregation'!$A:$A,$B4,'EPA Export Aggregation'!$D:$D,$A$1)*IF($A4="CH4",About!$D$58,IF($A4="N2O",About!$D$59,1))</f>
        <v>23.2148073669991</v>
      </c>
      <c r="AD4">
        <f>SUMIFS('EPA Export Aggregation'!AG:AG,'EPA Export Aggregation'!$A:$A,$B4,'EPA Export Aggregation'!$D:$D,$A$1)*IF($A4="CH4",About!$D$58,IF($A4="N2O",About!$D$59,1))</f>
        <v>23.070062043823</v>
      </c>
      <c r="AE4">
        <f>SUMIFS('EPA Export Aggregation'!AH:AH,'EPA Export Aggregation'!$A:$A,$B4,'EPA Export Aggregation'!$D:$D,$A$1)*IF($A4="CH4",About!$D$58,IF($A4="N2O",About!$D$59,1))</f>
        <v>18.332036245669499</v>
      </c>
      <c r="AF4">
        <f>SUMIFS('EPA Export Aggregation'!AI:AI,'EPA Export Aggregation'!$A:$A,$B4,'EPA Export Aggregation'!$D:$D,$A$1)*IF($A4="CH4",About!$D$58,IF($A4="N2O",About!$D$59,1))</f>
        <v>20.273483891168201</v>
      </c>
      <c r="AG4">
        <f>SUMIFS('EPA Export Aggregation'!AJ:AJ,'EPA Export Aggregation'!$A:$A,$B4,'EPA Export Aggregation'!$D:$D,$A$1)*IF($A4="CH4",About!$D$58,IF($A4="N2O",About!$D$59,1))</f>
        <v>18.597494972604899</v>
      </c>
      <c r="AH4">
        <f>SUMIFS('EPA Export Aggregation'!AK:AK,'EPA Export Aggregation'!$A:$A,$B4,'EPA Export Aggregation'!$D:$D,$A$1)*IF($A4="CH4",About!$D$58,IF($A4="N2O",About!$D$59,1))</f>
        <v>17.1206467454993</v>
      </c>
    </row>
    <row r="5" spans="1:34" x14ac:dyDescent="0.25">
      <c r="A5" s="413" t="s">
        <v>2215</v>
      </c>
      <c r="B5" s="414" t="s">
        <v>4198</v>
      </c>
      <c r="C5">
        <f>SUMIFS('EPA Export Aggregation'!F:F,'EPA Export Aggregation'!$A:$A,$B5,'EPA Export Aggregation'!$D:$D,$A$1)*IF($A5="CH4",About!$D$58,IF($A5="N2O",About!$D$59,1))</f>
        <v>14.9214977453827</v>
      </c>
      <c r="D5">
        <f>SUMIFS('EPA Export Aggregation'!G:G,'EPA Export Aggregation'!$A:$A,$B5,'EPA Export Aggregation'!$D:$D,$A$1)*IF($A5="CH4",About!$D$58,IF($A5="N2O",About!$D$59,1))</f>
        <v>14.5618694695837</v>
      </c>
      <c r="E5">
        <f>SUMIFS('EPA Export Aggregation'!H:H,'EPA Export Aggregation'!$A:$A,$B5,'EPA Export Aggregation'!$D:$D,$A$1)*IF($A5="CH4",About!$D$58,IF($A5="N2O",About!$D$59,1))</f>
        <v>13.8900697249001</v>
      </c>
      <c r="F5">
        <f>SUMIFS('EPA Export Aggregation'!I:I,'EPA Export Aggregation'!$A:$A,$B5,'EPA Export Aggregation'!$D:$D,$A$1)*IF($A5="CH4",About!$D$58,IF($A5="N2O",About!$D$59,1))</f>
        <v>15.8242702892467</v>
      </c>
      <c r="G5">
        <f>SUMIFS('EPA Export Aggregation'!J:J,'EPA Export Aggregation'!$A:$A,$B5,'EPA Export Aggregation'!$D:$D,$A$1)*IF($A5="CH4",About!$D$58,IF($A5="N2O",About!$D$59,1))</f>
        <v>15.477140457991799</v>
      </c>
      <c r="H5">
        <f>SUMIFS('EPA Export Aggregation'!K:K,'EPA Export Aggregation'!$A:$A,$B5,'EPA Export Aggregation'!$D:$D,$A$1)*IF($A5="CH4",About!$D$58,IF($A5="N2O",About!$D$59,1))</f>
        <v>15.126741191374901</v>
      </c>
      <c r="I5">
        <f>SUMIFS('EPA Export Aggregation'!L:L,'EPA Export Aggregation'!$A:$A,$B5,'EPA Export Aggregation'!$D:$D,$A$1)*IF($A5="CH4",About!$D$58,IF($A5="N2O",About!$D$59,1))</f>
        <v>13.2714056508598</v>
      </c>
      <c r="J5">
        <f>SUMIFS('EPA Export Aggregation'!M:M,'EPA Export Aggregation'!$A:$A,$B5,'EPA Export Aggregation'!$D:$D,$A$1)*IF($A5="CH4",About!$D$58,IF($A5="N2O",About!$D$59,1))</f>
        <v>15.801688707912399</v>
      </c>
      <c r="K5">
        <f>SUMIFS('EPA Export Aggregation'!N:N,'EPA Export Aggregation'!$A:$A,$B5,'EPA Export Aggregation'!$D:$D,$A$1)*IF($A5="CH4",About!$D$58,IF($A5="N2O",About!$D$59,1))</f>
        <v>16.200628678266899</v>
      </c>
      <c r="L5">
        <f>SUMIFS('EPA Export Aggregation'!O:O,'EPA Export Aggregation'!$A:$A,$B5,'EPA Export Aggregation'!$D:$D,$A$1)*IF($A5="CH4",About!$D$58,IF($A5="N2O",About!$D$59,1))</f>
        <v>16.3877228925274</v>
      </c>
      <c r="M5">
        <f>SUMIFS('EPA Export Aggregation'!P:P,'EPA Export Aggregation'!$A:$A,$B5,'EPA Export Aggregation'!$D:$D,$A$1)*IF($A5="CH4",About!$D$58,IF($A5="N2O",About!$D$59,1))</f>
        <v>15.9720748866085</v>
      </c>
      <c r="N5">
        <f>SUMIFS('EPA Export Aggregation'!Q:Q,'EPA Export Aggregation'!$A:$A,$B5,'EPA Export Aggregation'!$D:$D,$A$1)*IF($A5="CH4",About!$D$58,IF($A5="N2O",About!$D$59,1))</f>
        <v>15.974851146604101</v>
      </c>
      <c r="O5">
        <f>SUMIFS('EPA Export Aggregation'!R:R,'EPA Export Aggregation'!$A:$A,$B5,'EPA Export Aggregation'!$D:$D,$A$1)*IF($A5="CH4",About!$D$58,IF($A5="N2O",About!$D$59,1))</f>
        <v>15.8723704514963</v>
      </c>
      <c r="P5">
        <f>SUMIFS('EPA Export Aggregation'!S:S,'EPA Export Aggregation'!$A:$A,$B5,'EPA Export Aggregation'!$D:$D,$A$1)*IF($A5="CH4",About!$D$58,IF($A5="N2O",About!$D$59,1))</f>
        <v>15.685395150876801</v>
      </c>
      <c r="Q5">
        <f>SUMIFS('EPA Export Aggregation'!T:T,'EPA Export Aggregation'!$A:$A,$B5,'EPA Export Aggregation'!$D:$D,$A$1)*IF($A5="CH4",About!$D$58,IF($A5="N2O",About!$D$59,1))</f>
        <v>15.991719109948701</v>
      </c>
      <c r="R5">
        <f>SUMIFS('EPA Export Aggregation'!U:U,'EPA Export Aggregation'!$A:$A,$B5,'EPA Export Aggregation'!$D:$D,$A$1)*IF($A5="CH4",About!$D$58,IF($A5="N2O",About!$D$59,1))</f>
        <v>15.524649977776001</v>
      </c>
      <c r="S5">
        <f>SUMIFS('EPA Export Aggregation'!V:V,'EPA Export Aggregation'!$A:$A,$B5,'EPA Export Aggregation'!$D:$D,$A$1)*IF($A5="CH4",About!$D$58,IF($A5="N2O",About!$D$59,1))</f>
        <v>15.8527623322595</v>
      </c>
      <c r="T5">
        <f>SUMIFS('EPA Export Aggregation'!W:W,'EPA Export Aggregation'!$A:$A,$B5,'EPA Export Aggregation'!$D:$D,$A$1)*IF($A5="CH4",About!$D$58,IF($A5="N2O",About!$D$59,1))</f>
        <v>15.410829483648101</v>
      </c>
      <c r="U5">
        <f>SUMIFS('EPA Export Aggregation'!X:X,'EPA Export Aggregation'!$A:$A,$B5,'EPA Export Aggregation'!$D:$D,$A$1)*IF($A5="CH4",About!$D$58,IF($A5="N2O",About!$D$59,1))</f>
        <v>14.2433649768588</v>
      </c>
      <c r="V5">
        <f>SUMIFS('EPA Export Aggregation'!Y:Y,'EPA Export Aggregation'!$A:$A,$B5,'EPA Export Aggregation'!$D:$D,$A$1)*IF($A5="CH4",About!$D$58,IF($A5="N2O",About!$D$59,1))</f>
        <v>13.950757924228601</v>
      </c>
      <c r="W5">
        <f>SUMIFS('EPA Export Aggregation'!Z:Z,'EPA Export Aggregation'!$A:$A,$B5,'EPA Export Aggregation'!$D:$D,$A$1)*IF($A5="CH4",About!$D$58,IF($A5="N2O",About!$D$59,1))</f>
        <v>13.6328596381531</v>
      </c>
      <c r="X5">
        <f>SUMIFS('EPA Export Aggregation'!AA:AA,'EPA Export Aggregation'!$A:$A,$B5,'EPA Export Aggregation'!$D:$D,$A$1)*IF($A5="CH4",About!$D$58,IF($A5="N2O",About!$D$59,1))</f>
        <v>14.197087959064699</v>
      </c>
      <c r="Y5">
        <f>SUMIFS('EPA Export Aggregation'!AB:AB,'EPA Export Aggregation'!$A:$A,$B5,'EPA Export Aggregation'!$D:$D,$A$1)*IF($A5="CH4",About!$D$58,IF($A5="N2O",About!$D$59,1))</f>
        <v>14.1924504439163</v>
      </c>
      <c r="Z5">
        <f>SUMIFS('EPA Export Aggregation'!AC:AC,'EPA Export Aggregation'!$A:$A,$B5,'EPA Export Aggregation'!$D:$D,$A$1)*IF($A5="CH4",About!$D$58,IF($A5="N2O",About!$D$59,1))</f>
        <v>13.864846145001399</v>
      </c>
      <c r="AA5">
        <f>SUMIFS('EPA Export Aggregation'!AD:AD,'EPA Export Aggregation'!$A:$A,$B5,'EPA Export Aggregation'!$D:$D,$A$1)*IF($A5="CH4",About!$D$58,IF($A5="N2O",About!$D$59,1))</f>
        <v>14.409804748895199</v>
      </c>
      <c r="AB5">
        <f>SUMIFS('EPA Export Aggregation'!AE:AE,'EPA Export Aggregation'!$A:$A,$B5,'EPA Export Aggregation'!$D:$D,$A$1)*IF($A5="CH4",About!$D$58,IF($A5="N2O",About!$D$59,1))</f>
        <v>14.371458938662901</v>
      </c>
      <c r="AC5">
        <f>SUMIFS('EPA Export Aggregation'!AF:AF,'EPA Export Aggregation'!$A:$A,$B5,'EPA Export Aggregation'!$D:$D,$A$1)*IF($A5="CH4",About!$D$58,IF($A5="N2O",About!$D$59,1))</f>
        <v>14.137400722809099</v>
      </c>
      <c r="AD5">
        <f>SUMIFS('EPA Export Aggregation'!AG:AG,'EPA Export Aggregation'!$A:$A,$B5,'EPA Export Aggregation'!$D:$D,$A$1)*IF($A5="CH4",About!$D$58,IF($A5="N2O",About!$D$59,1))</f>
        <v>15.015324311162599</v>
      </c>
      <c r="AE5">
        <f>SUMIFS('EPA Export Aggregation'!AH:AH,'EPA Export Aggregation'!$A:$A,$B5,'EPA Export Aggregation'!$D:$D,$A$1)*IF($A5="CH4",About!$D$58,IF($A5="N2O",About!$D$59,1))</f>
        <v>15.25093034082</v>
      </c>
      <c r="AF5">
        <f>SUMIFS('EPA Export Aggregation'!AI:AI,'EPA Export Aggregation'!$A:$A,$B5,'EPA Export Aggregation'!$D:$D,$A$1)*IF($A5="CH4",About!$D$58,IF($A5="N2O",About!$D$59,1))</f>
        <v>15.456848337323599</v>
      </c>
      <c r="AG5">
        <f>SUMIFS('EPA Export Aggregation'!AJ:AJ,'EPA Export Aggregation'!$A:$A,$B5,'EPA Export Aggregation'!$D:$D,$A$1)*IF($A5="CH4",About!$D$58,IF($A5="N2O",About!$D$59,1))</f>
        <v>14.7939592533883</v>
      </c>
      <c r="AH5">
        <f>SUMIFS('EPA Export Aggregation'!AK:AK,'EPA Export Aggregation'!$A:$A,$B5,'EPA Export Aggregation'!$D:$D,$A$1)*IF($A5="CH4",About!$D$58,IF($A5="N2O",About!$D$59,1))</f>
        <v>16.606618917197501</v>
      </c>
    </row>
    <row r="6" spans="1:34" x14ac:dyDescent="0.25">
      <c r="A6" s="413" t="s">
        <v>2215</v>
      </c>
      <c r="B6" s="414" t="s">
        <v>4202</v>
      </c>
      <c r="C6">
        <f>SUMIFS('EPA Export Aggregation'!F:F,'EPA Export Aggregation'!$A:$A,$B6,'EPA Export Aggregation'!$D:$D,$A$1)*IF($A6="CH4",About!$D$58,IF($A6="N2O",About!$D$59,1))</f>
        <v>6.4925841220763996</v>
      </c>
      <c r="D6">
        <f>SUMIFS('EPA Export Aggregation'!G:G,'EPA Export Aggregation'!$A:$A,$B6,'EPA Export Aggregation'!$D:$D,$A$1)*IF($A6="CH4",About!$D$58,IF($A6="N2O",About!$D$59,1))</f>
        <v>5.6135796106370002</v>
      </c>
      <c r="E6">
        <f>SUMIFS('EPA Export Aggregation'!H:H,'EPA Export Aggregation'!$A:$A,$B6,'EPA Export Aggregation'!$D:$D,$A$1)*IF($A6="CH4",About!$D$58,IF($A6="N2O",About!$D$59,1))</f>
        <v>5.7929130498244996</v>
      </c>
      <c r="F6">
        <f>SUMIFS('EPA Export Aggregation'!I:I,'EPA Export Aggregation'!$A:$A,$B6,'EPA Export Aggregation'!$D:$D,$A$1)*IF($A6="CH4",About!$D$58,IF($A6="N2O",About!$D$59,1))</f>
        <v>5.6364738096017</v>
      </c>
      <c r="G6">
        <f>SUMIFS('EPA Export Aggregation'!J:J,'EPA Export Aggregation'!$A:$A,$B6,'EPA Export Aggregation'!$D:$D,$A$1)*IF($A6="CH4",About!$D$58,IF($A6="N2O",About!$D$59,1))</f>
        <v>5.7374029229329997</v>
      </c>
      <c r="H6">
        <f>SUMIFS('EPA Export Aggregation'!K:K,'EPA Export Aggregation'!$A:$A,$B6,'EPA Export Aggregation'!$D:$D,$A$1)*IF($A6="CH4",About!$D$58,IF($A6="N2O",About!$D$59,1))</f>
        <v>6.2794524033024999</v>
      </c>
      <c r="I6">
        <f>SUMIFS('EPA Export Aggregation'!L:L,'EPA Export Aggregation'!$A:$A,$B6,'EPA Export Aggregation'!$D:$D,$A$1)*IF($A6="CH4",About!$D$58,IF($A6="N2O",About!$D$59,1))</f>
        <v>7.9715632240402003</v>
      </c>
      <c r="J6">
        <f>SUMIFS('EPA Export Aggregation'!M:M,'EPA Export Aggregation'!$A:$A,$B6,'EPA Export Aggregation'!$D:$D,$A$1)*IF($A6="CH4",About!$D$58,IF($A6="N2O",About!$D$59,1))</f>
        <v>7.0698846485982001</v>
      </c>
      <c r="K6">
        <f>SUMIFS('EPA Export Aggregation'!N:N,'EPA Export Aggregation'!$A:$A,$B6,'EPA Export Aggregation'!$D:$D,$A$1)*IF($A6="CH4",About!$D$58,IF($A6="N2O",About!$D$59,1))</f>
        <v>6.2699855233766</v>
      </c>
      <c r="L6">
        <f>SUMIFS('EPA Export Aggregation'!O:O,'EPA Export Aggregation'!$A:$A,$B6,'EPA Export Aggregation'!$D:$D,$A$1)*IF($A6="CH4",About!$D$58,IF($A6="N2O",About!$D$59,1))</f>
        <v>6.0613069613211001</v>
      </c>
      <c r="M6">
        <f>SUMIFS('EPA Export Aggregation'!P:P,'EPA Export Aggregation'!$A:$A,$B6,'EPA Export Aggregation'!$D:$D,$A$1)*IF($A6="CH4",About!$D$58,IF($A6="N2O",About!$D$59,1))</f>
        <v>7.6600466805804999</v>
      </c>
      <c r="N6">
        <f>SUMIFS('EPA Export Aggregation'!Q:Q,'EPA Export Aggregation'!$A:$A,$B6,'EPA Export Aggregation'!$D:$D,$A$1)*IF($A6="CH4",About!$D$58,IF($A6="N2O",About!$D$59,1))</f>
        <v>7.8514406366951004</v>
      </c>
      <c r="O6">
        <f>SUMIFS('EPA Export Aggregation'!R:R,'EPA Export Aggregation'!$A:$A,$B6,'EPA Export Aggregation'!$D:$D,$A$1)*IF($A6="CH4",About!$D$58,IF($A6="N2O",About!$D$59,1))</f>
        <v>7.1113144381564997</v>
      </c>
      <c r="P6">
        <f>SUMIFS('EPA Export Aggregation'!S:S,'EPA Export Aggregation'!$A:$A,$B6,'EPA Export Aggregation'!$D:$D,$A$1)*IF($A6="CH4",About!$D$58,IF($A6="N2O",About!$D$59,1))</f>
        <v>7.7453676987237996</v>
      </c>
      <c r="Q6">
        <f>SUMIFS('EPA Export Aggregation'!T:T,'EPA Export Aggregation'!$A:$A,$B6,'EPA Export Aggregation'!$D:$D,$A$1)*IF($A6="CH4",About!$D$58,IF($A6="N2O",About!$D$59,1))</f>
        <v>8.2643284284024006</v>
      </c>
      <c r="R6">
        <f>SUMIFS('EPA Export Aggregation'!U:U,'EPA Export Aggregation'!$A:$A,$B6,'EPA Export Aggregation'!$D:$D,$A$1)*IF($A6="CH4",About!$D$58,IF($A6="N2O",About!$D$59,1))</f>
        <v>8.0115462577581997</v>
      </c>
      <c r="S6">
        <f>SUMIFS('EPA Export Aggregation'!V:V,'EPA Export Aggregation'!$A:$A,$B6,'EPA Export Aggregation'!$D:$D,$A$1)*IF($A6="CH4",About!$D$58,IF($A6="N2O",About!$D$59,1))</f>
        <v>8.1716056837094992</v>
      </c>
      <c r="T6">
        <f>SUMIFS('EPA Export Aggregation'!W:W,'EPA Export Aggregation'!$A:$A,$B6,'EPA Export Aggregation'!$D:$D,$A$1)*IF($A6="CH4",About!$D$58,IF($A6="N2O",About!$D$59,1))</f>
        <v>8.4176286732819996</v>
      </c>
      <c r="U6">
        <f>SUMIFS('EPA Export Aggregation'!X:X,'EPA Export Aggregation'!$A:$A,$B6,'EPA Export Aggregation'!$D:$D,$A$1)*IF($A6="CH4",About!$D$58,IF($A6="N2O",About!$D$59,1))</f>
        <v>8.2698178524046995</v>
      </c>
      <c r="V6">
        <f>SUMIFS('EPA Export Aggregation'!Y:Y,'EPA Export Aggregation'!$A:$A,$B6,'EPA Export Aggregation'!$D:$D,$A$1)*IF($A6="CH4",About!$D$58,IF($A6="N2O",About!$D$59,1))</f>
        <v>7.6726522616982002</v>
      </c>
      <c r="W6">
        <f>SUMIFS('EPA Export Aggregation'!Z:Z,'EPA Export Aggregation'!$A:$A,$B6,'EPA Export Aggregation'!$D:$D,$A$1)*IF($A6="CH4",About!$D$58,IF($A6="N2O",About!$D$59,1))</f>
        <v>7.6150298955661002</v>
      </c>
      <c r="X6">
        <f>SUMIFS('EPA Export Aggregation'!AA:AA,'EPA Export Aggregation'!$A:$A,$B6,'EPA Export Aggregation'!$D:$D,$A$1)*IF($A6="CH4",About!$D$58,IF($A6="N2O",About!$D$59,1))</f>
        <v>7.8211068551691003</v>
      </c>
      <c r="Y6">
        <f>SUMIFS('EPA Export Aggregation'!AB:AB,'EPA Export Aggregation'!$A:$A,$B6,'EPA Export Aggregation'!$D:$D,$A$1)*IF($A6="CH4",About!$D$58,IF($A6="N2O",About!$D$59,1))</f>
        <v>7.7547730460922999</v>
      </c>
      <c r="Z6">
        <f>SUMIFS('EPA Export Aggregation'!AC:AC,'EPA Export Aggregation'!$A:$A,$B6,'EPA Export Aggregation'!$D:$D,$A$1)*IF($A6="CH4",About!$D$58,IF($A6="N2O",About!$D$59,1))</f>
        <v>7.6192581545738003</v>
      </c>
      <c r="AA6">
        <f>SUMIFS('EPA Export Aggregation'!AD:AD,'EPA Export Aggregation'!$A:$A,$B6,'EPA Export Aggregation'!$D:$D,$A$1)*IF($A6="CH4",About!$D$58,IF($A6="N2O",About!$D$59,1))</f>
        <v>7.8269886777461997</v>
      </c>
      <c r="AB6">
        <f>SUMIFS('EPA Export Aggregation'!AE:AE,'EPA Export Aggregation'!$A:$A,$B6,'EPA Export Aggregation'!$D:$D,$A$1)*IF($A6="CH4",About!$D$58,IF($A6="N2O",About!$D$59,1))</f>
        <v>7.6647258116743</v>
      </c>
      <c r="AC6">
        <f>SUMIFS('EPA Export Aggregation'!AF:AF,'EPA Export Aggregation'!$A:$A,$B6,'EPA Export Aggregation'!$D:$D,$A$1)*IF($A6="CH4",About!$D$58,IF($A6="N2O",About!$D$59,1))</f>
        <v>7.6115171704459996</v>
      </c>
      <c r="AD6">
        <f>SUMIFS('EPA Export Aggregation'!AG:AG,'EPA Export Aggregation'!$A:$A,$B6,'EPA Export Aggregation'!$D:$D,$A$1)*IF($A6="CH4",About!$D$58,IF($A6="N2O",About!$D$59,1))</f>
        <v>7.7940843352550999</v>
      </c>
      <c r="AE6">
        <f>SUMIFS('EPA Export Aggregation'!AH:AH,'EPA Export Aggregation'!$A:$A,$B6,'EPA Export Aggregation'!$D:$D,$A$1)*IF($A6="CH4",About!$D$58,IF($A6="N2O",About!$D$59,1))</f>
        <v>7.8145469436784003</v>
      </c>
      <c r="AF6">
        <f>SUMIFS('EPA Export Aggregation'!AI:AI,'EPA Export Aggregation'!$A:$A,$B6,'EPA Export Aggregation'!$D:$D,$A$1)*IF($A6="CH4",About!$D$58,IF($A6="N2O",About!$D$59,1))</f>
        <v>8.0908781685304003</v>
      </c>
      <c r="AG6">
        <f>SUMIFS('EPA Export Aggregation'!AJ:AJ,'EPA Export Aggregation'!$A:$A,$B6,'EPA Export Aggregation'!$D:$D,$A$1)*IF($A6="CH4",About!$D$58,IF($A6="N2O",About!$D$59,1))</f>
        <v>7.6859777108280998</v>
      </c>
      <c r="AH6">
        <f>SUMIFS('EPA Export Aggregation'!AK:AK,'EPA Export Aggregation'!$A:$A,$B6,'EPA Export Aggregation'!$D:$D,$A$1)*IF($A6="CH4",About!$D$58,IF($A6="N2O",About!$D$59,1))</f>
        <v>8.2945156925507</v>
      </c>
    </row>
    <row r="7" spans="1:34" x14ac:dyDescent="0.25">
      <c r="A7" s="413" t="s">
        <v>2215</v>
      </c>
      <c r="B7" s="414" t="s">
        <v>4204</v>
      </c>
      <c r="C7">
        <f>SUMIFS('EPA Export Aggregation'!F:F,'EPA Export Aggregation'!$A:$A,$B7,'EPA Export Aggregation'!$D:$D,$A$1)*IF($A7="CH4",About!$D$58,IF($A7="N2O",About!$D$59,1))</f>
        <v>1.9793639281833</v>
      </c>
      <c r="D7">
        <f>SUMIFS('EPA Export Aggregation'!G:G,'EPA Export Aggregation'!$A:$A,$B7,'EPA Export Aggregation'!$D:$D,$A$1)*IF($A7="CH4",About!$D$58,IF($A7="N2O",About!$D$59,1))</f>
        <v>1.9707753693540999</v>
      </c>
      <c r="E7">
        <f>SUMIFS('EPA Export Aggregation'!H:H,'EPA Export Aggregation'!$A:$A,$B7,'EPA Export Aggregation'!$D:$D,$A$1)*IF($A7="CH4",About!$D$58,IF($A7="N2O",About!$D$59,1))</f>
        <v>2.0082255975189001</v>
      </c>
      <c r="F7">
        <f>SUMIFS('EPA Export Aggregation'!I:I,'EPA Export Aggregation'!$A:$A,$B7,'EPA Export Aggregation'!$D:$D,$A$1)*IF($A7="CH4",About!$D$58,IF($A7="N2O",About!$D$59,1))</f>
        <v>1.9543323452004999</v>
      </c>
      <c r="G7">
        <f>SUMIFS('EPA Export Aggregation'!J:J,'EPA Export Aggregation'!$A:$A,$B7,'EPA Export Aggregation'!$D:$D,$A$1)*IF($A7="CH4",About!$D$58,IF($A7="N2O",About!$D$59,1))</f>
        <v>1.8262275179087999</v>
      </c>
      <c r="H7">
        <f>SUMIFS('EPA Export Aggregation'!K:K,'EPA Export Aggregation'!$A:$A,$B7,'EPA Export Aggregation'!$D:$D,$A$1)*IF($A7="CH4",About!$D$58,IF($A7="N2O",About!$D$59,1))</f>
        <v>1.7631492331372001</v>
      </c>
      <c r="I7">
        <f>SUMIFS('EPA Export Aggregation'!L:L,'EPA Export Aggregation'!$A:$A,$B7,'EPA Export Aggregation'!$D:$D,$A$1)*IF($A7="CH4",About!$D$58,IF($A7="N2O",About!$D$59,1))</f>
        <v>2.0517489542310998</v>
      </c>
      <c r="J7">
        <f>SUMIFS('EPA Export Aggregation'!M:M,'EPA Export Aggregation'!$A:$A,$B7,'EPA Export Aggregation'!$D:$D,$A$1)*IF($A7="CH4",About!$D$58,IF($A7="N2O",About!$D$59,1))</f>
        <v>2.2422765029793998</v>
      </c>
      <c r="K7">
        <f>SUMIFS('EPA Export Aggregation'!N:N,'EPA Export Aggregation'!$A:$A,$B7,'EPA Export Aggregation'!$D:$D,$A$1)*IF($A7="CH4",About!$D$58,IF($A7="N2O",About!$D$59,1))</f>
        <v>2.2355007089607999</v>
      </c>
      <c r="L7">
        <f>SUMIFS('EPA Export Aggregation'!O:O,'EPA Export Aggregation'!$A:$A,$B7,'EPA Export Aggregation'!$D:$D,$A$1)*IF($A7="CH4",About!$D$58,IF($A7="N2O",About!$D$59,1))</f>
        <v>2.3317083302724</v>
      </c>
      <c r="M7">
        <f>SUMIFS('EPA Export Aggregation'!P:P,'EPA Export Aggregation'!$A:$A,$B7,'EPA Export Aggregation'!$D:$D,$A$1)*IF($A7="CH4",About!$D$58,IF($A7="N2O",About!$D$59,1))</f>
        <v>2.3315675020529998</v>
      </c>
      <c r="N7">
        <f>SUMIFS('EPA Export Aggregation'!Q:Q,'EPA Export Aggregation'!$A:$A,$B7,'EPA Export Aggregation'!$D:$D,$A$1)*IF($A7="CH4",About!$D$58,IF($A7="N2O",About!$D$59,1))</f>
        <v>2.5963645385698002</v>
      </c>
      <c r="O7">
        <f>SUMIFS('EPA Export Aggregation'!R:R,'EPA Export Aggregation'!$A:$A,$B7,'EPA Export Aggregation'!$D:$D,$A$1)*IF($A7="CH4",About!$D$58,IF($A7="N2O",About!$D$59,1))</f>
        <v>2.3681480517960001</v>
      </c>
      <c r="P7">
        <f>SUMIFS('EPA Export Aggregation'!S:S,'EPA Export Aggregation'!$A:$A,$B7,'EPA Export Aggregation'!$D:$D,$A$1)*IF($A7="CH4",About!$D$58,IF($A7="N2O",About!$D$59,1))</f>
        <v>2.2104187459034002</v>
      </c>
      <c r="Q7">
        <f>SUMIFS('EPA Export Aggregation'!T:T,'EPA Export Aggregation'!$A:$A,$B7,'EPA Export Aggregation'!$D:$D,$A$1)*IF($A7="CH4",About!$D$58,IF($A7="N2O",About!$D$59,1))</f>
        <v>2.311227452856</v>
      </c>
      <c r="R7">
        <f>SUMIFS('EPA Export Aggregation'!U:U,'EPA Export Aggregation'!$A:$A,$B7,'EPA Export Aggregation'!$D:$D,$A$1)*IF($A7="CH4",About!$D$58,IF($A7="N2O",About!$D$59,1))</f>
        <v>2.2841797002086999</v>
      </c>
      <c r="S7">
        <f>SUMIFS('EPA Export Aggregation'!V:V,'EPA Export Aggregation'!$A:$A,$B7,'EPA Export Aggregation'!$D:$D,$A$1)*IF($A7="CH4",About!$D$58,IF($A7="N2O",About!$D$59,1))</f>
        <v>2.1468178824278001</v>
      </c>
      <c r="T7">
        <f>SUMIFS('EPA Export Aggregation'!W:W,'EPA Export Aggregation'!$A:$A,$B7,'EPA Export Aggregation'!$D:$D,$A$1)*IF($A7="CH4",About!$D$58,IF($A7="N2O",About!$D$59,1))</f>
        <v>2.2424733045959</v>
      </c>
      <c r="U7">
        <f>SUMIFS('EPA Export Aggregation'!X:X,'EPA Export Aggregation'!$A:$A,$B7,'EPA Export Aggregation'!$D:$D,$A$1)*IF($A7="CH4",About!$D$58,IF($A7="N2O",About!$D$59,1))</f>
        <v>2.2949290924560999</v>
      </c>
      <c r="V7">
        <f>SUMIFS('EPA Export Aggregation'!Y:Y,'EPA Export Aggregation'!$A:$A,$B7,'EPA Export Aggregation'!$D:$D,$A$1)*IF($A7="CH4",About!$D$58,IF($A7="N2O",About!$D$59,1))</f>
        <v>2.2076794005517999</v>
      </c>
      <c r="W7">
        <f>SUMIFS('EPA Export Aggregation'!Z:Z,'EPA Export Aggregation'!$A:$A,$B7,'EPA Export Aggregation'!$D:$D,$A$1)*IF($A7="CH4",About!$D$58,IF($A7="N2O",About!$D$59,1))</f>
        <v>2.3084606156232002</v>
      </c>
      <c r="X7">
        <f>SUMIFS('EPA Export Aggregation'!AA:AA,'EPA Export Aggregation'!$A:$A,$B7,'EPA Export Aggregation'!$D:$D,$A$1)*IF($A7="CH4",About!$D$58,IF($A7="N2O",About!$D$59,1))</f>
        <v>2.2204914933786002</v>
      </c>
      <c r="Y7">
        <f>SUMIFS('EPA Export Aggregation'!AB:AB,'EPA Export Aggregation'!$A:$A,$B7,'EPA Export Aggregation'!$D:$D,$A$1)*IF($A7="CH4",About!$D$58,IF($A7="N2O",About!$D$59,1))</f>
        <v>2.0730498523122001</v>
      </c>
      <c r="Z7">
        <f>SUMIFS('EPA Export Aggregation'!AC:AC,'EPA Export Aggregation'!$A:$A,$B7,'EPA Export Aggregation'!$D:$D,$A$1)*IF($A7="CH4",About!$D$58,IF($A7="N2O",About!$D$59,1))</f>
        <v>2.3309345664381</v>
      </c>
      <c r="AA7">
        <f>SUMIFS('EPA Export Aggregation'!AD:AD,'EPA Export Aggregation'!$A:$A,$B7,'EPA Export Aggregation'!$D:$D,$A$1)*IF($A7="CH4",About!$D$58,IF($A7="N2O",About!$D$59,1))</f>
        <v>2.0825770286453</v>
      </c>
      <c r="AB7">
        <f>SUMIFS('EPA Export Aggregation'!AE:AE,'EPA Export Aggregation'!$A:$A,$B7,'EPA Export Aggregation'!$D:$D,$A$1)*IF($A7="CH4",About!$D$58,IF($A7="N2O",About!$D$59,1))</f>
        <v>2.0942367258804002</v>
      </c>
      <c r="AC7">
        <f>SUMIFS('EPA Export Aggregation'!AF:AF,'EPA Export Aggregation'!$A:$A,$B7,'EPA Export Aggregation'!$D:$D,$A$1)*IF($A7="CH4",About!$D$58,IF($A7="N2O",About!$D$59,1))</f>
        <v>2.1010217160978</v>
      </c>
      <c r="AD7">
        <f>SUMIFS('EPA Export Aggregation'!AG:AG,'EPA Export Aggregation'!$A:$A,$B7,'EPA Export Aggregation'!$D:$D,$A$1)*IF($A7="CH4",About!$D$58,IF($A7="N2O",About!$D$59,1))</f>
        <v>1.8998754413736001</v>
      </c>
      <c r="AE7">
        <f>SUMIFS('EPA Export Aggregation'!AH:AH,'EPA Export Aggregation'!$A:$A,$B7,'EPA Export Aggregation'!$D:$D,$A$1)*IF($A7="CH4",About!$D$58,IF($A7="N2O",About!$D$59,1))</f>
        <v>2.1610918029429</v>
      </c>
      <c r="AF7">
        <f>SUMIFS('EPA Export Aggregation'!AI:AI,'EPA Export Aggregation'!$A:$A,$B7,'EPA Export Aggregation'!$D:$D,$A$1)*IF($A7="CH4",About!$D$58,IF($A7="N2O",About!$D$59,1))</f>
        <v>2.6104211132068</v>
      </c>
      <c r="AG7">
        <f>SUMIFS('EPA Export Aggregation'!AJ:AJ,'EPA Export Aggregation'!$A:$A,$B7,'EPA Export Aggregation'!$D:$D,$A$1)*IF($A7="CH4",About!$D$58,IF($A7="N2O",About!$D$59,1))</f>
        <v>2.2856712270817998</v>
      </c>
      <c r="AH7">
        <f>SUMIFS('EPA Export Aggregation'!AK:AK,'EPA Export Aggregation'!$A:$A,$B7,'EPA Export Aggregation'!$D:$D,$A$1)*IF($A7="CH4",About!$D$58,IF($A7="N2O",About!$D$59,1))</f>
        <v>2.2531875096038001</v>
      </c>
    </row>
    <row r="8" spans="1:34" x14ac:dyDescent="0.25">
      <c r="A8" s="413" t="s">
        <v>2215</v>
      </c>
      <c r="B8" s="414" t="s">
        <v>4206</v>
      </c>
      <c r="C8">
        <f>SUMIFS('EPA Export Aggregation'!F:F,'EPA Export Aggregation'!$A:$A,$B8,'EPA Export Aggregation'!$D:$D,$A$1)*IF($A8="CH4",About!$D$58,IF($A8="N2O",About!$D$59,1))</f>
        <v>1.6836449356211001</v>
      </c>
      <c r="D8">
        <f>SUMIFS('EPA Export Aggregation'!G:G,'EPA Export Aggregation'!$A:$A,$B8,'EPA Export Aggregation'!$D:$D,$A$1)*IF($A8="CH4",About!$D$58,IF($A8="N2O",About!$D$59,1))</f>
        <v>1.7116822096708999</v>
      </c>
      <c r="E8">
        <f>SUMIFS('EPA Export Aggregation'!H:H,'EPA Export Aggregation'!$A:$A,$B8,'EPA Export Aggregation'!$D:$D,$A$1)*IF($A8="CH4",About!$D$58,IF($A8="N2O",About!$D$59,1))</f>
        <v>1.7488436292181</v>
      </c>
      <c r="F8">
        <f>SUMIFS('EPA Export Aggregation'!I:I,'EPA Export Aggregation'!$A:$A,$B8,'EPA Export Aggregation'!$D:$D,$A$1)*IF($A8="CH4",About!$D$58,IF($A8="N2O",About!$D$59,1))</f>
        <v>1.7258686059631001</v>
      </c>
      <c r="G8">
        <f>SUMIFS('EPA Export Aggregation'!J:J,'EPA Export Aggregation'!$A:$A,$B8,'EPA Export Aggregation'!$D:$D,$A$1)*IF($A8="CH4",About!$D$58,IF($A8="N2O",About!$D$59,1))</f>
        <v>1.4649454411161</v>
      </c>
      <c r="H8">
        <f>SUMIFS('EPA Export Aggregation'!K:K,'EPA Export Aggregation'!$A:$A,$B8,'EPA Export Aggregation'!$D:$D,$A$1)*IF($A8="CH4",About!$D$58,IF($A8="N2O",About!$D$59,1))</f>
        <v>1.4619610720259</v>
      </c>
      <c r="I8">
        <f>SUMIFS('EPA Export Aggregation'!L:L,'EPA Export Aggregation'!$A:$A,$B8,'EPA Export Aggregation'!$D:$D,$A$1)*IF($A8="CH4",About!$D$58,IF($A8="N2O",About!$D$59,1))</f>
        <v>1.5919267872192</v>
      </c>
      <c r="J8">
        <f>SUMIFS('EPA Export Aggregation'!M:M,'EPA Export Aggregation'!$A:$A,$B8,'EPA Export Aggregation'!$D:$D,$A$1)*IF($A8="CH4",About!$D$58,IF($A8="N2O",About!$D$59,1))</f>
        <v>1.6345088154812999</v>
      </c>
      <c r="K8">
        <f>SUMIFS('EPA Export Aggregation'!N:N,'EPA Export Aggregation'!$A:$A,$B8,'EPA Export Aggregation'!$D:$D,$A$1)*IF($A8="CH4",About!$D$58,IF($A8="N2O",About!$D$59,1))</f>
        <v>1.5810584857098</v>
      </c>
      <c r="L8">
        <f>SUMIFS('EPA Export Aggregation'!O:O,'EPA Export Aggregation'!$A:$A,$B8,'EPA Export Aggregation'!$D:$D,$A$1)*IF($A8="CH4",About!$D$58,IF($A8="N2O",About!$D$59,1))</f>
        <v>1.6518060810962001</v>
      </c>
      <c r="M8">
        <f>SUMIFS('EPA Export Aggregation'!P:P,'EPA Export Aggregation'!$A:$A,$B8,'EPA Export Aggregation'!$D:$D,$A$1)*IF($A8="CH4",About!$D$58,IF($A8="N2O",About!$D$59,1))</f>
        <v>1.6296159599</v>
      </c>
      <c r="N8">
        <f>SUMIFS('EPA Export Aggregation'!Q:Q,'EPA Export Aggregation'!$A:$A,$B8,'EPA Export Aggregation'!$D:$D,$A$1)*IF($A8="CH4",About!$D$58,IF($A8="N2O",About!$D$59,1))</f>
        <v>1.765339981821</v>
      </c>
      <c r="O8">
        <f>SUMIFS('EPA Export Aggregation'!R:R,'EPA Export Aggregation'!$A:$A,$B8,'EPA Export Aggregation'!$D:$D,$A$1)*IF($A8="CH4",About!$D$58,IF($A8="N2O",About!$D$59,1))</f>
        <v>1.7866321861562999</v>
      </c>
      <c r="P8">
        <f>SUMIFS('EPA Export Aggregation'!S:S,'EPA Export Aggregation'!$A:$A,$B8,'EPA Export Aggregation'!$D:$D,$A$1)*IF($A8="CH4",About!$D$58,IF($A8="N2O",About!$D$59,1))</f>
        <v>1.8573309206009001</v>
      </c>
      <c r="Q8">
        <f>SUMIFS('EPA Export Aggregation'!T:T,'EPA Export Aggregation'!$A:$A,$B8,'EPA Export Aggregation'!$D:$D,$A$1)*IF($A8="CH4",About!$D$58,IF($A8="N2O",About!$D$59,1))</f>
        <v>1.7207378728828999</v>
      </c>
      <c r="R8">
        <f>SUMIFS('EPA Export Aggregation'!U:U,'EPA Export Aggregation'!$A:$A,$B8,'EPA Export Aggregation'!$D:$D,$A$1)*IF($A8="CH4",About!$D$58,IF($A8="N2O",About!$D$59,1))</f>
        <v>1.6821017369542</v>
      </c>
      <c r="S8">
        <f>SUMIFS('EPA Export Aggregation'!V:V,'EPA Export Aggregation'!$A:$A,$B8,'EPA Export Aggregation'!$D:$D,$A$1)*IF($A8="CH4",About!$D$58,IF($A8="N2O",About!$D$59,1))</f>
        <v>1.5580455608951</v>
      </c>
      <c r="T8">
        <f>SUMIFS('EPA Export Aggregation'!W:W,'EPA Export Aggregation'!$A:$A,$B8,'EPA Export Aggregation'!$D:$D,$A$1)*IF($A8="CH4",About!$D$58,IF($A8="N2O",About!$D$59,1))</f>
        <v>1.5572576624008001</v>
      </c>
      <c r="U8">
        <f>SUMIFS('EPA Export Aggregation'!X:X,'EPA Export Aggregation'!$A:$A,$B8,'EPA Export Aggregation'!$D:$D,$A$1)*IF($A8="CH4",About!$D$58,IF($A8="N2O",About!$D$59,1))</f>
        <v>1.7120384918617</v>
      </c>
      <c r="V8">
        <f>SUMIFS('EPA Export Aggregation'!Y:Y,'EPA Export Aggregation'!$A:$A,$B8,'EPA Export Aggregation'!$D:$D,$A$1)*IF($A8="CH4",About!$D$58,IF($A8="N2O",About!$D$59,1))</f>
        <v>1.5603118122448001</v>
      </c>
      <c r="W8">
        <f>SUMIFS('EPA Export Aggregation'!Z:Z,'EPA Export Aggregation'!$A:$A,$B8,'EPA Export Aggregation'!$D:$D,$A$1)*IF($A8="CH4",About!$D$58,IF($A8="N2O",About!$D$59,1))</f>
        <v>1.5715258535893999</v>
      </c>
      <c r="X8">
        <f>SUMIFS('EPA Export Aggregation'!AA:AA,'EPA Export Aggregation'!$A:$A,$B8,'EPA Export Aggregation'!$D:$D,$A$1)*IF($A8="CH4",About!$D$58,IF($A8="N2O",About!$D$59,1))</f>
        <v>1.5552780032611</v>
      </c>
      <c r="Y8">
        <f>SUMIFS('EPA Export Aggregation'!AB:AB,'EPA Export Aggregation'!$A:$A,$B8,'EPA Export Aggregation'!$D:$D,$A$1)*IF($A8="CH4",About!$D$58,IF($A8="N2O",About!$D$59,1))</f>
        <v>1.5476155058984999</v>
      </c>
      <c r="Z8">
        <f>SUMIFS('EPA Export Aggregation'!AC:AC,'EPA Export Aggregation'!$A:$A,$B8,'EPA Export Aggregation'!$D:$D,$A$1)*IF($A8="CH4",About!$D$58,IF($A8="N2O",About!$D$59,1))</f>
        <v>1.6572555579231001</v>
      </c>
      <c r="AA8">
        <f>SUMIFS('EPA Export Aggregation'!AD:AD,'EPA Export Aggregation'!$A:$A,$B8,'EPA Export Aggregation'!$D:$D,$A$1)*IF($A8="CH4",About!$D$58,IF($A8="N2O",About!$D$59,1))</f>
        <v>1.6249957729966</v>
      </c>
      <c r="AB8">
        <f>SUMIFS('EPA Export Aggregation'!AE:AE,'EPA Export Aggregation'!$A:$A,$B8,'EPA Export Aggregation'!$D:$D,$A$1)*IF($A8="CH4",About!$D$58,IF($A8="N2O",About!$D$59,1))</f>
        <v>1.7284872611047</v>
      </c>
      <c r="AC8">
        <f>SUMIFS('EPA Export Aggregation'!AF:AF,'EPA Export Aggregation'!$A:$A,$B8,'EPA Export Aggregation'!$D:$D,$A$1)*IF($A8="CH4",About!$D$58,IF($A8="N2O",About!$D$59,1))</f>
        <v>1.6892408455011001</v>
      </c>
      <c r="AD8">
        <f>SUMIFS('EPA Export Aggregation'!AG:AG,'EPA Export Aggregation'!$A:$A,$B8,'EPA Export Aggregation'!$D:$D,$A$1)*IF($A8="CH4",About!$D$58,IF($A8="N2O",About!$D$59,1))</f>
        <v>1.5850457746952</v>
      </c>
      <c r="AE8">
        <f>SUMIFS('EPA Export Aggregation'!AH:AH,'EPA Export Aggregation'!$A:$A,$B8,'EPA Export Aggregation'!$D:$D,$A$1)*IF($A8="CH4",About!$D$58,IF($A8="N2O",About!$D$59,1))</f>
        <v>1.6734441629904</v>
      </c>
      <c r="AF8">
        <f>SUMIFS('EPA Export Aggregation'!AI:AI,'EPA Export Aggregation'!$A:$A,$B8,'EPA Export Aggregation'!$D:$D,$A$1)*IF($A8="CH4",About!$D$58,IF($A8="N2O",About!$D$59,1))</f>
        <v>1.9700566939390001</v>
      </c>
      <c r="AG8">
        <f>SUMIFS('EPA Export Aggregation'!AJ:AJ,'EPA Export Aggregation'!$A:$A,$B8,'EPA Export Aggregation'!$D:$D,$A$1)*IF($A8="CH4",About!$D$58,IF($A8="N2O",About!$D$59,1))</f>
        <v>1.6763426141252999</v>
      </c>
      <c r="AH8">
        <f>SUMIFS('EPA Export Aggregation'!AK:AK,'EPA Export Aggregation'!$A:$A,$B8,'EPA Export Aggregation'!$D:$D,$A$1)*IF($A8="CH4",About!$D$58,IF($A8="N2O",About!$D$59,1))</f>
        <v>1.76533233069</v>
      </c>
    </row>
    <row r="9" spans="1:34" x14ac:dyDescent="0.25">
      <c r="A9" s="413" t="s">
        <v>2215</v>
      </c>
      <c r="B9" s="414" t="s">
        <v>4216</v>
      </c>
      <c r="C9">
        <f>SUMIFS('EPA Export Aggregation'!F:F,'EPA Export Aggregation'!$A:$A,$B9,'EPA Export Aggregation'!$D:$D,$A$1)*IF($A9="CH4",About!$D$58,IF($A9="N2O",About!$D$59,1))</f>
        <v>0.60643173745860002</v>
      </c>
      <c r="D9">
        <f>SUMIFS('EPA Export Aggregation'!G:G,'EPA Export Aggregation'!$A:$A,$B9,'EPA Export Aggregation'!$D:$D,$A$1)*IF($A9="CH4",About!$D$58,IF($A9="N2O",About!$D$59,1))</f>
        <v>0.95563715879419997</v>
      </c>
      <c r="E9">
        <f>SUMIFS('EPA Export Aggregation'!H:H,'EPA Export Aggregation'!$A:$A,$B9,'EPA Export Aggregation'!$D:$D,$A$1)*IF($A9="CH4",About!$D$58,IF($A9="N2O",About!$D$59,1))</f>
        <v>0.89488402049920002</v>
      </c>
      <c r="F9">
        <f>SUMIFS('EPA Export Aggregation'!I:I,'EPA Export Aggregation'!$A:$A,$B9,'EPA Export Aggregation'!$D:$D,$A$1)*IF($A9="CH4",About!$D$58,IF($A9="N2O",About!$D$59,1))</f>
        <v>0.78793825133380002</v>
      </c>
      <c r="G9">
        <f>SUMIFS('EPA Export Aggregation'!J:J,'EPA Export Aggregation'!$A:$A,$B9,'EPA Export Aggregation'!$D:$D,$A$1)*IF($A9="CH4",About!$D$58,IF($A9="N2O",About!$D$59,1))</f>
        <v>0.7777107498236</v>
      </c>
      <c r="H9">
        <f>SUMIFS('EPA Export Aggregation'!K:K,'EPA Export Aggregation'!$A:$A,$B9,'EPA Export Aggregation'!$D:$D,$A$1)*IF($A9="CH4",About!$D$58,IF($A9="N2O",About!$D$59,1))</f>
        <v>0.68644862552399999</v>
      </c>
      <c r="I9">
        <f>SUMIFS('EPA Export Aggregation'!L:L,'EPA Export Aggregation'!$A:$A,$B9,'EPA Export Aggregation'!$D:$D,$A$1)*IF($A9="CH4",About!$D$58,IF($A9="N2O",About!$D$59,1))</f>
        <v>0.21184645305159999</v>
      </c>
      <c r="J9">
        <f>SUMIFS('EPA Export Aggregation'!M:M,'EPA Export Aggregation'!$A:$A,$B9,'EPA Export Aggregation'!$D:$D,$A$1)*IF($A9="CH4",About!$D$58,IF($A9="N2O",About!$D$59,1))</f>
        <v>0.24747927324249999</v>
      </c>
      <c r="K9">
        <f>SUMIFS('EPA Export Aggregation'!N:N,'EPA Export Aggregation'!$A:$A,$B9,'EPA Export Aggregation'!$D:$D,$A$1)*IF($A9="CH4",About!$D$58,IF($A9="N2O",About!$D$59,1))</f>
        <v>0.2393516539178</v>
      </c>
      <c r="L9">
        <f>SUMIFS('EPA Export Aggregation'!O:O,'EPA Export Aggregation'!$A:$A,$B9,'EPA Export Aggregation'!$D:$D,$A$1)*IF($A9="CH4",About!$D$58,IF($A9="N2O",About!$D$59,1))</f>
        <v>0.33211634516740002</v>
      </c>
      <c r="M9">
        <f>SUMIFS('EPA Export Aggregation'!P:P,'EPA Export Aggregation'!$A:$A,$B9,'EPA Export Aggregation'!$D:$D,$A$1)*IF($A9="CH4",About!$D$58,IF($A9="N2O",About!$D$59,1))</f>
        <v>0.1834926296263</v>
      </c>
      <c r="N9">
        <f>SUMIFS('EPA Export Aggregation'!Q:Q,'EPA Export Aggregation'!$A:$A,$B9,'EPA Export Aggregation'!$D:$D,$A$1)*IF($A9="CH4",About!$D$58,IF($A9="N2O",About!$D$59,1))</f>
        <v>0.19059509822010001</v>
      </c>
      <c r="O9">
        <f>SUMIFS('EPA Export Aggregation'!R:R,'EPA Export Aggregation'!$A:$A,$B9,'EPA Export Aggregation'!$D:$D,$A$1)*IF($A9="CH4",About!$D$58,IF($A9="N2O",About!$D$59,1))</f>
        <v>0.18554421589619999</v>
      </c>
      <c r="P9">
        <f>SUMIFS('EPA Export Aggregation'!S:S,'EPA Export Aggregation'!$A:$A,$B9,'EPA Export Aggregation'!$D:$D,$A$1)*IF($A9="CH4",About!$D$58,IF($A9="N2O",About!$D$59,1))</f>
        <v>0.17165574459919999</v>
      </c>
      <c r="Q9">
        <f>SUMIFS('EPA Export Aggregation'!T:T,'EPA Export Aggregation'!$A:$A,$B9,'EPA Export Aggregation'!$D:$D,$A$1)*IF($A9="CH4",About!$D$58,IF($A9="N2O",About!$D$59,1))</f>
        <v>0.20449137289880001</v>
      </c>
      <c r="R9">
        <f>SUMIFS('EPA Export Aggregation'!U:U,'EPA Export Aggregation'!$A:$A,$B9,'EPA Export Aggregation'!$D:$D,$A$1)*IF($A9="CH4",About!$D$58,IF($A9="N2O",About!$D$59,1))</f>
        <v>0.20044376792650001</v>
      </c>
      <c r="S9">
        <f>SUMIFS('EPA Export Aggregation'!V:V,'EPA Export Aggregation'!$A:$A,$B9,'EPA Export Aggregation'!$D:$D,$A$1)*IF($A9="CH4",About!$D$58,IF($A9="N2O",About!$D$59,1))</f>
        <v>0.2142393691957</v>
      </c>
      <c r="T9">
        <f>SUMIFS('EPA Export Aggregation'!W:W,'EPA Export Aggregation'!$A:$A,$B9,'EPA Export Aggregation'!$D:$D,$A$1)*IF($A9="CH4",About!$D$58,IF($A9="N2O",About!$D$59,1))</f>
        <v>0.48917617486080001</v>
      </c>
      <c r="U9">
        <f>SUMIFS('EPA Export Aggregation'!X:X,'EPA Export Aggregation'!$A:$A,$B9,'EPA Export Aggregation'!$D:$D,$A$1)*IF($A9="CH4",About!$D$58,IF($A9="N2O",About!$D$59,1))</f>
        <v>0.18930521295210001</v>
      </c>
      <c r="V9">
        <f>SUMIFS('EPA Export Aggregation'!Y:Y,'EPA Export Aggregation'!$A:$A,$B9,'EPA Export Aggregation'!$D:$D,$A$1)*IF($A9="CH4",About!$D$58,IF($A9="N2O",About!$D$59,1))</f>
        <v>0.17217905149570001</v>
      </c>
      <c r="W9">
        <f>SUMIFS('EPA Export Aggregation'!Z:Z,'EPA Export Aggregation'!$A:$A,$B9,'EPA Export Aggregation'!$D:$D,$A$1)*IF($A9="CH4",About!$D$58,IF($A9="N2O",About!$D$59,1))</f>
        <v>0.21576837525670001</v>
      </c>
      <c r="X9">
        <f>SUMIFS('EPA Export Aggregation'!AA:AA,'EPA Export Aggregation'!$A:$A,$B9,'EPA Export Aggregation'!$D:$D,$A$1)*IF($A9="CH4",About!$D$58,IF($A9="N2O",About!$D$59,1))</f>
        <v>0.21822939243799999</v>
      </c>
      <c r="Y9">
        <f>SUMIFS('EPA Export Aggregation'!AB:AB,'EPA Export Aggregation'!$A:$A,$B9,'EPA Export Aggregation'!$D:$D,$A$1)*IF($A9="CH4",About!$D$58,IF($A9="N2O",About!$D$59,1))</f>
        <v>0.20936415409129999</v>
      </c>
      <c r="Z9">
        <f>SUMIFS('EPA Export Aggregation'!AC:AC,'EPA Export Aggregation'!$A:$A,$B9,'EPA Export Aggregation'!$D:$D,$A$1)*IF($A9="CH4",About!$D$58,IF($A9="N2O",About!$D$59,1))</f>
        <v>0.22567158338160001</v>
      </c>
      <c r="AA9">
        <f>SUMIFS('EPA Export Aggregation'!AD:AD,'EPA Export Aggregation'!$A:$A,$B9,'EPA Export Aggregation'!$D:$D,$A$1)*IF($A9="CH4",About!$D$58,IF($A9="N2O",About!$D$59,1))</f>
        <v>0.24056303272560001</v>
      </c>
      <c r="AB9">
        <f>SUMIFS('EPA Export Aggregation'!AE:AE,'EPA Export Aggregation'!$A:$A,$B9,'EPA Export Aggregation'!$D:$D,$A$1)*IF($A9="CH4",About!$D$58,IF($A9="N2O",About!$D$59,1))</f>
        <v>0.25948314062990002</v>
      </c>
      <c r="AC9">
        <f>SUMIFS('EPA Export Aggregation'!AF:AF,'EPA Export Aggregation'!$A:$A,$B9,'EPA Export Aggregation'!$D:$D,$A$1)*IF($A9="CH4",About!$D$58,IF($A9="N2O",About!$D$59,1))</f>
        <v>0.2241612415742</v>
      </c>
      <c r="AD9">
        <f>SUMIFS('EPA Export Aggregation'!AG:AG,'EPA Export Aggregation'!$A:$A,$B9,'EPA Export Aggregation'!$D:$D,$A$1)*IF($A9="CH4",About!$D$58,IF($A9="N2O",About!$D$59,1))</f>
        <v>0.22286919295159999</v>
      </c>
      <c r="AE9">
        <f>SUMIFS('EPA Export Aggregation'!AH:AH,'EPA Export Aggregation'!$A:$A,$B9,'EPA Export Aggregation'!$D:$D,$A$1)*IF($A9="CH4",About!$D$58,IF($A9="N2O",About!$D$59,1))</f>
        <v>0.22839000000619999</v>
      </c>
      <c r="AF9">
        <f>SUMIFS('EPA Export Aggregation'!AI:AI,'EPA Export Aggregation'!$A:$A,$B9,'EPA Export Aggregation'!$D:$D,$A$1)*IF($A9="CH4",About!$D$58,IF($A9="N2O",About!$D$59,1))</f>
        <v>0.22016465813780001</v>
      </c>
      <c r="AG9">
        <f>SUMIFS('EPA Export Aggregation'!AJ:AJ,'EPA Export Aggregation'!$A:$A,$B9,'EPA Export Aggregation'!$D:$D,$A$1)*IF($A9="CH4",About!$D$58,IF($A9="N2O",About!$D$59,1))</f>
        <v>0.21417335643249999</v>
      </c>
      <c r="AH9">
        <f>SUMIFS('EPA Export Aggregation'!AK:AK,'EPA Export Aggregation'!$A:$A,$B9,'EPA Export Aggregation'!$D:$D,$A$1)*IF($A9="CH4",About!$D$58,IF($A9="N2O",About!$D$59,1))</f>
        <v>0.21224823469179999</v>
      </c>
    </row>
    <row r="10" spans="1:34" x14ac:dyDescent="0.25">
      <c r="A10" s="413" t="s">
        <v>2215</v>
      </c>
      <c r="B10" s="414" t="s">
        <v>4225</v>
      </c>
      <c r="C10">
        <f>SUMIFS('EPA Export Aggregation'!F:F,'EPA Export Aggregation'!$A:$A,$B10,'EPA Export Aggregation'!$D:$D,$A$1)*IF($A10="CH4",About!$D$58,IF($A10="N2O",About!$D$59,1))</f>
        <v>2.1592517044975001</v>
      </c>
      <c r="D10">
        <f>SUMIFS('EPA Export Aggregation'!G:G,'EPA Export Aggregation'!$A:$A,$B10,'EPA Export Aggregation'!$D:$D,$A$1)*IF($A10="CH4",About!$D$58,IF($A10="N2O",About!$D$59,1))</f>
        <v>2.2209740477</v>
      </c>
      <c r="E10">
        <f>SUMIFS('EPA Export Aggregation'!H:H,'EPA Export Aggregation'!$A:$A,$B10,'EPA Export Aggregation'!$D:$D,$A$1)*IF($A10="CH4",About!$D$58,IF($A10="N2O",About!$D$59,1))</f>
        <v>2.6558714605385001</v>
      </c>
      <c r="F10">
        <f>SUMIFS('EPA Export Aggregation'!I:I,'EPA Export Aggregation'!$A:$A,$B10,'EPA Export Aggregation'!$D:$D,$A$1)*IF($A10="CH4",About!$D$58,IF($A10="N2O",About!$D$59,1))</f>
        <v>2.8721942306816999</v>
      </c>
      <c r="G10">
        <f>SUMIFS('EPA Export Aggregation'!J:J,'EPA Export Aggregation'!$A:$A,$B10,'EPA Export Aggregation'!$D:$D,$A$1)*IF($A10="CH4",About!$D$58,IF($A10="N2O",About!$D$59,1))</f>
        <v>3.0919965496644002</v>
      </c>
      <c r="H10">
        <f>SUMIFS('EPA Export Aggregation'!K:K,'EPA Export Aggregation'!$A:$A,$B10,'EPA Export Aggregation'!$D:$D,$A$1)*IF($A10="CH4",About!$D$58,IF($A10="N2O",About!$D$59,1))</f>
        <v>2.9911741211431</v>
      </c>
      <c r="I10">
        <f>SUMIFS('EPA Export Aggregation'!L:L,'EPA Export Aggregation'!$A:$A,$B10,'EPA Export Aggregation'!$D:$D,$A$1)*IF($A10="CH4",About!$D$58,IF($A10="N2O",About!$D$59,1))</f>
        <v>2.6772568240673</v>
      </c>
      <c r="J10">
        <f>SUMIFS('EPA Export Aggregation'!M:M,'EPA Export Aggregation'!$A:$A,$B10,'EPA Export Aggregation'!$D:$D,$A$1)*IF($A10="CH4",About!$D$58,IF($A10="N2O",About!$D$59,1))</f>
        <v>2.6412968700111001</v>
      </c>
      <c r="K10">
        <f>SUMIFS('EPA Export Aggregation'!N:N,'EPA Export Aggregation'!$A:$A,$B10,'EPA Export Aggregation'!$D:$D,$A$1)*IF($A10="CH4",About!$D$58,IF($A10="N2O",About!$D$59,1))</f>
        <v>2.3102701530244998</v>
      </c>
      <c r="L10">
        <f>SUMIFS('EPA Export Aggregation'!O:O,'EPA Export Aggregation'!$A:$A,$B10,'EPA Export Aggregation'!$D:$D,$A$1)*IF($A10="CH4",About!$D$58,IF($A10="N2O",About!$D$59,1))</f>
        <v>2.2038638370032002</v>
      </c>
      <c r="M10">
        <f>SUMIFS('EPA Export Aggregation'!P:P,'EPA Export Aggregation'!$A:$A,$B10,'EPA Export Aggregation'!$D:$D,$A$1)*IF($A10="CH4",About!$D$58,IF($A10="N2O",About!$D$59,1))</f>
        <v>2.6268535600632998</v>
      </c>
      <c r="N10">
        <f>SUMIFS('EPA Export Aggregation'!Q:Q,'EPA Export Aggregation'!$A:$A,$B10,'EPA Export Aggregation'!$D:$D,$A$1)*IF($A10="CH4",About!$D$58,IF($A10="N2O",About!$D$59,1))</f>
        <v>2.5249943472031</v>
      </c>
      <c r="O10">
        <f>SUMIFS('EPA Export Aggregation'!R:R,'EPA Export Aggregation'!$A:$A,$B10,'EPA Export Aggregation'!$D:$D,$A$1)*IF($A10="CH4",About!$D$58,IF($A10="N2O",About!$D$59,1))</f>
        <v>2.5482795260687001</v>
      </c>
      <c r="P10">
        <f>SUMIFS('EPA Export Aggregation'!S:S,'EPA Export Aggregation'!$A:$A,$B10,'EPA Export Aggregation'!$D:$D,$A$1)*IF($A10="CH4",About!$D$58,IF($A10="N2O",About!$D$59,1))</f>
        <v>2.3875971813650998</v>
      </c>
      <c r="Q10">
        <f>SUMIFS('EPA Export Aggregation'!T:T,'EPA Export Aggregation'!$A:$A,$B10,'EPA Export Aggregation'!$D:$D,$A$1)*IF($A10="CH4",About!$D$58,IF($A10="N2O",About!$D$59,1))</f>
        <v>2.4185930328699001</v>
      </c>
      <c r="R10">
        <f>SUMIFS('EPA Export Aggregation'!U:U,'EPA Export Aggregation'!$A:$A,$B10,'EPA Export Aggregation'!$D:$D,$A$1)*IF($A10="CH4",About!$D$58,IF($A10="N2O",About!$D$59,1))</f>
        <v>2.3553878223806999</v>
      </c>
      <c r="S10">
        <f>SUMIFS('EPA Export Aggregation'!V:V,'EPA Export Aggregation'!$A:$A,$B10,'EPA Export Aggregation'!$D:$D,$A$1)*IF($A10="CH4",About!$D$58,IF($A10="N2O",About!$D$59,1))</f>
        <v>2.2228500527392998</v>
      </c>
      <c r="T10">
        <f>SUMIFS('EPA Export Aggregation'!W:W,'EPA Export Aggregation'!$A:$A,$B10,'EPA Export Aggregation'!$D:$D,$A$1)*IF($A10="CH4",About!$D$58,IF($A10="N2O",About!$D$59,1))</f>
        <v>2.0300056306546002</v>
      </c>
      <c r="U10">
        <f>SUMIFS('EPA Export Aggregation'!X:X,'EPA Export Aggregation'!$A:$A,$B10,'EPA Export Aggregation'!$D:$D,$A$1)*IF($A10="CH4",About!$D$58,IF($A10="N2O",About!$D$59,1))</f>
        <v>1.819698404388</v>
      </c>
      <c r="V10">
        <f>SUMIFS('EPA Export Aggregation'!Y:Y,'EPA Export Aggregation'!$A:$A,$B10,'EPA Export Aggregation'!$D:$D,$A$1)*IF($A10="CH4",About!$D$58,IF($A10="N2O",About!$D$59,1))</f>
        <v>1.7182923000824</v>
      </c>
      <c r="W10">
        <f>SUMIFS('EPA Export Aggregation'!Z:Z,'EPA Export Aggregation'!$A:$A,$B10,'EPA Export Aggregation'!$D:$D,$A$1)*IF($A10="CH4",About!$D$58,IF($A10="N2O",About!$D$59,1))</f>
        <v>1.5416338755909</v>
      </c>
      <c r="X10">
        <f>SUMIFS('EPA Export Aggregation'!AA:AA,'EPA Export Aggregation'!$A:$A,$B10,'EPA Export Aggregation'!$D:$D,$A$1)*IF($A10="CH4",About!$D$58,IF($A10="N2O",About!$D$59,1))</f>
        <v>1.4546217321627</v>
      </c>
      <c r="Y10">
        <f>SUMIFS('EPA Export Aggregation'!AB:AB,'EPA Export Aggregation'!$A:$A,$B10,'EPA Export Aggregation'!$D:$D,$A$1)*IF($A10="CH4",About!$D$58,IF($A10="N2O",About!$D$59,1))</f>
        <v>1.3672003565552</v>
      </c>
      <c r="Z10">
        <f>SUMIFS('EPA Export Aggregation'!AC:AC,'EPA Export Aggregation'!$A:$A,$B10,'EPA Export Aggregation'!$D:$D,$A$1)*IF($A10="CH4",About!$D$58,IF($A10="N2O",About!$D$59,1))</f>
        <v>1.3837858914450001</v>
      </c>
      <c r="AA10">
        <f>SUMIFS('EPA Export Aggregation'!AD:AD,'EPA Export Aggregation'!$A:$A,$B10,'EPA Export Aggregation'!$D:$D,$A$1)*IF($A10="CH4",About!$D$58,IF($A10="N2O",About!$D$59,1))</f>
        <v>1.4244310913075</v>
      </c>
      <c r="AB10">
        <f>SUMIFS('EPA Export Aggregation'!AE:AE,'EPA Export Aggregation'!$A:$A,$B10,'EPA Export Aggregation'!$D:$D,$A$1)*IF($A10="CH4",About!$D$58,IF($A10="N2O",About!$D$59,1))</f>
        <v>1.4890926368384001</v>
      </c>
      <c r="AC10">
        <f>SUMIFS('EPA Export Aggregation'!AF:AF,'EPA Export Aggregation'!$A:$A,$B10,'EPA Export Aggregation'!$D:$D,$A$1)*IF($A10="CH4",About!$D$58,IF($A10="N2O",About!$D$59,1))</f>
        <v>1.4935851729884</v>
      </c>
      <c r="AD10">
        <f>SUMIFS('EPA Export Aggregation'!AG:AG,'EPA Export Aggregation'!$A:$A,$B10,'EPA Export Aggregation'!$D:$D,$A$1)*IF($A10="CH4",About!$D$58,IF($A10="N2O",About!$D$59,1))</f>
        <v>1.5725964102545</v>
      </c>
      <c r="AE10">
        <f>SUMIFS('EPA Export Aggregation'!AH:AH,'EPA Export Aggregation'!$A:$A,$B10,'EPA Export Aggregation'!$D:$D,$A$1)*IF($A10="CH4",About!$D$58,IF($A10="N2O",About!$D$59,1))</f>
        <v>1.6781844597314</v>
      </c>
      <c r="AF10">
        <f>SUMIFS('EPA Export Aggregation'!AI:AI,'EPA Export Aggregation'!$A:$A,$B10,'EPA Export Aggregation'!$D:$D,$A$1)*IF($A10="CH4",About!$D$58,IF($A10="N2O",About!$D$59,1))</f>
        <v>2.0952176140339001</v>
      </c>
      <c r="AG10">
        <f>SUMIFS('EPA Export Aggregation'!AJ:AJ,'EPA Export Aggregation'!$A:$A,$B10,'EPA Export Aggregation'!$D:$D,$A$1)*IF($A10="CH4",About!$D$58,IF($A10="N2O",About!$D$59,1))</f>
        <v>2.1001082435314999</v>
      </c>
      <c r="AH10">
        <f>SUMIFS('EPA Export Aggregation'!AK:AK,'EPA Export Aggregation'!$A:$A,$B10,'EPA Export Aggregation'!$D:$D,$A$1)*IF($A10="CH4",About!$D$58,IF($A10="N2O",About!$D$59,1))</f>
        <v>2.2262578337551</v>
      </c>
    </row>
    <row r="11" spans="1:34" x14ac:dyDescent="0.25">
      <c r="A11" s="413" t="s">
        <v>2215</v>
      </c>
      <c r="B11" s="414" t="s">
        <v>4220</v>
      </c>
      <c r="C11">
        <f>SUMIFS('EPA Export Aggregation'!F:F,'EPA Export Aggregation'!$A:$A,$B11,'EPA Export Aggregation'!$D:$D,$A$1)*IF($A11="CH4",About!$D$58,IF($A11="N2O",About!$D$59,1))</f>
        <v>0.2980357160182</v>
      </c>
      <c r="D11">
        <f>SUMIFS('EPA Export Aggregation'!G:G,'EPA Export Aggregation'!$A:$A,$B11,'EPA Export Aggregation'!$D:$D,$A$1)*IF($A11="CH4",About!$D$58,IF($A11="N2O",About!$D$59,1))</f>
        <v>0.30366174214840003</v>
      </c>
      <c r="E11">
        <f>SUMIFS('EPA Export Aggregation'!H:H,'EPA Export Aggregation'!$A:$A,$B11,'EPA Export Aggregation'!$D:$D,$A$1)*IF($A11="CH4",About!$D$58,IF($A11="N2O",About!$D$59,1))</f>
        <v>0.28320556427819998</v>
      </c>
      <c r="F11">
        <f>SUMIFS('EPA Export Aggregation'!I:I,'EPA Export Aggregation'!$A:$A,$B11,'EPA Export Aggregation'!$D:$D,$A$1)*IF($A11="CH4",About!$D$58,IF($A11="N2O",About!$D$59,1))</f>
        <v>0.4102717011973</v>
      </c>
      <c r="G11">
        <f>SUMIFS('EPA Export Aggregation'!J:J,'EPA Export Aggregation'!$A:$A,$B11,'EPA Export Aggregation'!$D:$D,$A$1)*IF($A11="CH4",About!$D$58,IF($A11="N2O",About!$D$59,1))</f>
        <v>0.48935962913890002</v>
      </c>
      <c r="H11">
        <f>SUMIFS('EPA Export Aggregation'!K:K,'EPA Export Aggregation'!$A:$A,$B11,'EPA Export Aggregation'!$D:$D,$A$1)*IF($A11="CH4",About!$D$58,IF($A11="N2O",About!$D$59,1))</f>
        <v>0.51379266699049997</v>
      </c>
      <c r="I11">
        <f>SUMIFS('EPA Export Aggregation'!L:L,'EPA Export Aggregation'!$A:$A,$B11,'EPA Export Aggregation'!$D:$D,$A$1)*IF($A11="CH4",About!$D$58,IF($A11="N2O",About!$D$59,1))</f>
        <v>0.56716789053619998</v>
      </c>
      <c r="J11">
        <f>SUMIFS('EPA Export Aggregation'!M:M,'EPA Export Aggregation'!$A:$A,$B11,'EPA Export Aggregation'!$D:$D,$A$1)*IF($A11="CH4",About!$D$58,IF($A11="N2O",About!$D$59,1))</f>
        <v>0.5645294855563</v>
      </c>
      <c r="K11">
        <f>SUMIFS('EPA Export Aggregation'!N:N,'EPA Export Aggregation'!$A:$A,$B11,'EPA Export Aggregation'!$D:$D,$A$1)*IF($A11="CH4",About!$D$58,IF($A11="N2O",About!$D$59,1))</f>
        <v>0.56817910288509998</v>
      </c>
      <c r="L11">
        <f>SUMIFS('EPA Export Aggregation'!O:O,'EPA Export Aggregation'!$A:$A,$B11,'EPA Export Aggregation'!$D:$D,$A$1)*IF($A11="CH4",About!$D$58,IF($A11="N2O",About!$D$59,1))</f>
        <v>0.57907552533770001</v>
      </c>
      <c r="M11">
        <f>SUMIFS('EPA Export Aggregation'!P:P,'EPA Export Aggregation'!$A:$A,$B11,'EPA Export Aggregation'!$D:$D,$A$1)*IF($A11="CH4",About!$D$58,IF($A11="N2O",About!$D$59,1))</f>
        <v>0.56815734599529999</v>
      </c>
      <c r="N11">
        <f>SUMIFS('EPA Export Aggregation'!Q:Q,'EPA Export Aggregation'!$A:$A,$B11,'EPA Export Aggregation'!$D:$D,$A$1)*IF($A11="CH4",About!$D$58,IF($A11="N2O",About!$D$59,1))</f>
        <v>0.57257987423750001</v>
      </c>
      <c r="O11">
        <f>SUMIFS('EPA Export Aggregation'!R:R,'EPA Export Aggregation'!$A:$A,$B11,'EPA Export Aggregation'!$D:$D,$A$1)*IF($A11="CH4",About!$D$58,IF($A11="N2O",About!$D$59,1))</f>
        <v>0.55851906342900004</v>
      </c>
      <c r="P11">
        <f>SUMIFS('EPA Export Aggregation'!S:S,'EPA Export Aggregation'!$A:$A,$B11,'EPA Export Aggregation'!$D:$D,$A$1)*IF($A11="CH4",About!$D$58,IF($A11="N2O",About!$D$59,1))</f>
        <v>0.66442779083449999</v>
      </c>
      <c r="Q11">
        <f>SUMIFS('EPA Export Aggregation'!T:T,'EPA Export Aggregation'!$A:$A,$B11,'EPA Export Aggregation'!$D:$D,$A$1)*IF($A11="CH4",About!$D$58,IF($A11="N2O",About!$D$59,1))</f>
        <v>0.66749042366839995</v>
      </c>
      <c r="R11">
        <f>SUMIFS('EPA Export Aggregation'!U:U,'EPA Export Aggregation'!$A:$A,$B11,'EPA Export Aggregation'!$D:$D,$A$1)*IF($A11="CH4",About!$D$58,IF($A11="N2O",About!$D$59,1))</f>
        <v>0.67744301299109999</v>
      </c>
      <c r="S11">
        <f>SUMIFS('EPA Export Aggregation'!V:V,'EPA Export Aggregation'!$A:$A,$B11,'EPA Export Aggregation'!$D:$D,$A$1)*IF($A11="CH4",About!$D$58,IF($A11="N2O",About!$D$59,1))</f>
        <v>0.68348235238650001</v>
      </c>
      <c r="T11">
        <f>SUMIFS('EPA Export Aggregation'!W:W,'EPA Export Aggregation'!$A:$A,$B11,'EPA Export Aggregation'!$D:$D,$A$1)*IF($A11="CH4",About!$D$58,IF($A11="N2O",About!$D$59,1))</f>
        <v>0.65029533440059994</v>
      </c>
      <c r="U11">
        <f>SUMIFS('EPA Export Aggregation'!X:X,'EPA Export Aggregation'!$A:$A,$B11,'EPA Export Aggregation'!$D:$D,$A$1)*IF($A11="CH4",About!$D$58,IF($A11="N2O",About!$D$59,1))</f>
        <v>0.51533278869599997</v>
      </c>
      <c r="V11">
        <f>SUMIFS('EPA Export Aggregation'!Y:Y,'EPA Export Aggregation'!$A:$A,$B11,'EPA Export Aggregation'!$D:$D,$A$1)*IF($A11="CH4",About!$D$58,IF($A11="N2O",About!$D$59,1))</f>
        <v>0.387130452018</v>
      </c>
      <c r="W11">
        <f>SUMIFS('EPA Export Aggregation'!Z:Z,'EPA Export Aggregation'!$A:$A,$B11,'EPA Export Aggregation'!$D:$D,$A$1)*IF($A11="CH4",About!$D$58,IF($A11="N2O",About!$D$59,1))</f>
        <v>0.1308289749654</v>
      </c>
      <c r="X11">
        <f>SUMIFS('EPA Export Aggregation'!AA:AA,'EPA Export Aggregation'!$A:$A,$B11,'EPA Export Aggregation'!$D:$D,$A$1)*IF($A11="CH4",About!$D$58,IF($A11="N2O",About!$D$59,1))</f>
        <v>0.1190071519816</v>
      </c>
      <c r="Y11">
        <f>SUMIFS('EPA Export Aggregation'!AB:AB,'EPA Export Aggregation'!$A:$A,$B11,'EPA Export Aggregation'!$D:$D,$A$1)*IF($A11="CH4",About!$D$58,IF($A11="N2O",About!$D$59,1))</f>
        <v>0.12487944580679999</v>
      </c>
      <c r="Z11">
        <f>SUMIFS('EPA Export Aggregation'!AC:AC,'EPA Export Aggregation'!$A:$A,$B11,'EPA Export Aggregation'!$D:$D,$A$1)*IF($A11="CH4",About!$D$58,IF($A11="N2O",About!$D$59,1))</f>
        <v>0.16199751492459999</v>
      </c>
      <c r="AA11">
        <f>SUMIFS('EPA Export Aggregation'!AD:AD,'EPA Export Aggregation'!$A:$A,$B11,'EPA Export Aggregation'!$D:$D,$A$1)*IF($A11="CH4",About!$D$58,IF($A11="N2O",About!$D$59,1))</f>
        <v>0.287165749415</v>
      </c>
      <c r="AB11">
        <f>SUMIFS('EPA Export Aggregation'!AE:AE,'EPA Export Aggregation'!$A:$A,$B11,'EPA Export Aggregation'!$D:$D,$A$1)*IF($A11="CH4",About!$D$58,IF($A11="N2O",About!$D$59,1))</f>
        <v>0.29319704596110002</v>
      </c>
      <c r="AC11">
        <f>SUMIFS('EPA Export Aggregation'!AF:AF,'EPA Export Aggregation'!$A:$A,$B11,'EPA Export Aggregation'!$D:$D,$A$1)*IF($A11="CH4",About!$D$58,IF($A11="N2O",About!$D$59,1))</f>
        <v>0.29439175354280001</v>
      </c>
      <c r="AD11">
        <f>SUMIFS('EPA Export Aggregation'!AG:AG,'EPA Export Aggregation'!$A:$A,$B11,'EPA Export Aggregation'!$D:$D,$A$1)*IF($A11="CH4",About!$D$58,IF($A11="N2O",About!$D$59,1))</f>
        <v>0.18341188190759999</v>
      </c>
      <c r="AE11">
        <f>SUMIFS('EPA Export Aggregation'!AH:AH,'EPA Export Aggregation'!$A:$A,$B11,'EPA Export Aggregation'!$D:$D,$A$1)*IF($A11="CH4",About!$D$58,IF($A11="N2O",About!$D$59,1))</f>
        <v>0.20277704844219999</v>
      </c>
      <c r="AF11">
        <f>SUMIFS('EPA Export Aggregation'!AI:AI,'EPA Export Aggregation'!$A:$A,$B11,'EPA Export Aggregation'!$D:$D,$A$1)*IF($A11="CH4",About!$D$58,IF($A11="N2O",About!$D$59,1))</f>
        <v>0.1789349649194</v>
      </c>
      <c r="AG11">
        <f>SUMIFS('EPA Export Aggregation'!AJ:AJ,'EPA Export Aggregation'!$A:$A,$B11,'EPA Export Aggregation'!$D:$D,$A$1)*IF($A11="CH4",About!$D$58,IF($A11="N2O",About!$D$59,1))</f>
        <v>0.1935208216006</v>
      </c>
      <c r="AH11">
        <f>SUMIFS('EPA Export Aggregation'!AK:AK,'EPA Export Aggregation'!$A:$A,$B11,'EPA Export Aggregation'!$D:$D,$A$1)*IF($A11="CH4",About!$D$58,IF($A11="N2O",About!$D$59,1))</f>
        <v>0.18561945558349999</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0.44313329211800001</v>
      </c>
      <c r="D13">
        <f>SUMIFS('EPA Export Aggregation'!G:G,'EPA Export Aggregation'!$A:$A,$B13,'EPA Export Aggregation'!$D:$D,$A$1)*IF($A13="CH4",About!$D$58,IF($A13="N2O",About!$D$59,1))</f>
        <v>0.39582407742519998</v>
      </c>
      <c r="E13">
        <f>SUMIFS('EPA Export Aggregation'!H:H,'EPA Export Aggregation'!$A:$A,$B13,'EPA Export Aggregation'!$D:$D,$A$1)*IF($A13="CH4",About!$D$58,IF($A13="N2O",About!$D$59,1))</f>
        <v>0.38914946233769998</v>
      </c>
      <c r="F13">
        <f>SUMIFS('EPA Export Aggregation'!I:I,'EPA Export Aggregation'!$A:$A,$B13,'EPA Export Aggregation'!$D:$D,$A$1)*IF($A13="CH4",About!$D$58,IF($A13="N2O",About!$D$59,1))</f>
        <v>0.35998226696579999</v>
      </c>
      <c r="G13">
        <f>SUMIFS('EPA Export Aggregation'!J:J,'EPA Export Aggregation'!$A:$A,$B13,'EPA Export Aggregation'!$D:$D,$A$1)*IF($A13="CH4",About!$D$58,IF($A13="N2O",About!$D$59,1))</f>
        <v>0.37668274420019998</v>
      </c>
      <c r="H13">
        <f>SUMIFS('EPA Export Aggregation'!K:K,'EPA Export Aggregation'!$A:$A,$B13,'EPA Export Aggregation'!$D:$D,$A$1)*IF($A13="CH4",About!$D$58,IF($A13="N2O",About!$D$59,1))</f>
        <v>0.5035816538083</v>
      </c>
      <c r="I13">
        <f>SUMIFS('EPA Export Aggregation'!L:L,'EPA Export Aggregation'!$A:$A,$B13,'EPA Export Aggregation'!$D:$D,$A$1)*IF($A13="CH4",About!$D$58,IF($A13="N2O",About!$D$59,1))</f>
        <v>0.54080453285459995</v>
      </c>
      <c r="J13">
        <f>SUMIFS('EPA Export Aggregation'!M:M,'EPA Export Aggregation'!$A:$A,$B13,'EPA Export Aggregation'!$D:$D,$A$1)*IF($A13="CH4",About!$D$58,IF($A13="N2O",About!$D$59,1))</f>
        <v>0.51851780963469996</v>
      </c>
      <c r="K13">
        <f>SUMIFS('EPA Export Aggregation'!N:N,'EPA Export Aggregation'!$A:$A,$B13,'EPA Export Aggregation'!$D:$D,$A$1)*IF($A13="CH4",About!$D$58,IF($A13="N2O",About!$D$59,1))</f>
        <v>0.52575366753429997</v>
      </c>
      <c r="L13">
        <f>SUMIFS('EPA Export Aggregation'!O:O,'EPA Export Aggregation'!$A:$A,$B13,'EPA Export Aggregation'!$D:$D,$A$1)*IF($A13="CH4",About!$D$58,IF($A13="N2O",About!$D$59,1))</f>
        <v>0.5757847533903</v>
      </c>
      <c r="M13">
        <f>SUMIFS('EPA Export Aggregation'!P:P,'EPA Export Aggregation'!$A:$A,$B13,'EPA Export Aggregation'!$D:$D,$A$1)*IF($A13="CH4",About!$D$58,IF($A13="N2O",About!$D$59,1))</f>
        <v>0.38237991137400001</v>
      </c>
      <c r="N13">
        <f>SUMIFS('EPA Export Aggregation'!Q:Q,'EPA Export Aggregation'!$A:$A,$B13,'EPA Export Aggregation'!$D:$D,$A$1)*IF($A13="CH4",About!$D$58,IF($A13="N2O",About!$D$59,1))</f>
        <v>0.39456218145479999</v>
      </c>
      <c r="O13">
        <f>SUMIFS('EPA Export Aggregation'!R:R,'EPA Export Aggregation'!$A:$A,$B13,'EPA Export Aggregation'!$D:$D,$A$1)*IF($A13="CH4",About!$D$58,IF($A13="N2O",About!$D$59,1))</f>
        <v>0.41181711379039998</v>
      </c>
      <c r="P13">
        <f>SUMIFS('EPA Export Aggregation'!S:S,'EPA Export Aggregation'!$A:$A,$B13,'EPA Export Aggregation'!$D:$D,$A$1)*IF($A13="CH4",About!$D$58,IF($A13="N2O",About!$D$59,1))</f>
        <v>0.31714241665749998</v>
      </c>
      <c r="Q13">
        <f>SUMIFS('EPA Export Aggregation'!T:T,'EPA Export Aggregation'!$A:$A,$B13,'EPA Export Aggregation'!$D:$D,$A$1)*IF($A13="CH4",About!$D$58,IF($A13="N2O",About!$D$59,1))</f>
        <v>0.43189537339459999</v>
      </c>
      <c r="R13">
        <f>SUMIFS('EPA Export Aggregation'!U:U,'EPA Export Aggregation'!$A:$A,$B13,'EPA Export Aggregation'!$D:$D,$A$1)*IF($A13="CH4",About!$D$58,IF($A13="N2O",About!$D$59,1))</f>
        <v>0.4761426167558</v>
      </c>
      <c r="S13">
        <f>SUMIFS('EPA Export Aggregation'!V:V,'EPA Export Aggregation'!$A:$A,$B13,'EPA Export Aggregation'!$D:$D,$A$1)*IF($A13="CH4",About!$D$58,IF($A13="N2O",About!$D$59,1))</f>
        <v>0.54046464802670002</v>
      </c>
      <c r="T13">
        <f>SUMIFS('EPA Export Aggregation'!W:W,'EPA Export Aggregation'!$A:$A,$B13,'EPA Export Aggregation'!$D:$D,$A$1)*IF($A13="CH4",About!$D$58,IF($A13="N2O",About!$D$59,1))</f>
        <v>0.49281662145970001</v>
      </c>
      <c r="U13">
        <f>SUMIFS('EPA Export Aggregation'!X:X,'EPA Export Aggregation'!$A:$A,$B13,'EPA Export Aggregation'!$D:$D,$A$1)*IF($A13="CH4",About!$D$58,IF($A13="N2O",About!$D$59,1))</f>
        <v>0.41767991008049998</v>
      </c>
      <c r="V13">
        <f>SUMIFS('EPA Export Aggregation'!Y:Y,'EPA Export Aggregation'!$A:$A,$B13,'EPA Export Aggregation'!$D:$D,$A$1)*IF($A13="CH4",About!$D$58,IF($A13="N2O",About!$D$59,1))</f>
        <v>0.53730932273730003</v>
      </c>
      <c r="W13">
        <f>SUMIFS('EPA Export Aggregation'!Z:Z,'EPA Export Aggregation'!$A:$A,$B13,'EPA Export Aggregation'!$D:$D,$A$1)*IF($A13="CH4",About!$D$58,IF($A13="N2O",About!$D$59,1))</f>
        <v>0.65700822904480005</v>
      </c>
      <c r="X13">
        <f>SUMIFS('EPA Export Aggregation'!AA:AA,'EPA Export Aggregation'!$A:$A,$B13,'EPA Export Aggregation'!$D:$D,$A$1)*IF($A13="CH4",About!$D$58,IF($A13="N2O",About!$D$59,1))</f>
        <v>0.60051925902159997</v>
      </c>
      <c r="Y13">
        <f>SUMIFS('EPA Export Aggregation'!AB:AB,'EPA Export Aggregation'!$A:$A,$B13,'EPA Export Aggregation'!$D:$D,$A$1)*IF($A13="CH4",About!$D$58,IF($A13="N2O",About!$D$59,1))</f>
        <v>0.55034857640860002</v>
      </c>
      <c r="Z13">
        <f>SUMIFS('EPA Export Aggregation'!AC:AC,'EPA Export Aggregation'!$A:$A,$B13,'EPA Export Aggregation'!$D:$D,$A$1)*IF($A13="CH4",About!$D$58,IF($A13="N2O",About!$D$59,1))</f>
        <v>0.66826793910390003</v>
      </c>
      <c r="AA13">
        <f>SUMIFS('EPA Export Aggregation'!AD:AD,'EPA Export Aggregation'!$A:$A,$B13,'EPA Export Aggregation'!$D:$D,$A$1)*IF($A13="CH4",About!$D$58,IF($A13="N2O",About!$D$59,1))</f>
        <v>0.76720046444550005</v>
      </c>
      <c r="AB13">
        <f>SUMIFS('EPA Export Aggregation'!AE:AE,'EPA Export Aggregation'!$A:$A,$B13,'EPA Export Aggregation'!$D:$D,$A$1)*IF($A13="CH4",About!$D$58,IF($A13="N2O",About!$D$59,1))</f>
        <v>0.73542503687399996</v>
      </c>
      <c r="AC13">
        <f>SUMIFS('EPA Export Aggregation'!AF:AF,'EPA Export Aggregation'!$A:$A,$B13,'EPA Export Aggregation'!$D:$D,$A$1)*IF($A13="CH4",About!$D$58,IF($A13="N2O",About!$D$59,1))</f>
        <v>0.64959679817439997</v>
      </c>
      <c r="AD13">
        <f>SUMIFS('EPA Export Aggregation'!AG:AG,'EPA Export Aggregation'!$A:$A,$B13,'EPA Export Aggregation'!$D:$D,$A$1)*IF($A13="CH4",About!$D$58,IF($A13="N2O",About!$D$59,1))</f>
        <v>0.58805701307589997</v>
      </c>
      <c r="AE13">
        <f>SUMIFS('EPA Export Aggregation'!AH:AH,'EPA Export Aggregation'!$A:$A,$B13,'EPA Export Aggregation'!$D:$D,$A$1)*IF($A13="CH4",About!$D$58,IF($A13="N2O",About!$D$59,1))</f>
        <v>0.43484925032880001</v>
      </c>
      <c r="AF13">
        <f>SUMIFS('EPA Export Aggregation'!AI:AI,'EPA Export Aggregation'!$A:$A,$B13,'EPA Export Aggregation'!$D:$D,$A$1)*IF($A13="CH4",About!$D$58,IF($A13="N2O",About!$D$59,1))</f>
        <v>0.49386200999250002</v>
      </c>
      <c r="AG13">
        <f>SUMIFS('EPA Export Aggregation'!AJ:AJ,'EPA Export Aggregation'!$A:$A,$B13,'EPA Export Aggregation'!$D:$D,$A$1)*IF($A13="CH4",About!$D$58,IF($A13="N2O",About!$D$59,1))</f>
        <v>0.50509565345109997</v>
      </c>
      <c r="AH13">
        <f>SUMIFS('EPA Export Aggregation'!AK:AK,'EPA Export Aggregation'!$A:$A,$B13,'EPA Export Aggregation'!$D:$D,$A$1)*IF($A13="CH4",About!$D$58,IF($A13="N2O",About!$D$59,1))</f>
        <v>0.47007023006659998</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8.8350175241999999E-3</v>
      </c>
      <c r="D16">
        <f>SUMIFS('EPA Export Aggregation'!G:G,'EPA Export Aggregation'!$A:$A,$B16,'EPA Export Aggregation'!$D:$D,$A$1)*IF($A16="CH4",About!$D$58,IF($A16="N2O",About!$D$59,1))</f>
        <v>8.8965856078999997E-3</v>
      </c>
      <c r="E16">
        <f>SUMIFS('EPA Export Aggregation'!H:H,'EPA Export Aggregation'!$A:$A,$B16,'EPA Export Aggregation'!$D:$D,$A$1)*IF($A16="CH4",About!$D$58,IF($A16="N2O",About!$D$59,1))</f>
        <v>8.9612064511000004E-3</v>
      </c>
      <c r="F16">
        <f>SUMIFS('EPA Export Aggregation'!I:I,'EPA Export Aggregation'!$A:$A,$B16,'EPA Export Aggregation'!$D:$D,$A$1)*IF($A16="CH4",About!$D$58,IF($A16="N2O",About!$D$59,1))</f>
        <v>9.1159099171000003E-3</v>
      </c>
      <c r="G16">
        <f>SUMIFS('EPA Export Aggregation'!J:J,'EPA Export Aggregation'!$A:$A,$B16,'EPA Export Aggregation'!$D:$D,$A$1)*IF($A16="CH4",About!$D$58,IF($A16="N2O",About!$D$59,1))</f>
        <v>9.2993495834000003E-3</v>
      </c>
      <c r="H16">
        <f>SUMIFS('EPA Export Aggregation'!K:K,'EPA Export Aggregation'!$A:$A,$B16,'EPA Export Aggregation'!$D:$D,$A$1)*IF($A16="CH4",About!$D$58,IF($A16="N2O",About!$D$59,1))</f>
        <v>9.4033914274999995E-3</v>
      </c>
      <c r="I16">
        <f>SUMIFS('EPA Export Aggregation'!L:L,'EPA Export Aggregation'!$A:$A,$B16,'EPA Export Aggregation'!$D:$D,$A$1)*IF($A16="CH4",About!$D$58,IF($A16="N2O",About!$D$59,1))</f>
        <v>9.5217099311000006E-3</v>
      </c>
      <c r="J16">
        <f>SUMIFS('EPA Export Aggregation'!M:M,'EPA Export Aggregation'!$A:$A,$B16,'EPA Export Aggregation'!$D:$D,$A$1)*IF($A16="CH4",About!$D$58,IF($A16="N2O",About!$D$59,1))</f>
        <v>9.5183413471999993E-3</v>
      </c>
      <c r="K16">
        <f>SUMIFS('EPA Export Aggregation'!N:N,'EPA Export Aggregation'!$A:$A,$B16,'EPA Export Aggregation'!$D:$D,$A$1)*IF($A16="CH4",About!$D$58,IF($A16="N2O",About!$D$59,1))</f>
        <v>9.4883690316000004E-3</v>
      </c>
      <c r="L16">
        <f>SUMIFS('EPA Export Aggregation'!O:O,'EPA Export Aggregation'!$A:$A,$B16,'EPA Export Aggregation'!$D:$D,$A$1)*IF($A16="CH4",About!$D$58,IF($A16="N2O",About!$D$59,1))</f>
        <v>9.4434954004999992E-3</v>
      </c>
      <c r="M16">
        <f>SUMIFS('EPA Export Aggregation'!P:P,'EPA Export Aggregation'!$A:$A,$B16,'EPA Export Aggregation'!$D:$D,$A$1)*IF($A16="CH4",About!$D$58,IF($A16="N2O",About!$D$59,1))</f>
        <v>9.3990658630999993E-3</v>
      </c>
      <c r="N16">
        <f>SUMIFS('EPA Export Aggregation'!Q:Q,'EPA Export Aggregation'!$A:$A,$B16,'EPA Export Aggregation'!$D:$D,$A$1)*IF($A16="CH4",About!$D$58,IF($A16="N2O",About!$D$59,1))</f>
        <v>5.6596064249999998E-3</v>
      </c>
      <c r="O16">
        <f>SUMIFS('EPA Export Aggregation'!R:R,'EPA Export Aggregation'!$A:$A,$B16,'EPA Export Aggregation'!$D:$D,$A$1)*IF($A16="CH4",About!$D$58,IF($A16="N2O",About!$D$59,1))</f>
        <v>6.6575270978999996E-3</v>
      </c>
      <c r="P16">
        <f>SUMIFS('EPA Export Aggregation'!S:S,'EPA Export Aggregation'!$A:$A,$B16,'EPA Export Aggregation'!$D:$D,$A$1)*IF($A16="CH4",About!$D$58,IF($A16="N2O",About!$D$59,1))</f>
        <v>8.7058539846999999E-3</v>
      </c>
      <c r="Q16">
        <f>SUMIFS('EPA Export Aggregation'!T:T,'EPA Export Aggregation'!$A:$A,$B16,'EPA Export Aggregation'!$D:$D,$A$1)*IF($A16="CH4",About!$D$58,IF($A16="N2O",About!$D$59,1))</f>
        <v>8.0719765942999996E-3</v>
      </c>
      <c r="R16">
        <f>SUMIFS('EPA Export Aggregation'!U:U,'EPA Export Aggregation'!$A:$A,$B16,'EPA Export Aggregation'!$D:$D,$A$1)*IF($A16="CH4",About!$D$58,IF($A16="N2O",About!$D$59,1))</f>
        <v>8.8630206744000004E-3</v>
      </c>
      <c r="S16">
        <f>SUMIFS('EPA Export Aggregation'!V:V,'EPA Export Aggregation'!$A:$A,$B16,'EPA Export Aggregation'!$D:$D,$A$1)*IF($A16="CH4",About!$D$58,IF($A16="N2O",About!$D$59,1))</f>
        <v>1.1401043940400001E-2</v>
      </c>
      <c r="T16">
        <f>SUMIFS('EPA Export Aggregation'!W:W,'EPA Export Aggregation'!$A:$A,$B16,'EPA Export Aggregation'!$D:$D,$A$1)*IF($A16="CH4",About!$D$58,IF($A16="N2O",About!$D$59,1))</f>
        <v>1.25224623824E-2</v>
      </c>
      <c r="U16">
        <f>SUMIFS('EPA Export Aggregation'!X:X,'EPA Export Aggregation'!$A:$A,$B16,'EPA Export Aggregation'!$D:$D,$A$1)*IF($A16="CH4",About!$D$58,IF($A16="N2O",About!$D$59,1))</f>
        <v>1.19604110379E-2</v>
      </c>
      <c r="V16">
        <f>SUMIFS('EPA Export Aggregation'!Y:Y,'EPA Export Aggregation'!$A:$A,$B16,'EPA Export Aggregation'!$D:$D,$A$1)*IF($A16="CH4",About!$D$58,IF($A16="N2O",About!$D$59,1))</f>
        <v>1.1758248462700001E-2</v>
      </c>
      <c r="W16">
        <f>SUMIFS('EPA Export Aggregation'!Z:Z,'EPA Export Aggregation'!$A:$A,$B16,'EPA Export Aggregation'!$D:$D,$A$1)*IF($A16="CH4",About!$D$58,IF($A16="N2O",About!$D$59,1))</f>
        <v>2.9149017594400001E-2</v>
      </c>
      <c r="X16">
        <f>SUMIFS('EPA Export Aggregation'!AA:AA,'EPA Export Aggregation'!$A:$A,$B16,'EPA Export Aggregation'!$D:$D,$A$1)*IF($A16="CH4",About!$D$58,IF($A16="N2O",About!$D$59,1))</f>
        <v>2.6914506935900001E-2</v>
      </c>
      <c r="Y16">
        <f>SUMIFS('EPA Export Aggregation'!AB:AB,'EPA Export Aggregation'!$A:$A,$B16,'EPA Export Aggregation'!$D:$D,$A$1)*IF($A16="CH4",About!$D$58,IF($A16="N2O",About!$D$59,1))</f>
        <v>2.6394747904299999E-2</v>
      </c>
      <c r="Z16">
        <f>SUMIFS('EPA Export Aggregation'!AC:AC,'EPA Export Aggregation'!$A:$A,$B16,'EPA Export Aggregation'!$D:$D,$A$1)*IF($A16="CH4",About!$D$58,IF($A16="N2O",About!$D$59,1))</f>
        <v>2.7383839331600001E-2</v>
      </c>
      <c r="AA16">
        <f>SUMIFS('EPA Export Aggregation'!AD:AD,'EPA Export Aggregation'!$A:$A,$B16,'EPA Export Aggregation'!$D:$D,$A$1)*IF($A16="CH4",About!$D$58,IF($A16="N2O",About!$D$59,1))</f>
        <v>2.8997447741799999E-2</v>
      </c>
      <c r="AB16">
        <f>SUMIFS('EPA Export Aggregation'!AE:AE,'EPA Export Aggregation'!$A:$A,$B16,'EPA Export Aggregation'!$D:$D,$A$1)*IF($A16="CH4",About!$D$58,IF($A16="N2O",About!$D$59,1))</f>
        <v>3.1809063388399998E-2</v>
      </c>
      <c r="AC16">
        <f>SUMIFS('EPA Export Aggregation'!AF:AF,'EPA Export Aggregation'!$A:$A,$B16,'EPA Export Aggregation'!$D:$D,$A$1)*IF($A16="CH4",About!$D$58,IF($A16="N2O",About!$D$59,1))</f>
        <v>2.9705524029200001E-2</v>
      </c>
      <c r="AD16">
        <f>SUMIFS('EPA Export Aggregation'!AG:AG,'EPA Export Aggregation'!$A:$A,$B16,'EPA Export Aggregation'!$D:$D,$A$1)*IF($A16="CH4",About!$D$58,IF($A16="N2O",About!$D$59,1))</f>
        <v>2.9149932368600001E-2</v>
      </c>
      <c r="AE16">
        <f>SUMIFS('EPA Export Aggregation'!AH:AH,'EPA Export Aggregation'!$A:$A,$B16,'EPA Export Aggregation'!$D:$D,$A$1)*IF($A16="CH4",About!$D$58,IF($A16="N2O",About!$D$59,1))</f>
        <v>2.6171287431300001E-2</v>
      </c>
      <c r="AF16">
        <f>SUMIFS('EPA Export Aggregation'!AI:AI,'EPA Export Aggregation'!$A:$A,$B16,'EPA Export Aggregation'!$D:$D,$A$1)*IF($A16="CH4",About!$D$58,IF($A16="N2O",About!$D$59,1))</f>
        <v>3.0808236478599999E-2</v>
      </c>
      <c r="AG16">
        <f>SUMIFS('EPA Export Aggregation'!AJ:AJ,'EPA Export Aggregation'!$A:$A,$B16,'EPA Export Aggregation'!$D:$D,$A$1)*IF($A16="CH4",About!$D$58,IF($A16="N2O",About!$D$59,1))</f>
        <v>3.1401147296399999E-2</v>
      </c>
      <c r="AH16">
        <f>SUMIFS('EPA Export Aggregation'!AK:AK,'EPA Export Aggregation'!$A:$A,$B16,'EPA Export Aggregation'!$D:$D,$A$1)*IF($A16="CH4",About!$D$58,IF($A16="N2O",About!$D$59,1))</f>
        <v>3.1467306778300001E-2</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2.2714970095700001E-2</v>
      </c>
      <c r="D23">
        <f>SUMIFS('EPA Export Aggregation'!G:G,'EPA Export Aggregation'!$A:$A,$B23,'EPA Export Aggregation'!$D:$D,$A$1)*IF($A23="CH4",About!$D$58,IF($A23="N2O",About!$D$59,1))</f>
        <v>2.11983549859E-2</v>
      </c>
      <c r="E23">
        <f>SUMIFS('EPA Export Aggregation'!H:H,'EPA Export Aggregation'!$A:$A,$B23,'EPA Export Aggregation'!$D:$D,$A$1)*IF($A23="CH4",About!$D$58,IF($A23="N2O",About!$D$59,1))</f>
        <v>2.36636052076E-2</v>
      </c>
      <c r="F23">
        <f>SUMIFS('EPA Export Aggregation'!I:I,'EPA Export Aggregation'!$A:$A,$B23,'EPA Export Aggregation'!$D:$D,$A$1)*IF($A23="CH4",About!$D$58,IF($A23="N2O",About!$D$59,1))</f>
        <v>2.83321996771E-2</v>
      </c>
      <c r="G23">
        <f>SUMIFS('EPA Export Aggregation'!J:J,'EPA Export Aggregation'!$A:$A,$B23,'EPA Export Aggregation'!$D:$D,$A$1)*IF($A23="CH4",About!$D$58,IF($A23="N2O",About!$D$59,1))</f>
        <v>2.6882920619800001E-2</v>
      </c>
      <c r="H23">
        <f>SUMIFS('EPA Export Aggregation'!K:K,'EPA Export Aggregation'!$A:$A,$B23,'EPA Export Aggregation'!$D:$D,$A$1)*IF($A23="CH4",About!$D$58,IF($A23="N2O",About!$D$59,1))</f>
        <v>2.70795241468E-2</v>
      </c>
      <c r="I23">
        <f>SUMIFS('EPA Export Aggregation'!L:L,'EPA Export Aggregation'!$A:$A,$B23,'EPA Export Aggregation'!$D:$D,$A$1)*IF($A23="CH4",About!$D$58,IF($A23="N2O",About!$D$59,1))</f>
        <v>2.4731133639200001E-2</v>
      </c>
      <c r="J23">
        <f>SUMIFS('EPA Export Aggregation'!M:M,'EPA Export Aggregation'!$A:$A,$B23,'EPA Export Aggregation'!$D:$D,$A$1)*IF($A23="CH4",About!$D$58,IF($A23="N2O",About!$D$59,1))</f>
        <v>2.5212287936599999E-2</v>
      </c>
      <c r="K23">
        <f>SUMIFS('EPA Export Aggregation'!N:N,'EPA Export Aggregation'!$A:$A,$B23,'EPA Export Aggregation'!$D:$D,$A$1)*IF($A23="CH4",About!$D$58,IF($A23="N2O",About!$D$59,1))</f>
        <v>3.1028698604699999E-2</v>
      </c>
      <c r="L23">
        <f>SUMIFS('EPA Export Aggregation'!O:O,'EPA Export Aggregation'!$A:$A,$B23,'EPA Export Aggregation'!$D:$D,$A$1)*IF($A23="CH4",About!$D$58,IF($A23="N2O",About!$D$59,1))</f>
        <v>2.9687602456199998E-2</v>
      </c>
      <c r="M23">
        <f>SUMIFS('EPA Export Aggregation'!P:P,'EPA Export Aggregation'!$A:$A,$B23,'EPA Export Aggregation'!$D:$D,$A$1)*IF($A23="CH4",About!$D$58,IF($A23="N2O",About!$D$59,1))</f>
        <v>2.6905745407500001E-2</v>
      </c>
      <c r="N23">
        <f>SUMIFS('EPA Export Aggregation'!Q:Q,'EPA Export Aggregation'!$A:$A,$B23,'EPA Export Aggregation'!$D:$D,$A$1)*IF($A23="CH4",About!$D$58,IF($A23="N2O",About!$D$59,1))</f>
        <v>2.5791429618099999E-2</v>
      </c>
      <c r="O23">
        <f>SUMIFS('EPA Export Aggregation'!R:R,'EPA Export Aggregation'!$A:$A,$B23,'EPA Export Aggregation'!$D:$D,$A$1)*IF($A23="CH4",About!$D$58,IF($A23="N2O",About!$D$59,1))</f>
        <v>2.35217279801E-2</v>
      </c>
      <c r="P23">
        <f>SUMIFS('EPA Export Aggregation'!S:S,'EPA Export Aggregation'!$A:$A,$B23,'EPA Export Aggregation'!$D:$D,$A$1)*IF($A23="CH4",About!$D$58,IF($A23="N2O",About!$D$59,1))</f>
        <v>2.26952354474E-2</v>
      </c>
      <c r="Q23">
        <f>SUMIFS('EPA Export Aggregation'!T:T,'EPA Export Aggregation'!$A:$A,$B23,'EPA Export Aggregation'!$D:$D,$A$1)*IF($A23="CH4",About!$D$58,IF($A23="N2O",About!$D$59,1))</f>
        <v>2.35426868961E-2</v>
      </c>
      <c r="R23">
        <f>SUMIFS('EPA Export Aggregation'!U:U,'EPA Export Aggregation'!$A:$A,$B23,'EPA Export Aggregation'!$D:$D,$A$1)*IF($A23="CH4",About!$D$58,IF($A23="N2O",About!$D$59,1))</f>
        <v>2.3549418656399999E-2</v>
      </c>
      <c r="S23">
        <f>SUMIFS('EPA Export Aggregation'!V:V,'EPA Export Aggregation'!$A:$A,$B23,'EPA Export Aggregation'!$D:$D,$A$1)*IF($A23="CH4",About!$D$58,IF($A23="N2O",About!$D$59,1))</f>
        <v>2.28206228314E-2</v>
      </c>
      <c r="T23">
        <f>SUMIFS('EPA Export Aggregation'!W:W,'EPA Export Aggregation'!$A:$A,$B23,'EPA Export Aggregation'!$D:$D,$A$1)*IF($A23="CH4",About!$D$58,IF($A23="N2O",About!$D$59,1))</f>
        <v>3.2213462151400002E-2</v>
      </c>
      <c r="U23">
        <f>SUMIFS('EPA Export Aggregation'!X:X,'EPA Export Aggregation'!$A:$A,$B23,'EPA Export Aggregation'!$D:$D,$A$1)*IF($A23="CH4",About!$D$58,IF($A23="N2O",About!$D$59,1))</f>
        <v>2.6514767514999999E-2</v>
      </c>
      <c r="V23">
        <f>SUMIFS('EPA Export Aggregation'!Y:Y,'EPA Export Aggregation'!$A:$A,$B23,'EPA Export Aggregation'!$D:$D,$A$1)*IF($A23="CH4",About!$D$58,IF($A23="N2O",About!$D$59,1))</f>
        <v>2.2451819302499999E-2</v>
      </c>
      <c r="W23">
        <f>SUMIFS('EPA Export Aggregation'!Z:Z,'EPA Export Aggregation'!$A:$A,$B23,'EPA Export Aggregation'!$D:$D,$A$1)*IF($A23="CH4",About!$D$58,IF($A23="N2O",About!$D$59,1))</f>
        <v>3.1157380587499998E-2</v>
      </c>
      <c r="X23">
        <f>SUMIFS('EPA Export Aggregation'!AA:AA,'EPA Export Aggregation'!$A:$A,$B23,'EPA Export Aggregation'!$D:$D,$A$1)*IF($A23="CH4",About!$D$58,IF($A23="N2O",About!$D$59,1))</f>
        <v>3.3573942968899997E-2</v>
      </c>
      <c r="Y23">
        <f>SUMIFS('EPA Export Aggregation'!AB:AB,'EPA Export Aggregation'!$A:$A,$B23,'EPA Export Aggregation'!$D:$D,$A$1)*IF($A23="CH4",About!$D$58,IF($A23="N2O",About!$D$59,1))</f>
        <v>3.1652575920299998E-2</v>
      </c>
      <c r="Z23">
        <f>SUMIFS('EPA Export Aggregation'!AC:AC,'EPA Export Aggregation'!$A:$A,$B23,'EPA Export Aggregation'!$D:$D,$A$1)*IF($A23="CH4",About!$D$58,IF($A23="N2O",About!$D$59,1))</f>
        <v>2.9796255338E-2</v>
      </c>
      <c r="AA23">
        <f>SUMIFS('EPA Export Aggregation'!AD:AD,'EPA Export Aggregation'!$A:$A,$B23,'EPA Export Aggregation'!$D:$D,$A$1)*IF($A23="CH4",About!$D$58,IF($A23="N2O",About!$D$59,1))</f>
        <v>1.1730708632E-2</v>
      </c>
      <c r="AB23">
        <f>SUMIFS('EPA Export Aggregation'!AE:AE,'EPA Export Aggregation'!$A:$A,$B23,'EPA Export Aggregation'!$D:$D,$A$1)*IF($A23="CH4",About!$D$58,IF($A23="N2O",About!$D$59,1))</f>
        <v>2.9790595478E-2</v>
      </c>
      <c r="AC23">
        <f>SUMIFS('EPA Export Aggregation'!AF:AF,'EPA Export Aggregation'!$A:$A,$B23,'EPA Export Aggregation'!$D:$D,$A$1)*IF($A23="CH4",About!$D$58,IF($A23="N2O",About!$D$59,1))</f>
        <v>3.3861676624199998E-2</v>
      </c>
      <c r="AD23">
        <f>SUMIFS('EPA Export Aggregation'!AG:AG,'EPA Export Aggregation'!$A:$A,$B23,'EPA Export Aggregation'!$D:$D,$A$1)*IF($A23="CH4",About!$D$58,IF($A23="N2O",About!$D$59,1))</f>
        <v>3.2847479825199997E-2</v>
      </c>
      <c r="AE23">
        <f>SUMIFS('EPA Export Aggregation'!AH:AH,'EPA Export Aggregation'!$A:$A,$B23,'EPA Export Aggregation'!$D:$D,$A$1)*IF($A23="CH4",About!$D$58,IF($A23="N2O",About!$D$59,1))</f>
        <v>3.8722058832E-2</v>
      </c>
      <c r="AF23">
        <f>SUMIFS('EPA Export Aggregation'!AI:AI,'EPA Export Aggregation'!$A:$A,$B23,'EPA Export Aggregation'!$D:$D,$A$1)*IF($A23="CH4",About!$D$58,IF($A23="N2O",About!$D$59,1))</f>
        <v>3.8929930736199998E-2</v>
      </c>
      <c r="AG23">
        <f>SUMIFS('EPA Export Aggregation'!AJ:AJ,'EPA Export Aggregation'!$A:$A,$B23,'EPA Export Aggregation'!$D:$D,$A$1)*IF($A23="CH4",About!$D$58,IF($A23="N2O",About!$D$59,1))</f>
        <v>3.6735396015100001E-2</v>
      </c>
      <c r="AH23">
        <f>SUMIFS('EPA Export Aggregation'!AK:AK,'EPA Export Aggregation'!$A:$A,$B23,'EPA Export Aggregation'!$D:$D,$A$1)*IF($A23="CH4",About!$D$58,IF($A23="N2O",About!$D$59,1))</f>
        <v>3.1462594136900002E-2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5.1785051362E-3</v>
      </c>
      <c r="D26">
        <f>SUMIFS('EPA Export Aggregation'!G:G,'EPA Export Aggregation'!$A:$A,$B26,'EPA Export Aggregation'!$D:$D,$A$1)*IF($A26="CH4",About!$D$58,IF($A26="N2O",About!$D$59,1))</f>
        <v>3.8311504288E-3</v>
      </c>
      <c r="E26">
        <f>SUMIFS('EPA Export Aggregation'!H:H,'EPA Export Aggregation'!$A:$A,$B26,'EPA Export Aggregation'!$D:$D,$A$1)*IF($A26="CH4",About!$D$58,IF($A26="N2O",About!$D$59,1))</f>
        <v>4.6465034008999996E-3</v>
      </c>
      <c r="F26">
        <f>SUMIFS('EPA Export Aggregation'!I:I,'EPA Export Aggregation'!$A:$A,$B26,'EPA Export Aggregation'!$D:$D,$A$1)*IF($A26="CH4",About!$D$58,IF($A26="N2O",About!$D$59,1))</f>
        <v>5.1162891666999997E-3</v>
      </c>
      <c r="G26">
        <f>SUMIFS('EPA Export Aggregation'!J:J,'EPA Export Aggregation'!$A:$A,$B26,'EPA Export Aggregation'!$D:$D,$A$1)*IF($A26="CH4",About!$D$58,IF($A26="N2O",About!$D$59,1))</f>
        <v>5.2959102167999999E-3</v>
      </c>
      <c r="H26">
        <f>SUMIFS('EPA Export Aggregation'!K:K,'EPA Export Aggregation'!$A:$A,$B26,'EPA Export Aggregation'!$D:$D,$A$1)*IF($A26="CH4",About!$D$58,IF($A26="N2O",About!$D$59,1))</f>
        <v>7.0849379438000003E-3</v>
      </c>
      <c r="I26">
        <f>SUMIFS('EPA Export Aggregation'!L:L,'EPA Export Aggregation'!$A:$A,$B26,'EPA Export Aggregation'!$D:$D,$A$1)*IF($A26="CH4",About!$D$58,IF($A26="N2O",About!$D$59,1))</f>
        <v>7.8379095017999997E-3</v>
      </c>
      <c r="J26">
        <f>SUMIFS('EPA Export Aggregation'!M:M,'EPA Export Aggregation'!$A:$A,$B26,'EPA Export Aggregation'!$D:$D,$A$1)*IF($A26="CH4",About!$D$58,IF($A26="N2O",About!$D$59,1))</f>
        <v>9.6710974482999996E-3</v>
      </c>
      <c r="K26">
        <f>SUMIFS('EPA Export Aggregation'!N:N,'EPA Export Aggregation'!$A:$A,$B26,'EPA Export Aggregation'!$D:$D,$A$1)*IF($A26="CH4",About!$D$58,IF($A26="N2O",About!$D$59,1))</f>
        <v>1.0951658362999999E-2</v>
      </c>
      <c r="L26">
        <f>SUMIFS('EPA Export Aggregation'!O:O,'EPA Export Aggregation'!$A:$A,$B26,'EPA Export Aggregation'!$D:$D,$A$1)*IF($A26="CH4",About!$D$58,IF($A26="N2O",About!$D$59,1))</f>
        <v>7.0953239283999998E-3</v>
      </c>
      <c r="M26">
        <f>SUMIFS('EPA Export Aggregation'!P:P,'EPA Export Aggregation'!$A:$A,$B26,'EPA Export Aggregation'!$D:$D,$A$1)*IF($A26="CH4",About!$D$58,IF($A26="N2O",About!$D$59,1))</f>
        <v>7.7385107482999997E-3</v>
      </c>
      <c r="N26">
        <f>SUMIFS('EPA Export Aggregation'!Q:Q,'EPA Export Aggregation'!$A:$A,$B26,'EPA Export Aggregation'!$D:$D,$A$1)*IF($A26="CH4",About!$D$58,IF($A26="N2O",About!$D$59,1))</f>
        <v>5.6095342702999996E-3</v>
      </c>
      <c r="O26">
        <f>SUMIFS('EPA Export Aggregation'!R:R,'EPA Export Aggregation'!$A:$A,$B26,'EPA Export Aggregation'!$D:$D,$A$1)*IF($A26="CH4",About!$D$58,IF($A26="N2O",About!$D$59,1))</f>
        <v>6.5338577446000003E-3</v>
      </c>
      <c r="P26">
        <f>SUMIFS('EPA Export Aggregation'!S:S,'EPA Export Aggregation'!$A:$A,$B26,'EPA Export Aggregation'!$D:$D,$A$1)*IF($A26="CH4",About!$D$58,IF($A26="N2O",About!$D$59,1))</f>
        <v>6.8373653188999999E-3</v>
      </c>
      <c r="Q26">
        <f>SUMIFS('EPA Export Aggregation'!T:T,'EPA Export Aggregation'!$A:$A,$B26,'EPA Export Aggregation'!$D:$D,$A$1)*IF($A26="CH4",About!$D$58,IF($A26="N2O",About!$D$59,1))</f>
        <v>8.1525266955999997E-3</v>
      </c>
      <c r="R26">
        <f>SUMIFS('EPA Export Aggregation'!U:U,'EPA Export Aggregation'!$A:$A,$B26,'EPA Export Aggregation'!$D:$D,$A$1)*IF($A26="CH4",About!$D$58,IF($A26="N2O",About!$D$59,1))</f>
        <v>7.7274945521999998E-3</v>
      </c>
      <c r="S26">
        <f>SUMIFS('EPA Export Aggregation'!V:V,'EPA Export Aggregation'!$A:$A,$B26,'EPA Export Aggregation'!$D:$D,$A$1)*IF($A26="CH4",About!$D$58,IF($A26="N2O",About!$D$59,1))</f>
        <v>6.9417156760000001E-3</v>
      </c>
      <c r="T26">
        <f>SUMIFS('EPA Export Aggregation'!W:W,'EPA Export Aggregation'!$A:$A,$B26,'EPA Export Aggregation'!$D:$D,$A$1)*IF($A26="CH4",About!$D$58,IF($A26="N2O",About!$D$59,1))</f>
        <v>6.1916013042E-3</v>
      </c>
      <c r="U26">
        <f>SUMIFS('EPA Export Aggregation'!X:X,'EPA Export Aggregation'!$A:$A,$B26,'EPA Export Aggregation'!$D:$D,$A$1)*IF($A26="CH4",About!$D$58,IF($A26="N2O",About!$D$59,1))</f>
        <v>4.9670286766000001E-3</v>
      </c>
      <c r="V26">
        <f>SUMIFS('EPA Export Aggregation'!Y:Y,'EPA Export Aggregation'!$A:$A,$B26,'EPA Export Aggregation'!$D:$D,$A$1)*IF($A26="CH4",About!$D$58,IF($A26="N2O",About!$D$59,1))</f>
        <v>3.1510375882000002E-3</v>
      </c>
      <c r="W26">
        <f>SUMIFS('EPA Export Aggregation'!Z:Z,'EPA Export Aggregation'!$A:$A,$B26,'EPA Export Aggregation'!$D:$D,$A$1)*IF($A26="CH4",About!$D$58,IF($A26="N2O",About!$D$59,1))</f>
        <v>5.2594279959000002E-3</v>
      </c>
      <c r="X26">
        <f>SUMIFS('EPA Export Aggregation'!AA:AA,'EPA Export Aggregation'!$A:$A,$B26,'EPA Export Aggregation'!$D:$D,$A$1)*IF($A26="CH4",About!$D$58,IF($A26="N2O",About!$D$59,1))</f>
        <v>4.6271854492999998E-3</v>
      </c>
      <c r="Y26">
        <f>SUMIFS('EPA Export Aggregation'!AB:AB,'EPA Export Aggregation'!$A:$A,$B26,'EPA Export Aggregation'!$D:$D,$A$1)*IF($A26="CH4",About!$D$58,IF($A26="N2O",About!$D$59,1))</f>
        <v>3.8685647445E-3</v>
      </c>
      <c r="Z26">
        <f>SUMIFS('EPA Export Aggregation'!AC:AC,'EPA Export Aggregation'!$A:$A,$B26,'EPA Export Aggregation'!$D:$D,$A$1)*IF($A26="CH4",About!$D$58,IF($A26="N2O",About!$D$59,1))</f>
        <v>4.5201777579999998E-3</v>
      </c>
      <c r="AA26">
        <f>SUMIFS('EPA Export Aggregation'!AD:AD,'EPA Export Aggregation'!$A:$A,$B26,'EPA Export Aggregation'!$D:$D,$A$1)*IF($A26="CH4",About!$D$58,IF($A26="N2O",About!$D$59,1))</f>
        <v>4.7183859625000001E-3</v>
      </c>
      <c r="AB26">
        <f>SUMIFS('EPA Export Aggregation'!AE:AE,'EPA Export Aggregation'!$A:$A,$B26,'EPA Export Aggregation'!$D:$D,$A$1)*IF($A26="CH4",About!$D$58,IF($A26="N2O",About!$D$59,1))</f>
        <v>5.1102067955E-3</v>
      </c>
      <c r="AC26">
        <f>SUMIFS('EPA Export Aggregation'!AF:AF,'EPA Export Aggregation'!$A:$A,$B26,'EPA Export Aggregation'!$D:$D,$A$1)*IF($A26="CH4",About!$D$58,IF($A26="N2O",About!$D$59,1))</f>
        <v>4.6937743338000002E-3</v>
      </c>
      <c r="AD26">
        <f>SUMIFS('EPA Export Aggregation'!AG:AG,'EPA Export Aggregation'!$A:$A,$B26,'EPA Export Aggregation'!$D:$D,$A$1)*IF($A26="CH4",About!$D$58,IF($A26="N2O",About!$D$59,1))</f>
        <v>5.3562419557000003E-3</v>
      </c>
      <c r="AE26">
        <f>SUMIFS('EPA Export Aggregation'!AH:AH,'EPA Export Aggregation'!$A:$A,$B26,'EPA Export Aggregation'!$D:$D,$A$1)*IF($A26="CH4",About!$D$58,IF($A26="N2O",About!$D$59,1))</f>
        <v>5.4806902987000004E-3</v>
      </c>
      <c r="AF26">
        <f>SUMIFS('EPA Export Aggregation'!AI:AI,'EPA Export Aggregation'!$A:$A,$B26,'EPA Export Aggregation'!$D:$D,$A$1)*IF($A26="CH4",About!$D$58,IF($A26="N2O",About!$D$59,1))</f>
        <v>4.9139136651E-3</v>
      </c>
      <c r="AG26">
        <f>SUMIFS('EPA Export Aggregation'!AJ:AJ,'EPA Export Aggregation'!$A:$A,$B26,'EPA Export Aggregation'!$D:$D,$A$1)*IF($A26="CH4",About!$D$58,IF($A26="N2O",About!$D$59,1))</f>
        <v>3.7609889736999998E-3</v>
      </c>
      <c r="AH26">
        <f>SUMIFS('EPA Export Aggregation'!AK:AK,'EPA Export Aggregation'!$A:$A,$B26,'EPA Export Aggregation'!$D:$D,$A$1)*IF($A26="CH4",About!$D$58,IF($A26="N2O",About!$D$59,1))</f>
        <v>4.7554600761E-3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0.42678746427769998</v>
      </c>
      <c r="D29">
        <f>SUMIFS('EPA Export Aggregation'!G:G,'EPA Export Aggregation'!$A:$A,$B29,'EPA Export Aggregation'!$D:$D,$A$1)*IF($A29="CH4",About!$D$58,IF($A29="N2O",About!$D$59,1))</f>
        <v>0.47884679667930002</v>
      </c>
      <c r="E29">
        <f>SUMIFS('EPA Export Aggregation'!H:H,'EPA Export Aggregation'!$A:$A,$B29,'EPA Export Aggregation'!$D:$D,$A$1)*IF($A29="CH4",About!$D$58,IF($A29="N2O",About!$D$59,1))</f>
        <v>0.4667328303005</v>
      </c>
      <c r="F29">
        <f>SUMIFS('EPA Export Aggregation'!I:I,'EPA Export Aggregation'!$A:$A,$B29,'EPA Export Aggregation'!$D:$D,$A$1)*IF($A29="CH4",About!$D$58,IF($A29="N2O",About!$D$59,1))</f>
        <v>0.44212433444260002</v>
      </c>
      <c r="G29">
        <f>SUMIFS('EPA Export Aggregation'!J:J,'EPA Export Aggregation'!$A:$A,$B29,'EPA Export Aggregation'!$D:$D,$A$1)*IF($A29="CH4",About!$D$58,IF($A29="N2O",About!$D$59,1))</f>
        <v>0.43872381187830001</v>
      </c>
      <c r="H29">
        <f>SUMIFS('EPA Export Aggregation'!K:K,'EPA Export Aggregation'!$A:$A,$B29,'EPA Export Aggregation'!$D:$D,$A$1)*IF($A29="CH4",About!$D$58,IF($A29="N2O",About!$D$59,1))</f>
        <v>0.4773072645443</v>
      </c>
      <c r="I29">
        <f>SUMIFS('EPA Export Aggregation'!L:L,'EPA Export Aggregation'!$A:$A,$B29,'EPA Export Aggregation'!$D:$D,$A$1)*IF($A29="CH4",About!$D$58,IF($A29="N2O",About!$D$59,1))</f>
        <v>0.50554619385879995</v>
      </c>
      <c r="J29">
        <f>SUMIFS('EPA Export Aggregation'!M:M,'EPA Export Aggregation'!$A:$A,$B29,'EPA Export Aggregation'!$D:$D,$A$1)*IF($A29="CH4",About!$D$58,IF($A29="N2O",About!$D$59,1))</f>
        <v>0.51026398681480001</v>
      </c>
      <c r="K29">
        <f>SUMIFS('EPA Export Aggregation'!N:N,'EPA Export Aggregation'!$A:$A,$B29,'EPA Export Aggregation'!$D:$D,$A$1)*IF($A29="CH4",About!$D$58,IF($A29="N2O",About!$D$59,1))</f>
        <v>0.4871557220787</v>
      </c>
      <c r="L29">
        <f>SUMIFS('EPA Export Aggregation'!O:O,'EPA Export Aggregation'!$A:$A,$B29,'EPA Export Aggregation'!$D:$D,$A$1)*IF($A29="CH4",About!$D$58,IF($A29="N2O",About!$D$59,1))</f>
        <v>0.46562041218889999</v>
      </c>
      <c r="M29">
        <f>SUMIFS('EPA Export Aggregation'!P:P,'EPA Export Aggregation'!$A:$A,$B29,'EPA Export Aggregation'!$D:$D,$A$1)*IF($A29="CH4",About!$D$58,IF($A29="N2O",About!$D$59,1))</f>
        <v>0.49340528547340001</v>
      </c>
      <c r="N29">
        <f>SUMIFS('EPA Export Aggregation'!Q:Q,'EPA Export Aggregation'!$A:$A,$B29,'EPA Export Aggregation'!$D:$D,$A$1)*IF($A29="CH4",About!$D$58,IF($A29="N2O",About!$D$59,1))</f>
        <v>0.50336907552459997</v>
      </c>
      <c r="O29">
        <f>SUMIFS('EPA Export Aggregation'!R:R,'EPA Export Aggregation'!$A:$A,$B29,'EPA Export Aggregation'!$D:$D,$A$1)*IF($A29="CH4",About!$D$58,IF($A29="N2O",About!$D$59,1))</f>
        <v>0.49619675469559998</v>
      </c>
      <c r="P29">
        <f>SUMIFS('EPA Export Aggregation'!S:S,'EPA Export Aggregation'!$A:$A,$B29,'EPA Export Aggregation'!$D:$D,$A$1)*IF($A29="CH4",About!$D$58,IF($A29="N2O",About!$D$59,1))</f>
        <v>0.49580605766230001</v>
      </c>
      <c r="Q29">
        <f>SUMIFS('EPA Export Aggregation'!T:T,'EPA Export Aggregation'!$A:$A,$B29,'EPA Export Aggregation'!$D:$D,$A$1)*IF($A29="CH4",About!$D$58,IF($A29="N2O",About!$D$59,1))</f>
        <v>0.48590164016620002</v>
      </c>
      <c r="R29">
        <f>SUMIFS('EPA Export Aggregation'!U:U,'EPA Export Aggregation'!$A:$A,$B29,'EPA Export Aggregation'!$D:$D,$A$1)*IF($A29="CH4",About!$D$58,IF($A29="N2O",About!$D$59,1))</f>
        <v>0.46797191483689998</v>
      </c>
      <c r="S29">
        <f>SUMIFS('EPA Export Aggregation'!V:V,'EPA Export Aggregation'!$A:$A,$B29,'EPA Export Aggregation'!$D:$D,$A$1)*IF($A29="CH4",About!$D$58,IF($A29="N2O",About!$D$59,1))</f>
        <v>0.46416089999490001</v>
      </c>
      <c r="T29">
        <f>SUMIFS('EPA Export Aggregation'!W:W,'EPA Export Aggregation'!$A:$A,$B29,'EPA Export Aggregation'!$D:$D,$A$1)*IF($A29="CH4",About!$D$58,IF($A29="N2O",About!$D$59,1))</f>
        <v>0.46855219820420002</v>
      </c>
      <c r="U29">
        <f>SUMIFS('EPA Export Aggregation'!X:X,'EPA Export Aggregation'!$A:$A,$B29,'EPA Export Aggregation'!$D:$D,$A$1)*IF($A29="CH4",About!$D$58,IF($A29="N2O",About!$D$59,1))</f>
        <v>0.48804695534819997</v>
      </c>
      <c r="V29">
        <f>SUMIFS('EPA Export Aggregation'!Y:Y,'EPA Export Aggregation'!$A:$A,$B29,'EPA Export Aggregation'!$D:$D,$A$1)*IF($A29="CH4",About!$D$58,IF($A29="N2O",About!$D$59,1))</f>
        <v>0.50626401770639995</v>
      </c>
      <c r="W29">
        <f>SUMIFS('EPA Export Aggregation'!Z:Z,'EPA Export Aggregation'!$A:$A,$B29,'EPA Export Aggregation'!$D:$D,$A$1)*IF($A29="CH4",About!$D$58,IF($A29="N2O",About!$D$59,1))</f>
        <v>0.55828724110049999</v>
      </c>
      <c r="X29">
        <f>SUMIFS('EPA Export Aggregation'!AA:AA,'EPA Export Aggregation'!$A:$A,$B29,'EPA Export Aggregation'!$D:$D,$A$1)*IF($A29="CH4",About!$D$58,IF($A29="N2O",About!$D$59,1))</f>
        <v>0.64286775877250002</v>
      </c>
      <c r="Y29">
        <f>SUMIFS('EPA Export Aggregation'!AB:AB,'EPA Export Aggregation'!$A:$A,$B29,'EPA Export Aggregation'!$D:$D,$A$1)*IF($A29="CH4",About!$D$58,IF($A29="N2O",About!$D$59,1))</f>
        <v>0.80067995722079999</v>
      </c>
      <c r="Z29">
        <f>SUMIFS('EPA Export Aggregation'!AC:AC,'EPA Export Aggregation'!$A:$A,$B29,'EPA Export Aggregation'!$D:$D,$A$1)*IF($A29="CH4",About!$D$58,IF($A29="N2O",About!$D$59,1))</f>
        <v>0.95666924108899998</v>
      </c>
      <c r="AA29">
        <f>SUMIFS('EPA Export Aggregation'!AD:AD,'EPA Export Aggregation'!$A:$A,$B29,'EPA Export Aggregation'!$D:$D,$A$1)*IF($A29="CH4",About!$D$58,IF($A29="N2O",About!$D$59,1))</f>
        <v>1.1496162020534999</v>
      </c>
      <c r="AB29">
        <f>SUMIFS('EPA Export Aggregation'!AE:AE,'EPA Export Aggregation'!$A:$A,$B29,'EPA Export Aggregation'!$D:$D,$A$1)*IF($A29="CH4",About!$D$58,IF($A29="N2O",About!$D$59,1))</f>
        <v>1.2960279133899999</v>
      </c>
      <c r="AC29">
        <f>SUMIFS('EPA Export Aggregation'!AF:AF,'EPA Export Aggregation'!$A:$A,$B29,'EPA Export Aggregation'!$D:$D,$A$1)*IF($A29="CH4",About!$D$58,IF($A29="N2O",About!$D$59,1))</f>
        <v>1.0157091855777001</v>
      </c>
      <c r="AD29">
        <f>SUMIFS('EPA Export Aggregation'!AG:AG,'EPA Export Aggregation'!$A:$A,$B29,'EPA Export Aggregation'!$D:$D,$A$1)*IF($A29="CH4",About!$D$58,IF($A29="N2O",About!$D$59,1))</f>
        <v>1.1420516593823999</v>
      </c>
      <c r="AE29">
        <f>SUMIFS('EPA Export Aggregation'!AH:AH,'EPA Export Aggregation'!$A:$A,$B29,'EPA Export Aggregation'!$D:$D,$A$1)*IF($A29="CH4",About!$D$58,IF($A29="N2O",About!$D$59,1))</f>
        <v>2.0934461659305001</v>
      </c>
      <c r="AF29">
        <f>SUMIFS('EPA Export Aggregation'!AI:AI,'EPA Export Aggregation'!$A:$A,$B29,'EPA Export Aggregation'!$D:$D,$A$1)*IF($A29="CH4",About!$D$58,IF($A29="N2O",About!$D$59,1))</f>
        <v>3.0625914607971998</v>
      </c>
      <c r="AG29">
        <f>SUMIFS('EPA Export Aggregation'!AJ:AJ,'EPA Export Aggregation'!$A:$A,$B29,'EPA Export Aggregation'!$D:$D,$A$1)*IF($A29="CH4",About!$D$58,IF($A29="N2O",About!$D$59,1))</f>
        <v>1.9909475363953999</v>
      </c>
      <c r="AH29">
        <f>SUMIFS('EPA Export Aggregation'!AK:AK,'EPA Export Aggregation'!$A:$A,$B29,'EPA Export Aggregation'!$D:$D,$A$1)*IF($A29="CH4",About!$D$58,IF($A29="N2O",About!$D$59,1))</f>
        <v>1.2304880887442999</v>
      </c>
    </row>
    <row r="30" spans="1:34" x14ac:dyDescent="0.25">
      <c r="A30" s="413" t="s">
        <v>2215</v>
      </c>
      <c r="B30" s="414" t="s">
        <v>4266</v>
      </c>
      <c r="C30">
        <f>SUMIFS('EPA Export Aggregation'!F:F,'EPA Export Aggregation'!$A:$A,$B30,'EPA Export Aggregation'!$D:$D,$A$1)*IF($A30="CH4",About!$D$58,IF($A30="N2O",About!$D$59,1))</f>
        <v>3.6085942499999999E-5</v>
      </c>
      <c r="D30">
        <f>SUMIFS('EPA Export Aggregation'!G:G,'EPA Export Aggregation'!$A:$A,$B30,'EPA Export Aggregation'!$D:$D,$A$1)*IF($A30="CH4",About!$D$58,IF($A30="N2O",About!$D$59,1))</f>
        <v>3.7157926500000001E-5</v>
      </c>
      <c r="E30">
        <f>SUMIFS('EPA Export Aggregation'!H:H,'EPA Export Aggregation'!$A:$A,$B30,'EPA Export Aggregation'!$D:$D,$A$1)*IF($A30="CH4",About!$D$58,IF($A30="N2O",About!$D$59,1))</f>
        <v>3.8356572599999998E-5</v>
      </c>
      <c r="F30">
        <f>SUMIFS('EPA Export Aggregation'!I:I,'EPA Export Aggregation'!$A:$A,$B30,'EPA Export Aggregation'!$D:$D,$A$1)*IF($A30="CH4",About!$D$58,IF($A30="N2O",About!$D$59,1))</f>
        <v>3.9798758300000002E-5</v>
      </c>
      <c r="G30">
        <f>SUMIFS('EPA Export Aggregation'!J:J,'EPA Export Aggregation'!$A:$A,$B30,'EPA Export Aggregation'!$D:$D,$A$1)*IF($A30="CH4",About!$D$58,IF($A30="N2O",About!$D$59,1))</f>
        <v>4.0727787699999999E-5</v>
      </c>
      <c r="H30">
        <f>SUMIFS('EPA Export Aggregation'!K:K,'EPA Export Aggregation'!$A:$A,$B30,'EPA Export Aggregation'!$D:$D,$A$1)*IF($A30="CH4",About!$D$58,IF($A30="N2O",About!$D$59,1))</f>
        <v>4.1577503300000003E-5</v>
      </c>
      <c r="I30">
        <f>SUMIFS('EPA Export Aggregation'!L:L,'EPA Export Aggregation'!$A:$A,$B30,'EPA Export Aggregation'!$D:$D,$A$1)*IF($A30="CH4",About!$D$58,IF($A30="N2O",About!$D$59,1))</f>
        <v>4.2231282400000001E-5</v>
      </c>
      <c r="J30">
        <f>SUMIFS('EPA Export Aggregation'!M:M,'EPA Export Aggregation'!$A:$A,$B30,'EPA Export Aggregation'!$D:$D,$A$1)*IF($A30="CH4",About!$D$58,IF($A30="N2O",About!$D$59,1))</f>
        <v>4.26890103E-5</v>
      </c>
      <c r="K30">
        <f>SUMIFS('EPA Export Aggregation'!N:N,'EPA Export Aggregation'!$A:$A,$B30,'EPA Export Aggregation'!$D:$D,$A$1)*IF($A30="CH4",About!$D$58,IF($A30="N2O",About!$D$59,1))</f>
        <v>4.3126340900000001E-5</v>
      </c>
      <c r="L30">
        <f>SUMIFS('EPA Export Aggregation'!O:O,'EPA Export Aggregation'!$A:$A,$B30,'EPA Export Aggregation'!$D:$D,$A$1)*IF($A30="CH4",About!$D$58,IF($A30="N2O",About!$D$59,1))</f>
        <v>4.3477736100000002E-5</v>
      </c>
      <c r="M30">
        <f>SUMIFS('EPA Export Aggregation'!P:P,'EPA Export Aggregation'!$A:$A,$B30,'EPA Export Aggregation'!$D:$D,$A$1)*IF($A30="CH4",About!$D$58,IF($A30="N2O",About!$D$59,1))</f>
        <v>4.37395705E-5</v>
      </c>
      <c r="N30">
        <f>SUMIFS('EPA Export Aggregation'!Q:Q,'EPA Export Aggregation'!$A:$A,$B30,'EPA Export Aggregation'!$D:$D,$A$1)*IF($A30="CH4",About!$D$58,IF($A30="N2O",About!$D$59,1))</f>
        <v>4.3778385799999999E-5</v>
      </c>
      <c r="O30">
        <f>SUMIFS('EPA Export Aggregation'!R:R,'EPA Export Aggregation'!$A:$A,$B30,'EPA Export Aggregation'!$D:$D,$A$1)*IF($A30="CH4",About!$D$58,IF($A30="N2O",About!$D$59,1))</f>
        <v>4.4085428399999999E-5</v>
      </c>
      <c r="P30">
        <f>SUMIFS('EPA Export Aggregation'!S:S,'EPA Export Aggregation'!$A:$A,$B30,'EPA Export Aggregation'!$D:$D,$A$1)*IF($A30="CH4",About!$D$58,IF($A30="N2O",About!$D$59,1))</f>
        <v>4.4340879800000003E-5</v>
      </c>
      <c r="Q30">
        <f>SUMIFS('EPA Export Aggregation'!T:T,'EPA Export Aggregation'!$A:$A,$B30,'EPA Export Aggregation'!$D:$D,$A$1)*IF($A30="CH4",About!$D$58,IF($A30="N2O",About!$D$59,1))</f>
        <v>4.4515168400000003E-5</v>
      </c>
      <c r="R30">
        <f>SUMIFS('EPA Export Aggregation'!U:U,'EPA Export Aggregation'!$A:$A,$B30,'EPA Export Aggregation'!$D:$D,$A$1)*IF($A30="CH4",About!$D$58,IF($A30="N2O",About!$D$59,1))</f>
        <v>4.4335687099999999E-5</v>
      </c>
      <c r="S30">
        <f>SUMIFS('EPA Export Aggregation'!V:V,'EPA Export Aggregation'!$A:$A,$B30,'EPA Export Aggregation'!$D:$D,$A$1)*IF($A30="CH4",About!$D$58,IF($A30="N2O",About!$D$59,1))</f>
        <v>4.4209711300000003E-5</v>
      </c>
      <c r="T30">
        <f>SUMIFS('EPA Export Aggregation'!W:W,'EPA Export Aggregation'!$A:$A,$B30,'EPA Export Aggregation'!$D:$D,$A$1)*IF($A30="CH4",About!$D$58,IF($A30="N2O",About!$D$59,1))</f>
        <v>4.4274530600000003E-5</v>
      </c>
      <c r="U30">
        <f>SUMIFS('EPA Export Aggregation'!X:X,'EPA Export Aggregation'!$A:$A,$B30,'EPA Export Aggregation'!$D:$D,$A$1)*IF($A30="CH4",About!$D$58,IF($A30="N2O",About!$D$59,1))</f>
        <v>4.4217698900000001E-5</v>
      </c>
      <c r="V30">
        <f>SUMIFS('EPA Export Aggregation'!Y:Y,'EPA Export Aggregation'!$A:$A,$B30,'EPA Export Aggregation'!$D:$D,$A$1)*IF($A30="CH4",About!$D$58,IF($A30="N2O",About!$D$59,1))</f>
        <v>4.4111831799999998E-5</v>
      </c>
      <c r="W30">
        <f>SUMIFS('EPA Export Aggregation'!Z:Z,'EPA Export Aggregation'!$A:$A,$B30,'EPA Export Aggregation'!$D:$D,$A$1)*IF($A30="CH4",About!$D$58,IF($A30="N2O",About!$D$59,1))</f>
        <v>4.41847493E-5</v>
      </c>
      <c r="X30">
        <f>SUMIFS('EPA Export Aggregation'!AA:AA,'EPA Export Aggregation'!$A:$A,$B30,'EPA Export Aggregation'!$D:$D,$A$1)*IF($A30="CH4",About!$D$58,IF($A30="N2O",About!$D$59,1))</f>
        <v>4.41603922E-5</v>
      </c>
      <c r="Y30">
        <f>SUMIFS('EPA Export Aggregation'!AB:AB,'EPA Export Aggregation'!$A:$A,$B30,'EPA Export Aggregation'!$D:$D,$A$1)*IF($A30="CH4",About!$D$58,IF($A30="N2O",About!$D$59,1))</f>
        <v>4.4113393799999997E-5</v>
      </c>
      <c r="Z30">
        <f>SUMIFS('EPA Export Aggregation'!AC:AC,'EPA Export Aggregation'!$A:$A,$B30,'EPA Export Aggregation'!$D:$D,$A$1)*IF($A30="CH4",About!$D$58,IF($A30="N2O",About!$D$59,1))</f>
        <v>4.4154882399999997E-5</v>
      </c>
      <c r="AA30">
        <f>SUMIFS('EPA Export Aggregation'!AD:AD,'EPA Export Aggregation'!$A:$A,$B30,'EPA Export Aggregation'!$D:$D,$A$1)*IF($A30="CH4",About!$D$58,IF($A30="N2O",About!$D$59,1))</f>
        <v>4.3937185400000002E-5</v>
      </c>
      <c r="AB30">
        <f>SUMIFS('EPA Export Aggregation'!AE:AE,'EPA Export Aggregation'!$A:$A,$B30,'EPA Export Aggregation'!$D:$D,$A$1)*IF($A30="CH4",About!$D$58,IF($A30="N2O",About!$D$59,1))</f>
        <v>4.3844601099999998E-5</v>
      </c>
      <c r="AC30">
        <f>SUMIFS('EPA Export Aggregation'!AF:AF,'EPA Export Aggregation'!$A:$A,$B30,'EPA Export Aggregation'!$D:$D,$A$1)*IF($A30="CH4",About!$D$58,IF($A30="N2O",About!$D$59,1))</f>
        <v>4.3773668599999999E-5</v>
      </c>
      <c r="AD30">
        <f>SUMIFS('EPA Export Aggregation'!AG:AG,'EPA Export Aggregation'!$A:$A,$B30,'EPA Export Aggregation'!$D:$D,$A$1)*IF($A30="CH4",About!$D$58,IF($A30="N2O",About!$D$59,1))</f>
        <v>4.3693629500000002E-5</v>
      </c>
      <c r="AE30">
        <f>SUMIFS('EPA Export Aggregation'!AH:AH,'EPA Export Aggregation'!$A:$A,$B30,'EPA Export Aggregation'!$D:$D,$A$1)*IF($A30="CH4",About!$D$58,IF($A30="N2O",About!$D$59,1))</f>
        <v>4.3515412300000001E-5</v>
      </c>
      <c r="AF30">
        <f>SUMIFS('EPA Export Aggregation'!AI:AI,'EPA Export Aggregation'!$A:$A,$B30,'EPA Export Aggregation'!$D:$D,$A$1)*IF($A30="CH4",About!$D$58,IF($A30="N2O",About!$D$59,1))</f>
        <v>4.3346851699999997E-5</v>
      </c>
      <c r="AG30">
        <f>SUMIFS('EPA Export Aggregation'!AJ:AJ,'EPA Export Aggregation'!$A:$A,$B30,'EPA Export Aggregation'!$D:$D,$A$1)*IF($A30="CH4",About!$D$58,IF($A30="N2O",About!$D$59,1))</f>
        <v>4.1999979199999997E-5</v>
      </c>
      <c r="AH30">
        <f>SUMIFS('EPA Export Aggregation'!AK:AK,'EPA Export Aggregation'!$A:$A,$B30,'EPA Export Aggregation'!$D:$D,$A$1)*IF($A30="CH4",About!$D$58,IF($A30="N2O",About!$D$59,1))</f>
        <v>4.1999979199999997E-5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1.8534817703000001E-2</v>
      </c>
      <c r="D32">
        <f>SUMIFS('EPA Export Aggregation'!G:G,'EPA Export Aggregation'!$A:$A,$B32,'EPA Export Aggregation'!$D:$D,$A$1)*IF($A32="CH4",About!$D$58,IF($A32="N2O",About!$D$59,1))</f>
        <v>1.6031154742600001E-2</v>
      </c>
      <c r="E32">
        <f>SUMIFS('EPA Export Aggregation'!H:H,'EPA Export Aggregation'!$A:$A,$B32,'EPA Export Aggregation'!$D:$D,$A$1)*IF($A32="CH4",About!$D$58,IF($A32="N2O",About!$D$59,1))</f>
        <v>1.8877775628199998E-2</v>
      </c>
      <c r="F32">
        <f>SUMIFS('EPA Export Aggregation'!I:I,'EPA Export Aggregation'!$A:$A,$B32,'EPA Export Aggregation'!$D:$D,$A$1)*IF($A32="CH4",About!$D$58,IF($A32="N2O",About!$D$59,1))</f>
        <v>2.7314547262299999E-2</v>
      </c>
      <c r="G32">
        <f>SUMIFS('EPA Export Aggregation'!J:J,'EPA Export Aggregation'!$A:$A,$B32,'EPA Export Aggregation'!$D:$D,$A$1)*IF($A32="CH4",About!$D$58,IF($A32="N2O",About!$D$59,1))</f>
        <v>2.9253145894899999E-2</v>
      </c>
      <c r="H32">
        <f>SUMIFS('EPA Export Aggregation'!K:K,'EPA Export Aggregation'!$A:$A,$B32,'EPA Export Aggregation'!$D:$D,$A$1)*IF($A32="CH4",About!$D$58,IF($A32="N2O",About!$D$59,1))</f>
        <v>2.5525911347499999E-2</v>
      </c>
      <c r="I32">
        <f>SUMIFS('EPA Export Aggregation'!L:L,'EPA Export Aggregation'!$A:$A,$B32,'EPA Export Aggregation'!$D:$D,$A$1)*IF($A32="CH4",About!$D$58,IF($A32="N2O",About!$D$59,1))</f>
        <v>1.7676170975399998E-2</v>
      </c>
      <c r="J32">
        <f>SUMIFS('EPA Export Aggregation'!M:M,'EPA Export Aggregation'!$A:$A,$B32,'EPA Export Aggregation'!$D:$D,$A$1)*IF($A32="CH4",About!$D$58,IF($A32="N2O",About!$D$59,1))</f>
        <v>1.98486940877E-2</v>
      </c>
      <c r="K32">
        <f>SUMIFS('EPA Export Aggregation'!N:N,'EPA Export Aggregation'!$A:$A,$B32,'EPA Export Aggregation'!$D:$D,$A$1)*IF($A32="CH4",About!$D$58,IF($A32="N2O",About!$D$59,1))</f>
        <v>2.2853390099799999E-2</v>
      </c>
      <c r="L32">
        <f>SUMIFS('EPA Export Aggregation'!O:O,'EPA Export Aggregation'!$A:$A,$B32,'EPA Export Aggregation'!$D:$D,$A$1)*IF($A32="CH4",About!$D$58,IF($A32="N2O",About!$D$59,1))</f>
        <v>2.2380633633699999E-2</v>
      </c>
      <c r="M32">
        <f>SUMIFS('EPA Export Aggregation'!P:P,'EPA Export Aggregation'!$A:$A,$B32,'EPA Export Aggregation'!$D:$D,$A$1)*IF($A32="CH4",About!$D$58,IF($A32="N2O",About!$D$59,1))</f>
        <v>2.0104752423699999E-2</v>
      </c>
      <c r="N32">
        <f>SUMIFS('EPA Export Aggregation'!Q:Q,'EPA Export Aggregation'!$A:$A,$B32,'EPA Export Aggregation'!$D:$D,$A$1)*IF($A32="CH4",About!$D$58,IF($A32="N2O",About!$D$59,1))</f>
        <v>2.7951166107300002E-2</v>
      </c>
      <c r="O32">
        <f>SUMIFS('EPA Export Aggregation'!R:R,'EPA Export Aggregation'!$A:$A,$B32,'EPA Export Aggregation'!$D:$D,$A$1)*IF($A32="CH4",About!$D$58,IF($A32="N2O",About!$D$59,1))</f>
        <v>3.721817912E-2</v>
      </c>
      <c r="P32">
        <f>SUMIFS('EPA Export Aggregation'!S:S,'EPA Export Aggregation'!$A:$A,$B32,'EPA Export Aggregation'!$D:$D,$A$1)*IF($A32="CH4",About!$D$58,IF($A32="N2O",About!$D$59,1))</f>
        <v>7.3064833609299995E-2</v>
      </c>
      <c r="Q32">
        <f>SUMIFS('EPA Export Aggregation'!T:T,'EPA Export Aggregation'!$A:$A,$B32,'EPA Export Aggregation'!$D:$D,$A$1)*IF($A32="CH4",About!$D$58,IF($A32="N2O",About!$D$59,1))</f>
        <v>9.0054919375500003E-2</v>
      </c>
      <c r="R32">
        <f>SUMIFS('EPA Export Aggregation'!U:U,'EPA Export Aggregation'!$A:$A,$B32,'EPA Export Aggregation'!$D:$D,$A$1)*IF($A32="CH4",About!$D$58,IF($A32="N2O",About!$D$59,1))</f>
        <v>9.2995821875099999E-2</v>
      </c>
      <c r="S32">
        <f>SUMIFS('EPA Export Aggregation'!V:V,'EPA Export Aggregation'!$A:$A,$B32,'EPA Export Aggregation'!$D:$D,$A$1)*IF($A32="CH4",About!$D$58,IF($A32="N2O",About!$D$59,1))</f>
        <v>8.2766718940299994E-2</v>
      </c>
      <c r="T32">
        <f>SUMIFS('EPA Export Aggregation'!W:W,'EPA Export Aggregation'!$A:$A,$B32,'EPA Export Aggregation'!$D:$D,$A$1)*IF($A32="CH4",About!$D$58,IF($A32="N2O",About!$D$59,1))</f>
        <v>8.0826404783699998E-2</v>
      </c>
      <c r="U32">
        <f>SUMIFS('EPA Export Aggregation'!X:X,'EPA Export Aggregation'!$A:$A,$B32,'EPA Export Aggregation'!$D:$D,$A$1)*IF($A32="CH4",About!$D$58,IF($A32="N2O",About!$D$59,1))</f>
        <v>8.30536746706E-2</v>
      </c>
      <c r="V32">
        <f>SUMIFS('EPA Export Aggregation'!Y:Y,'EPA Export Aggregation'!$A:$A,$B32,'EPA Export Aggregation'!$D:$D,$A$1)*IF($A32="CH4",About!$D$58,IF($A32="N2O",About!$D$59,1))</f>
        <v>7.7685840579599999E-2</v>
      </c>
      <c r="W32">
        <f>SUMIFS('EPA Export Aggregation'!Z:Z,'EPA Export Aggregation'!$A:$A,$B32,'EPA Export Aggregation'!$D:$D,$A$1)*IF($A32="CH4",About!$D$58,IF($A32="N2O",About!$D$59,1))</f>
        <v>6.0365641836099999E-2</v>
      </c>
      <c r="X32">
        <f>SUMIFS('EPA Export Aggregation'!AA:AA,'EPA Export Aggregation'!$A:$A,$B32,'EPA Export Aggregation'!$D:$D,$A$1)*IF($A32="CH4",About!$D$58,IF($A32="N2O",About!$D$59,1))</f>
        <v>5.2402150803299997E-2</v>
      </c>
      <c r="Y32">
        <f>SUMIFS('EPA Export Aggregation'!AB:AB,'EPA Export Aggregation'!$A:$A,$B32,'EPA Export Aggregation'!$D:$D,$A$1)*IF($A32="CH4",About!$D$58,IF($A32="N2O",About!$D$59,1))</f>
        <v>6.1698789231299997E-2</v>
      </c>
      <c r="Z32">
        <f>SUMIFS('EPA Export Aggregation'!AC:AC,'EPA Export Aggregation'!$A:$A,$B32,'EPA Export Aggregation'!$D:$D,$A$1)*IF($A32="CH4",About!$D$58,IF($A32="N2O",About!$D$59,1))</f>
        <v>7.0721871591999996E-2</v>
      </c>
      <c r="AA32">
        <f>SUMIFS('EPA Export Aggregation'!AD:AD,'EPA Export Aggregation'!$A:$A,$B32,'EPA Export Aggregation'!$D:$D,$A$1)*IF($A32="CH4",About!$D$58,IF($A32="N2O",About!$D$59,1))</f>
        <v>9.6329716332300003E-2</v>
      </c>
      <c r="AB32">
        <f>SUMIFS('EPA Export Aggregation'!AE:AE,'EPA Export Aggregation'!$A:$A,$B32,'EPA Export Aggregation'!$D:$D,$A$1)*IF($A32="CH4",About!$D$58,IF($A32="N2O",About!$D$59,1))</f>
        <v>7.3853507005100003E-2</v>
      </c>
      <c r="AC32">
        <f>SUMIFS('EPA Export Aggregation'!AF:AF,'EPA Export Aggregation'!$A:$A,$B32,'EPA Export Aggregation'!$D:$D,$A$1)*IF($A32="CH4",About!$D$58,IF($A32="N2O",About!$D$59,1))</f>
        <v>4.9268351313200003E-2</v>
      </c>
      <c r="AD32">
        <f>SUMIFS('EPA Export Aggregation'!AG:AG,'EPA Export Aggregation'!$A:$A,$B32,'EPA Export Aggregation'!$D:$D,$A$1)*IF($A32="CH4",About!$D$58,IF($A32="N2O",About!$D$59,1))</f>
        <v>5.8721577492799999E-2</v>
      </c>
      <c r="AE32">
        <f>SUMIFS('EPA Export Aggregation'!AH:AH,'EPA Export Aggregation'!$A:$A,$B32,'EPA Export Aggregation'!$D:$D,$A$1)*IF($A32="CH4",About!$D$58,IF($A32="N2O",About!$D$59,1))</f>
        <v>2.47690177958E-2</v>
      </c>
      <c r="AF32">
        <f>SUMIFS('EPA Export Aggregation'!AI:AI,'EPA Export Aggregation'!$A:$A,$B32,'EPA Export Aggregation'!$D:$D,$A$1)*IF($A32="CH4",About!$D$58,IF($A32="N2O",About!$D$59,1))</f>
        <v>4.5089680511399999E-2</v>
      </c>
      <c r="AG32">
        <f>SUMIFS('EPA Export Aggregation'!AJ:AJ,'EPA Export Aggregation'!$A:$A,$B32,'EPA Export Aggregation'!$D:$D,$A$1)*IF($A32="CH4",About!$D$58,IF($A32="N2O",About!$D$59,1))</f>
        <v>1.8883417591500001E-2</v>
      </c>
      <c r="AH32">
        <f>SUMIFS('EPA Export Aggregation'!AK:AK,'EPA Export Aggregation'!$A:$A,$B32,'EPA Export Aggregation'!$D:$D,$A$1)*IF($A32="CH4",About!$D$58,IF($A32="N2O",About!$D$59,1))</f>
        <v>2.1131856825899999E-2</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1.4660755534600001E-2</v>
      </c>
      <c r="AG33" s="415">
        <f>SUMIFS('EPA Export Aggregation'!AJ:AJ,'EPA Export Aggregation'!$A:$A,$B33,'EPA Export Aggregation'!$D:$D,$A$1)*IF($A33="CH4",About!$D$58,IF($A33="N2O",About!$D$59,1))</f>
        <v>2.6469427011199999E-2</v>
      </c>
      <c r="AH33" s="415">
        <f>SUMIFS('EPA Export Aggregation'!AK:AK,'EPA Export Aggregation'!$A:$A,$B33,'EPA Export Aggregation'!$D:$D,$A$1)*IF($A33="CH4",About!$D$58,IF($A33="N2O",About!$D$59,1))</f>
        <v>2.7663884532800002E-2</v>
      </c>
    </row>
    <row r="34" spans="1:34" x14ac:dyDescent="0.25">
      <c r="A34" s="413" t="s">
        <v>2215</v>
      </c>
      <c r="B34" s="414" t="s">
        <v>4237</v>
      </c>
      <c r="C34">
        <f>SUMIFS('EPA Export Aggregation'!F:F,'EPA Export Aggregation'!$A:$A,$B34,'EPA Export Aggregation'!$D:$D,$A$1)*IF($A34="CH4",About!$D$58,IF($A34="N2O",About!$D$59,1))</f>
        <v>9.8060271553000004E-3</v>
      </c>
      <c r="D34">
        <f>SUMIFS('EPA Export Aggregation'!G:G,'EPA Export Aggregation'!$A:$A,$B34,'EPA Export Aggregation'!$D:$D,$A$1)*IF($A34="CH4",About!$D$58,IF($A34="N2O",About!$D$59,1))</f>
        <v>1.14395063655E-2</v>
      </c>
      <c r="E34">
        <f>SUMIFS('EPA Export Aggregation'!H:H,'EPA Export Aggregation'!$A:$A,$B34,'EPA Export Aggregation'!$D:$D,$A$1)*IF($A34="CH4",About!$D$58,IF($A34="N2O",About!$D$59,1))</f>
        <v>7.5350196256000002E-3</v>
      </c>
      <c r="F34">
        <f>SUMIFS('EPA Export Aggregation'!I:I,'EPA Export Aggregation'!$A:$A,$B34,'EPA Export Aggregation'!$D:$D,$A$1)*IF($A34="CH4",About!$D$58,IF($A34="N2O",About!$D$59,1))</f>
        <v>6.8278702107999996E-3</v>
      </c>
      <c r="G34">
        <f>SUMIFS('EPA Export Aggregation'!J:J,'EPA Export Aggregation'!$A:$A,$B34,'EPA Export Aggregation'!$D:$D,$A$1)*IF($A34="CH4",About!$D$58,IF($A34="N2O",About!$D$59,1))</f>
        <v>8.0611182678999999E-3</v>
      </c>
      <c r="H34">
        <f>SUMIFS('EPA Export Aggregation'!K:K,'EPA Export Aggregation'!$A:$A,$B34,'EPA Export Aggregation'!$D:$D,$A$1)*IF($A34="CH4",About!$D$58,IF($A34="N2O",About!$D$59,1))</f>
        <v>7.2501552510999996E-3</v>
      </c>
      <c r="I34">
        <f>SUMIFS('EPA Export Aggregation'!L:L,'EPA Export Aggregation'!$A:$A,$B34,'EPA Export Aggregation'!$D:$D,$A$1)*IF($A34="CH4",About!$D$58,IF($A34="N2O",About!$D$59,1))</f>
        <v>7.5512204179000002E-3</v>
      </c>
      <c r="J34">
        <f>SUMIFS('EPA Export Aggregation'!M:M,'EPA Export Aggregation'!$A:$A,$B34,'EPA Export Aggregation'!$D:$D,$A$1)*IF($A34="CH4",About!$D$58,IF($A34="N2O",About!$D$59,1))</f>
        <v>5.0201087422999998E-3</v>
      </c>
      <c r="K34">
        <f>SUMIFS('EPA Export Aggregation'!N:N,'EPA Export Aggregation'!$A:$A,$B34,'EPA Export Aggregation'!$D:$D,$A$1)*IF($A34="CH4",About!$D$58,IF($A34="N2O",About!$D$59,1))</f>
        <v>6.1892601530000001E-3</v>
      </c>
      <c r="L34">
        <f>SUMIFS('EPA Export Aggregation'!O:O,'EPA Export Aggregation'!$A:$A,$B34,'EPA Export Aggregation'!$D:$D,$A$1)*IF($A34="CH4",About!$D$58,IF($A34="N2O",About!$D$59,1))</f>
        <v>8.5796234540000006E-3</v>
      </c>
      <c r="M34">
        <f>SUMIFS('EPA Export Aggregation'!P:P,'EPA Export Aggregation'!$A:$A,$B34,'EPA Export Aggregation'!$D:$D,$A$1)*IF($A34="CH4",About!$D$58,IF($A34="N2O",About!$D$59,1))</f>
        <v>6.1996650639999998E-3</v>
      </c>
      <c r="N34">
        <f>SUMIFS('EPA Export Aggregation'!Q:Q,'EPA Export Aggregation'!$A:$A,$B34,'EPA Export Aggregation'!$D:$D,$A$1)*IF($A34="CH4",About!$D$58,IF($A34="N2O",About!$D$59,1))</f>
        <v>7.2185240557999996E-3</v>
      </c>
      <c r="O34">
        <f>SUMIFS('EPA Export Aggregation'!R:R,'EPA Export Aggregation'!$A:$A,$B34,'EPA Export Aggregation'!$D:$D,$A$1)*IF($A34="CH4",About!$D$58,IF($A34="N2O",About!$D$59,1))</f>
        <v>9.8383941455999994E-3</v>
      </c>
      <c r="P34">
        <f>SUMIFS('EPA Export Aggregation'!S:S,'EPA Export Aggregation'!$A:$A,$B34,'EPA Export Aggregation'!$D:$D,$A$1)*IF($A34="CH4",About!$D$58,IF($A34="N2O",About!$D$59,1))</f>
        <v>7.5152955336000001E-3</v>
      </c>
      <c r="Q34">
        <f>SUMIFS('EPA Export Aggregation'!T:T,'EPA Export Aggregation'!$A:$A,$B34,'EPA Export Aggregation'!$D:$D,$A$1)*IF($A34="CH4",About!$D$58,IF($A34="N2O",About!$D$59,1))</f>
        <v>8.5076126885999994E-3</v>
      </c>
      <c r="R34">
        <f>SUMIFS('EPA Export Aggregation'!U:U,'EPA Export Aggregation'!$A:$A,$B34,'EPA Export Aggregation'!$D:$D,$A$1)*IF($A34="CH4",About!$D$58,IF($A34="N2O",About!$D$59,1))</f>
        <v>1.2077695968999999E-2</v>
      </c>
      <c r="S34">
        <f>SUMIFS('EPA Export Aggregation'!V:V,'EPA Export Aggregation'!$A:$A,$B34,'EPA Export Aggregation'!$D:$D,$A$1)*IF($A34="CH4",About!$D$58,IF($A34="N2O",About!$D$59,1))</f>
        <v>8.5170516192999996E-3</v>
      </c>
      <c r="T34">
        <f>SUMIFS('EPA Export Aggregation'!W:W,'EPA Export Aggregation'!$A:$A,$B34,'EPA Export Aggregation'!$D:$D,$A$1)*IF($A34="CH4",About!$D$58,IF($A34="N2O",About!$D$59,1))</f>
        <v>1.02486044332E-2</v>
      </c>
      <c r="U34">
        <f>SUMIFS('EPA Export Aggregation'!X:X,'EPA Export Aggregation'!$A:$A,$B34,'EPA Export Aggregation'!$D:$D,$A$1)*IF($A34="CH4",About!$D$58,IF($A34="N2O",About!$D$59,1))</f>
        <v>1.15351690103E-2</v>
      </c>
      <c r="V34">
        <f>SUMIFS('EPA Export Aggregation'!Y:Y,'EPA Export Aggregation'!$A:$A,$B34,'EPA Export Aggregation'!$D:$D,$A$1)*IF($A34="CH4",About!$D$58,IF($A34="N2O",About!$D$59,1))</f>
        <v>8.8709476548999994E-3</v>
      </c>
      <c r="W34">
        <f>SUMIFS('EPA Export Aggregation'!Z:Z,'EPA Export Aggregation'!$A:$A,$B34,'EPA Export Aggregation'!$D:$D,$A$1)*IF($A34="CH4",About!$D$58,IF($A34="N2O",About!$D$59,1))</f>
        <v>5.9542302457999997E-3</v>
      </c>
      <c r="X34">
        <f>SUMIFS('EPA Export Aggregation'!AA:AA,'EPA Export Aggregation'!$A:$A,$B34,'EPA Export Aggregation'!$D:$D,$A$1)*IF($A34="CH4",About!$D$58,IF($A34="N2O",About!$D$59,1))</f>
        <v>4.0922261936999996E-3</v>
      </c>
      <c r="Y34">
        <f>SUMIFS('EPA Export Aggregation'!AB:AB,'EPA Export Aggregation'!$A:$A,$B34,'EPA Export Aggregation'!$D:$D,$A$1)*IF($A34="CH4",About!$D$58,IF($A34="N2O",About!$D$59,1))</f>
        <v>3.0885993529000001E-3</v>
      </c>
      <c r="Z34">
        <f>SUMIFS('EPA Export Aggregation'!AC:AC,'EPA Export Aggregation'!$A:$A,$B34,'EPA Export Aggregation'!$D:$D,$A$1)*IF($A34="CH4",About!$D$58,IF($A34="N2O",About!$D$59,1))</f>
        <v>4.3585360307000004E-3</v>
      </c>
      <c r="AA34">
        <f>SUMIFS('EPA Export Aggregation'!AD:AD,'EPA Export Aggregation'!$A:$A,$B34,'EPA Export Aggregation'!$D:$D,$A$1)*IF($A34="CH4",About!$D$58,IF($A34="N2O",About!$D$59,1))</f>
        <v>6.8693341799999997E-3</v>
      </c>
      <c r="AB34">
        <f>SUMIFS('EPA Export Aggregation'!AE:AE,'EPA Export Aggregation'!$A:$A,$B34,'EPA Export Aggregation'!$D:$D,$A$1)*IF($A34="CH4",About!$D$58,IF($A34="N2O",About!$D$59,1))</f>
        <v>8.6485992319000008E-3</v>
      </c>
      <c r="AC34">
        <f>SUMIFS('EPA Export Aggregation'!AF:AF,'EPA Export Aggregation'!$A:$A,$B34,'EPA Export Aggregation'!$D:$D,$A$1)*IF($A34="CH4",About!$D$58,IF($A34="N2O",About!$D$59,1))</f>
        <v>8.9696825425999993E-3</v>
      </c>
      <c r="AD34">
        <f>SUMIFS('EPA Export Aggregation'!AG:AG,'EPA Export Aggregation'!$A:$A,$B34,'EPA Export Aggregation'!$D:$D,$A$1)*IF($A34="CH4",About!$D$58,IF($A34="N2O",About!$D$59,1))</f>
        <v>7.1562279258000003E-3</v>
      </c>
      <c r="AE34">
        <f>SUMIFS('EPA Export Aggregation'!AH:AH,'EPA Export Aggregation'!$A:$A,$B34,'EPA Export Aggregation'!$D:$D,$A$1)*IF($A34="CH4",About!$D$58,IF($A34="N2O",About!$D$59,1))</f>
        <v>9.8930249494999997E-3</v>
      </c>
      <c r="AF34">
        <f>SUMIFS('EPA Export Aggregation'!AI:AI,'EPA Export Aggregation'!$A:$A,$B34,'EPA Export Aggregation'!$D:$D,$A$1)*IF($A34="CH4",About!$D$58,IF($A34="N2O",About!$D$59,1))</f>
        <v>1.1023654607500001E-2</v>
      </c>
      <c r="AG34">
        <f>SUMIFS('EPA Export Aggregation'!AJ:AJ,'EPA Export Aggregation'!$A:$A,$B34,'EPA Export Aggregation'!$D:$D,$A$1)*IF($A34="CH4",About!$D$58,IF($A34="N2O",About!$D$59,1))</f>
        <v>1.21542842655E-2</v>
      </c>
      <c r="AH34">
        <f>SUMIFS('EPA Export Aggregation'!AK:AK,'EPA Export Aggregation'!$A:$A,$B34,'EPA Export Aggregation'!$D:$D,$A$1)*IF($A34="CH4",About!$D$58,IF($A34="N2O",About!$D$59,1))</f>
        <v>1.3284913923599999E-2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1.5179481762E-3</v>
      </c>
      <c r="D74">
        <f>SUMIFS('EPA Export Aggregation'!G:G,'EPA Export Aggregation'!$A:$A,$B74,'EPA Export Aggregation'!$D:$D,$A$1)*IF($A74="CH4",About!$D$58,IF($A74="N2O",About!$D$59,1))</f>
        <v>3.2218346964E-3</v>
      </c>
      <c r="E74">
        <f>SUMIFS('EPA Export Aggregation'!H:H,'EPA Export Aggregation'!$A:$A,$B74,'EPA Export Aggregation'!$D:$D,$A$1)*IF($A74="CH4",About!$D$58,IF($A74="N2O",About!$D$59,1))</f>
        <v>7.9135110186000016E-3</v>
      </c>
      <c r="F74">
        <f>SUMIFS('EPA Export Aggregation'!I:I,'EPA Export Aggregation'!$A:$A,$B74,'EPA Export Aggregation'!$D:$D,$A$1)*IF($A74="CH4",About!$D$58,IF($A74="N2O",About!$D$59,1))</f>
        <v>2.4928775690199995E-2</v>
      </c>
      <c r="G74">
        <f>SUMIFS('EPA Export Aggregation'!J:J,'EPA Export Aggregation'!$A:$A,$B74,'EPA Export Aggregation'!$D:$D,$A$1)*IF($A74="CH4",About!$D$58,IF($A74="N2O",About!$D$59,1))</f>
        <v>5.9266561196399996E-2</v>
      </c>
      <c r="H74">
        <f>SUMIFS('EPA Export Aggregation'!K:K,'EPA Export Aggregation'!$A:$A,$B74,'EPA Export Aggregation'!$D:$D,$A$1)*IF($A74="CH4",About!$D$58,IF($A74="N2O",About!$D$59,1))</f>
        <v>0.12951169917179997</v>
      </c>
      <c r="I74">
        <f>SUMIFS('EPA Export Aggregation'!L:L,'EPA Export Aggregation'!$A:$A,$B74,'EPA Export Aggregation'!$D:$D,$A$1)*IF($A74="CH4",About!$D$58,IF($A74="N2O",About!$D$59,1))</f>
        <v>0.18250381751879999</v>
      </c>
      <c r="J74">
        <f>SUMIFS('EPA Export Aggregation'!M:M,'EPA Export Aggregation'!$A:$A,$B74,'EPA Export Aggregation'!$D:$D,$A$1)*IF($A74="CH4",About!$D$58,IF($A74="N2O",About!$D$59,1))</f>
        <v>0.23037964407770001</v>
      </c>
      <c r="K74">
        <f>SUMIFS('EPA Export Aggregation'!N:N,'EPA Export Aggregation'!$A:$A,$B74,'EPA Export Aggregation'!$D:$D,$A$1)*IF($A74="CH4",About!$D$58,IF($A74="N2O",About!$D$59,1))</f>
        <v>0.26445548443569999</v>
      </c>
      <c r="L74">
        <f>SUMIFS('EPA Export Aggregation'!O:O,'EPA Export Aggregation'!$A:$A,$B74,'EPA Export Aggregation'!$D:$D,$A$1)*IF($A74="CH4",About!$D$58,IF($A74="N2O",About!$D$59,1))</f>
        <v>0.29863964321280007</v>
      </c>
      <c r="M74">
        <f>SUMIFS('EPA Export Aggregation'!P:P,'EPA Export Aggregation'!$A:$A,$B74,'EPA Export Aggregation'!$D:$D,$A$1)*IF($A74="CH4",About!$D$58,IF($A74="N2O",About!$D$59,1))</f>
        <v>0.32494148015109997</v>
      </c>
      <c r="N74">
        <f>SUMIFS('EPA Export Aggregation'!Q:Q,'EPA Export Aggregation'!$A:$A,$B74,'EPA Export Aggregation'!$D:$D,$A$1)*IF($A74="CH4",About!$D$58,IF($A74="N2O",About!$D$59,1))</f>
        <v>0.35101006911570004</v>
      </c>
      <c r="O74">
        <f>SUMIFS('EPA Export Aggregation'!R:R,'EPA Export Aggregation'!$A:$A,$B74,'EPA Export Aggregation'!$D:$D,$A$1)*IF($A74="CH4",About!$D$58,IF($A74="N2O",About!$D$59,1))</f>
        <v>0.37473660876659992</v>
      </c>
      <c r="P74">
        <f>SUMIFS('EPA Export Aggregation'!S:S,'EPA Export Aggregation'!$A:$A,$B74,'EPA Export Aggregation'!$D:$D,$A$1)*IF($A74="CH4",About!$D$58,IF($A74="N2O",About!$D$59,1))</f>
        <v>0.39787356681489999</v>
      </c>
      <c r="Q74">
        <f>SUMIFS('EPA Export Aggregation'!T:T,'EPA Export Aggregation'!$A:$A,$B74,'EPA Export Aggregation'!$D:$D,$A$1)*IF($A74="CH4",About!$D$58,IF($A74="N2O",About!$D$59,1))</f>
        <v>0.41689005334790002</v>
      </c>
      <c r="R74">
        <f>SUMIFS('EPA Export Aggregation'!U:U,'EPA Export Aggregation'!$A:$A,$B74,'EPA Export Aggregation'!$D:$D,$A$1)*IF($A74="CH4",About!$D$58,IF($A74="N2O",About!$D$59,1))</f>
        <v>0.44146227125829995</v>
      </c>
      <c r="S74">
        <f>SUMIFS('EPA Export Aggregation'!V:V,'EPA Export Aggregation'!$A:$A,$B74,'EPA Export Aggregation'!$D:$D,$A$1)*IF($A74="CH4",About!$D$58,IF($A74="N2O",About!$D$59,1))</f>
        <v>0.47323230591889998</v>
      </c>
      <c r="T74">
        <f>SUMIFS('EPA Export Aggregation'!W:W,'EPA Export Aggregation'!$A:$A,$B74,'EPA Export Aggregation'!$D:$D,$A$1)*IF($A74="CH4",About!$D$58,IF($A74="N2O",About!$D$59,1))</f>
        <v>0.51130286035869998</v>
      </c>
      <c r="U74">
        <f>SUMIFS('EPA Export Aggregation'!X:X,'EPA Export Aggregation'!$A:$A,$B74,'EPA Export Aggregation'!$D:$D,$A$1)*IF($A74="CH4",About!$D$58,IF($A74="N2O",About!$D$59,1))</f>
        <v>0.55259288520300009</v>
      </c>
      <c r="V74">
        <f>SUMIFS('EPA Export Aggregation'!Y:Y,'EPA Export Aggregation'!$A:$A,$B74,'EPA Export Aggregation'!$D:$D,$A$1)*IF($A74="CH4",About!$D$58,IF($A74="N2O",About!$D$59,1))</f>
        <v>0.5996651793440001</v>
      </c>
      <c r="W74">
        <f>SUMIFS('EPA Export Aggregation'!Z:Z,'EPA Export Aggregation'!$A:$A,$B74,'EPA Export Aggregation'!$D:$D,$A$1)*IF($A74="CH4",About!$D$58,IF($A74="N2O",About!$D$59,1))</f>
        <v>0.59706107100960004</v>
      </c>
      <c r="X74">
        <f>SUMIFS('EPA Export Aggregation'!AA:AA,'EPA Export Aggregation'!$A:$A,$B74,'EPA Export Aggregation'!$D:$D,$A$1)*IF($A74="CH4",About!$D$58,IF($A74="N2O",About!$D$59,1))</f>
        <v>0.54937121426939994</v>
      </c>
      <c r="Y74">
        <f>SUMIFS('EPA Export Aggregation'!AB:AB,'EPA Export Aggregation'!$A:$A,$B74,'EPA Export Aggregation'!$D:$D,$A$1)*IF($A74="CH4",About!$D$58,IF($A74="N2O",About!$D$59,1))</f>
        <v>0.72811117613900012</v>
      </c>
      <c r="Z74">
        <f>SUMIFS('EPA Export Aggregation'!AC:AC,'EPA Export Aggregation'!$A:$A,$B74,'EPA Export Aggregation'!$D:$D,$A$1)*IF($A74="CH4",About!$D$58,IF($A74="N2O",About!$D$59,1))</f>
        <v>0.55005989153079993</v>
      </c>
      <c r="AA74">
        <f>SUMIFS('EPA Export Aggregation'!AD:AD,'EPA Export Aggregation'!$A:$A,$B74,'EPA Export Aggregation'!$D:$D,$A$1)*IF($A74="CH4",About!$D$58,IF($A74="N2O",About!$D$59,1))</f>
        <v>0.56121510569779998</v>
      </c>
      <c r="AB74">
        <f>SUMIFS('EPA Export Aggregation'!AE:AE,'EPA Export Aggregation'!$A:$A,$B74,'EPA Export Aggregation'!$D:$D,$A$1)*IF($A74="CH4",About!$D$58,IF($A74="N2O",About!$D$59,1))</f>
        <v>0.50775568401650006</v>
      </c>
      <c r="AC74">
        <f>SUMIFS('EPA Export Aggregation'!AF:AF,'EPA Export Aggregation'!$A:$A,$B74,'EPA Export Aggregation'!$D:$D,$A$1)*IF($A74="CH4",About!$D$58,IF($A74="N2O",About!$D$59,1))</f>
        <v>0.46163807093789994</v>
      </c>
      <c r="AD74">
        <f>SUMIFS('EPA Export Aggregation'!AG:AG,'EPA Export Aggregation'!$A:$A,$B74,'EPA Export Aggregation'!$D:$D,$A$1)*IF($A74="CH4",About!$D$58,IF($A74="N2O",About!$D$59,1))</f>
        <v>0.42328565324549994</v>
      </c>
      <c r="AE74">
        <f>SUMIFS('EPA Export Aggregation'!AH:AH,'EPA Export Aggregation'!$A:$A,$B74,'EPA Export Aggregation'!$D:$D,$A$1)*IF($A74="CH4",About!$D$58,IF($A74="N2O",About!$D$59,1))</f>
        <v>0.53197518498980001</v>
      </c>
      <c r="AF74">
        <f>SUMIFS('EPA Export Aggregation'!AI:AI,'EPA Export Aggregation'!$A:$A,$B74,'EPA Export Aggregation'!$D:$D,$A$1)*IF($A74="CH4",About!$D$58,IF($A74="N2O",About!$D$59,1))</f>
        <v>0.4766887994663</v>
      </c>
      <c r="AG74">
        <f>SUMIFS('EPA Export Aggregation'!AJ:AJ,'EPA Export Aggregation'!$A:$A,$B74,'EPA Export Aggregation'!$D:$D,$A$1)*IF($A74="CH4",About!$D$58,IF($A74="N2O",About!$D$59,1))</f>
        <v>0.61967821928119993</v>
      </c>
      <c r="AH74">
        <f>SUMIFS('EPA Export Aggregation'!AK:AK,'EPA Export Aggregation'!$A:$A,$B74,'EPA Export Aggregation'!$D:$D,$A$1)*IF($A74="CH4",About!$D$58,IF($A74="N2O",About!$D$59,1))</f>
        <v>0.62989344404830017</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1.6432718312100001E-2</v>
      </c>
      <c r="D76" s="415">
        <f>SUMIFS('EPA Export Aggregation'!G:G,'EPA Export Aggregation'!$A:$A,$B76,'EPA Export Aggregation'!$D:$D,$A$1)*IF($A76="CH4",About!$D$58,IF($A76="N2O",About!$D$59,1))</f>
        <v>1.6432718312100001E-2</v>
      </c>
      <c r="E76" s="415">
        <f>SUMIFS('EPA Export Aggregation'!H:H,'EPA Export Aggregation'!$A:$A,$B76,'EPA Export Aggregation'!$D:$D,$A$1)*IF($A76="CH4",About!$D$58,IF($A76="N2O",About!$D$59,1))</f>
        <v>1.6432718312100001E-2</v>
      </c>
      <c r="F76" s="415">
        <f>SUMIFS('EPA Export Aggregation'!I:I,'EPA Export Aggregation'!$A:$A,$B76,'EPA Export Aggregation'!$D:$D,$A$1)*IF($A76="CH4",About!$D$58,IF($A76="N2O",About!$D$59,1))</f>
        <v>2.0540897329799999E-2</v>
      </c>
      <c r="G76" s="415">
        <f>SUMIFS('EPA Export Aggregation'!J:J,'EPA Export Aggregation'!$A:$A,$B76,'EPA Export Aggregation'!$D:$D,$A$1)*IF($A76="CH4",About!$D$58,IF($A76="N2O",About!$D$59,1))</f>
        <v>2.2594988035900002E-2</v>
      </c>
      <c r="H76" s="415">
        <f>SUMIFS('EPA Export Aggregation'!K:K,'EPA Export Aggregation'!$A:$A,$B76,'EPA Export Aggregation'!$D:$D,$A$1)*IF($A76="CH4",About!$D$58,IF($A76="N2O",About!$D$59,1))</f>
        <v>2.8394235384099999E-2</v>
      </c>
      <c r="I76" s="415">
        <f>SUMIFS('EPA Export Aggregation'!L:L,'EPA Export Aggregation'!$A:$A,$B76,'EPA Export Aggregation'!$D:$D,$A$1)*IF($A76="CH4",About!$D$58,IF($A76="N2O",About!$D$59,1))</f>
        <v>3.1530744259699997E-2</v>
      </c>
      <c r="J76" s="415">
        <f>SUMIFS('EPA Export Aggregation'!M:M,'EPA Export Aggregation'!$A:$A,$B76,'EPA Export Aggregation'!$D:$D,$A$1)*IF($A76="CH4",About!$D$58,IF($A76="N2O",About!$D$59,1))</f>
        <v>3.3321692596199999E-2</v>
      </c>
      <c r="K76" s="415">
        <f>SUMIFS('EPA Export Aggregation'!N:N,'EPA Export Aggregation'!$A:$A,$B76,'EPA Export Aggregation'!$D:$D,$A$1)*IF($A76="CH4",About!$D$58,IF($A76="N2O",About!$D$59,1))</f>
        <v>4.0858260415100003E-2</v>
      </c>
      <c r="L76" s="415">
        <f>SUMIFS('EPA Export Aggregation'!O:O,'EPA Export Aggregation'!$A:$A,$B76,'EPA Export Aggregation'!$D:$D,$A$1)*IF($A76="CH4",About!$D$58,IF($A76="N2O",About!$D$59,1))</f>
        <v>4.1461306556500002E-2</v>
      </c>
      <c r="M76" s="415">
        <f>SUMIFS('EPA Export Aggregation'!P:P,'EPA Export Aggregation'!$A:$A,$B76,'EPA Export Aggregation'!$D:$D,$A$1)*IF($A76="CH4",About!$D$58,IF($A76="N2O",About!$D$59,1))</f>
        <v>2.5249345549400001E-2</v>
      </c>
      <c r="N76" s="415">
        <f>SUMIFS('EPA Export Aggregation'!Q:Q,'EPA Export Aggregation'!$A:$A,$B76,'EPA Export Aggregation'!$D:$D,$A$1)*IF($A76="CH4",About!$D$58,IF($A76="N2O",About!$D$59,1))</f>
        <v>1.6778446594100001E-2</v>
      </c>
      <c r="O76" s="415">
        <f>SUMIFS('EPA Export Aggregation'!R:R,'EPA Export Aggregation'!$A:$A,$B76,'EPA Export Aggregation'!$D:$D,$A$1)*IF($A76="CH4",About!$D$58,IF($A76="N2O",About!$D$59,1))</f>
        <v>1.6040408631200001E-2</v>
      </c>
      <c r="P76" s="415">
        <f>SUMIFS('EPA Export Aggregation'!S:S,'EPA Export Aggregation'!$A:$A,$B76,'EPA Export Aggregation'!$D:$D,$A$1)*IF($A76="CH4",About!$D$58,IF($A76="N2O",About!$D$59,1))</f>
        <v>1.6773080388299999E-2</v>
      </c>
      <c r="Q76" s="415">
        <f>SUMIFS('EPA Export Aggregation'!T:T,'EPA Export Aggregation'!$A:$A,$B76,'EPA Export Aggregation'!$D:$D,$A$1)*IF($A76="CH4",About!$D$58,IF($A76="N2O",About!$D$59,1))</f>
        <v>1.6700164354499999E-2</v>
      </c>
      <c r="R76" s="415">
        <f>SUMIFS('EPA Export Aggregation'!U:U,'EPA Export Aggregation'!$A:$A,$B76,'EPA Export Aggregation'!$D:$D,$A$1)*IF($A76="CH4",About!$D$58,IF($A76="N2O",About!$D$59,1))</f>
        <v>1.60313845021E-2</v>
      </c>
      <c r="S76" s="415">
        <f>SUMIFS('EPA Export Aggregation'!V:V,'EPA Export Aggregation'!$A:$A,$B76,'EPA Export Aggregation'!$D:$D,$A$1)*IF($A76="CH4",About!$D$58,IF($A76="N2O",About!$D$59,1))</f>
        <v>1.9086697065700001E-2</v>
      </c>
      <c r="T76" s="415">
        <f>SUMIFS('EPA Export Aggregation'!W:W,'EPA Export Aggregation'!$A:$A,$B76,'EPA Export Aggregation'!$D:$D,$A$1)*IF($A76="CH4",About!$D$58,IF($A76="N2O",About!$D$59,1))</f>
        <v>1.8592150805800001E-2</v>
      </c>
      <c r="U76" s="415">
        <f>SUMIFS('EPA Export Aggregation'!X:X,'EPA Export Aggregation'!$A:$A,$B76,'EPA Export Aggregation'!$D:$D,$A$1)*IF($A76="CH4",About!$D$58,IF($A76="N2O",About!$D$59,1))</f>
        <v>1.75797642135E-2</v>
      </c>
      <c r="V76" s="415">
        <f>SUMIFS('EPA Export Aggregation'!Y:Y,'EPA Export Aggregation'!$A:$A,$B76,'EPA Export Aggregation'!$D:$D,$A$1)*IF($A76="CH4",About!$D$58,IF($A76="N2O",About!$D$59,1))</f>
        <v>1.5331541857300001E-2</v>
      </c>
      <c r="W76" s="415">
        <f>SUMIFS('EPA Export Aggregation'!Z:Z,'EPA Export Aggregation'!$A:$A,$B76,'EPA Export Aggregation'!$D:$D,$A$1)*IF($A76="CH4",About!$D$58,IF($A76="N2O",About!$D$59,1))</f>
        <v>2.3542696528299999E-2</v>
      </c>
      <c r="X76" s="415">
        <f>SUMIFS('EPA Export Aggregation'!AA:AA,'EPA Export Aggregation'!$A:$A,$B76,'EPA Export Aggregation'!$D:$D,$A$1)*IF($A76="CH4",About!$D$58,IF($A76="N2O",About!$D$59,1))</f>
        <v>4.5649802900000001E-5</v>
      </c>
      <c r="Y76" s="415">
        <f>SUMIFS('EPA Export Aggregation'!AB:AB,'EPA Export Aggregation'!$A:$A,$B76,'EPA Export Aggregation'!$D:$D,$A$1)*IF($A76="CH4",About!$D$58,IF($A76="N2O",About!$D$59,1))</f>
        <v>5.7758345800000002E-5</v>
      </c>
      <c r="Z76" s="415">
        <f>SUMIFS('EPA Export Aggregation'!AC:AC,'EPA Export Aggregation'!$A:$A,$B76,'EPA Export Aggregation'!$D:$D,$A$1)*IF($A76="CH4",About!$D$58,IF($A76="N2O",About!$D$59,1))</f>
        <v>5.56354272E-3</v>
      </c>
      <c r="AA76" s="415">
        <f>SUMIFS('EPA Export Aggregation'!AD:AD,'EPA Export Aggregation'!$A:$A,$B76,'EPA Export Aggregation'!$D:$D,$A$1)*IF($A76="CH4",About!$D$58,IF($A76="N2O",About!$D$59,1))</f>
        <v>1.0242066039999999E-2</v>
      </c>
      <c r="AB76" s="415">
        <f>SUMIFS('EPA Export Aggregation'!AE:AE,'EPA Export Aggregation'!$A:$A,$B76,'EPA Export Aggregation'!$D:$D,$A$1)*IF($A76="CH4",About!$D$58,IF($A76="N2O",About!$D$59,1))</f>
        <v>9.1834199199999998E-3</v>
      </c>
      <c r="AC76" s="415">
        <f>SUMIFS('EPA Export Aggregation'!AF:AF,'EPA Export Aggregation'!$A:$A,$B76,'EPA Export Aggregation'!$D:$D,$A$1)*IF($A76="CH4",About!$D$58,IF($A76="N2O",About!$D$59,1))</f>
        <v>4.4186425999999997E-3</v>
      </c>
      <c r="AD76" s="415">
        <f>SUMIFS('EPA Export Aggregation'!AG:AG,'EPA Export Aggregation'!$A:$A,$B76,'EPA Export Aggregation'!$D:$D,$A$1)*IF($A76="CH4",About!$D$58,IF($A76="N2O",About!$D$59,1))</f>
        <v>3.31773936E-3</v>
      </c>
      <c r="AE76" s="415">
        <f>SUMIFS('EPA Export Aggregation'!AH:AH,'EPA Export Aggregation'!$A:$A,$B76,'EPA Export Aggregation'!$D:$D,$A$1)*IF($A76="CH4",About!$D$58,IF($A76="N2O",About!$D$59,1))</f>
        <v>3.2820093600000001E-3</v>
      </c>
      <c r="AF76" s="415">
        <f>SUMIFS('EPA Export Aggregation'!AI:AI,'EPA Export Aggregation'!$A:$A,$B76,'EPA Export Aggregation'!$D:$D,$A$1)*IF($A76="CH4",About!$D$58,IF($A76="N2O",About!$D$59,1))</f>
        <v>2.9966933599999998E-3</v>
      </c>
      <c r="AG76" s="415">
        <f>SUMIFS('EPA Export Aggregation'!AJ:AJ,'EPA Export Aggregation'!$A:$A,$B76,'EPA Export Aggregation'!$D:$D,$A$1)*IF($A76="CH4",About!$D$58,IF($A76="N2O",About!$D$59,1))</f>
        <v>1.7591101200000001E-3</v>
      </c>
      <c r="AH76" s="415">
        <f>SUMIFS('EPA Export Aggregation'!AK:AK,'EPA Export Aggregation'!$A:$A,$B76,'EPA Export Aggregation'!$D:$D,$A$1)*IF($A76="CH4",About!$D$58,IF($A76="N2O",About!$D$59,1))</f>
        <v>1.39294512E-3</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0.230356182540565</v>
      </c>
      <c r="D80" s="415">
        <f>SUMIFS('EPA Export Aggregation'!G:G,'EPA Export Aggregation'!$A:$A,$B80,'EPA Export Aggregation'!$D:$D,$A$1)*IF($A80="CH4",About!$D$58,IF($A80="N2O",About!$D$59,1))</f>
        <v>0.230356182540565</v>
      </c>
      <c r="E80" s="415">
        <f>SUMIFS('EPA Export Aggregation'!H:H,'EPA Export Aggregation'!$A:$A,$B80,'EPA Export Aggregation'!$D:$D,$A$1)*IF($A80="CH4",About!$D$58,IF($A80="N2O",About!$D$59,1))</f>
        <v>0.230356182540565</v>
      </c>
      <c r="F80" s="415">
        <f>SUMIFS('EPA Export Aggregation'!I:I,'EPA Export Aggregation'!$A:$A,$B80,'EPA Export Aggregation'!$D:$D,$A$1)*IF($A80="CH4",About!$D$58,IF($A80="N2O",About!$D$59,1))</f>
        <v>0.28794522756385638</v>
      </c>
      <c r="G80" s="415">
        <f>SUMIFS('EPA Export Aggregation'!J:J,'EPA Export Aggregation'!$A:$A,$B80,'EPA Export Aggregation'!$D:$D,$A$1)*IF($A80="CH4",About!$D$58,IF($A80="N2O",About!$D$59,1))</f>
        <v>0.31673975163050211</v>
      </c>
      <c r="H80" s="415">
        <f>SUMIFS('EPA Export Aggregation'!K:K,'EPA Export Aggregation'!$A:$A,$B80,'EPA Export Aggregation'!$D:$D,$A$1)*IF($A80="CH4",About!$D$58,IF($A80="N2O",About!$D$59,1))</f>
        <v>0.39803443483745993</v>
      </c>
      <c r="I80" s="415">
        <f>SUMIFS('EPA Export Aggregation'!L:L,'EPA Export Aggregation'!$A:$A,$B80,'EPA Export Aggregation'!$D:$D,$A$1)*IF($A80="CH4",About!$D$58,IF($A80="N2O",About!$D$59,1))</f>
        <v>0.44200245480376582</v>
      </c>
      <c r="J80" s="415">
        <f>SUMIFS('EPA Export Aggregation'!M:M,'EPA Export Aggregation'!$A:$A,$B80,'EPA Export Aggregation'!$D:$D,$A$1)*IF($A80="CH4",About!$D$58,IF($A80="N2O",About!$D$59,1))</f>
        <v>0.46710821855718238</v>
      </c>
      <c r="K80" s="415">
        <f>SUMIFS('EPA Export Aggregation'!N:N,'EPA Export Aggregation'!$A:$A,$B80,'EPA Export Aggregation'!$D:$D,$A$1)*IF($A80="CH4",About!$D$58,IF($A80="N2O",About!$D$59,1))</f>
        <v>0.57275689903593974</v>
      </c>
      <c r="L80" s="415">
        <f>SUMIFS('EPA Export Aggregation'!O:O,'EPA Export Aggregation'!$A:$A,$B80,'EPA Export Aggregation'!$D:$D,$A$1)*IF($A80="CH4",About!$D$58,IF($A80="N2O",About!$D$59,1))</f>
        <v>0.58121049249728141</v>
      </c>
      <c r="M80" s="415">
        <f>SUMIFS('EPA Export Aggregation'!P:P,'EPA Export Aggregation'!$A:$A,$B80,'EPA Export Aggregation'!$D:$D,$A$1)*IF($A80="CH4",About!$D$58,IF($A80="N2O",About!$D$59,1))</f>
        <v>0.49573267637993118</v>
      </c>
      <c r="N80" s="415">
        <f>SUMIFS('EPA Export Aggregation'!Q:Q,'EPA Export Aggregation'!$A:$A,$B80,'EPA Export Aggregation'!$D:$D,$A$1)*IF($A80="CH4",About!$D$58,IF($A80="N2O",About!$D$59,1))</f>
        <v>0.34888385419170009</v>
      </c>
      <c r="O80" s="415">
        <f>SUMIFS('EPA Export Aggregation'!R:R,'EPA Export Aggregation'!$A:$A,$B80,'EPA Export Aggregation'!$D:$D,$A$1)*IF($A80="CH4",About!$D$58,IF($A80="N2O",About!$D$59,1))</f>
        <v>0.3417718579476135</v>
      </c>
      <c r="P80" s="415">
        <f>SUMIFS('EPA Export Aggregation'!S:S,'EPA Export Aggregation'!$A:$A,$B80,'EPA Export Aggregation'!$D:$D,$A$1)*IF($A80="CH4",About!$D$58,IF($A80="N2O",About!$D$59,1))</f>
        <v>0.31247424802002383</v>
      </c>
      <c r="Q80" s="415">
        <f>SUMIFS('EPA Export Aggregation'!T:T,'EPA Export Aggregation'!$A:$A,$B80,'EPA Export Aggregation'!$D:$D,$A$1)*IF($A80="CH4",About!$D$58,IF($A80="N2O",About!$D$59,1))</f>
        <v>0.29023892272688367</v>
      </c>
      <c r="R80" s="415">
        <f>SUMIFS('EPA Export Aggregation'!U:U,'EPA Export Aggregation'!$A:$A,$B80,'EPA Export Aggregation'!$D:$D,$A$1)*IF($A80="CH4",About!$D$58,IF($A80="N2O",About!$D$59,1))</f>
        <v>0.26741633957107042</v>
      </c>
      <c r="S80" s="415">
        <f>SUMIFS('EPA Export Aggregation'!V:V,'EPA Export Aggregation'!$A:$A,$B80,'EPA Export Aggregation'!$D:$D,$A$1)*IF($A80="CH4",About!$D$58,IF($A80="N2O",About!$D$59,1))</f>
        <v>0.28571229534625991</v>
      </c>
      <c r="T80" s="415">
        <f>SUMIFS('EPA Export Aggregation'!W:W,'EPA Export Aggregation'!$A:$A,$B80,'EPA Export Aggregation'!$D:$D,$A$1)*IF($A80="CH4",About!$D$58,IF($A80="N2O",About!$D$59,1))</f>
        <v>0.2737256203731197</v>
      </c>
      <c r="U80" s="415">
        <f>SUMIFS('EPA Export Aggregation'!X:X,'EPA Export Aggregation'!$A:$A,$B80,'EPA Export Aggregation'!$D:$D,$A$1)*IF($A80="CH4",About!$D$58,IF($A80="N2O",About!$D$59,1))</f>
        <v>0.2490539372749731</v>
      </c>
      <c r="V80" s="415">
        <f>SUMIFS('EPA Export Aggregation'!Y:Y,'EPA Export Aggregation'!$A:$A,$B80,'EPA Export Aggregation'!$D:$D,$A$1)*IF($A80="CH4",About!$D$58,IF($A80="N2O",About!$D$59,1))</f>
        <v>0.19421948341184611</v>
      </c>
      <c r="W80" s="415">
        <f>SUMIFS('EPA Export Aggregation'!Z:Z,'EPA Export Aggregation'!$A:$A,$B80,'EPA Export Aggregation'!$D:$D,$A$1)*IF($A80="CH4",About!$D$58,IF($A80="N2O",About!$D$59,1))</f>
        <v>0.2997352729684285</v>
      </c>
      <c r="X80" s="415">
        <f>SUMIFS('EPA Export Aggregation'!AA:AA,'EPA Export Aggregation'!$A:$A,$B80,'EPA Export Aggregation'!$D:$D,$A$1)*IF($A80="CH4",About!$D$58,IF($A80="N2O",About!$D$59,1))</f>
        <v>3.6110953884182097E-2</v>
      </c>
      <c r="Y80" s="415">
        <f>SUMIFS('EPA Export Aggregation'!AB:AB,'EPA Export Aggregation'!$A:$A,$B80,'EPA Export Aggregation'!$D:$D,$A$1)*IF($A80="CH4",About!$D$58,IF($A80="N2O",About!$D$59,1))</f>
        <v>4.3129050628064103E-2</v>
      </c>
      <c r="Z80" s="415">
        <f>SUMIFS('EPA Export Aggregation'!AC:AC,'EPA Export Aggregation'!$A:$A,$B80,'EPA Export Aggregation'!$D:$D,$A$1)*IF($A80="CH4",About!$D$58,IF($A80="N2O",About!$D$59,1))</f>
        <v>3.0974693933000001E-2</v>
      </c>
      <c r="AA80" s="415">
        <f>SUMIFS('EPA Export Aggregation'!AD:AD,'EPA Export Aggregation'!$A:$A,$B80,'EPA Export Aggregation'!$D:$D,$A$1)*IF($A80="CH4",About!$D$58,IF($A80="N2O",About!$D$59,1))</f>
        <v>3.7698734211599999E-2</v>
      </c>
      <c r="AB80" s="415">
        <f>SUMIFS('EPA Export Aggregation'!AE:AE,'EPA Export Aggregation'!$A:$A,$B80,'EPA Export Aggregation'!$D:$D,$A$1)*IF($A80="CH4",About!$D$58,IF($A80="N2O",About!$D$59,1))</f>
        <v>3.8463771565500002E-2</v>
      </c>
      <c r="AC80" s="415">
        <f>SUMIFS('EPA Export Aggregation'!AF:AF,'EPA Export Aggregation'!$A:$A,$B80,'EPA Export Aggregation'!$D:$D,$A$1)*IF($A80="CH4",About!$D$58,IF($A80="N2O",About!$D$59,1))</f>
        <v>2.2589230140499999E-2</v>
      </c>
      <c r="AD80" s="415">
        <f>SUMIFS('EPA Export Aggregation'!AG:AG,'EPA Export Aggregation'!$A:$A,$B80,'EPA Export Aggregation'!$D:$D,$A$1)*IF($A80="CH4",About!$D$58,IF($A80="N2O",About!$D$59,1))</f>
        <v>2.0028545213300001E-2</v>
      </c>
      <c r="AE80" s="415">
        <f>SUMIFS('EPA Export Aggregation'!AH:AH,'EPA Export Aggregation'!$A:$A,$B80,'EPA Export Aggregation'!$D:$D,$A$1)*IF($A80="CH4",About!$D$58,IF($A80="N2O",About!$D$59,1))</f>
        <v>1.9941946737000001E-2</v>
      </c>
      <c r="AF80" s="415">
        <f>SUMIFS('EPA Export Aggregation'!AI:AI,'EPA Export Aggregation'!$A:$A,$B80,'EPA Export Aggregation'!$D:$D,$A$1)*IF($A80="CH4",About!$D$58,IF($A80="N2O",About!$D$59,1))</f>
        <v>1.8599236689000001E-2</v>
      </c>
      <c r="AG80" s="415">
        <f>SUMIFS('EPA Export Aggregation'!AJ:AJ,'EPA Export Aggregation'!$A:$A,$B80,'EPA Export Aggregation'!$D:$D,$A$1)*IF($A80="CH4",About!$D$58,IF($A80="N2O",About!$D$59,1))</f>
        <v>1.4154573705E-2</v>
      </c>
      <c r="AH80" s="415">
        <f>SUMIFS('EPA Export Aggregation'!AK:AK,'EPA Export Aggregation'!$A:$A,$B80,'EPA Export Aggregation'!$D:$D,$A$1)*IF($A80="CH4",About!$D$58,IF($A80="N2O",About!$D$59,1))</f>
        <v>2.2399194774E-2</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4.6305041550000002E-2</v>
      </c>
      <c r="D84" s="415">
        <f>SUMIFS('EPA Export Aggregation'!G:G,'EPA Export Aggregation'!$A:$A,$B84,'EPA Export Aggregation'!$D:$D,$A$1)*IF($A84="CH4",About!$D$58,IF($A84="N2O",About!$D$59,1))</f>
        <v>4.6305041550000002E-2</v>
      </c>
      <c r="E84" s="415">
        <f>SUMIFS('EPA Export Aggregation'!H:H,'EPA Export Aggregation'!$A:$A,$B84,'EPA Export Aggregation'!$D:$D,$A$1)*IF($A84="CH4",About!$D$58,IF($A84="N2O",About!$D$59,1))</f>
        <v>4.6305041550000002E-2</v>
      </c>
      <c r="F84" s="415">
        <f>SUMIFS('EPA Export Aggregation'!I:I,'EPA Export Aggregation'!$A:$A,$B84,'EPA Export Aggregation'!$D:$D,$A$1)*IF($A84="CH4",About!$D$58,IF($A84="N2O",About!$D$59,1))</f>
        <v>5.7881301349999997E-2</v>
      </c>
      <c r="G84" s="415">
        <f>SUMIFS('EPA Export Aggregation'!J:J,'EPA Export Aggregation'!$A:$A,$B84,'EPA Export Aggregation'!$D:$D,$A$1)*IF($A84="CH4",About!$D$58,IF($A84="N2O",About!$D$59,1))</f>
        <v>6.3669431250000005E-2</v>
      </c>
      <c r="H84" s="415">
        <f>SUMIFS('EPA Export Aggregation'!K:K,'EPA Export Aggregation'!$A:$A,$B84,'EPA Export Aggregation'!$D:$D,$A$1)*IF($A84="CH4",About!$D$58,IF($A84="N2O",About!$D$59,1))</f>
        <v>8.0010880049999997E-2</v>
      </c>
      <c r="I84" s="415">
        <f>SUMIFS('EPA Export Aggregation'!L:L,'EPA Export Aggregation'!$A:$A,$B84,'EPA Export Aggregation'!$D:$D,$A$1)*IF($A84="CH4",About!$D$58,IF($A84="N2O",About!$D$59,1))</f>
        <v>8.8849110199999998E-2</v>
      </c>
      <c r="J84" s="415">
        <f>SUMIFS('EPA Export Aggregation'!M:M,'EPA Export Aggregation'!$A:$A,$B84,'EPA Export Aggregation'!$D:$D,$A$1)*IF($A84="CH4",About!$D$58,IF($A84="N2O",About!$D$59,1))</f>
        <v>9.3895744599999997E-2</v>
      </c>
      <c r="K84" s="415">
        <f>SUMIFS('EPA Export Aggregation'!N:N,'EPA Export Aggregation'!$A:$A,$B84,'EPA Export Aggregation'!$D:$D,$A$1)*IF($A84="CH4",About!$D$58,IF($A84="N2O",About!$D$59,1))</f>
        <v>0.11513271105</v>
      </c>
      <c r="L84" s="415">
        <f>SUMIFS('EPA Export Aggregation'!O:O,'EPA Export Aggregation'!$A:$A,$B84,'EPA Export Aggregation'!$D:$D,$A$1)*IF($A84="CH4",About!$D$58,IF($A84="N2O",About!$D$59,1))</f>
        <v>0.11683201015</v>
      </c>
      <c r="M84" s="415">
        <f>SUMIFS('EPA Export Aggregation'!P:P,'EPA Export Aggregation'!$A:$A,$B84,'EPA Export Aggregation'!$D:$D,$A$1)*IF($A84="CH4",About!$D$58,IF($A84="N2O",About!$D$59,1))</f>
        <v>9.442960115E-2</v>
      </c>
      <c r="N84" s="415">
        <f>SUMIFS('EPA Export Aggregation'!Q:Q,'EPA Export Aggregation'!$A:$A,$B84,'EPA Export Aggregation'!$D:$D,$A$1)*IF($A84="CH4",About!$D$58,IF($A84="N2O",About!$D$59,1))</f>
        <v>6.4204096200000005E-2</v>
      </c>
      <c r="O84" s="415">
        <f>SUMIFS('EPA Export Aggregation'!R:R,'EPA Export Aggregation'!$A:$A,$B84,'EPA Export Aggregation'!$D:$D,$A$1)*IF($A84="CH4",About!$D$58,IF($A84="N2O",About!$D$59,1))</f>
        <v>5.6988461150000003E-2</v>
      </c>
      <c r="P84" s="415">
        <f>SUMIFS('EPA Export Aggregation'!S:S,'EPA Export Aggregation'!$A:$A,$B84,'EPA Export Aggregation'!$D:$D,$A$1)*IF($A84="CH4",About!$D$58,IF($A84="N2O",About!$D$59,1))</f>
        <v>6.86545826E-2</v>
      </c>
      <c r="Q84" s="415">
        <f>SUMIFS('EPA Export Aggregation'!T:T,'EPA Export Aggregation'!$A:$A,$B84,'EPA Export Aggregation'!$D:$D,$A$1)*IF($A84="CH4",About!$D$58,IF($A84="N2O",About!$D$59,1))</f>
        <v>6.5903928749999993E-2</v>
      </c>
      <c r="R84" s="415">
        <f>SUMIFS('EPA Export Aggregation'!U:U,'EPA Export Aggregation'!$A:$A,$B84,'EPA Export Aggregation'!$D:$D,$A$1)*IF($A84="CH4",About!$D$58,IF($A84="N2O",About!$D$59,1))</f>
        <v>7.1664967849999997E-2</v>
      </c>
      <c r="S84" s="415">
        <f>SUMIFS('EPA Export Aggregation'!V:V,'EPA Export Aggregation'!$A:$A,$B84,'EPA Export Aggregation'!$D:$D,$A$1)*IF($A84="CH4",About!$D$58,IF($A84="N2O",About!$D$59,1))</f>
        <v>6.9594192499999999E-2</v>
      </c>
      <c r="T84" s="415">
        <f>SUMIFS('EPA Export Aggregation'!W:W,'EPA Export Aggregation'!$A:$A,$B84,'EPA Export Aggregation'!$D:$D,$A$1)*IF($A84="CH4",About!$D$58,IF($A84="N2O",About!$D$59,1))</f>
        <v>5.5993529899999998E-2</v>
      </c>
      <c r="U84" s="415">
        <f>SUMIFS('EPA Export Aggregation'!X:X,'EPA Export Aggregation'!$A:$A,$B84,'EPA Export Aggregation'!$D:$D,$A$1)*IF($A84="CH4",About!$D$58,IF($A84="N2O",About!$D$59,1))</f>
        <v>5.1417659249999997E-2</v>
      </c>
      <c r="V84" s="415">
        <f>SUMIFS('EPA Export Aggregation'!Y:Y,'EPA Export Aggregation'!$A:$A,$B84,'EPA Export Aggregation'!$D:$D,$A$1)*IF($A84="CH4",About!$D$58,IF($A84="N2O",About!$D$59,1))</f>
        <v>4.4645739449999999E-2</v>
      </c>
      <c r="W84" s="415">
        <f>SUMIFS('EPA Export Aggregation'!Z:Z,'EPA Export Aggregation'!$A:$A,$B84,'EPA Export Aggregation'!$D:$D,$A$1)*IF($A84="CH4",About!$D$58,IF($A84="N2O",About!$D$59,1))</f>
        <v>6.7125620900000002E-2</v>
      </c>
      <c r="X84" s="415">
        <f>SUMIFS('EPA Export Aggregation'!AA:AA,'EPA Export Aggregation'!$A:$A,$B84,'EPA Export Aggregation'!$D:$D,$A$1)*IF($A84="CH4",About!$D$58,IF($A84="N2O",About!$D$59,1))</f>
        <v>7.8003079999999997E-3</v>
      </c>
      <c r="Y84" s="415">
        <f>SUMIFS('EPA Export Aggregation'!AB:AB,'EPA Export Aggregation'!$A:$A,$B84,'EPA Export Aggregation'!$D:$D,$A$1)*IF($A84="CH4",About!$D$58,IF($A84="N2O",About!$D$59,1))</f>
        <v>8.17422355E-3</v>
      </c>
      <c r="Z84" s="415">
        <f>SUMIFS('EPA Export Aggregation'!AC:AC,'EPA Export Aggregation'!$A:$A,$B84,'EPA Export Aggregation'!$D:$D,$A$1)*IF($A84="CH4",About!$D$58,IF($A84="N2O",About!$D$59,1))</f>
        <v>5.0917003499999997E-3</v>
      </c>
      <c r="AA84" s="415">
        <f>SUMIFS('EPA Export Aggregation'!AD:AD,'EPA Export Aggregation'!$A:$A,$B84,'EPA Export Aggregation'!$D:$D,$A$1)*IF($A84="CH4",About!$D$58,IF($A84="N2O",About!$D$59,1))</f>
        <v>6.4859999999999996E-3</v>
      </c>
      <c r="AB84" s="415">
        <f>SUMIFS('EPA Export Aggregation'!AE:AE,'EPA Export Aggregation'!$A:$A,$B84,'EPA Export Aggregation'!$D:$D,$A$1)*IF($A84="CH4",About!$D$58,IF($A84="N2O",About!$D$59,1))</f>
        <v>6.9794999999999996E-3</v>
      </c>
      <c r="AC84" s="415">
        <f>SUMIFS('EPA Export Aggregation'!AF:AF,'EPA Export Aggregation'!$A:$A,$B84,'EPA Export Aggregation'!$D:$D,$A$1)*IF($A84="CH4",About!$D$58,IF($A84="N2O",About!$D$59,1))</f>
        <v>3.4074999999999999E-3</v>
      </c>
      <c r="AD84" s="415">
        <f>SUMIFS('EPA Export Aggregation'!AG:AG,'EPA Export Aggregation'!$A:$A,$B84,'EPA Export Aggregation'!$D:$D,$A$1)*IF($A84="CH4",About!$D$58,IF($A84="N2O",About!$D$59,1))</f>
        <v>2.7729999999999999E-3</v>
      </c>
      <c r="AE84" s="415">
        <f>SUMIFS('EPA Export Aggregation'!AH:AH,'EPA Export Aggregation'!$A:$A,$B84,'EPA Export Aggregation'!$D:$D,$A$1)*IF($A84="CH4",About!$D$58,IF($A84="N2O",About!$D$59,1))</f>
        <v>2.7260000000000001E-3</v>
      </c>
      <c r="AF84" s="415">
        <f>SUMIFS('EPA Export Aggregation'!AI:AI,'EPA Export Aggregation'!$A:$A,$B84,'EPA Export Aggregation'!$D:$D,$A$1)*IF($A84="CH4",About!$D$58,IF($A84="N2O",About!$D$59,1))</f>
        <v>2.6319999999999998E-3</v>
      </c>
      <c r="AG84" s="415">
        <f>SUMIFS('EPA Export Aggregation'!AJ:AJ,'EPA Export Aggregation'!$A:$A,$B84,'EPA Export Aggregation'!$D:$D,$A$1)*IF($A84="CH4",About!$D$58,IF($A84="N2O",About!$D$59,1))</f>
        <v>1.3395E-3</v>
      </c>
      <c r="AH84" s="415">
        <f>SUMIFS('EPA Export Aggregation'!AK:AK,'EPA Export Aggregation'!$A:$A,$B84,'EPA Export Aggregation'!$D:$D,$A$1)*IF($A84="CH4",About!$D$58,IF($A84="N2O",About!$D$59,1))</f>
        <v>2.5849999999999999E-4</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4.0667891599999997E-3</v>
      </c>
      <c r="D87" s="415">
        <f>SUMIFS('EPA Export Aggregation'!$F:$F,'EPA Export Aggregation'!$A:$A,$B87,'EPA Export Aggregation'!$D:$D,$A$1)*IF($A87="CH4",About!$D$58,IF($A87="N2O",About!$D$59,1))</f>
        <v>4.0667891599999997E-3</v>
      </c>
      <c r="E87" s="415">
        <f>SUMIFS('EPA Export Aggregation'!$F:$F,'EPA Export Aggregation'!$A:$A,$B87,'EPA Export Aggregation'!$D:$D,$A$1)*IF($A87="CH4",About!$D$58,IF($A87="N2O",About!$D$59,1))</f>
        <v>4.0667891599999997E-3</v>
      </c>
      <c r="F87" s="415">
        <f>SUMIFS('EPA Export Aggregation'!$F:$F,'EPA Export Aggregation'!$A:$A,$B87,'EPA Export Aggregation'!$D:$D,$A$1)*IF($A87="CH4",About!$D$58,IF($A87="N2O",About!$D$59,1))</f>
        <v>4.0667891599999997E-3</v>
      </c>
      <c r="G87" s="415">
        <f>SUMIFS('EPA Export Aggregation'!$F:$F,'EPA Export Aggregation'!$A:$A,$B87,'EPA Export Aggregation'!$D:$D,$A$1)*IF($A87="CH4",About!$D$58,IF($A87="N2O",About!$D$59,1))</f>
        <v>4.0667891599999997E-3</v>
      </c>
      <c r="H87" s="415">
        <f>SUMIFS('EPA Export Aggregation'!$F:$F,'EPA Export Aggregation'!$A:$A,$B87,'EPA Export Aggregation'!$D:$D,$A$1)*IF($A87="CH4",About!$D$58,IF($A87="N2O",About!$D$59,1))</f>
        <v>4.0667891599999997E-3</v>
      </c>
      <c r="I87" s="415">
        <f>SUMIFS('EPA Export Aggregation'!$F:$F,'EPA Export Aggregation'!$A:$A,$B87,'EPA Export Aggregation'!$D:$D,$A$1)*IF($A87="CH4",About!$D$58,IF($A87="N2O",About!$D$59,1))</f>
        <v>4.0667891599999997E-3</v>
      </c>
      <c r="J87" s="415">
        <f>SUMIFS('EPA Export Aggregation'!$F:$F,'EPA Export Aggregation'!$A:$A,$B87,'EPA Export Aggregation'!$D:$D,$A$1)*IF($A87="CH4",About!$D$58,IF($A87="N2O",About!$D$59,1))</f>
        <v>4.0667891599999997E-3</v>
      </c>
      <c r="K87" s="415">
        <f>SUMIFS('EPA Export Aggregation'!$F:$F,'EPA Export Aggregation'!$A:$A,$B87,'EPA Export Aggregation'!$D:$D,$A$1)*IF($A87="CH4",About!$D$58,IF($A87="N2O",About!$D$59,1))</f>
        <v>4.0667891599999997E-3</v>
      </c>
      <c r="L87" s="415">
        <f>SUMIFS('EPA Export Aggregation'!$F:$F,'EPA Export Aggregation'!$A:$A,$B87,'EPA Export Aggregation'!$D:$D,$A$1)*IF($A87="CH4",About!$D$58,IF($A87="N2O",About!$D$59,1))</f>
        <v>4.0667891599999997E-3</v>
      </c>
      <c r="M87" s="415">
        <f>SUMIFS('EPA Export Aggregation'!$F:$F,'EPA Export Aggregation'!$A:$A,$B87,'EPA Export Aggregation'!$D:$D,$A$1)*IF($A87="CH4",About!$D$58,IF($A87="N2O",About!$D$59,1))</f>
        <v>4.0667891599999997E-3</v>
      </c>
      <c r="N87" s="415">
        <f>SUMIFS('EPA Export Aggregation'!$F:$F,'EPA Export Aggregation'!$A:$A,$B87,'EPA Export Aggregation'!$D:$D,$A$1)*IF($A87="CH4",About!$D$58,IF($A87="N2O",About!$D$59,1))</f>
        <v>4.0667891599999997E-3</v>
      </c>
      <c r="O87" s="415">
        <f>SUMIFS('EPA Export Aggregation'!$F:$F,'EPA Export Aggregation'!$A:$A,$B87,'EPA Export Aggregation'!$D:$D,$A$1)*IF($A87="CH4",About!$D$58,IF($A87="N2O",About!$D$59,1))</f>
        <v>4.0667891599999997E-3</v>
      </c>
      <c r="P87" s="415">
        <f>SUMIFS('EPA Export Aggregation'!$F:$F,'EPA Export Aggregation'!$A:$A,$B87,'EPA Export Aggregation'!$D:$D,$A$1)*IF($A87="CH4",About!$D$58,IF($A87="N2O",About!$D$59,1))</f>
        <v>4.0667891599999997E-3</v>
      </c>
      <c r="Q87" s="415">
        <f>SUMIFS('EPA Export Aggregation'!$F:$F,'EPA Export Aggregation'!$A:$A,$B87,'EPA Export Aggregation'!$D:$D,$A$1)*IF($A87="CH4",About!$D$58,IF($A87="N2O",About!$D$59,1))</f>
        <v>4.0667891599999997E-3</v>
      </c>
      <c r="R87" s="415">
        <f>SUMIFS('EPA Export Aggregation'!$F:$F,'EPA Export Aggregation'!$A:$A,$B87,'EPA Export Aggregation'!$D:$D,$A$1)*IF($A87="CH4",About!$D$58,IF($A87="N2O",About!$D$59,1))</f>
        <v>4.0667891599999997E-3</v>
      </c>
      <c r="S87" s="415">
        <f>SUMIFS('EPA Export Aggregation'!$F:$F,'EPA Export Aggregation'!$A:$A,$B87,'EPA Export Aggregation'!$D:$D,$A$1)*IF($A87="CH4",About!$D$58,IF($A87="N2O",About!$D$59,1))</f>
        <v>4.0667891599999997E-3</v>
      </c>
      <c r="T87" s="415">
        <f>SUMIFS('EPA Export Aggregation'!$F:$F,'EPA Export Aggregation'!$A:$A,$B87,'EPA Export Aggregation'!$D:$D,$A$1)*IF($A87="CH4",About!$D$58,IF($A87="N2O",About!$D$59,1))</f>
        <v>4.0667891599999997E-3</v>
      </c>
      <c r="U87" s="415">
        <f>SUMIFS('EPA Export Aggregation'!$F:$F,'EPA Export Aggregation'!$A:$A,$B87,'EPA Export Aggregation'!$D:$D,$A$1)*IF($A87="CH4",About!$D$58,IF($A87="N2O",About!$D$59,1))</f>
        <v>4.0667891599999997E-3</v>
      </c>
      <c r="V87" s="415">
        <f>SUMIFS('EPA Export Aggregation'!$F:$F,'EPA Export Aggregation'!$A:$A,$B87,'EPA Export Aggregation'!$D:$D,$A$1)*IF($A87="CH4",About!$D$58,IF($A87="N2O",About!$D$59,1))</f>
        <v>4.0667891599999997E-3</v>
      </c>
      <c r="W87" s="415">
        <f>SUMIFS('EPA Export Aggregation'!$F:$F,'EPA Export Aggregation'!$A:$A,$B87,'EPA Export Aggregation'!$D:$D,$A$1)*IF($A87="CH4",About!$D$58,IF($A87="N2O",About!$D$59,1))</f>
        <v>4.0667891599999997E-3</v>
      </c>
      <c r="X87" s="415">
        <f>SUMIFS('EPA Export Aggregation'!$F:$F,'EPA Export Aggregation'!$A:$A,$B87,'EPA Export Aggregation'!$D:$D,$A$1)*IF($A87="CH4",About!$D$58,IF($A87="N2O",About!$D$59,1))</f>
        <v>4.0667891599999997E-3</v>
      </c>
      <c r="Y87" s="415">
        <f>SUMIFS('EPA Export Aggregation'!$F:$F,'EPA Export Aggregation'!$A:$A,$B87,'EPA Export Aggregation'!$D:$D,$A$1)*IF($A87="CH4",About!$D$58,IF($A87="N2O",About!$D$59,1))</f>
        <v>4.0667891599999997E-3</v>
      </c>
      <c r="Z87" s="415">
        <f>SUMIFS('EPA Export Aggregation'!$F:$F,'EPA Export Aggregation'!$A:$A,$B87,'EPA Export Aggregation'!$D:$D,$A$1)*IF($A87="CH4",About!$D$58,IF($A87="N2O",About!$D$59,1))</f>
        <v>4.0667891599999997E-3</v>
      </c>
      <c r="AA87" s="415">
        <f>SUMIFS('EPA Export Aggregation'!$F:$F,'EPA Export Aggregation'!$A:$A,$B87,'EPA Export Aggregation'!$D:$D,$A$1)*IF($A87="CH4",About!$D$58,IF($A87="N2O",About!$D$59,1))</f>
        <v>4.0667891599999997E-3</v>
      </c>
      <c r="AB87" s="415">
        <f>SUMIFS('EPA Export Aggregation'!$F:$F,'EPA Export Aggregation'!$A:$A,$B87,'EPA Export Aggregation'!$D:$D,$A$1)*IF($A87="CH4",About!$D$58,IF($A87="N2O",About!$D$59,1))</f>
        <v>4.0667891599999997E-3</v>
      </c>
      <c r="AC87" s="415">
        <f>SUMIFS('EPA Export Aggregation'!$F:$F,'EPA Export Aggregation'!$A:$A,$B87,'EPA Export Aggregation'!$D:$D,$A$1)*IF($A87="CH4",About!$D$58,IF($A87="N2O",About!$D$59,1))</f>
        <v>4.0667891599999997E-3</v>
      </c>
      <c r="AD87" s="415">
        <f>SUMIFS('EPA Export Aggregation'!$F:$F,'EPA Export Aggregation'!$A:$A,$B87,'EPA Export Aggregation'!$D:$D,$A$1)*IF($A87="CH4",About!$D$58,IF($A87="N2O",About!$D$59,1))</f>
        <v>4.0667891599999997E-3</v>
      </c>
      <c r="AE87" s="415">
        <f>SUMIFS('EPA Export Aggregation'!$F:$F,'EPA Export Aggregation'!$A:$A,$B87,'EPA Export Aggregation'!$D:$D,$A$1)*IF($A87="CH4",About!$D$58,IF($A87="N2O",About!$D$59,1))</f>
        <v>4.0667891599999997E-3</v>
      </c>
      <c r="AF87" s="415">
        <f>SUMIFS('EPA Export Aggregation'!$F:$F,'EPA Export Aggregation'!$A:$A,$B87,'EPA Export Aggregation'!$D:$D,$A$1)*IF($A87="CH4",About!$D$58,IF($A87="N2O",About!$D$59,1))</f>
        <v>4.0667891599999997E-3</v>
      </c>
      <c r="AG87" s="415">
        <f>SUMIFS('EPA Export Aggregation'!$F:$F,'EPA Export Aggregation'!$A:$A,$B87,'EPA Export Aggregation'!$D:$D,$A$1)*IF($A87="CH4",About!$D$58,IF($A87="N2O",About!$D$59,1))</f>
        <v>4.0667891599999997E-3</v>
      </c>
      <c r="AH87" s="415">
        <f>SUMIFS('EPA Export Aggregation'!$F:$F,'EPA Export Aggregation'!$A:$A,$B87,'EPA Export Aggregation'!$D:$D,$A$1)*IF($A87="CH4",About!$D$58,IF($A87="N2O",About!$D$59,1))</f>
        <v>4.0667891599999997E-3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2026-09-29T17:53:25Z</dcterms:modified>
</cp:coreProperties>
</file>