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B465CEAF-3712-4662-AFC6-4EE13B3A3341}"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34" i="23"/>
  <c r="J34" i="23" s="1"/>
  <c r="K34"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<sst xmlns="http://schemas.openxmlformats.org/spreadsheetml/2006/main" count="39514" uniqueCount="4472">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</sst>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4062</v>
      </c>
      <c r="C1" s="391">
        <v>46273</v>
      </c>
      <c r="G1" s="392" t="s">
        <v>3999</v>
      </c>
      <c r="H1" s="392" t="s">
        <v>4000</v>
      </c>
    </row>
    <row r="2" spans="1:8" x14ac:dyDescent="0.25">
      <c r="B2" t="str">
        <f>_xlfn.XLOOKUP(B1,H:H,G:G,0,0,1)</f>
        <v>NM</v>
      </c>
      <c r="C2" t="str">
        <f>_xlfn.XLOOKUP(B2,G:G, H:H, 0,0,1)</f>
        <v>New Mexico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65</v>
      </c>
      <c r="H34" t="s">
        <v>4166</v>
      </c>
      <c r="I34" s="424">
        <v>2030</v>
      </c>
      <c r="J34" s="424">
        <f t="shared" si="0"/>
        <v>35.75</v>
      </c>
      <c r="K34" s="424">
        <f t="shared" si="1"/>
        <v>35.75</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NM</v>
      </c>
      <c r="C1" s="431">
        <f>SUM(C4:C87)</f>
        <v>56.92242634887306</v>
      </c>
      <c r="D1" s="431">
        <f t="shared" ref="D1:AG1" si="0">SUM(D4:D87)</f>
        <v>52.328136540662861</v>
      </c>
      <c r="E1" s="431">
        <f t="shared" si="0"/>
        <v>55.111727951486763</v>
      </c>
      <c r="F1" s="431">
        <f t="shared" si="0"/>
        <v>57.513072692751571</v>
      </c>
      <c r="G1" s="431">
        <f t="shared" si="0"/>
        <v>58.249739452738794</v>
      </c>
      <c r="H1" s="431">
        <f t="shared" si="0"/>
        <v>58.245569256759751</v>
      </c>
      <c r="I1" s="431">
        <f t="shared" si="0"/>
        <v>58.442730442885768</v>
      </c>
      <c r="J1" s="431">
        <f t="shared" si="0"/>
        <v>61.515173086768172</v>
      </c>
      <c r="K1" s="431">
        <f t="shared" si="0"/>
        <v>61.348862204304126</v>
      </c>
      <c r="L1" s="431">
        <f t="shared" si="0"/>
        <v>62.357810527262764</v>
      </c>
      <c r="M1" s="431">
        <f t="shared" si="0"/>
        <v>64.402031180759636</v>
      </c>
      <c r="N1" s="431">
        <f t="shared" si="0"/>
        <v>64.068291802950327</v>
      </c>
      <c r="O1" s="431">
        <f t="shared" si="0"/>
        <v>61.305577407299616</v>
      </c>
      <c r="P1" s="431">
        <f t="shared" si="0"/>
        <v>63.673848163146523</v>
      </c>
      <c r="Q1" s="431">
        <f t="shared" si="0"/>
        <v>64.684367924550102</v>
      </c>
      <c r="R1" s="431">
        <f t="shared" si="0"/>
        <v>65.215260293485969</v>
      </c>
      <c r="S1" s="431">
        <f t="shared" si="0"/>
        <v>65.992489025480381</v>
      </c>
      <c r="T1" s="431">
        <f t="shared" si="0"/>
        <v>64.338608400582316</v>
      </c>
      <c r="U1" s="431">
        <f t="shared" si="0"/>
        <v>61.873727537052474</v>
      </c>
      <c r="V1" s="431">
        <f t="shared" si="0"/>
        <v>62.638940876339035</v>
      </c>
      <c r="W1" s="431">
        <f t="shared" si="0"/>
        <v>58.65921094383642</v>
      </c>
      <c r="X1" s="431">
        <f t="shared" si="0"/>
        <v>60.688037032714092</v>
      </c>
      <c r="Y1" s="431">
        <f t="shared" si="0"/>
        <v>58.688045878838466</v>
      </c>
      <c r="Z1" s="431">
        <f t="shared" si="0"/>
        <v>58.091791122463597</v>
      </c>
      <c r="AA1" s="431">
        <f t="shared" si="0"/>
        <v>55.263038477535616</v>
      </c>
      <c r="AB1" s="431">
        <f t="shared" si="0"/>
        <v>55.451584963406098</v>
      </c>
      <c r="AC1" s="431">
        <f t="shared" si="0"/>
        <v>53.054094989060594</v>
      </c>
      <c r="AD1" s="431">
        <f t="shared" si="0"/>
        <v>53.660124944057898</v>
      </c>
      <c r="AE1" s="431">
        <f t="shared" si="0"/>
        <v>50.536767945506696</v>
      </c>
      <c r="AF1" s="431">
        <f t="shared" si="0"/>
        <v>55.102911949109192</v>
      </c>
      <c r="AG1" s="431">
        <f t="shared" si="0"/>
        <v>50.813736242838296</v>
      </c>
      <c r="AH1" s="431">
        <f>SUM(AH4:AH87)</f>
        <v>51.1528039277377</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25">
      <c r="A5" s="435" t="s">
        <v>2216</v>
      </c>
      <c r="B5" s="436" t="s">
        <v>4213</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25">
      <c r="A6" s="435" t="s">
        <v>2216</v>
      </c>
      <c r="B6" s="436" t="s">
        <v>4217</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25">
      <c r="A7" s="435" t="s">
        <v>2216</v>
      </c>
      <c r="B7" s="436" t="s">
        <v>4219</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25">
      <c r="A8" s="435" t="s">
        <v>2216</v>
      </c>
      <c r="B8" s="436" t="s">
        <v>4221</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25">
      <c r="A9" s="435" t="s">
        <v>2216</v>
      </c>
      <c r="B9" s="436" t="s">
        <v>4231</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25">
      <c r="A10" s="435" t="s">
        <v>2216</v>
      </c>
      <c r="B10" s="436" t="s">
        <v>4240</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25">
      <c r="A11" s="435" t="s">
        <v>2216</v>
      </c>
      <c r="B11" s="436" t="s">
        <v>4235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25">
      <c r="A30" s="435" t="s">
        <v>2216</v>
      </c>
      <c r="B30" s="436" t="s">
        <v>4281</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1.4660755534600001E-2</v>
      </c>
      <c r="AG33" s="437">
        <f>SUMIFS('EPA Export Aggregation'!AJ:AJ,'EPA Export Aggregation'!$A:$A,$B33,'EPA Export Aggregation'!$D:$D,$A$1)*IF($A33="CH4",About!$D$58,IF($A33="N2O",About!$D$59,1))</f>
        <v>2.6469427011199999E-2</v>
      </c>
      <c r="AH33" s="437">
        <f>SUMIFS('EPA Export Aggregation'!AK:AK,'EPA Export Aggregation'!$A:$A,$B33,'EPA Export Aggregation'!$D:$D,$A$1)*IF($A33="CH4",About!$D$58,IF($A33="N2O",About!$D$59,1))</f>
        <v>2.7663884532800002E-2</v>
      </c>
    </row>
    <row r="34" spans="1:34" x14ac:dyDescent="0.25">
      <c r="A34" s="435" t="s">
        <v>2216</v>
      </c>
      <c r="B34" s="436" t="s">
        <v>4252</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1.6432718312100001E-2</v>
      </c>
      <c r="D76" s="437">
        <f>SUMIFS('EPA Export Aggregation'!G:G,'EPA Export Aggregation'!$A:$A,$B76,'EPA Export Aggregation'!$D:$D,$A$1)*IF($A76="CH4",About!$D$58,IF($A76="N2O",About!$D$59,1))</f>
        <v>1.6432718312100001E-2</v>
      </c>
      <c r="E76" s="437">
        <f>SUMIFS('EPA Export Aggregation'!H:H,'EPA Export Aggregation'!$A:$A,$B76,'EPA Export Aggregation'!$D:$D,$A$1)*IF($A76="CH4",About!$D$58,IF($A76="N2O",About!$D$59,1))</f>
        <v>1.6432718312100001E-2</v>
      </c>
      <c r="F76" s="437">
        <f>SUMIFS('EPA Export Aggregation'!I:I,'EPA Export Aggregation'!$A:$A,$B76,'EPA Export Aggregation'!$D:$D,$A$1)*IF($A76="CH4",About!$D$58,IF($A76="N2O",About!$D$59,1))</f>
        <v>2.0540897329799999E-2</v>
      </c>
      <c r="G76" s="437">
        <f>SUMIFS('EPA Export Aggregation'!J:J,'EPA Export Aggregation'!$A:$A,$B76,'EPA Export Aggregation'!$D:$D,$A$1)*IF($A76="CH4",About!$D$58,IF($A76="N2O",About!$D$59,1))</f>
        <v>2.2594988035900002E-2</v>
      </c>
      <c r="H76" s="437">
        <f>SUMIFS('EPA Export Aggregation'!K:K,'EPA Export Aggregation'!$A:$A,$B76,'EPA Export Aggregation'!$D:$D,$A$1)*IF($A76="CH4",About!$D$58,IF($A76="N2O",About!$D$59,1))</f>
        <v>2.8394235384099999E-2</v>
      </c>
      <c r="I76" s="437">
        <f>SUMIFS('EPA Export Aggregation'!L:L,'EPA Export Aggregation'!$A:$A,$B76,'EPA Export Aggregation'!$D:$D,$A$1)*IF($A76="CH4",About!$D$58,IF($A76="N2O",About!$D$59,1))</f>
        <v>3.1530744259699997E-2</v>
      </c>
      <c r="J76" s="437">
        <f>SUMIFS('EPA Export Aggregation'!M:M,'EPA Export Aggregation'!$A:$A,$B76,'EPA Export Aggregation'!$D:$D,$A$1)*IF($A76="CH4",About!$D$58,IF($A76="N2O",About!$D$59,1))</f>
        <v>3.3321692596199999E-2</v>
      </c>
      <c r="K76" s="437">
        <f>SUMIFS('EPA Export Aggregation'!N:N,'EPA Export Aggregation'!$A:$A,$B76,'EPA Export Aggregation'!$D:$D,$A$1)*IF($A76="CH4",About!$D$58,IF($A76="N2O",About!$D$59,1))</f>
        <v>4.0858260415100003E-2</v>
      </c>
      <c r="L76" s="437">
        <f>SUMIFS('EPA Export Aggregation'!O:O,'EPA Export Aggregation'!$A:$A,$B76,'EPA Export Aggregation'!$D:$D,$A$1)*IF($A76="CH4",About!$D$58,IF($A76="N2O",About!$D$59,1))</f>
        <v>4.1461306556500002E-2</v>
      </c>
      <c r="M76" s="437">
        <f>SUMIFS('EPA Export Aggregation'!P:P,'EPA Export Aggregation'!$A:$A,$B76,'EPA Export Aggregation'!$D:$D,$A$1)*IF($A76="CH4",About!$D$58,IF($A76="N2O",About!$D$59,1))</f>
        <v>2.5249345549400001E-2</v>
      </c>
      <c r="N76" s="437">
        <f>SUMIFS('EPA Export Aggregation'!Q:Q,'EPA Export Aggregation'!$A:$A,$B76,'EPA Export Aggregation'!$D:$D,$A$1)*IF($A76="CH4",About!$D$58,IF($A76="N2O",About!$D$59,1))</f>
        <v>1.6778446594100001E-2</v>
      </c>
      <c r="O76" s="437">
        <f>SUMIFS('EPA Export Aggregation'!R:R,'EPA Export Aggregation'!$A:$A,$B76,'EPA Export Aggregation'!$D:$D,$A$1)*IF($A76="CH4",About!$D$58,IF($A76="N2O",About!$D$59,1))</f>
        <v>1.6040408631200001E-2</v>
      </c>
      <c r="P76" s="437">
        <f>SUMIFS('EPA Export Aggregation'!S:S,'EPA Export Aggregation'!$A:$A,$B76,'EPA Export Aggregation'!$D:$D,$A$1)*IF($A76="CH4",About!$D$58,IF($A76="N2O",About!$D$59,1))</f>
        <v>1.6773080388299999E-2</v>
      </c>
      <c r="Q76" s="437">
        <f>SUMIFS('EPA Export Aggregation'!T:T,'EPA Export Aggregation'!$A:$A,$B76,'EPA Export Aggregation'!$D:$D,$A$1)*IF($A76="CH4",About!$D$58,IF($A76="N2O",About!$D$59,1))</f>
        <v>1.6700164354499999E-2</v>
      </c>
      <c r="R76" s="437">
        <f>SUMIFS('EPA Export Aggregation'!U:U,'EPA Export Aggregation'!$A:$A,$B76,'EPA Export Aggregation'!$D:$D,$A$1)*IF($A76="CH4",About!$D$58,IF($A76="N2O",About!$D$59,1))</f>
        <v>1.60313845021E-2</v>
      </c>
      <c r="S76" s="437">
        <f>SUMIFS('EPA Export Aggregation'!V:V,'EPA Export Aggregation'!$A:$A,$B76,'EPA Export Aggregation'!$D:$D,$A$1)*IF($A76="CH4",About!$D$58,IF($A76="N2O",About!$D$59,1))</f>
        <v>1.9086697065700001E-2</v>
      </c>
      <c r="T76" s="437">
        <f>SUMIFS('EPA Export Aggregation'!W:W,'EPA Export Aggregation'!$A:$A,$B76,'EPA Export Aggregation'!$D:$D,$A$1)*IF($A76="CH4",About!$D$58,IF($A76="N2O",About!$D$59,1))</f>
        <v>1.8592150805800001E-2</v>
      </c>
      <c r="U76" s="437">
        <f>SUMIFS('EPA Export Aggregation'!X:X,'EPA Export Aggregation'!$A:$A,$B76,'EPA Export Aggregation'!$D:$D,$A$1)*IF($A76="CH4",About!$D$58,IF($A76="N2O",About!$D$59,1))</f>
        <v>1.75797642135E-2</v>
      </c>
      <c r="V76" s="437">
        <f>SUMIFS('EPA Export Aggregation'!Y:Y,'EPA Export Aggregation'!$A:$A,$B76,'EPA Export Aggregation'!$D:$D,$A$1)*IF($A76="CH4",About!$D$58,IF($A76="N2O",About!$D$59,1))</f>
        <v>1.5331541857300001E-2</v>
      </c>
      <c r="W76" s="437">
        <f>SUMIFS('EPA Export Aggregation'!Z:Z,'EPA Export Aggregation'!$A:$A,$B76,'EPA Export Aggregation'!$D:$D,$A$1)*IF($A76="CH4",About!$D$58,IF($A76="N2O",About!$D$59,1))</f>
        <v>2.3542696528299999E-2</v>
      </c>
      <c r="X76" s="437">
        <f>SUMIFS('EPA Export Aggregation'!AA:AA,'EPA Export Aggregation'!$A:$A,$B76,'EPA Export Aggregation'!$D:$D,$A$1)*IF($A76="CH4",About!$D$58,IF($A76="N2O",About!$D$59,1))</f>
        <v>4.5649802900000001E-5</v>
      </c>
      <c r="Y76" s="437">
        <f>SUMIFS('EPA Export Aggregation'!AB:AB,'EPA Export Aggregation'!$A:$A,$B76,'EPA Export Aggregation'!$D:$D,$A$1)*IF($A76="CH4",About!$D$58,IF($A76="N2O",About!$D$59,1))</f>
        <v>5.7758345800000002E-5</v>
      </c>
      <c r="Z76" s="437">
        <f>SUMIFS('EPA Export Aggregation'!AC:AC,'EPA Export Aggregation'!$A:$A,$B76,'EPA Export Aggregation'!$D:$D,$A$1)*IF($A76="CH4",About!$D$58,IF($A76="N2O",About!$D$59,1))</f>
        <v>5.56354272E-3</v>
      </c>
      <c r="AA76" s="437">
        <f>SUMIFS('EPA Export Aggregation'!AD:AD,'EPA Export Aggregation'!$A:$A,$B76,'EPA Export Aggregation'!$D:$D,$A$1)*IF($A76="CH4",About!$D$58,IF($A76="N2O",About!$D$59,1))</f>
        <v>1.0242066039999999E-2</v>
      </c>
      <c r="AB76" s="437">
        <f>SUMIFS('EPA Export Aggregation'!AE:AE,'EPA Export Aggregation'!$A:$A,$B76,'EPA Export Aggregation'!$D:$D,$A$1)*IF($A76="CH4",About!$D$58,IF($A76="N2O",About!$D$59,1))</f>
        <v>9.1834199199999998E-3</v>
      </c>
      <c r="AC76" s="437">
        <f>SUMIFS('EPA Export Aggregation'!AF:AF,'EPA Export Aggregation'!$A:$A,$B76,'EPA Export Aggregation'!$D:$D,$A$1)*IF($A76="CH4",About!$D$58,IF($A76="N2O",About!$D$59,1))</f>
        <v>4.4186425999999997E-3</v>
      </c>
      <c r="AD76" s="437">
        <f>SUMIFS('EPA Export Aggregation'!AG:AG,'EPA Export Aggregation'!$A:$A,$B76,'EPA Export Aggregation'!$D:$D,$A$1)*IF($A76="CH4",About!$D$58,IF($A76="N2O",About!$D$59,1))</f>
        <v>3.31773936E-3</v>
      </c>
      <c r="AE76" s="437">
        <f>SUMIFS('EPA Export Aggregation'!AH:AH,'EPA Export Aggregation'!$A:$A,$B76,'EPA Export Aggregation'!$D:$D,$A$1)*IF($A76="CH4",About!$D$58,IF($A76="N2O",About!$D$59,1))</f>
        <v>3.2820093600000001E-3</v>
      </c>
      <c r="AF76" s="437">
        <f>SUMIFS('EPA Export Aggregation'!AI:AI,'EPA Export Aggregation'!$A:$A,$B76,'EPA Export Aggregation'!$D:$D,$A$1)*IF($A76="CH4",About!$D$58,IF($A76="N2O",About!$D$59,1))</f>
        <v>2.9966933599999998E-3</v>
      </c>
      <c r="AG76" s="437">
        <f>SUMIFS('EPA Export Aggregation'!AJ:AJ,'EPA Export Aggregation'!$A:$A,$B76,'EPA Export Aggregation'!$D:$D,$A$1)*IF($A76="CH4",About!$D$58,IF($A76="N2O",About!$D$59,1))</f>
        <v>1.7591101200000001E-3</v>
      </c>
      <c r="AH76" s="437">
        <f>SUMIFS('EPA Export Aggregation'!AK:AK,'EPA Export Aggregation'!$A:$A,$B76,'EPA Export Aggregation'!$D:$D,$A$1)*IF($A76="CH4",About!$D$58,IF($A76="N2O",About!$D$59,1))</f>
        <v>1.39294512E-3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0.230356182540565</v>
      </c>
      <c r="D80" s="437">
        <f>SUMIFS('EPA Export Aggregation'!G:G,'EPA Export Aggregation'!$A:$A,$B80,'EPA Export Aggregation'!$D:$D,$A$1)*IF($A80="CH4",About!$D$58,IF($A80="N2O",About!$D$59,1))</f>
        <v>0.230356182540565</v>
      </c>
      <c r="E80" s="437">
        <f>SUMIFS('EPA Export Aggregation'!H:H,'EPA Export Aggregation'!$A:$A,$B80,'EPA Export Aggregation'!$D:$D,$A$1)*IF($A80="CH4",About!$D$58,IF($A80="N2O",About!$D$59,1))</f>
        <v>0.230356182540565</v>
      </c>
      <c r="F80" s="437">
        <f>SUMIFS('EPA Export Aggregation'!I:I,'EPA Export Aggregation'!$A:$A,$B80,'EPA Export Aggregation'!$D:$D,$A$1)*IF($A80="CH4",About!$D$58,IF($A80="N2O",About!$D$59,1))</f>
        <v>0.28794522756385638</v>
      </c>
      <c r="G80" s="437">
        <f>SUMIFS('EPA Export Aggregation'!J:J,'EPA Export Aggregation'!$A:$A,$B80,'EPA Export Aggregation'!$D:$D,$A$1)*IF($A80="CH4",About!$D$58,IF($A80="N2O",About!$D$59,1))</f>
        <v>0.31673975163050211</v>
      </c>
      <c r="H80" s="437">
        <f>SUMIFS('EPA Export Aggregation'!K:K,'EPA Export Aggregation'!$A:$A,$B80,'EPA Export Aggregation'!$D:$D,$A$1)*IF($A80="CH4",About!$D$58,IF($A80="N2O",About!$D$59,1))</f>
        <v>0.39803443483745993</v>
      </c>
      <c r="I80" s="437">
        <f>SUMIFS('EPA Export Aggregation'!L:L,'EPA Export Aggregation'!$A:$A,$B80,'EPA Export Aggregation'!$D:$D,$A$1)*IF($A80="CH4",About!$D$58,IF($A80="N2O",About!$D$59,1))</f>
        <v>0.44200245480376582</v>
      </c>
      <c r="J80" s="437">
        <f>SUMIFS('EPA Export Aggregation'!M:M,'EPA Export Aggregation'!$A:$A,$B80,'EPA Export Aggregation'!$D:$D,$A$1)*IF($A80="CH4",About!$D$58,IF($A80="N2O",About!$D$59,1))</f>
        <v>0.46710821855718238</v>
      </c>
      <c r="K80" s="437">
        <f>SUMIFS('EPA Export Aggregation'!N:N,'EPA Export Aggregation'!$A:$A,$B80,'EPA Export Aggregation'!$D:$D,$A$1)*IF($A80="CH4",About!$D$58,IF($A80="N2O",About!$D$59,1))</f>
        <v>0.57275689903593974</v>
      </c>
      <c r="L80" s="437">
        <f>SUMIFS('EPA Export Aggregation'!O:O,'EPA Export Aggregation'!$A:$A,$B80,'EPA Export Aggregation'!$D:$D,$A$1)*IF($A80="CH4",About!$D$58,IF($A80="N2O",About!$D$59,1))</f>
        <v>0.58121049249728141</v>
      </c>
      <c r="M80" s="437">
        <f>SUMIFS('EPA Export Aggregation'!P:P,'EPA Export Aggregation'!$A:$A,$B80,'EPA Export Aggregation'!$D:$D,$A$1)*IF($A80="CH4",About!$D$58,IF($A80="N2O",About!$D$59,1))</f>
        <v>0.49573267637993118</v>
      </c>
      <c r="N80" s="437">
        <f>SUMIFS('EPA Export Aggregation'!Q:Q,'EPA Export Aggregation'!$A:$A,$B80,'EPA Export Aggregation'!$D:$D,$A$1)*IF($A80="CH4",About!$D$58,IF($A80="N2O",About!$D$59,1))</f>
        <v>0.34888385419170009</v>
      </c>
      <c r="O80" s="437">
        <f>SUMIFS('EPA Export Aggregation'!R:R,'EPA Export Aggregation'!$A:$A,$B80,'EPA Export Aggregation'!$D:$D,$A$1)*IF($A80="CH4",About!$D$58,IF($A80="N2O",About!$D$59,1))</f>
        <v>0.3417718579476135</v>
      </c>
      <c r="P80" s="437">
        <f>SUMIFS('EPA Export Aggregation'!S:S,'EPA Export Aggregation'!$A:$A,$B80,'EPA Export Aggregation'!$D:$D,$A$1)*IF($A80="CH4",About!$D$58,IF($A80="N2O",About!$D$59,1))</f>
        <v>0.31247424802002383</v>
      </c>
      <c r="Q80" s="437">
        <f>SUMIFS('EPA Export Aggregation'!T:T,'EPA Export Aggregation'!$A:$A,$B80,'EPA Export Aggregation'!$D:$D,$A$1)*IF($A80="CH4",About!$D$58,IF($A80="N2O",About!$D$59,1))</f>
        <v>0.29023892272688367</v>
      </c>
      <c r="R80" s="437">
        <f>SUMIFS('EPA Export Aggregation'!U:U,'EPA Export Aggregation'!$A:$A,$B80,'EPA Export Aggregation'!$D:$D,$A$1)*IF($A80="CH4",About!$D$58,IF($A80="N2O",About!$D$59,1))</f>
        <v>0.26741633957107042</v>
      </c>
      <c r="S80" s="437">
        <f>SUMIFS('EPA Export Aggregation'!V:V,'EPA Export Aggregation'!$A:$A,$B80,'EPA Export Aggregation'!$D:$D,$A$1)*IF($A80="CH4",About!$D$58,IF($A80="N2O",About!$D$59,1))</f>
        <v>0.28571229534625991</v>
      </c>
      <c r="T80" s="437">
        <f>SUMIFS('EPA Export Aggregation'!W:W,'EPA Export Aggregation'!$A:$A,$B80,'EPA Export Aggregation'!$D:$D,$A$1)*IF($A80="CH4",About!$D$58,IF($A80="N2O",About!$D$59,1))</f>
        <v>0.2737256203731197</v>
      </c>
      <c r="U80" s="437">
        <f>SUMIFS('EPA Export Aggregation'!X:X,'EPA Export Aggregation'!$A:$A,$B80,'EPA Export Aggregation'!$D:$D,$A$1)*IF($A80="CH4",About!$D$58,IF($A80="N2O",About!$D$59,1))</f>
        <v>0.2490539372749731</v>
      </c>
      <c r="V80" s="437">
        <f>SUMIFS('EPA Export Aggregation'!Y:Y,'EPA Export Aggregation'!$A:$A,$B80,'EPA Export Aggregation'!$D:$D,$A$1)*IF($A80="CH4",About!$D$58,IF($A80="N2O",About!$D$59,1))</f>
        <v>0.19421948341184611</v>
      </c>
      <c r="W80" s="437">
        <f>SUMIFS('EPA Export Aggregation'!Z:Z,'EPA Export Aggregation'!$A:$A,$B80,'EPA Export Aggregation'!$D:$D,$A$1)*IF($A80="CH4",About!$D$58,IF($A80="N2O",About!$D$59,1))</f>
        <v>0.2997352729684285</v>
      </c>
      <c r="X80" s="437">
        <f>SUMIFS('EPA Export Aggregation'!AA:AA,'EPA Export Aggregation'!$A:$A,$B80,'EPA Export Aggregation'!$D:$D,$A$1)*IF($A80="CH4",About!$D$58,IF($A80="N2O",About!$D$59,1))</f>
        <v>3.6110953884182097E-2</v>
      </c>
      <c r="Y80" s="437">
        <f>SUMIFS('EPA Export Aggregation'!AB:AB,'EPA Export Aggregation'!$A:$A,$B80,'EPA Export Aggregation'!$D:$D,$A$1)*IF($A80="CH4",About!$D$58,IF($A80="N2O",About!$D$59,1))</f>
        <v>4.3129050628064103E-2</v>
      </c>
      <c r="Z80" s="437">
        <f>SUMIFS('EPA Export Aggregation'!AC:AC,'EPA Export Aggregation'!$A:$A,$B80,'EPA Export Aggregation'!$D:$D,$A$1)*IF($A80="CH4",About!$D$58,IF($A80="N2O",About!$D$59,1))</f>
        <v>3.0974693933000001E-2</v>
      </c>
      <c r="AA80" s="437">
        <f>SUMIFS('EPA Export Aggregation'!AD:AD,'EPA Export Aggregation'!$A:$A,$B80,'EPA Export Aggregation'!$D:$D,$A$1)*IF($A80="CH4",About!$D$58,IF($A80="N2O",About!$D$59,1))</f>
        <v>3.7698734211599999E-2</v>
      </c>
      <c r="AB80" s="437">
        <f>SUMIFS('EPA Export Aggregation'!AE:AE,'EPA Export Aggregation'!$A:$A,$B80,'EPA Export Aggregation'!$D:$D,$A$1)*IF($A80="CH4",About!$D$58,IF($A80="N2O",About!$D$59,1))</f>
        <v>3.8463771565500002E-2</v>
      </c>
      <c r="AC80" s="437">
        <f>SUMIFS('EPA Export Aggregation'!AF:AF,'EPA Export Aggregation'!$A:$A,$B80,'EPA Export Aggregation'!$D:$D,$A$1)*IF($A80="CH4",About!$D$58,IF($A80="N2O",About!$D$59,1))</f>
        <v>2.2589230140499999E-2</v>
      </c>
      <c r="AD80" s="437">
        <f>SUMIFS('EPA Export Aggregation'!AG:AG,'EPA Export Aggregation'!$A:$A,$B80,'EPA Export Aggregation'!$D:$D,$A$1)*IF($A80="CH4",About!$D$58,IF($A80="N2O",About!$D$59,1))</f>
        <v>2.0028545213300001E-2</v>
      </c>
      <c r="AE80" s="437">
        <f>SUMIFS('EPA Export Aggregation'!AH:AH,'EPA Export Aggregation'!$A:$A,$B80,'EPA Export Aggregation'!$D:$D,$A$1)*IF($A80="CH4",About!$D$58,IF($A80="N2O",About!$D$59,1))</f>
        <v>1.9941946737000001E-2</v>
      </c>
      <c r="AF80" s="437">
        <f>SUMIFS('EPA Export Aggregation'!AI:AI,'EPA Export Aggregation'!$A:$A,$B80,'EPA Export Aggregation'!$D:$D,$A$1)*IF($A80="CH4",About!$D$58,IF($A80="N2O",About!$D$59,1))</f>
        <v>1.8599236689000001E-2</v>
      </c>
      <c r="AG80" s="437">
        <f>SUMIFS('EPA Export Aggregation'!AJ:AJ,'EPA Export Aggregation'!$A:$A,$B80,'EPA Export Aggregation'!$D:$D,$A$1)*IF($A80="CH4",About!$D$58,IF($A80="N2O",About!$D$59,1))</f>
        <v>1.4154573705E-2</v>
      </c>
      <c r="AH80" s="437">
        <f>SUMIFS('EPA Export Aggregation'!AK:AK,'EPA Export Aggregation'!$A:$A,$B80,'EPA Export Aggregation'!$D:$D,$A$1)*IF($A80="CH4",About!$D$58,IF($A80="N2O",About!$D$59,1))</f>
        <v>2.2399194774E-2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4.6305041550000002E-2</v>
      </c>
      <c r="D84" s="437">
        <f>SUMIFS('EPA Export Aggregation'!G:G,'EPA Export Aggregation'!$A:$A,$B84,'EPA Export Aggregation'!$D:$D,$A$1)*IF($A84="CH4",About!$D$58,IF($A84="N2O",About!$D$59,1))</f>
        <v>4.6305041550000002E-2</v>
      </c>
      <c r="E84" s="437">
        <f>SUMIFS('EPA Export Aggregation'!H:H,'EPA Export Aggregation'!$A:$A,$B84,'EPA Export Aggregation'!$D:$D,$A$1)*IF($A84="CH4",About!$D$58,IF($A84="N2O",About!$D$59,1))</f>
        <v>4.6305041550000002E-2</v>
      </c>
      <c r="F84" s="437">
        <f>SUMIFS('EPA Export Aggregation'!I:I,'EPA Export Aggregation'!$A:$A,$B84,'EPA Export Aggregation'!$D:$D,$A$1)*IF($A84="CH4",About!$D$58,IF($A84="N2O",About!$D$59,1))</f>
        <v>5.7881301349999997E-2</v>
      </c>
      <c r="G84" s="437">
        <f>SUMIFS('EPA Export Aggregation'!J:J,'EPA Export Aggregation'!$A:$A,$B84,'EPA Export Aggregation'!$D:$D,$A$1)*IF($A84="CH4",About!$D$58,IF($A84="N2O",About!$D$59,1))</f>
        <v>6.3669431250000005E-2</v>
      </c>
      <c r="H84" s="437">
        <f>SUMIFS('EPA Export Aggregation'!K:K,'EPA Export Aggregation'!$A:$A,$B84,'EPA Export Aggregation'!$D:$D,$A$1)*IF($A84="CH4",About!$D$58,IF($A84="N2O",About!$D$59,1))</f>
        <v>8.0010880049999997E-2</v>
      </c>
      <c r="I84" s="437">
        <f>SUMIFS('EPA Export Aggregation'!L:L,'EPA Export Aggregation'!$A:$A,$B84,'EPA Export Aggregation'!$D:$D,$A$1)*IF($A84="CH4",About!$D$58,IF($A84="N2O",About!$D$59,1))</f>
        <v>8.8849110199999998E-2</v>
      </c>
      <c r="J84" s="437">
        <f>SUMIFS('EPA Export Aggregation'!M:M,'EPA Export Aggregation'!$A:$A,$B84,'EPA Export Aggregation'!$D:$D,$A$1)*IF($A84="CH4",About!$D$58,IF($A84="N2O",About!$D$59,1))</f>
        <v>9.3895744599999997E-2</v>
      </c>
      <c r="K84" s="437">
        <f>SUMIFS('EPA Export Aggregation'!N:N,'EPA Export Aggregation'!$A:$A,$B84,'EPA Export Aggregation'!$D:$D,$A$1)*IF($A84="CH4",About!$D$58,IF($A84="N2O",About!$D$59,1))</f>
        <v>0.11513271105</v>
      </c>
      <c r="L84" s="437">
        <f>SUMIFS('EPA Export Aggregation'!O:O,'EPA Export Aggregation'!$A:$A,$B84,'EPA Export Aggregation'!$D:$D,$A$1)*IF($A84="CH4",About!$D$58,IF($A84="N2O",About!$D$59,1))</f>
        <v>0.11683201015</v>
      </c>
      <c r="M84" s="437">
        <f>SUMIFS('EPA Export Aggregation'!P:P,'EPA Export Aggregation'!$A:$A,$B84,'EPA Export Aggregation'!$D:$D,$A$1)*IF($A84="CH4",About!$D$58,IF($A84="N2O",About!$D$59,1))</f>
        <v>9.442960115E-2</v>
      </c>
      <c r="N84" s="437">
        <f>SUMIFS('EPA Export Aggregation'!Q:Q,'EPA Export Aggregation'!$A:$A,$B84,'EPA Export Aggregation'!$D:$D,$A$1)*IF($A84="CH4",About!$D$58,IF($A84="N2O",About!$D$59,1))</f>
        <v>6.4204096200000005E-2</v>
      </c>
      <c r="O84" s="437">
        <f>SUMIFS('EPA Export Aggregation'!R:R,'EPA Export Aggregation'!$A:$A,$B84,'EPA Export Aggregation'!$D:$D,$A$1)*IF($A84="CH4",About!$D$58,IF($A84="N2O",About!$D$59,1))</f>
        <v>5.6988461150000003E-2</v>
      </c>
      <c r="P84" s="437">
        <f>SUMIFS('EPA Export Aggregation'!S:S,'EPA Export Aggregation'!$A:$A,$B84,'EPA Export Aggregation'!$D:$D,$A$1)*IF($A84="CH4",About!$D$58,IF($A84="N2O",About!$D$59,1))</f>
        <v>6.86545826E-2</v>
      </c>
      <c r="Q84" s="437">
        <f>SUMIFS('EPA Export Aggregation'!T:T,'EPA Export Aggregation'!$A:$A,$B84,'EPA Export Aggregation'!$D:$D,$A$1)*IF($A84="CH4",About!$D$58,IF($A84="N2O",About!$D$59,1))</f>
        <v>6.5903928749999993E-2</v>
      </c>
      <c r="R84" s="437">
        <f>SUMIFS('EPA Export Aggregation'!U:U,'EPA Export Aggregation'!$A:$A,$B84,'EPA Export Aggregation'!$D:$D,$A$1)*IF($A84="CH4",About!$D$58,IF($A84="N2O",About!$D$59,1))</f>
        <v>7.1664967849999997E-2</v>
      </c>
      <c r="S84" s="437">
        <f>SUMIFS('EPA Export Aggregation'!V:V,'EPA Export Aggregation'!$A:$A,$B84,'EPA Export Aggregation'!$D:$D,$A$1)*IF($A84="CH4",About!$D$58,IF($A84="N2O",About!$D$59,1))</f>
        <v>6.9594192499999999E-2</v>
      </c>
      <c r="T84" s="437">
        <f>SUMIFS('EPA Export Aggregation'!W:W,'EPA Export Aggregation'!$A:$A,$B84,'EPA Export Aggregation'!$D:$D,$A$1)*IF($A84="CH4",About!$D$58,IF($A84="N2O",About!$D$59,1))</f>
        <v>5.5993529899999998E-2</v>
      </c>
      <c r="U84" s="437">
        <f>SUMIFS('EPA Export Aggregation'!X:X,'EPA Export Aggregation'!$A:$A,$B84,'EPA Export Aggregation'!$D:$D,$A$1)*IF($A84="CH4",About!$D$58,IF($A84="N2O",About!$D$59,1))</f>
        <v>5.1417659249999997E-2</v>
      </c>
      <c r="V84" s="437">
        <f>SUMIFS('EPA Export Aggregation'!Y:Y,'EPA Export Aggregation'!$A:$A,$B84,'EPA Export Aggregation'!$D:$D,$A$1)*IF($A84="CH4",About!$D$58,IF($A84="N2O",About!$D$59,1))</f>
        <v>4.4645739449999999E-2</v>
      </c>
      <c r="W84" s="437">
        <f>SUMIFS('EPA Export Aggregation'!Z:Z,'EPA Export Aggregation'!$A:$A,$B84,'EPA Export Aggregation'!$D:$D,$A$1)*IF($A84="CH4",About!$D$58,IF($A84="N2O",About!$D$59,1))</f>
        <v>6.7125620900000002E-2</v>
      </c>
      <c r="X84" s="437">
        <f>SUMIFS('EPA Export Aggregation'!AA:AA,'EPA Export Aggregation'!$A:$A,$B84,'EPA Export Aggregation'!$D:$D,$A$1)*IF($A84="CH4",About!$D$58,IF($A84="N2O",About!$D$59,1))</f>
        <v>7.8003079999999997E-3</v>
      </c>
      <c r="Y84" s="437">
        <f>SUMIFS('EPA Export Aggregation'!AB:AB,'EPA Export Aggregation'!$A:$A,$B84,'EPA Export Aggregation'!$D:$D,$A$1)*IF($A84="CH4",About!$D$58,IF($A84="N2O",About!$D$59,1))</f>
        <v>8.17422355E-3</v>
      </c>
      <c r="Z84" s="437">
        <f>SUMIFS('EPA Export Aggregation'!AC:AC,'EPA Export Aggregation'!$A:$A,$B84,'EPA Export Aggregation'!$D:$D,$A$1)*IF($A84="CH4",About!$D$58,IF($A84="N2O",About!$D$59,1))</f>
        <v>5.0917003499999997E-3</v>
      </c>
      <c r="AA84" s="437">
        <f>SUMIFS('EPA Export Aggregation'!AD:AD,'EPA Export Aggregation'!$A:$A,$B84,'EPA Export Aggregation'!$D:$D,$A$1)*IF($A84="CH4",About!$D$58,IF($A84="N2O",About!$D$59,1))</f>
        <v>6.4859999999999996E-3</v>
      </c>
      <c r="AB84" s="437">
        <f>SUMIFS('EPA Export Aggregation'!AE:AE,'EPA Export Aggregation'!$A:$A,$B84,'EPA Export Aggregation'!$D:$D,$A$1)*IF($A84="CH4",About!$D$58,IF($A84="N2O",About!$D$59,1))</f>
        <v>6.9794999999999996E-3</v>
      </c>
      <c r="AC84" s="437">
        <f>SUMIFS('EPA Export Aggregation'!AF:AF,'EPA Export Aggregation'!$A:$A,$B84,'EPA Export Aggregation'!$D:$D,$A$1)*IF($A84="CH4",About!$D$58,IF($A84="N2O",About!$D$59,1))</f>
        <v>3.4074999999999999E-3</v>
      </c>
      <c r="AD84" s="437">
        <f>SUMIFS('EPA Export Aggregation'!AG:AG,'EPA Export Aggregation'!$A:$A,$B84,'EPA Export Aggregation'!$D:$D,$A$1)*IF($A84="CH4",About!$D$58,IF($A84="N2O",About!$D$59,1))</f>
        <v>2.7729999999999999E-3</v>
      </c>
      <c r="AE84" s="437">
        <f>SUMIFS('EPA Export Aggregation'!AH:AH,'EPA Export Aggregation'!$A:$A,$B84,'EPA Export Aggregation'!$D:$D,$A$1)*IF($A84="CH4",About!$D$58,IF($A84="N2O",About!$D$59,1))</f>
        <v>2.7260000000000001E-3</v>
      </c>
      <c r="AF84" s="437">
        <f>SUMIFS('EPA Export Aggregation'!AI:AI,'EPA Export Aggregation'!$A:$A,$B84,'EPA Export Aggregation'!$D:$D,$A$1)*IF($A84="CH4",About!$D$58,IF($A84="N2O",About!$D$59,1))</f>
        <v>2.6319999999999998E-3</v>
      </c>
      <c r="AG84" s="437">
        <f>SUMIFS('EPA Export Aggregation'!AJ:AJ,'EPA Export Aggregation'!$A:$A,$B84,'EPA Export Aggregation'!$D:$D,$A$1)*IF($A84="CH4",About!$D$58,IF($A84="N2O",About!$D$59,1))</f>
        <v>1.3395E-3</v>
      </c>
      <c r="AH84" s="437">
        <f>SUMIFS('EPA Export Aggregation'!AK:AK,'EPA Export Aggregation'!$A:$A,$B84,'EPA Export Aggregation'!$D:$D,$A$1)*IF($A84="CH4",About!$D$58,IF($A84="N2O",About!$D$59,1))</f>
        <v>2.5849999999999999E-4</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4.0667891599999997E-3</v>
      </c>
      <c r="D87" s="437">
        <f>SUMIFS('EPA Export Aggregation'!$F:$F,'EPA Export Aggregation'!$A:$A,$B87,'EPA Export Aggregation'!$D:$D,$A$1)*IF($A87="CH4",About!$D$58,IF($A87="N2O",About!$D$59,1))</f>
        <v>4.0667891599999997E-3</v>
      </c>
      <c r="E87" s="437">
        <f>SUMIFS('EPA Export Aggregation'!$F:$F,'EPA Export Aggregation'!$A:$A,$B87,'EPA Export Aggregation'!$D:$D,$A$1)*IF($A87="CH4",About!$D$58,IF($A87="N2O",About!$D$59,1))</f>
        <v>4.0667891599999997E-3</v>
      </c>
      <c r="F87" s="437">
        <f>SUMIFS('EPA Export Aggregation'!$F:$F,'EPA Export Aggregation'!$A:$A,$B87,'EPA Export Aggregation'!$D:$D,$A$1)*IF($A87="CH4",About!$D$58,IF($A87="N2O",About!$D$59,1))</f>
        <v>4.0667891599999997E-3</v>
      </c>
      <c r="G87" s="437">
        <f>SUMIFS('EPA Export Aggregation'!$F:$F,'EPA Export Aggregation'!$A:$A,$B87,'EPA Export Aggregation'!$D:$D,$A$1)*IF($A87="CH4",About!$D$58,IF($A87="N2O",About!$D$59,1))</f>
        <v>4.0667891599999997E-3</v>
      </c>
      <c r="H87" s="437">
        <f>SUMIFS('EPA Export Aggregation'!$F:$F,'EPA Export Aggregation'!$A:$A,$B87,'EPA Export Aggregation'!$D:$D,$A$1)*IF($A87="CH4",About!$D$58,IF($A87="N2O",About!$D$59,1))</f>
        <v>4.0667891599999997E-3</v>
      </c>
      <c r="I87" s="437">
        <f>SUMIFS('EPA Export Aggregation'!$F:$F,'EPA Export Aggregation'!$A:$A,$B87,'EPA Export Aggregation'!$D:$D,$A$1)*IF($A87="CH4",About!$D$58,IF($A87="N2O",About!$D$59,1))</f>
        <v>4.0667891599999997E-3</v>
      </c>
      <c r="J87" s="437">
        <f>SUMIFS('EPA Export Aggregation'!$F:$F,'EPA Export Aggregation'!$A:$A,$B87,'EPA Export Aggregation'!$D:$D,$A$1)*IF($A87="CH4",About!$D$58,IF($A87="N2O",About!$D$59,1))</f>
        <v>4.0667891599999997E-3</v>
      </c>
      <c r="K87" s="437">
        <f>SUMIFS('EPA Export Aggregation'!$F:$F,'EPA Export Aggregation'!$A:$A,$B87,'EPA Export Aggregation'!$D:$D,$A$1)*IF($A87="CH4",About!$D$58,IF($A87="N2O",About!$D$59,1))</f>
        <v>4.0667891599999997E-3</v>
      </c>
      <c r="L87" s="437">
        <f>SUMIFS('EPA Export Aggregation'!$F:$F,'EPA Export Aggregation'!$A:$A,$B87,'EPA Export Aggregation'!$D:$D,$A$1)*IF($A87="CH4",About!$D$58,IF($A87="N2O",About!$D$59,1))</f>
        <v>4.0667891599999997E-3</v>
      </c>
      <c r="M87" s="437">
        <f>SUMIFS('EPA Export Aggregation'!$F:$F,'EPA Export Aggregation'!$A:$A,$B87,'EPA Export Aggregation'!$D:$D,$A$1)*IF($A87="CH4",About!$D$58,IF($A87="N2O",About!$D$59,1))</f>
        <v>4.0667891599999997E-3</v>
      </c>
      <c r="N87" s="437">
        <f>SUMIFS('EPA Export Aggregation'!$F:$F,'EPA Export Aggregation'!$A:$A,$B87,'EPA Export Aggregation'!$D:$D,$A$1)*IF($A87="CH4",About!$D$58,IF($A87="N2O",About!$D$59,1))</f>
        <v>4.0667891599999997E-3</v>
      </c>
      <c r="O87" s="437">
        <f>SUMIFS('EPA Export Aggregation'!$F:$F,'EPA Export Aggregation'!$A:$A,$B87,'EPA Export Aggregation'!$D:$D,$A$1)*IF($A87="CH4",About!$D$58,IF($A87="N2O",About!$D$59,1))</f>
        <v>4.0667891599999997E-3</v>
      </c>
      <c r="P87" s="437">
        <f>SUMIFS('EPA Export Aggregation'!$F:$F,'EPA Export Aggregation'!$A:$A,$B87,'EPA Export Aggregation'!$D:$D,$A$1)*IF($A87="CH4",About!$D$58,IF($A87="N2O",About!$D$59,1))</f>
        <v>4.0667891599999997E-3</v>
      </c>
      <c r="Q87" s="437">
        <f>SUMIFS('EPA Export Aggregation'!$F:$F,'EPA Export Aggregation'!$A:$A,$B87,'EPA Export Aggregation'!$D:$D,$A$1)*IF($A87="CH4",About!$D$58,IF($A87="N2O",About!$D$59,1))</f>
        <v>4.0667891599999997E-3</v>
      </c>
      <c r="R87" s="437">
        <f>SUMIFS('EPA Export Aggregation'!$F:$F,'EPA Export Aggregation'!$A:$A,$B87,'EPA Export Aggregation'!$D:$D,$A$1)*IF($A87="CH4",About!$D$58,IF($A87="N2O",About!$D$59,1))</f>
        <v>4.0667891599999997E-3</v>
      </c>
      <c r="S87" s="437">
        <f>SUMIFS('EPA Export Aggregation'!$F:$F,'EPA Export Aggregation'!$A:$A,$B87,'EPA Export Aggregation'!$D:$D,$A$1)*IF($A87="CH4",About!$D$58,IF($A87="N2O",About!$D$59,1))</f>
        <v>4.0667891599999997E-3</v>
      </c>
      <c r="T87" s="437">
        <f>SUMIFS('EPA Export Aggregation'!$F:$F,'EPA Export Aggregation'!$A:$A,$B87,'EPA Export Aggregation'!$D:$D,$A$1)*IF($A87="CH4",About!$D$58,IF($A87="N2O",About!$D$59,1))</f>
        <v>4.0667891599999997E-3</v>
      </c>
      <c r="U87" s="437">
        <f>SUMIFS('EPA Export Aggregation'!$F:$F,'EPA Export Aggregation'!$A:$A,$B87,'EPA Export Aggregation'!$D:$D,$A$1)*IF($A87="CH4",About!$D$58,IF($A87="N2O",About!$D$59,1))</f>
        <v>4.0667891599999997E-3</v>
      </c>
      <c r="V87" s="437">
        <f>SUMIFS('EPA Export Aggregation'!$F:$F,'EPA Export Aggregation'!$A:$A,$B87,'EPA Export Aggregation'!$D:$D,$A$1)*IF($A87="CH4",About!$D$58,IF($A87="N2O",About!$D$59,1))</f>
        <v>4.0667891599999997E-3</v>
      </c>
      <c r="W87" s="437">
        <f>SUMIFS('EPA Export Aggregation'!$F:$F,'EPA Export Aggregation'!$A:$A,$B87,'EPA Export Aggregation'!$D:$D,$A$1)*IF($A87="CH4",About!$D$58,IF($A87="N2O",About!$D$59,1))</f>
        <v>4.0667891599999997E-3</v>
      </c>
      <c r="X87" s="437">
        <f>SUMIFS('EPA Export Aggregation'!$F:$F,'EPA Export Aggregation'!$A:$A,$B87,'EPA Export Aggregation'!$D:$D,$A$1)*IF($A87="CH4",About!$D$58,IF($A87="N2O",About!$D$59,1))</f>
        <v>4.0667891599999997E-3</v>
      </c>
      <c r="Y87" s="437">
        <f>SUMIFS('EPA Export Aggregation'!$F:$F,'EPA Export Aggregation'!$A:$A,$B87,'EPA Export Aggregation'!$D:$D,$A$1)*IF($A87="CH4",About!$D$58,IF($A87="N2O",About!$D$59,1))</f>
        <v>4.0667891599999997E-3</v>
      </c>
      <c r="Z87" s="437">
        <f>SUMIFS('EPA Export Aggregation'!$F:$F,'EPA Export Aggregation'!$A:$A,$B87,'EPA Export Aggregation'!$D:$D,$A$1)*IF($A87="CH4",About!$D$58,IF($A87="N2O",About!$D$59,1))</f>
        <v>4.0667891599999997E-3</v>
      </c>
      <c r="AA87" s="437">
        <f>SUMIFS('EPA Export Aggregation'!$F:$F,'EPA Export Aggregation'!$A:$A,$B87,'EPA Export Aggregation'!$D:$D,$A$1)*IF($A87="CH4",About!$D$58,IF($A87="N2O",About!$D$59,1))</f>
        <v>4.0667891599999997E-3</v>
      </c>
      <c r="AB87" s="437">
        <f>SUMIFS('EPA Export Aggregation'!$F:$F,'EPA Export Aggregation'!$A:$A,$B87,'EPA Export Aggregation'!$D:$D,$A$1)*IF($A87="CH4",About!$D$58,IF($A87="N2O",About!$D$59,1))</f>
        <v>4.0667891599999997E-3</v>
      </c>
      <c r="AC87" s="437">
        <f>SUMIFS('EPA Export Aggregation'!$F:$F,'EPA Export Aggregation'!$A:$A,$B87,'EPA Export Aggregation'!$D:$D,$A$1)*IF($A87="CH4",About!$D$58,IF($A87="N2O",About!$D$59,1))</f>
        <v>4.0667891599999997E-3</v>
      </c>
      <c r="AD87" s="437">
        <f>SUMIFS('EPA Export Aggregation'!$F:$F,'EPA Export Aggregation'!$A:$A,$B87,'EPA Export Aggregation'!$D:$D,$A$1)*IF($A87="CH4",About!$D$58,IF($A87="N2O",About!$D$59,1))</f>
        <v>4.0667891599999997E-3</v>
      </c>
      <c r="AE87" s="437">
        <f>SUMIFS('EPA Export Aggregation'!$F:$F,'EPA Export Aggregation'!$A:$A,$B87,'EPA Export Aggregation'!$D:$D,$A$1)*IF($A87="CH4",About!$D$58,IF($A87="N2O",About!$D$59,1))</f>
        <v>4.0667891599999997E-3</v>
      </c>
      <c r="AF87" s="437">
        <f>SUMIFS('EPA Export Aggregation'!$F:$F,'EPA Export Aggregation'!$A:$A,$B87,'EPA Export Aggregation'!$D:$D,$A$1)*IF($A87="CH4",About!$D$58,IF($A87="N2O",About!$D$59,1))</f>
        <v>4.0667891599999997E-3</v>
      </c>
      <c r="AG87" s="437">
        <f>SUMIFS('EPA Export Aggregation'!$F:$F,'EPA Export Aggregation'!$A:$A,$B87,'EPA Export Aggregation'!$D:$D,$A$1)*IF($A87="CH4",About!$D$58,IF($A87="N2O",About!$D$59,1))</f>
        <v>4.0667891599999997E-3</v>
      </c>
      <c r="AH87" s="437">
        <f>SUMIFS('EPA Export Aggregation'!$F:$F,'EPA Export Aggregation'!$A:$A,$B87,'EPA Export Aggregation'!$D:$D,$A$1)*IF($A87="CH4",About!$D$58,IF($A87="N2O",About!$D$59,1))</f>
        <v>4.0667891599999997E-3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2026-09-08T17:41:02Z</dcterms:modified>
</cp:coreProperties>
</file>