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elec/PMCCS/"/>
    </mc:Choice>
  </mc:AlternateContent>
  <xr:revisionPtr revIDLastSave="0" documentId="8_{E2B48A7F-16E1-1E4D-9333-7ABA1FFC2C2E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8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D12" i="2"/>
  <c r="J3" i="2"/>
  <c r="F3" i="2"/>
  <c r="D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<sst xmlns="http://schemas.openxmlformats.org/spreadsheetml/2006/main" count="13572" uniqueCount="2651">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</sst>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8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2629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NY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NY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997.4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92.5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0.4</v>
      </c>
      <c r="C35">
        <f>SUMIFS(BPMCCS!E$2:E$817,BPMCCS!$B$2:$B$817,Calculations!$A$27,BPMCCS!$A$2:$A$817,$A35)</f>
        <v>205.7</v>
      </c>
      <c r="D35">
        <f>SUMIFS(BPMCCS!F$2:F$817,BPMCCS!$B$2:$B$817,Calculations!$A$27,BPMCCS!$A$2:$A$817,$A35)</f>
        <v>302.7</v>
      </c>
      <c r="E35">
        <f>SUMIFS(BPMCCS!G$2:G$817,BPMCCS!$B$2:$B$817,Calculations!$A$27,BPMCCS!$A$2:$A$817,$A35)</f>
        <v>340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295.2</v>
      </c>
      <c r="C36">
        <f>SUMIFS(BPMCCS!E$2:E$817,BPMCCS!$B$2:$B$817,Calculations!$A$27,BPMCCS!$A$2:$A$817,$A36)</f>
        <v>96.8</v>
      </c>
      <c r="D36">
        <f>SUMIFS(BPMCCS!F$2:F$817,BPMCCS!$B$2:$B$817,Calculations!$A$27,BPMCCS!$A$2:$A$817,$A36)</f>
        <v>130.5</v>
      </c>
      <c r="E36">
        <f>SUMIFS(BPMCCS!G$2:G$817,BPMCCS!$B$2:$B$817,Calculations!$A$27,BPMCCS!$A$2:$A$817,$A36)</f>
        <v>180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21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20</v>
      </c>
      <c r="C51">
        <f>SUMIFS('Planned Additions'!$O:$O,'Planned Additions'!$K:$K,Calculations!$A51,'Planned Additions'!$G:$G,Calculations!$A$27,'Planned Additions'!$P:$P,"Yes",'Planned Additions'!$A:$A,Calculations!C$49)</f>
        <v>200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316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3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126</v>
      </c>
      <c r="C62">
        <f>SUMIFS('Planned Additions'!$O:$O,'Planned Additions'!$K:$K,Calculations!$A62,'Planned Additions'!$G:$G,Calculations!$A$27,'Planned Additions'!$P:$P,"Yes",'Planned Additions'!$A:$A,Calculations!C$49)</f>
        <v>490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8.3999999999999986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19.2</v>
      </c>
      <c r="C66">
        <f>SUMIFS('Planned Additions'!$O:$O,'Planned Additions'!$K:$K,Calculations!$A66,'Planned Additions'!$G:$G,Calculations!$A$27,'Planned Additions'!$P:$P,"Yes",'Planned Additions'!$A:$A,Calculations!C$49)</f>
        <v>173.7</v>
      </c>
      <c r="D66">
        <f>SUMIFS('Planned Additions'!$O:$O,'Planned Additions'!$K:$K,Calculations!$A66,'Planned Additions'!$G:$G,Calculations!$A$27,'Planned Additions'!$P:$P,"Yes",'Planned Additions'!$A:$A,Calculations!D$49)</f>
        <v>20</v>
      </c>
      <c r="E66">
        <f>SUMIFS('Planned Additions'!$O:$O,'Planned Additions'!$K:$K,Calculations!$A66,'Planned Additions'!$G:$G,Calculations!$A$27,'Planned Additions'!$P:$P,"Yes",'Planned Additions'!$A:$A,Calculations!E$49)</f>
        <v>60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20</v>
      </c>
      <c r="D3">
        <f>IF(Calculations!B32-SUMIFS(Calculations!C$50:C$67,Calculations!$K$50:$K$67,$A3)&lt;0,0,Calculations!B32-SUMIFS(Calculations!C$50:C$67,Calculations!$K$50:$K$67,$A3))</f>
        <v>989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92.5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0.4</v>
      </c>
      <c r="E6">
        <f>Calculations!C35</f>
        <v>205.7</v>
      </c>
      <c r="F6">
        <f>Calculations!D35</f>
        <v>302.7</v>
      </c>
      <c r="G6">
        <f>Calculations!E35</f>
        <v>340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295.2</v>
      </c>
      <c r="E7">
        <f>Calculations!C36</f>
        <v>96.8</v>
      </c>
      <c r="F7">
        <f>Calculations!D36</f>
        <v>130.5</v>
      </c>
      <c r="G7">
        <f>Calculations!E36</f>
        <v>180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21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126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2021-11-16T04:12:19Z</dcterms:modified>
</cp:coreProperties>
</file>