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land/BLAPE/"/>
    </mc:Choice>
  </mc:AlternateContent>
  <xr:revisionPtr revIDLastSave="0" documentId="8_{907126C2-79E2-D048-B185-26096FD93349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<sst xmlns="http://schemas.openxmlformats.org/spreadsheetml/2006/main" count="15367" uniqueCount="462">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</sst>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84</v>
      </c>
      <c r="C1" s="57">
        <v>44348</v>
      </c>
      <c r="H1" s="53" t="s">
        <v>2</v>
      </c>
    </row>
    <row r="2" spans="1:8" x14ac:dyDescent="0.2">
      <c r="B2" s="2" t="str">
        <f>LOOKUP(B1,F2:G51,G2:G51)</f>
        <v>NY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New York</v>
      </c>
      <c r="B18" s="2">
        <f>SUMIFS('LULUCF Dataframe EPA'!AD2:AD766,'LULUCF Dataframe EPA'!A2:A766,Data!A18)</f>
        <v>-25.845220120291575</v>
      </c>
      <c r="C18" s="2">
        <f>B18/D11</f>
        <v>-24.131359596769595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-24131359596769.594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-24131359596769.594</v>
      </c>
      <c r="C2" s="25">
        <f>$B$2*Data!C$11</f>
        <v>-24988289858530.414</v>
      </c>
      <c r="D2" s="25">
        <f>$B$2*Data!D$11</f>
        <v>-25845220120291.574</v>
      </c>
      <c r="E2" s="25">
        <f>$B$2*Data!E$11</f>
        <v>-26702150382052.395</v>
      </c>
      <c r="F2" s="25">
        <f>$B$2*Data!F$11</f>
        <v>-27559080643813.211</v>
      </c>
      <c r="G2" s="25">
        <f>$B$2*Data!G$11</f>
        <v>-28416010905574.375</v>
      </c>
      <c r="H2" s="25">
        <f>$B$2*Data!H$11</f>
        <v>-28095615614826.82</v>
      </c>
      <c r="I2" s="25">
        <f>$B$2*Data!I$11</f>
        <v>-27775220324079.438</v>
      </c>
      <c r="J2" s="25">
        <f>$B$2*Data!J$11</f>
        <v>-27454825033331.969</v>
      </c>
      <c r="K2" s="25">
        <f>$B$2*Data!K$11</f>
        <v>-27134429742584.586</v>
      </c>
      <c r="L2" s="25">
        <f>$B$2*Data!L$11</f>
        <v>-26814034451837.207</v>
      </c>
      <c r="M2" s="25">
        <f>$B$2*Data!M$11</f>
        <v>-26046102881950.488</v>
      </c>
      <c r="N2" s="25">
        <f>$B$2*Data!N$11</f>
        <v>-25278171312063.684</v>
      </c>
      <c r="O2" s="25">
        <f>$B$2*Data!O$11</f>
        <v>-24510239742177.227</v>
      </c>
      <c r="P2" s="25">
        <f>$B$2*Data!P$11</f>
        <v>-23742308172290.422</v>
      </c>
      <c r="Q2" s="25">
        <f>$B$2*Data!Q$11</f>
        <v>-22974376602403.961</v>
      </c>
      <c r="R2" s="25">
        <f>$B$2*Data!R$11</f>
        <v>-22965349592228.109</v>
      </c>
      <c r="S2" s="25">
        <f>$B$2*Data!S$11</f>
        <v>-22956322582052.293</v>
      </c>
      <c r="T2" s="25">
        <f>$B$2*Data!T$11</f>
        <v>-22947295571876.469</v>
      </c>
      <c r="U2" s="25">
        <f>$B$2*Data!U$11</f>
        <v>-22938268561700.648</v>
      </c>
      <c r="V2" s="25">
        <f>$B$2*Data!V$11</f>
        <v>-22929241551524.828</v>
      </c>
      <c r="W2" s="25">
        <f>$B$2*Data!W$11</f>
        <v>-22920214541349.008</v>
      </c>
      <c r="X2" s="25">
        <f>$B$2*Data!X$11</f>
        <v>-22911187531173.188</v>
      </c>
      <c r="Y2" s="25">
        <f>$B$2*Data!Y$11</f>
        <v>-22902160520997.367</v>
      </c>
      <c r="Z2" s="25">
        <f>$B$2*Data!Z$11</f>
        <v>-22893133510821.547</v>
      </c>
      <c r="AA2" s="25">
        <f>$B$2*Data!AA$11</f>
        <v>-22884106500645.727</v>
      </c>
      <c r="AB2" s="25">
        <f>$B$2*Data!AB$11</f>
        <v>-22875079490469.906</v>
      </c>
      <c r="AC2" s="25">
        <f>$B$2*Data!AC$11</f>
        <v>-22866052480294.086</v>
      </c>
      <c r="AD2" s="25">
        <f>$B$2*Data!AD$11</f>
        <v>-22857025470118.266</v>
      </c>
      <c r="AE2" s="25">
        <f>$B$2*Data!AE$11</f>
        <v>-22847998459942.445</v>
      </c>
      <c r="AF2" s="25">
        <f>$B$2*Data!AF$11</f>
        <v>-22838971449766.625</v>
      </c>
      <c r="AG2" s="25">
        <f>$B$2*Data!AG$11</f>
        <v>-22829944439590.805</v>
      </c>
      <c r="AH2" s="25">
        <f>$B$2*Data!AH$11</f>
        <v>-22820917429414.984</v>
      </c>
      <c r="AI2" s="25">
        <f>$B$2*Data!AI$11</f>
        <v>-22811890419239.164</v>
      </c>
      <c r="AJ2" s="25">
        <f>$B$2*Data!AJ$11</f>
        <v>-22802863409063.34</v>
      </c>
      <c r="AK2" s="25">
        <f>$B$2*Data!AK$11</f>
        <v>-22793836398887.523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10375801365.9666</v>
      </c>
      <c r="C11" s="25">
        <f>(ABS(C$2)*'data from RPEpUACE'!$B11)+SUMIFS('Override Calcs'!$E$4:$E$6,'Override Calcs'!$A$4:$A$6,About!$B$2,'Override Calcs'!$B$4:$B$6,"CH4")</f>
        <v>10744257115.211094</v>
      </c>
      <c r="D11" s="25">
        <f>(ABS(D$2)*'data from RPEpUACE'!$B11)+SUMIFS('Override Calcs'!$E$4:$E$6,'Override Calcs'!$A$4:$A$6,About!$B$2,'Override Calcs'!$B$4:$B$6,"CH4")</f>
        <v>11112712864.455734</v>
      </c>
      <c r="E11" s="25">
        <f>(ABS(E$2)*'data from RPEpUACE'!$B11)+SUMIFS('Override Calcs'!$E$4:$E$6,'Override Calcs'!$A$4:$A$6,About!$B$2,'Override Calcs'!$B$4:$B$6,"CH4")</f>
        <v>11481168613.700228</v>
      </c>
      <c r="F11" s="25">
        <f>(ABS(F$2)*'data from RPEpUACE'!$B11)+SUMIFS('Override Calcs'!$E$4:$E$6,'Override Calcs'!$A$4:$A$6,About!$B$2,'Override Calcs'!$B$4:$B$6,"CH4")</f>
        <v>11849624362.944719</v>
      </c>
      <c r="G11" s="25">
        <f>(ABS(G$2)*'data from RPEpUACE'!$B11)+SUMIFS('Override Calcs'!$E$4:$E$6,'Override Calcs'!$A$4:$A$6,About!$B$2,'Override Calcs'!$B$4:$B$6,"CH4")</f>
        <v>12218080112.18936</v>
      </c>
      <c r="H11" s="25">
        <f>(ABS(H$2)*'data from RPEpUACE'!$B11)+SUMIFS('Override Calcs'!$E$4:$E$6,'Override Calcs'!$A$4:$A$6,About!$B$2,'Override Calcs'!$B$4:$B$6,"CH4")</f>
        <v>12080319208.910923</v>
      </c>
      <c r="I11" s="25">
        <f>(ABS(I$2)*'data from RPEpUACE'!$B11)+SUMIFS('Override Calcs'!$E$4:$E$6,'Override Calcs'!$A$4:$A$6,About!$B$2,'Override Calcs'!$B$4:$B$6,"CH4")</f>
        <v>11942558305.632561</v>
      </c>
      <c r="J11" s="25">
        <f>(ABS(J$2)*'data from RPEpUACE'!$B11)+SUMIFS('Override Calcs'!$E$4:$E$6,'Override Calcs'!$A$4:$A$6,About!$B$2,'Override Calcs'!$B$4:$B$6,"CH4")</f>
        <v>11804797402.354162</v>
      </c>
      <c r="K11" s="25">
        <f>(ABS(K$2)*'data from RPEpUACE'!$B11)+SUMIFS('Override Calcs'!$E$4:$E$6,'Override Calcs'!$A$4:$A$6,About!$B$2,'Override Calcs'!$B$4:$B$6,"CH4")</f>
        <v>11667036499.0758</v>
      </c>
      <c r="L11" s="25">
        <f>(ABS(L$2)*'data from RPEpUACE'!$B11)+SUMIFS('Override Calcs'!$E$4:$E$6,'Override Calcs'!$A$4:$A$6,About!$B$2,'Override Calcs'!$B$4:$B$6,"CH4")</f>
        <v>11529275595.797438</v>
      </c>
      <c r="M11" s="25">
        <f>(ABS(M$2)*'data from RPEpUACE'!$B11)+SUMIFS('Override Calcs'!$E$4:$E$6,'Override Calcs'!$A$4:$A$6,About!$B$2,'Override Calcs'!$B$4:$B$6,"CH4")</f>
        <v>11199086764.130194</v>
      </c>
      <c r="N11" s="25">
        <f>(ABS(N$2)*'data from RPEpUACE'!$B11)+SUMIFS('Override Calcs'!$E$4:$E$6,'Override Calcs'!$A$4:$A$6,About!$B$2,'Override Calcs'!$B$4:$B$6,"CH4")</f>
        <v>10868897932.462914</v>
      </c>
      <c r="O11" s="25">
        <f>(ABS(O$2)*'data from RPEpUACE'!$B11)+SUMIFS('Override Calcs'!$E$4:$E$6,'Override Calcs'!$A$4:$A$6,About!$B$2,'Override Calcs'!$B$4:$B$6,"CH4")</f>
        <v>10538709100.795782</v>
      </c>
      <c r="P11" s="25">
        <f>(ABS(P$2)*'data from RPEpUACE'!$B11)+SUMIFS('Override Calcs'!$E$4:$E$6,'Override Calcs'!$A$4:$A$6,About!$B$2,'Override Calcs'!$B$4:$B$6,"CH4")</f>
        <v>10208520269.1285</v>
      </c>
      <c r="Q11" s="25">
        <f>(ABS(Q$2)*'data from RPEpUACE'!$B11)+SUMIFS('Override Calcs'!$E$4:$E$6,'Override Calcs'!$A$4:$A$6,About!$B$2,'Override Calcs'!$B$4:$B$6,"CH4")</f>
        <v>9878331437.4613667</v>
      </c>
      <c r="R11" s="25">
        <f>(ABS(R$2)*'data from RPEpUACE'!$B11)+SUMIFS('Override Calcs'!$E$4:$E$6,'Override Calcs'!$A$4:$A$6,About!$B$2,'Override Calcs'!$B$4:$B$6,"CH4")</f>
        <v>9874450078.6785107</v>
      </c>
      <c r="S11" s="25">
        <f>(ABS(S$2)*'data from RPEpUACE'!$B11)+SUMIFS('Override Calcs'!$E$4:$E$6,'Override Calcs'!$A$4:$A$6,About!$B$2,'Override Calcs'!$B$4:$B$6,"CH4")</f>
        <v>9870568719.895668</v>
      </c>
      <c r="T11" s="25">
        <f>(ABS(T$2)*'data from RPEpUACE'!$B11)+SUMIFS('Override Calcs'!$E$4:$E$6,'Override Calcs'!$A$4:$A$6,About!$B$2,'Override Calcs'!$B$4:$B$6,"CH4")</f>
        <v>9866687361.1128235</v>
      </c>
      <c r="U11" s="25">
        <f>(ABS(U$2)*'data from RPEpUACE'!$B11)+SUMIFS('Override Calcs'!$E$4:$E$6,'Override Calcs'!$A$4:$A$6,About!$B$2,'Override Calcs'!$B$4:$B$6,"CH4")</f>
        <v>9862806002.3299809</v>
      </c>
      <c r="V11" s="25">
        <f>(ABS(V$2)*'data from RPEpUACE'!$B11)+SUMIFS('Override Calcs'!$E$4:$E$6,'Override Calcs'!$A$4:$A$6,About!$B$2,'Override Calcs'!$B$4:$B$6,"CH4")</f>
        <v>9858924643.5471363</v>
      </c>
      <c r="W11" s="25">
        <f>(ABS(W$2)*'data from RPEpUACE'!$B11)+SUMIFS('Override Calcs'!$E$4:$E$6,'Override Calcs'!$A$4:$A$6,About!$B$2,'Override Calcs'!$B$4:$B$6,"CH4")</f>
        <v>9855043284.7642937</v>
      </c>
      <c r="X11" s="25">
        <f>(ABS(X$2)*'data from RPEpUACE'!$B11)+SUMIFS('Override Calcs'!$E$4:$E$6,'Override Calcs'!$A$4:$A$6,About!$B$2,'Override Calcs'!$B$4:$B$6,"CH4")</f>
        <v>9851161925.981451</v>
      </c>
      <c r="Y11" s="25">
        <f>(ABS(Y$2)*'data from RPEpUACE'!$B11)+SUMIFS('Override Calcs'!$E$4:$E$6,'Override Calcs'!$A$4:$A$6,About!$B$2,'Override Calcs'!$B$4:$B$6,"CH4")</f>
        <v>9847280567.1986065</v>
      </c>
      <c r="Z11" s="25">
        <f>(ABS(Z$2)*'data from RPEpUACE'!$B11)+SUMIFS('Override Calcs'!$E$4:$E$6,'Override Calcs'!$A$4:$A$6,About!$B$2,'Override Calcs'!$B$4:$B$6,"CH4")</f>
        <v>9843399208.4157639</v>
      </c>
      <c r="AA11" s="25">
        <f>(ABS(AA$2)*'data from RPEpUACE'!$B11)+SUMIFS('Override Calcs'!$E$4:$E$6,'Override Calcs'!$A$4:$A$6,About!$B$2,'Override Calcs'!$B$4:$B$6,"CH4")</f>
        <v>9839517849.6329212</v>
      </c>
      <c r="AB11" s="25">
        <f>(ABS(AB$2)*'data from RPEpUACE'!$B11)+SUMIFS('Override Calcs'!$E$4:$E$6,'Override Calcs'!$A$4:$A$6,About!$B$2,'Override Calcs'!$B$4:$B$6,"CH4")</f>
        <v>9835636490.8500786</v>
      </c>
      <c r="AC11" s="25">
        <f>(ABS(AC$2)*'data from RPEpUACE'!$B11)+SUMIFS('Override Calcs'!$E$4:$E$6,'Override Calcs'!$A$4:$A$6,About!$B$2,'Override Calcs'!$B$4:$B$6,"CH4")</f>
        <v>9831755132.067234</v>
      </c>
      <c r="AD11" s="25">
        <f>(ABS(AD$2)*'data from RPEpUACE'!$B11)+SUMIFS('Override Calcs'!$E$4:$E$6,'Override Calcs'!$A$4:$A$6,About!$B$2,'Override Calcs'!$B$4:$B$6,"CH4")</f>
        <v>9827873773.2843914</v>
      </c>
      <c r="AE11" s="25">
        <f>(ABS(AE$2)*'data from RPEpUACE'!$B11)+SUMIFS('Override Calcs'!$E$4:$E$6,'Override Calcs'!$A$4:$A$6,About!$B$2,'Override Calcs'!$B$4:$B$6,"CH4")</f>
        <v>9823992414.5015488</v>
      </c>
      <c r="AF11" s="25">
        <f>(ABS(AF$2)*'data from RPEpUACE'!$B11)+SUMIFS('Override Calcs'!$E$4:$E$6,'Override Calcs'!$A$4:$A$6,About!$B$2,'Override Calcs'!$B$4:$B$6,"CH4")</f>
        <v>9820111055.7187042</v>
      </c>
      <c r="AG11" s="25">
        <f>(ABS(AG$2)*'data from RPEpUACE'!$B11)+SUMIFS('Override Calcs'!$E$4:$E$6,'Override Calcs'!$A$4:$A$6,About!$B$2,'Override Calcs'!$B$4:$B$6,"CH4")</f>
        <v>9816229696.9358616</v>
      </c>
      <c r="AH11" s="25">
        <f>(ABS(AH$2)*'data from RPEpUACE'!$B11)+SUMIFS('Override Calcs'!$E$4:$E$6,'Override Calcs'!$A$4:$A$6,About!$B$2,'Override Calcs'!$B$4:$B$6,"CH4")</f>
        <v>9812348338.153019</v>
      </c>
      <c r="AI11" s="25">
        <f>(ABS(AI$2)*'data from RPEpUACE'!$B11)+SUMIFS('Override Calcs'!$E$4:$E$6,'Override Calcs'!$A$4:$A$6,About!$B$2,'Override Calcs'!$B$4:$B$6,"CH4")</f>
        <v>9808466979.3701744</v>
      </c>
      <c r="AJ11" s="25">
        <f>(ABS(AJ$2)*'data from RPEpUACE'!$B11)+SUMIFS('Override Calcs'!$E$4:$E$6,'Override Calcs'!$A$4:$A$6,About!$B$2,'Override Calcs'!$B$4:$B$6,"CH4")</f>
        <v>9804585620.5873299</v>
      </c>
      <c r="AK11" s="25">
        <f>(ABS(AK$2)*'data from RPEpUACE'!$B11)+SUMIFS('Override Calcs'!$E$4:$E$6,'Override Calcs'!$A$4:$A$6,About!$B$2,'Override Calcs'!$B$4:$B$6,"CH4")</f>
        <v>9800704261.8044891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844688158.43585038</v>
      </c>
      <c r="C12" s="25">
        <f>(ABS(C$2)*'data from RPEpUACE'!$B12)+SUMIFS('Override Calcs'!$E$4:$E$6,'Override Calcs'!$A$4:$A$6,About!$B$2,'Override Calcs'!$B$4:$B$6,"N2O")</f>
        <v>874683933.92508543</v>
      </c>
      <c r="D12" s="25">
        <f>(ABS(D$2)*'data from RPEpUACE'!$B12)+SUMIFS('Override Calcs'!$E$4:$E$6,'Override Calcs'!$A$4:$A$6,About!$B$2,'Override Calcs'!$B$4:$B$6,"N2O")</f>
        <v>904679709.41433239</v>
      </c>
      <c r="E12" s="25">
        <f>(ABS(E$2)*'data from RPEpUACE'!$B12)+SUMIFS('Override Calcs'!$E$4:$E$6,'Override Calcs'!$A$4:$A$6,About!$B$2,'Override Calcs'!$B$4:$B$6,"N2O")</f>
        <v>934675484.90356743</v>
      </c>
      <c r="F12" s="25">
        <f>(ABS(F$2)*'data from RPEpUACE'!$B12)+SUMIFS('Override Calcs'!$E$4:$E$6,'Override Calcs'!$A$4:$A$6,About!$B$2,'Override Calcs'!$B$4:$B$6,"N2O")</f>
        <v>964671260.39280236</v>
      </c>
      <c r="G12" s="25">
        <f>(ABS(G$2)*'data from RPEpUACE'!$B12)+SUMIFS('Override Calcs'!$E$4:$E$6,'Override Calcs'!$A$4:$A$6,About!$B$2,'Override Calcs'!$B$4:$B$6,"N2O")</f>
        <v>994667035.88204944</v>
      </c>
      <c r="H12" s="25">
        <f>(ABS(H$2)*'data from RPEpUACE'!$B12)+SUMIFS('Override Calcs'!$E$4:$E$6,'Override Calcs'!$A$4:$A$6,About!$B$2,'Override Calcs'!$B$4:$B$6,"N2O")</f>
        <v>983451998.16203225</v>
      </c>
      <c r="I12" s="25">
        <f>(ABS(I$2)*'data from RPEpUACE'!$B12)+SUMIFS('Override Calcs'!$E$4:$E$6,'Override Calcs'!$A$4:$A$6,About!$B$2,'Override Calcs'!$B$4:$B$6,"N2O")</f>
        <v>972236960.44202101</v>
      </c>
      <c r="J12" s="25">
        <f>(ABS(J$2)*'data from RPEpUACE'!$B12)+SUMIFS('Override Calcs'!$E$4:$E$6,'Override Calcs'!$A$4:$A$6,About!$B$2,'Override Calcs'!$B$4:$B$6,"N2O")</f>
        <v>961021922.7220068</v>
      </c>
      <c r="K12" s="25">
        <f>(ABS(K$2)*'data from RPEpUACE'!$B12)+SUMIFS('Override Calcs'!$E$4:$E$6,'Override Calcs'!$A$4:$A$6,About!$B$2,'Override Calcs'!$B$4:$B$6,"N2O")</f>
        <v>949806885.00199556</v>
      </c>
      <c r="L12" s="25">
        <f>(ABS(L$2)*'data from RPEpUACE'!$B12)+SUMIFS('Override Calcs'!$E$4:$E$6,'Override Calcs'!$A$4:$A$6,About!$B$2,'Override Calcs'!$B$4:$B$6,"N2O")</f>
        <v>938591847.28198445</v>
      </c>
      <c r="M12" s="25">
        <f>(ABS(M$2)*'data from RPEpUACE'!$B12)+SUMIFS('Override Calcs'!$E$4:$E$6,'Override Calcs'!$A$4:$A$6,About!$B$2,'Override Calcs'!$B$4:$B$6,"N2O")</f>
        <v>911711360.04830205</v>
      </c>
      <c r="N12" s="25">
        <f>(ABS(N$2)*'data from RPEpUACE'!$B12)+SUMIFS('Override Calcs'!$E$4:$E$6,'Override Calcs'!$A$4:$A$6,About!$B$2,'Override Calcs'!$B$4:$B$6,"N2O")</f>
        <v>884830872.81461668</v>
      </c>
      <c r="O12" s="25">
        <f>(ABS(O$2)*'data from RPEpUACE'!$B12)+SUMIFS('Override Calcs'!$E$4:$E$6,'Override Calcs'!$A$4:$A$6,About!$B$2,'Override Calcs'!$B$4:$B$6,"N2O")</f>
        <v>857950385.58094347</v>
      </c>
      <c r="P12" s="25">
        <f>(ABS(P$2)*'data from RPEpUACE'!$B12)+SUMIFS('Override Calcs'!$E$4:$E$6,'Override Calcs'!$A$4:$A$6,About!$B$2,'Override Calcs'!$B$4:$B$6,"N2O")</f>
        <v>831069898.34725809</v>
      </c>
      <c r="Q12" s="25">
        <f>(ABS(Q$2)*'data from RPEpUACE'!$B12)+SUMIFS('Override Calcs'!$E$4:$E$6,'Override Calcs'!$A$4:$A$6,About!$B$2,'Override Calcs'!$B$4:$B$6,"N2O")</f>
        <v>804189411.11358476</v>
      </c>
      <c r="R12" s="25">
        <f>(ABS(R$2)*'data from RPEpUACE'!$B12)+SUMIFS('Override Calcs'!$E$4:$E$6,'Override Calcs'!$A$4:$A$6,About!$B$2,'Override Calcs'!$B$4:$B$6,"N2O")</f>
        <v>803873431.87623405</v>
      </c>
      <c r="S12" s="25">
        <f>(ABS(S$2)*'data from RPEpUACE'!$B12)+SUMIFS('Override Calcs'!$E$4:$E$6,'Override Calcs'!$A$4:$A$6,About!$B$2,'Override Calcs'!$B$4:$B$6,"N2O")</f>
        <v>803557452.63888466</v>
      </c>
      <c r="T12" s="25">
        <f>(ABS(T$2)*'data from RPEpUACE'!$B12)+SUMIFS('Override Calcs'!$E$4:$E$6,'Override Calcs'!$A$4:$A$6,About!$B$2,'Override Calcs'!$B$4:$B$6,"N2O")</f>
        <v>803241473.40153491</v>
      </c>
      <c r="U12" s="25">
        <f>(ABS(U$2)*'data from RPEpUACE'!$B12)+SUMIFS('Override Calcs'!$E$4:$E$6,'Override Calcs'!$A$4:$A$6,About!$B$2,'Override Calcs'!$B$4:$B$6,"N2O")</f>
        <v>802925494.1641854</v>
      </c>
      <c r="V12" s="25">
        <f>(ABS(V$2)*'data from RPEpUACE'!$B12)+SUMIFS('Override Calcs'!$E$4:$E$6,'Override Calcs'!$A$4:$A$6,About!$B$2,'Override Calcs'!$B$4:$B$6,"N2O")</f>
        <v>802609514.92683578</v>
      </c>
      <c r="W12" s="25">
        <f>(ABS(W$2)*'data from RPEpUACE'!$B12)+SUMIFS('Override Calcs'!$E$4:$E$6,'Override Calcs'!$A$4:$A$6,About!$B$2,'Override Calcs'!$B$4:$B$6,"N2O")</f>
        <v>802293535.68948627</v>
      </c>
      <c r="X12" s="25">
        <f>(ABS(X$2)*'data from RPEpUACE'!$B12)+SUMIFS('Override Calcs'!$E$4:$E$6,'Override Calcs'!$A$4:$A$6,About!$B$2,'Override Calcs'!$B$4:$B$6,"N2O")</f>
        <v>801977556.45213664</v>
      </c>
      <c r="Y12" s="25">
        <f>(ABS(Y$2)*'data from RPEpUACE'!$B12)+SUMIFS('Override Calcs'!$E$4:$E$6,'Override Calcs'!$A$4:$A$6,About!$B$2,'Override Calcs'!$B$4:$B$6,"N2O")</f>
        <v>801661577.21478713</v>
      </c>
      <c r="Z12" s="25">
        <f>(ABS(Z$2)*'data from RPEpUACE'!$B12)+SUMIFS('Override Calcs'!$E$4:$E$6,'Override Calcs'!$A$4:$A$6,About!$B$2,'Override Calcs'!$B$4:$B$6,"N2O")</f>
        <v>801345597.9774375</v>
      </c>
      <c r="AA12" s="25">
        <f>(ABS(AA$2)*'data from RPEpUACE'!$B12)+SUMIFS('Override Calcs'!$E$4:$E$6,'Override Calcs'!$A$4:$A$6,About!$B$2,'Override Calcs'!$B$4:$B$6,"N2O")</f>
        <v>801029618.74008799</v>
      </c>
      <c r="AB12" s="25">
        <f>(ABS(AB$2)*'data from RPEpUACE'!$B12)+SUMIFS('Override Calcs'!$E$4:$E$6,'Override Calcs'!$A$4:$A$6,About!$B$2,'Override Calcs'!$B$4:$B$6,"N2O")</f>
        <v>800713639.50273848</v>
      </c>
      <c r="AC12" s="25">
        <f>(ABS(AC$2)*'data from RPEpUACE'!$B12)+SUMIFS('Override Calcs'!$E$4:$E$6,'Override Calcs'!$A$4:$A$6,About!$B$2,'Override Calcs'!$B$4:$B$6,"N2O")</f>
        <v>800397660.26538885</v>
      </c>
      <c r="AD12" s="25">
        <f>(ABS(AD$2)*'data from RPEpUACE'!$B12)+SUMIFS('Override Calcs'!$E$4:$E$6,'Override Calcs'!$A$4:$A$6,About!$B$2,'Override Calcs'!$B$4:$B$6,"N2O")</f>
        <v>800081681.02803934</v>
      </c>
      <c r="AE12" s="25">
        <f>(ABS(AE$2)*'data from RPEpUACE'!$B12)+SUMIFS('Override Calcs'!$E$4:$E$6,'Override Calcs'!$A$4:$A$6,About!$B$2,'Override Calcs'!$B$4:$B$6,"N2O")</f>
        <v>799765701.79068971</v>
      </c>
      <c r="AF12" s="25">
        <f>(ABS(AF$2)*'data from RPEpUACE'!$B12)+SUMIFS('Override Calcs'!$E$4:$E$6,'Override Calcs'!$A$4:$A$6,About!$B$2,'Override Calcs'!$B$4:$B$6,"N2O")</f>
        <v>799449722.5533402</v>
      </c>
      <c r="AG12" s="25">
        <f>(ABS(AG$2)*'data from RPEpUACE'!$B12)+SUMIFS('Override Calcs'!$E$4:$E$6,'Override Calcs'!$A$4:$A$6,About!$B$2,'Override Calcs'!$B$4:$B$6,"N2O")</f>
        <v>799133743.31599057</v>
      </c>
      <c r="AH12" s="25">
        <f>(ABS(AH$2)*'data from RPEpUACE'!$B12)+SUMIFS('Override Calcs'!$E$4:$E$6,'Override Calcs'!$A$4:$A$6,About!$B$2,'Override Calcs'!$B$4:$B$6,"N2O")</f>
        <v>798817764.07864106</v>
      </c>
      <c r="AI12" s="25">
        <f>(ABS(AI$2)*'data from RPEpUACE'!$B12)+SUMIFS('Override Calcs'!$E$4:$E$6,'Override Calcs'!$A$4:$A$6,About!$B$2,'Override Calcs'!$B$4:$B$6,"N2O")</f>
        <v>798501784.84129143</v>
      </c>
      <c r="AJ12" s="25">
        <f>(ABS(AJ$2)*'data from RPEpUACE'!$B12)+SUMIFS('Override Calcs'!$E$4:$E$6,'Override Calcs'!$A$4:$A$6,About!$B$2,'Override Calcs'!$B$4:$B$6,"N2O")</f>
        <v>798185805.6039418</v>
      </c>
      <c r="AK12" s="25">
        <f>(ABS(AK$2)*'data from RPEpUACE'!$B12)+SUMIFS('Override Calcs'!$E$4:$E$6,'Override Calcs'!$A$4:$A$6,About!$B$2,'Override Calcs'!$B$4:$B$6,"N2O")</f>
        <v>797869826.36659229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2021-06-01T20:54:55Z</dcterms:modified>
</cp:coreProperties>
</file>