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28800" windowHeight="15940" tabRatio="600" firstSheet="0" activeTab="0"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Rail and Aviation" sheetId="13" state="visible" r:id="rId13"/>
    <sheet xmlns:r="http://schemas.openxmlformats.org/officeDocument/2006/relationships" name="USA Values" sheetId="14" state="visible" r:id="rId14"/>
    <sheet xmlns:r="http://schemas.openxmlformats.org/officeDocument/2006/relationships" name="SYVbT-passenger-script" sheetId="15" state="visible" r:id="rId15"/>
    <sheet xmlns:r="http://schemas.openxmlformats.org/officeDocument/2006/relationships" name="SYVbT-freight-script" sheetId="16" state="visible" r:id="rId16"/>
    <sheet xmlns:r="http://schemas.openxmlformats.org/officeDocument/2006/relationships" name="SYVbT-freight" sheetId="17" state="visible" r:id="rId17"/>
    <sheet xmlns:r="http://schemas.openxmlformats.org/officeDocument/2006/relationships" name="SYVbT-passenger" sheetId="18" state="visible" r:id="rId18"/>
  </sheets>
  <externalReferences>
    <externalReference xmlns:r="http://schemas.openxmlformats.org/officeDocument/2006/relationships"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12">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_(* #,##0.0_);_(* \(#,##0.0\);_(* &quot;-&quot;??_);_(@_)"/>
    <numFmt numFmtId="172" formatCode="yyyy"/>
    <numFmt numFmtId="173" formatCode="_(* #,##0.00000_);_(* \(#,##0.00000\);_(* &quot;-&quot;??_);_(@_)"/>
    <numFmt numFmtId="174" formatCode="###0.00_)"/>
    <numFmt numFmtId="175" formatCode="#,##0_)"/>
  </numFmts>
  <fonts count="52">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
      <name val="Calibri"/>
      <family val="2"/>
      <b val="1"/>
      <color rgb="FF403F41"/>
      <sz val="11"/>
      <scheme val="minor"/>
    </font>
    <font>
      <name val="Calibri"/>
      <family val="2"/>
      <color rgb="FF403F41"/>
      <sz val="11"/>
      <scheme val="minor"/>
    </font>
    <font>
      <name val="Arial"/>
      <family val="2"/>
      <b val="1"/>
      <sz val="10"/>
    </font>
  </fonts>
  <fills count="33">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theme="9"/>
        <bgColor indexed="64"/>
      </patternFill>
    </fill>
    <fill>
      <patternFill patternType="solid">
        <fgColor theme="9" tint="0.3999755851924192"/>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44">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4" fontId="28" fillId="0" borderId="6" applyAlignment="1">
      <alignment horizontal="right"/>
    </xf>
    <xf numFmtId="175" fontId="29" fillId="0" borderId="6" applyAlignment="1">
      <alignment horizontal="right" vertical="center"/>
    </xf>
    <xf numFmtId="49" fontId="30" fillId="0" borderId="6" applyAlignment="1">
      <alignment horizontal="left" vertical="center"/>
    </xf>
    <xf numFmtId="174"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4"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xf numFmtId="9" fontId="8" fillId="0" borderId="0"/>
  </cellStyleXfs>
  <cellXfs count="13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14" fontId="0" fillId="0" borderId="0" pivotButton="0" quotePrefix="0" xfId="0"/>
    <xf numFmtId="0" fontId="49" fillId="0" borderId="0" applyAlignment="1" pivotButton="0" quotePrefix="0" xfId="0">
      <alignment vertical="center"/>
    </xf>
    <xf numFmtId="0" fontId="50" fillId="0" borderId="0" pivotButton="0" quotePrefix="0" xfId="0"/>
    <xf numFmtId="1" fontId="0" fillId="29" borderId="0" pivotButton="0" quotePrefix="0" xfId="0"/>
    <xf numFmtId="0" fontId="0" fillId="29" borderId="0" pivotButton="0" quotePrefix="0" xfId="0"/>
    <xf numFmtId="1" fontId="0" fillId="28" borderId="0" pivotButton="0" quotePrefix="0" xfId="0"/>
    <xf numFmtId="43" fontId="0" fillId="0" borderId="0" pivotButton="0" quotePrefix="0" xfId="142"/>
    <xf numFmtId="11" fontId="0" fillId="0" borderId="0" pivotButton="0" quotePrefix="0" xfId="0"/>
    <xf numFmtId="0" fontId="51" fillId="0" borderId="0" applyAlignment="1" pivotButton="0" quotePrefix="0" xfId="0">
      <alignment horizontal="center"/>
    </xf>
    <xf numFmtId="0" fontId="51" fillId="0" borderId="0" pivotButton="0" quotePrefix="0" xfId="0"/>
    <xf numFmtId="0" fontId="0" fillId="30" borderId="0" pivotButton="0" quotePrefix="0" xfId="0"/>
    <xf numFmtId="0" fontId="51" fillId="30" borderId="0" pivotButton="0" quotePrefix="0" xfId="0"/>
    <xf numFmtId="0" fontId="8" fillId="31" borderId="0" pivotButton="0" quotePrefix="0" xfId="121"/>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71" fontId="0" fillId="0" borderId="0" pivotButton="0" quotePrefix="0" xfId="142"/>
    <xf numFmtId="172" fontId="51" fillId="0" borderId="0" pivotButton="0" quotePrefix="0" xfId="0"/>
    <xf numFmtId="172" fontId="0" fillId="0" borderId="0" pivotButton="0" quotePrefix="0" xfId="0"/>
    <xf numFmtId="0" fontId="0" fillId="0" borderId="8" pivotButton="0" quotePrefix="0" xfId="0"/>
    <xf numFmtId="0" fontId="0" fillId="0" borderId="7" pivotButton="0" quotePrefix="0" xfId="0"/>
    <xf numFmtId="43" fontId="8" fillId="0" borderId="0" pivotButton="0" quotePrefix="0" xfId="142"/>
    <xf numFmtId="164" fontId="8" fillId="32" borderId="0" pivotButton="0" quotePrefix="0" xfId="143"/>
    <xf numFmtId="164" fontId="8" fillId="31" borderId="22" pivotButton="0" quotePrefix="0" xfId="121"/>
    <xf numFmtId="173" fontId="0" fillId="0" borderId="0"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7" pivotButton="0" quotePrefix="0" xfId="0"/>
    <xf numFmtId="0" fontId="0" fillId="0" borderId="28"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171" fontId="0" fillId="0" borderId="0" pivotButton="0" quotePrefix="0" xfId="142"/>
    <xf numFmtId="173" fontId="0" fillId="0" borderId="0" pivotButton="0" quotePrefix="0" xfId="0"/>
    <xf numFmtId="172" fontId="51" fillId="0" borderId="0" pivotButton="0" quotePrefix="0" xfId="0"/>
    <xf numFmtId="172" fontId="0" fillId="0" borderId="0" pivotButton="0" quotePrefix="0" xfId="0"/>
  </cellXfs>
  <cellStyles count="144">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 name="Percent" xfId="14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externalLink" Target="/xl/externalLinks/externalLink1.xml" Id="rId19"/><Relationship Type="http://schemas.openxmlformats.org/officeDocument/2006/relationships/styles" Target="styles.xml" Id="rId20"/><Relationship Type="http://schemas.openxmlformats.org/officeDocument/2006/relationships/theme" Target="theme/theme1.xml" Id="rId21"/></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13"/>
  <sheetViews>
    <sheetView tabSelected="1" workbookViewId="0">
      <selection activeCell="B1" sqref="B1"/>
    </sheetView>
  </sheetViews>
  <sheetFormatPr baseColWidth="10" defaultColWidth="8.83203125" defaultRowHeight="15"/>
  <cols>
    <col width="73.1640625" customWidth="1" min="2" max="2"/>
  </cols>
  <sheetData>
    <row r="1">
      <c r="A1" s="1" t="inlineStr">
        <is>
          <t>SYVbT Start Year Vehicles by Technology</t>
        </is>
      </c>
      <c r="B1" s="71" t="inlineStr">
        <is>
          <t>New York</t>
        </is>
      </c>
      <c r="C1" s="69" t="n">
        <v>44631</v>
      </c>
      <c r="F1" s="70" t="inlineStr">
        <is>
          <t>State</t>
        </is>
      </c>
      <c r="G1" s="70" t="inlineStr">
        <is>
          <t>State</t>
        </is>
      </c>
    </row>
    <row r="2">
      <c r="B2">
        <f>LOOKUP(B1,F2:G51,G2:G51)</f>
        <v/>
      </c>
      <c r="F2" s="71" t="inlineStr">
        <is>
          <t>Alabama</t>
        </is>
      </c>
      <c r="G2" s="71" t="inlineStr">
        <is>
          <t>AL</t>
        </is>
      </c>
    </row>
    <row r="3">
      <c r="A3" s="1" t="inlineStr">
        <is>
          <t>Sources:</t>
        </is>
      </c>
      <c r="B3" s="11" t="inlineStr">
        <is>
          <t>LDVs</t>
        </is>
      </c>
      <c r="F3" s="71" t="inlineStr">
        <is>
          <t>Alaska</t>
        </is>
      </c>
      <c r="G3" s="71" t="inlineStr">
        <is>
          <t>AK</t>
        </is>
      </c>
    </row>
    <row r="4">
      <c r="B4" t="inlineStr">
        <is>
          <t>EIA</t>
        </is>
      </c>
      <c r="F4" s="71" t="inlineStr">
        <is>
          <t>Arizona</t>
        </is>
      </c>
      <c r="G4" s="71" t="inlineStr">
        <is>
          <t>AZ</t>
        </is>
      </c>
    </row>
    <row r="5">
      <c r="B5" s="29" t="n">
        <v>2019</v>
      </c>
      <c r="F5" s="71" t="inlineStr">
        <is>
          <t>Arkansas</t>
        </is>
      </c>
      <c r="G5" s="71" t="inlineStr">
        <is>
          <t>AR</t>
        </is>
      </c>
    </row>
    <row r="6">
      <c r="B6" t="inlineStr">
        <is>
          <t>Annual Energy Outlook 2019</t>
        </is>
      </c>
      <c r="F6" s="71" t="inlineStr">
        <is>
          <t>California</t>
        </is>
      </c>
      <c r="G6" s="71" t="inlineStr">
        <is>
          <t>CA</t>
        </is>
      </c>
    </row>
    <row r="7">
      <c r="B7" t="inlineStr">
        <is>
          <t>https://www.eia.gov/outlooks/aeo/supplement/excel/suptab_40.xlsx</t>
        </is>
      </c>
      <c r="F7" s="71" t="inlineStr">
        <is>
          <t>Colorado</t>
        </is>
      </c>
      <c r="G7" s="71" t="inlineStr">
        <is>
          <t>CO</t>
        </is>
      </c>
    </row>
    <row r="8">
      <c r="B8" t="inlineStr">
        <is>
          <t>Table 46</t>
        </is>
      </c>
      <c r="F8" s="71" t="inlineStr">
        <is>
          <t>Connecticut</t>
        </is>
      </c>
      <c r="G8" s="71" t="inlineStr">
        <is>
          <t>CT</t>
        </is>
      </c>
    </row>
    <row r="9">
      <c r="F9" s="71" t="inlineStr">
        <is>
          <t>Delaware</t>
        </is>
      </c>
      <c r="G9" s="71" t="inlineStr">
        <is>
          <t>DE</t>
        </is>
      </c>
    </row>
    <row r="10">
      <c r="B10" s="11" t="inlineStr">
        <is>
          <t>passenger HDVs, rail, motorbikes</t>
        </is>
      </c>
      <c r="F10" s="71" t="inlineStr">
        <is>
          <t>Florida</t>
        </is>
      </c>
      <c r="G10" s="71" t="inlineStr">
        <is>
          <t>FL</t>
        </is>
      </c>
    </row>
    <row r="11">
      <c r="B11" t="inlineStr">
        <is>
          <t>DoT</t>
        </is>
      </c>
      <c r="F11" s="71" t="inlineStr">
        <is>
          <t>Georgia</t>
        </is>
      </c>
      <c r="G11" s="71" t="inlineStr">
        <is>
          <t>GA</t>
        </is>
      </c>
    </row>
    <row r="12">
      <c r="B12" s="29" t="n">
        <v>2019</v>
      </c>
      <c r="F12" s="71" t="inlineStr">
        <is>
          <t>Hawaii</t>
        </is>
      </c>
      <c r="G12" s="71" t="inlineStr">
        <is>
          <t>HI</t>
        </is>
      </c>
    </row>
    <row r="13">
      <c r="B13" t="inlineStr">
        <is>
          <t>National Transportation Statistics 2018 Q4</t>
        </is>
      </c>
      <c r="F13" s="71" t="inlineStr">
        <is>
          <t>Idaho</t>
        </is>
      </c>
      <c r="G13" s="71" t="inlineStr">
        <is>
          <t>ID</t>
        </is>
      </c>
    </row>
    <row r="14">
      <c r="B14" t="inlineStr">
        <is>
          <t>https://www.bts.gov/content/number-us-aircraft-vehicles-vessels-and-other-conveyances</t>
        </is>
      </c>
      <c r="F14" s="71" t="inlineStr">
        <is>
          <t>Illinois</t>
        </is>
      </c>
      <c r="G14" s="71" t="inlineStr">
        <is>
          <t>IL</t>
        </is>
      </c>
    </row>
    <row r="15">
      <c r="B15" t="inlineStr">
        <is>
          <t>Table 1-11</t>
        </is>
      </c>
      <c r="F15" s="71" t="inlineStr">
        <is>
          <t>Indiana</t>
        </is>
      </c>
      <c r="G15" s="71" t="inlineStr">
        <is>
          <t>IN</t>
        </is>
      </c>
    </row>
    <row r="16">
      <c r="F16" s="71" t="inlineStr">
        <is>
          <t>Iowa</t>
        </is>
      </c>
      <c r="G16" s="71" t="inlineStr">
        <is>
          <t>IA</t>
        </is>
      </c>
    </row>
    <row r="17">
      <c r="B17" s="11" t="inlineStr">
        <is>
          <t>passenger ships</t>
        </is>
      </c>
      <c r="F17" s="71" t="inlineStr">
        <is>
          <t>Kansas</t>
        </is>
      </c>
      <c r="G17" s="71" t="inlineStr">
        <is>
          <t>KS</t>
        </is>
      </c>
    </row>
    <row r="18">
      <c r="B18" t="inlineStr">
        <is>
          <t>U.S. Coast Guard</t>
        </is>
      </c>
      <c r="F18" s="71" t="inlineStr">
        <is>
          <t>Kentucky</t>
        </is>
      </c>
      <c r="G18" s="71" t="inlineStr">
        <is>
          <t>KY</t>
        </is>
      </c>
    </row>
    <row r="19">
      <c r="B19" s="29" t="n">
        <v>2013</v>
      </c>
      <c r="F19" s="71" t="inlineStr">
        <is>
          <t>Louisiana</t>
        </is>
      </c>
      <c r="G19" s="71" t="inlineStr">
        <is>
          <t>LA</t>
        </is>
      </c>
    </row>
    <row r="20">
      <c r="B20" t="inlineStr">
        <is>
          <t>National Recreational Boating Survey 2012</t>
        </is>
      </c>
      <c r="F20" s="71" t="inlineStr">
        <is>
          <t>Maine</t>
        </is>
      </c>
      <c r="G20" s="71" t="inlineStr">
        <is>
          <t>ME</t>
        </is>
      </c>
    </row>
    <row r="21">
      <c r="B21" t="inlineStr">
        <is>
          <t>http://www.uscgboating.org/library/recreational-boating-servey/2012survey%20report.pdf</t>
        </is>
      </c>
      <c r="F21" s="71" t="inlineStr">
        <is>
          <t>Maryland</t>
        </is>
      </c>
      <c r="G21" s="71" t="inlineStr">
        <is>
          <t>MD</t>
        </is>
      </c>
    </row>
    <row r="22">
      <c r="B22" t="inlineStr">
        <is>
          <t>Page 63, Table 40</t>
        </is>
      </c>
      <c r="F22" s="71" t="inlineStr">
        <is>
          <t>Massachusetts</t>
        </is>
      </c>
      <c r="G22" s="71" t="inlineStr">
        <is>
          <t>MA</t>
        </is>
      </c>
    </row>
    <row r="23">
      <c r="F23" s="71" t="inlineStr">
        <is>
          <t>Michigan</t>
        </is>
      </c>
      <c r="G23" s="71" t="inlineStr">
        <is>
          <t>MI</t>
        </is>
      </c>
    </row>
    <row r="24">
      <c r="B24" s="11" t="inlineStr">
        <is>
          <t>electric buses (passenger HDVs)</t>
        </is>
      </c>
      <c r="F24" s="71" t="inlineStr">
        <is>
          <t>Minnesota</t>
        </is>
      </c>
      <c r="G24" s="71" t="inlineStr">
        <is>
          <t>MN</t>
        </is>
      </c>
    </row>
    <row r="25">
      <c r="B25" t="inlineStr">
        <is>
          <t>DoT</t>
        </is>
      </c>
      <c r="F25" s="71" t="inlineStr">
        <is>
          <t>Mississippi</t>
        </is>
      </c>
      <c r="G25" s="71" t="inlineStr">
        <is>
          <t>MS</t>
        </is>
      </c>
    </row>
    <row r="26">
      <c r="B26" s="29" t="n">
        <v>2016</v>
      </c>
      <c r="F26" s="71" t="inlineStr">
        <is>
          <t>Missouri</t>
        </is>
      </c>
      <c r="G26" s="71" t="inlineStr">
        <is>
          <t>MO</t>
        </is>
      </c>
    </row>
    <row r="27">
      <c r="B27" t="inlineStr">
        <is>
          <t>Zero Emissions Bus Operators</t>
        </is>
      </c>
      <c r="F27" s="71" t="inlineStr">
        <is>
          <t>Montana</t>
        </is>
      </c>
      <c r="G27" s="71" t="inlineStr">
        <is>
          <t>MT</t>
        </is>
      </c>
    </row>
    <row r="28">
      <c r="B28" t="inlineStr">
        <is>
          <t>https://www.transportation.gov/r2ze/fleets-zero-emission-buses-us-and-china</t>
        </is>
      </c>
      <c r="F28" s="71" t="inlineStr">
        <is>
          <t>Nebraska</t>
        </is>
      </c>
      <c r="G28" s="71" t="inlineStr">
        <is>
          <t>NE</t>
        </is>
      </c>
    </row>
    <row r="29">
      <c r="B29" t="inlineStr">
        <is>
          <t>First paragraph</t>
        </is>
      </c>
      <c r="F29" s="71" t="inlineStr">
        <is>
          <t>Nevada</t>
        </is>
      </c>
      <c r="G29" s="71" t="inlineStr">
        <is>
          <t>NV</t>
        </is>
      </c>
    </row>
    <row r="30">
      <c r="F30" s="71" t="inlineStr">
        <is>
          <t>New Hampshire</t>
        </is>
      </c>
      <c r="G30" s="71" t="inlineStr">
        <is>
          <t>NH</t>
        </is>
      </c>
    </row>
    <row r="31">
      <c r="B31" s="11" t="inlineStr">
        <is>
          <t>freight HDVs</t>
        </is>
      </c>
      <c r="F31" s="71" t="inlineStr">
        <is>
          <t>New Jersey</t>
        </is>
      </c>
      <c r="G31" s="71" t="inlineStr">
        <is>
          <t>NJ</t>
        </is>
      </c>
    </row>
    <row r="32">
      <c r="B32" t="inlineStr">
        <is>
          <t>EIA</t>
        </is>
      </c>
      <c r="F32" s="71" t="inlineStr">
        <is>
          <t>New Mexico</t>
        </is>
      </c>
      <c r="G32" s="71" t="inlineStr">
        <is>
          <t>NM</t>
        </is>
      </c>
    </row>
    <row r="33">
      <c r="B33" s="29" t="n">
        <v>2019</v>
      </c>
      <c r="F33" s="71" t="inlineStr">
        <is>
          <t>New York</t>
        </is>
      </c>
      <c r="G33" s="71" t="inlineStr">
        <is>
          <t>NY</t>
        </is>
      </c>
    </row>
    <row r="34">
      <c r="B34" t="inlineStr">
        <is>
          <t>Annual Energy Outlook 2019</t>
        </is>
      </c>
      <c r="F34" s="71" t="inlineStr">
        <is>
          <t>North Carolina</t>
        </is>
      </c>
      <c r="G34" s="71" t="inlineStr">
        <is>
          <t>NC</t>
        </is>
      </c>
    </row>
    <row r="35">
      <c r="B35" t="inlineStr">
        <is>
          <t>https://www.eia.gov/outlooks/aeo/supplement/excel/suptab_50.xlsx</t>
        </is>
      </c>
      <c r="F35" s="71" t="inlineStr">
        <is>
          <t>North Dakota</t>
        </is>
      </c>
      <c r="G35" s="71" t="inlineStr">
        <is>
          <t>ND</t>
        </is>
      </c>
    </row>
    <row r="36">
      <c r="B36" t="inlineStr">
        <is>
          <t>Table 50</t>
        </is>
      </c>
      <c r="F36" s="71" t="inlineStr">
        <is>
          <t>Ohio</t>
        </is>
      </c>
      <c r="G36" s="71" t="inlineStr">
        <is>
          <t>OH</t>
        </is>
      </c>
    </row>
    <row r="37">
      <c r="F37" s="71" t="inlineStr">
        <is>
          <t>Oklahoma</t>
        </is>
      </c>
      <c r="G37" s="71" t="inlineStr">
        <is>
          <t>OK</t>
        </is>
      </c>
    </row>
    <row r="38">
      <c r="B38" s="11" t="inlineStr">
        <is>
          <t>Class II and Class III (Small) Railroad Statistics</t>
        </is>
      </c>
      <c r="F38" s="71" t="inlineStr">
        <is>
          <t>Oregon</t>
        </is>
      </c>
      <c r="G38" s="71" t="inlineStr">
        <is>
          <t>OR</t>
        </is>
      </c>
    </row>
    <row r="39">
      <c r="B39" t="inlineStr">
        <is>
          <t>Federal Railroad Administration</t>
        </is>
      </c>
      <c r="F39" s="71" t="inlineStr">
        <is>
          <t>Pennsylvania</t>
        </is>
      </c>
      <c r="G39" s="71" t="inlineStr">
        <is>
          <t>PA</t>
        </is>
      </c>
    </row>
    <row r="40">
      <c r="B40" s="29" t="n">
        <v>2014</v>
      </c>
      <c r="F40" s="71" t="inlineStr">
        <is>
          <t>Rhode Island</t>
        </is>
      </c>
      <c r="G40" s="71" t="inlineStr">
        <is>
          <t>RI</t>
        </is>
      </c>
    </row>
    <row r="41">
      <c r="B41" t="inlineStr">
        <is>
          <t>Summary of Class II and Class III Railroad Capital Needs and Funding Sources</t>
        </is>
      </c>
      <c r="F41" s="71" t="inlineStr">
        <is>
          <t>South Carolina</t>
        </is>
      </c>
      <c r="G41" s="71" t="inlineStr">
        <is>
          <t>SC</t>
        </is>
      </c>
    </row>
    <row r="42">
      <c r="B42" t="inlineStr">
        <is>
          <t>http://www.infrastructurereportcard.org/wp-content/uploads/2018/05/C1-140212-001_D1-FRA-Report-on-RRs-Report-9-30.pdf</t>
        </is>
      </c>
      <c r="F42" s="71" t="inlineStr">
        <is>
          <t>South Dakota</t>
        </is>
      </c>
      <c r="G42" s="71" t="inlineStr">
        <is>
          <t>SD</t>
        </is>
      </c>
    </row>
    <row r="43">
      <c r="B43" t="inlineStr">
        <is>
          <t>Page 4</t>
        </is>
      </c>
      <c r="F43" s="71" t="inlineStr">
        <is>
          <t>Tennessee</t>
        </is>
      </c>
      <c r="G43" s="71" t="inlineStr">
        <is>
          <t>TN</t>
        </is>
      </c>
    </row>
    <row r="44">
      <c r="F44" s="71" t="inlineStr">
        <is>
          <t>Texas</t>
        </is>
      </c>
      <c r="G44" s="71" t="inlineStr">
        <is>
          <t>TX</t>
        </is>
      </c>
    </row>
    <row r="45">
      <c r="B45" s="11" t="inlineStr">
        <is>
          <t>aircraft</t>
        </is>
      </c>
      <c r="F45" s="71" t="inlineStr">
        <is>
          <t>Utah</t>
        </is>
      </c>
      <c r="G45" s="71" t="inlineStr">
        <is>
          <t>UT</t>
        </is>
      </c>
    </row>
    <row r="46">
      <c r="B46" t="inlineStr">
        <is>
          <t>EIA</t>
        </is>
      </c>
      <c r="F46" s="71" t="inlineStr">
        <is>
          <t>Vermont</t>
        </is>
      </c>
      <c r="G46" s="71" t="inlineStr">
        <is>
          <t>VT</t>
        </is>
      </c>
    </row>
    <row r="47">
      <c r="B47" s="29" t="n">
        <v>2019</v>
      </c>
      <c r="F47" s="71" t="inlineStr">
        <is>
          <t>Virginia</t>
        </is>
      </c>
      <c r="G47" s="71" t="inlineStr">
        <is>
          <t>VA</t>
        </is>
      </c>
    </row>
    <row r="48">
      <c r="B48" t="inlineStr">
        <is>
          <t>Annual Energy Outlook 2019</t>
        </is>
      </c>
      <c r="F48" s="71" t="inlineStr">
        <is>
          <t>Washington</t>
        </is>
      </c>
      <c r="G48" s="71" t="inlineStr">
        <is>
          <t>WA</t>
        </is>
      </c>
    </row>
    <row r="49">
      <c r="B49" t="inlineStr">
        <is>
          <t>https://www.eia.gov/outlooks/aeo/supplement/excel/suptab_49.xlsx</t>
        </is>
      </c>
      <c r="F49" s="71" t="inlineStr">
        <is>
          <t>West Virginia</t>
        </is>
      </c>
      <c r="G49" s="71" t="inlineStr">
        <is>
          <t>WV</t>
        </is>
      </c>
    </row>
    <row r="50">
      <c r="B50" t="inlineStr">
        <is>
          <t>Table 49</t>
        </is>
      </c>
      <c r="F50" s="71" t="inlineStr">
        <is>
          <t>Wisconsin</t>
        </is>
      </c>
      <c r="G50" s="71" t="inlineStr">
        <is>
          <t>WI</t>
        </is>
      </c>
    </row>
    <row r="51">
      <c r="F51" s="71" t="inlineStr">
        <is>
          <t>Wyoming</t>
        </is>
      </c>
      <c r="G51" s="71" t="inlineStr">
        <is>
          <t>WY</t>
        </is>
      </c>
    </row>
    <row r="52">
      <c r="B52" s="11" t="inlineStr">
        <is>
          <t>Passenger Rail Scaling</t>
        </is>
      </c>
      <c r="F52" s="71" t="n"/>
      <c r="G52" s="71" t="n"/>
    </row>
    <row r="53">
      <c r="B53" t="inlineStr">
        <is>
          <t>Amtrak Ridership</t>
        </is>
      </c>
      <c r="F53" s="71" t="n"/>
      <c r="G53" s="71" t="n"/>
    </row>
    <row r="54">
      <c r="B54" t="inlineStr">
        <is>
          <t>Bureau of Transportation Statistics</t>
        </is>
      </c>
      <c r="F54" s="71" t="n"/>
      <c r="G54" s="71" t="n"/>
    </row>
    <row r="55">
      <c r="B55" t="n">
        <v>2022</v>
      </c>
      <c r="F55" s="71" t="n"/>
      <c r="G55" s="71" t="n"/>
    </row>
    <row r="56">
      <c r="B56" t="inlineStr">
        <is>
          <t>https://www.bts.gov/browse-statistical-products-and-data/state-transportation-statistics/amtrak-ridership</t>
        </is>
      </c>
      <c r="F56" s="71" t="n"/>
      <c r="G56" s="71" t="n"/>
    </row>
    <row r="57">
      <c r="F57" s="71" t="n"/>
      <c r="G57" s="71" t="n"/>
    </row>
    <row r="58">
      <c r="F58" s="71" t="n"/>
      <c r="G58" s="71" t="n"/>
    </row>
    <row r="59">
      <c r="F59" s="71" t="n"/>
      <c r="G59" s="71" t="n"/>
    </row>
    <row r="60">
      <c r="F60" s="71" t="n"/>
      <c r="G60" s="71" t="n"/>
    </row>
    <row r="61">
      <c r="F61" s="71" t="n"/>
      <c r="G61" s="71" t="n"/>
    </row>
    <row r="62">
      <c r="A62" s="1" t="inlineStr">
        <is>
          <t>Notes</t>
        </is>
      </c>
    </row>
    <row r="63">
      <c r="A63" t="inlineStr">
        <is>
          <t>The start year is the year prior the first simulated year in the model.</t>
        </is>
      </c>
    </row>
    <row r="64">
      <c r="A64" t="inlineStr">
        <is>
          <t>For the U.S. in EPS 3.0, the start year is 2018, as the first simulated year is 2019.</t>
        </is>
      </c>
    </row>
    <row r="65">
      <c r="A65" t="inlineStr">
        <is>
          <t>We use AEO 2019 to calculate start year vehicles, as AEO 2020 does not include 2018 data.</t>
        </is>
      </c>
    </row>
    <row r="67">
      <c r="A67" t="inlineStr">
        <is>
          <t>Our source for buses (NTS 1-11) doesn't differentiate by technology type, so we divide them up</t>
        </is>
      </c>
    </row>
    <row r="68">
      <c r="A68" t="inlineStr">
        <is>
          <t>based on bus fuel consumption (AEO 37).  That source (AEO 37) doesn't include electricity,</t>
        </is>
      </c>
    </row>
    <row r="69">
      <c r="A69" t="inlineStr">
        <is>
          <t>so we add it separately via a different source (DoT, above), which we assume is additional to</t>
        </is>
      </c>
    </row>
    <row r="70">
      <c r="A70" t="inlineStr">
        <is>
          <t>the non-electric buses.</t>
        </is>
      </c>
    </row>
    <row r="72">
      <c r="A72" t="inlineStr">
        <is>
          <t>For passenger rail, we have locomotives explicitly only for Amtrak, and cars for light, heavy,</t>
        </is>
      </c>
    </row>
    <row r="73">
      <c r="A73" t="inlineStr">
        <is>
          <t>and commuter rail.  We assume an average of 10 cars per train for light, heavy, and commuter rail.</t>
        </is>
      </c>
    </row>
    <row r="75">
      <c r="A75" t="inlineStr">
        <is>
          <t>For freight rail, we only have explicit data on the number of locomotives from Class I railroads</t>
        </is>
      </c>
    </row>
    <row r="76">
      <c r="A76" t="inlineStr">
        <is>
          <t>(from NTS 1-11).  We estimate the number of locomotives from Class II and III</t>
        </is>
      </c>
    </row>
    <row r="77">
      <c r="A77" t="inlineStr">
        <is>
          <t>railroads via a ratio of revenue relative to class I (FRA).</t>
        </is>
      </c>
    </row>
    <row r="79">
      <c r="A79" t="inlineStr">
        <is>
          <t>Our source for light trucks by technology type (AEO 40) doesn't differentiate between commercial</t>
        </is>
      </c>
    </row>
    <row r="80">
      <c r="A80" t="inlineStr">
        <is>
          <t>light trucks (freight LDVs) and the much more common passenger LDVs (which includes SUVs).</t>
        </is>
      </c>
    </row>
    <row r="81">
      <c r="A81" t="inlineStr">
        <is>
          <t>We divide these up by vehicle miles traveled (AEO 7).  We assume all diesel and natural gas light trucks</t>
        </is>
      </c>
    </row>
    <row r="82">
      <c r="A82" t="inlineStr">
        <is>
          <t>are freight LDVs, and the remainder of the freight LDVs are conventional gasoline vehicles.</t>
        </is>
      </c>
    </row>
    <row r="84">
      <c r="A84" t="inlineStr">
        <is>
          <t>Our source for freight ships (NTS 1-11) includes pushers (towboats and tugs) in the self-propelled</t>
        </is>
      </c>
    </row>
    <row r="85">
      <c r="A85" t="inlineStr">
        <is>
          <t>vessels category.  We include these because they typically are propelling one or more non-self-propelled</t>
        </is>
      </c>
    </row>
    <row r="86">
      <c r="A86" t="inlineStr">
        <is>
          <t>barges or vessels, and we want to include these vessels when they are being pushed.  The easiest way</t>
        </is>
      </c>
    </row>
    <row r="87">
      <c r="A87" t="inlineStr">
        <is>
          <t>to do this is to track the pushers, in the same way we track locomotives for rail but not rail cars.</t>
        </is>
      </c>
    </row>
    <row r="89">
      <c r="A89" t="inlineStr">
        <is>
          <t>Our source for motorcycles (NTS 1-11) doesn't differentiate by technology type, and we don't</t>
        </is>
      </c>
    </row>
    <row r="90">
      <c r="A90" t="inlineStr">
        <is>
          <t>have data on motorcycles by fuel type or by technology from AEO, so we assume all</t>
        </is>
      </c>
    </row>
    <row r="91">
      <c r="A91" t="inlineStr">
        <is>
          <t>motorcycles are gasoline vehicles.</t>
        </is>
      </c>
    </row>
    <row r="93">
      <c r="A93" t="inlineStr">
        <is>
          <t>Start Year</t>
        </is>
      </c>
      <c r="B93" t="n">
        <v>2018</v>
      </c>
    </row>
    <row r="95">
      <c r="A95" s="1" t="inlineStr">
        <is>
          <t>State downscaling</t>
        </is>
      </c>
    </row>
    <row r="96">
      <c r="A96" t="inlineStr">
        <is>
          <t>Move diesel freight LDVs to the freight HDV output</t>
        </is>
      </c>
    </row>
    <row r="97">
      <c r="A97" t="inlineStr">
        <is>
          <t>Move gas freight HDV to the freight LDV output</t>
        </is>
      </c>
    </row>
    <row r="98">
      <c r="A98" t="inlineStr">
        <is>
          <t>Adjusted tabs are in yellow in the csv_export tab</t>
        </is>
      </c>
    </row>
    <row r="100">
      <c r="A100" t="inlineStr">
        <is>
          <t>The file BAAD is calibrated based on the following assumptions:</t>
        </is>
      </c>
    </row>
    <row r="102">
      <c r="B102" s="76" t="inlineStr">
        <is>
          <t>petroleum gasoline</t>
        </is>
      </c>
      <c r="C102" s="76" t="inlineStr">
        <is>
          <t>petroleum diesel</t>
        </is>
      </c>
    </row>
    <row r="103">
      <c r="A103" t="inlineStr">
        <is>
          <t>LDV-psgr</t>
        </is>
      </c>
      <c r="B103" s="66" t="inlineStr">
        <is>
          <t>Y</t>
        </is>
      </c>
      <c r="C103" s="75" t="n"/>
    </row>
    <row r="104">
      <c r="A104" t="inlineStr">
        <is>
          <t>HDV-psgr</t>
        </is>
      </c>
      <c r="B104" s="75" t="n"/>
      <c r="C104" s="66" t="inlineStr">
        <is>
          <t>Y</t>
        </is>
      </c>
    </row>
    <row r="105">
      <c r="A105" t="inlineStr">
        <is>
          <t>aircraft-psgr</t>
        </is>
      </c>
      <c r="B105" s="75" t="n"/>
      <c r="C105" s="66" t="inlineStr">
        <is>
          <t>Y</t>
        </is>
      </c>
    </row>
    <row r="106">
      <c r="A106" t="inlineStr">
        <is>
          <t>rail-psgr</t>
        </is>
      </c>
      <c r="B106" s="75" t="n"/>
      <c r="C106" s="66" t="inlineStr">
        <is>
          <t>Y</t>
        </is>
      </c>
    </row>
    <row r="107">
      <c r="A107" t="inlineStr">
        <is>
          <t>ships-psgr</t>
        </is>
      </c>
      <c r="B107" s="66" t="inlineStr">
        <is>
          <t>Y</t>
        </is>
      </c>
    </row>
    <row r="108">
      <c r="A108" t="inlineStr">
        <is>
          <t>motorbikes</t>
        </is>
      </c>
      <c r="B108" s="66" t="inlineStr">
        <is>
          <t>Y</t>
        </is>
      </c>
      <c r="C108" s="75" t="n"/>
    </row>
    <row r="109">
      <c r="A109" t="inlineStr">
        <is>
          <t>LDV-frgt</t>
        </is>
      </c>
      <c r="B109" s="66" t="inlineStr">
        <is>
          <t>Y</t>
        </is>
      </c>
      <c r="C109" s="128" t="n"/>
    </row>
    <row r="110">
      <c r="A110" t="inlineStr">
        <is>
          <t>HDV-frgt</t>
        </is>
      </c>
      <c r="B110" s="128" t="n"/>
      <c r="C110" s="66" t="inlineStr">
        <is>
          <t>Y</t>
        </is>
      </c>
    </row>
    <row r="111">
      <c r="A111" t="inlineStr">
        <is>
          <t>aircraft-frgt</t>
        </is>
      </c>
      <c r="B111" s="128" t="n"/>
      <c r="C111" s="66" t="inlineStr">
        <is>
          <t>Y</t>
        </is>
      </c>
    </row>
    <row r="112">
      <c r="A112" t="inlineStr">
        <is>
          <t>rail-frgt</t>
        </is>
      </c>
      <c r="B112" s="128" t="n"/>
      <c r="C112" s="66" t="inlineStr">
        <is>
          <t>Y</t>
        </is>
      </c>
    </row>
    <row r="113">
      <c r="A113" t="inlineStr">
        <is>
          <t>ships-frgt</t>
        </is>
      </c>
      <c r="B113" s="128" t="n"/>
      <c r="C113" s="66" t="inlineStr">
        <is>
          <t>Y</t>
        </is>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min="1" max="1"/>
    <col width="16.6640625" customWidth="1" min="2" max="2"/>
    <col width="12.6640625" customWidth="1" min="3" max="3"/>
    <col width="14.1640625" customWidth="1" min="4" max="4"/>
    <col width="16.6640625" customWidth="1" min="5" max="5"/>
    <col width="16.33203125" customWidth="1" min="6" max="6"/>
    <col width="15.83203125" customWidth="1" min="7" max="7"/>
  </cols>
  <sheetData>
    <row r="1">
      <c r="A1" s="1" t="inlineStr">
        <is>
          <t>Table 40: 2012 Boating Days and Hours by Boat Type in the U.S.</t>
        </is>
      </c>
    </row>
    <row r="2">
      <c r="A2" s="1" t="n"/>
    </row>
    <row r="3" ht="48" customHeight="1">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min="1" max="1"/>
    <col width="24.33203125" customWidth="1" min="2" max="2"/>
    <col width="16.83203125" customWidth="1"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min="1" max="1"/>
    <col width="32.6640625" customWidth="1"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5" t="n"/>
    </row>
    <row r="11">
      <c r="A11" t="inlineStr">
        <is>
          <t>Efficiency electric</t>
        </is>
      </c>
      <c r="B11" s="59" t="n">
        <v>0.325</v>
      </c>
      <c r="C11" s="59" t="n"/>
      <c r="D11" s="59" t="n"/>
      <c r="E11" s="59" t="n"/>
      <c r="F11" s="59" t="n"/>
      <c r="G11" s="59" t="n"/>
      <c r="H11" s="59" t="n"/>
      <c r="I11" s="59" t="n"/>
      <c r="J11" s="59" t="n"/>
      <c r="K11" s="59" t="n"/>
      <c r="L11" s="59" t="n"/>
      <c r="M11" s="59" t="n"/>
      <c r="N11" s="59" t="n"/>
      <c r="O11" s="59" t="n"/>
      <c r="P11" s="59" t="n"/>
      <c r="Q11" s="59" t="n"/>
      <c r="R11" s="59" t="n"/>
      <c r="S11" s="59" t="n"/>
      <c r="T11" s="59" t="n"/>
      <c r="U11" s="59" t="n"/>
      <c r="V11" s="59" t="n"/>
      <c r="W11" s="59" t="n"/>
      <c r="X11" s="59" t="n"/>
      <c r="Y11" s="59" t="n"/>
      <c r="Z11" s="59" t="n"/>
      <c r="AA11" s="59" t="n"/>
      <c r="AB11" s="59" t="n"/>
      <c r="AC11" s="59" t="n"/>
      <c r="AD11" s="59" t="n"/>
      <c r="AE11" s="59" t="n"/>
      <c r="AF11" s="59" t="n"/>
      <c r="AG11" s="59" t="n"/>
    </row>
    <row r="12">
      <c r="A12" t="inlineStr">
        <is>
          <t>Efficiency diesel</t>
        </is>
      </c>
      <c r="B12" s="59" t="n">
        <v>0.95</v>
      </c>
      <c r="C12" s="59" t="n"/>
      <c r="D12" s="59" t="n"/>
      <c r="E12" s="59" t="n"/>
      <c r="F12" s="59" t="n"/>
      <c r="G12" s="59" t="n"/>
      <c r="H12" s="59" t="n"/>
      <c r="I12" s="59" t="n"/>
      <c r="J12" s="59" t="n"/>
      <c r="K12" s="59" t="n"/>
      <c r="L12" s="59" t="n"/>
      <c r="M12" s="59" t="n"/>
      <c r="N12" s="59" t="n"/>
      <c r="O12" s="59" t="n"/>
      <c r="P12" s="59" t="n"/>
      <c r="Q12" s="59" t="n"/>
      <c r="R12" s="59" t="n"/>
      <c r="S12" s="59" t="n"/>
      <c r="T12" s="59" t="n"/>
      <c r="U12" s="59" t="n"/>
      <c r="V12" s="59" t="n"/>
      <c r="W12" s="59" t="n"/>
      <c r="X12" s="59" t="n"/>
      <c r="Y12" s="59" t="n"/>
      <c r="Z12" s="59" t="n"/>
      <c r="AA12" s="59" t="n"/>
      <c r="AB12" s="59" t="n"/>
      <c r="AC12" s="59" t="n"/>
      <c r="AD12" s="59" t="n"/>
      <c r="AE12" s="59" t="n"/>
      <c r="AF12" s="59" t="n"/>
      <c r="AG12" s="59"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7" t="inlineStr">
        <is>
          <t>battery electric vehicle</t>
        </is>
      </c>
      <c r="B18" s="67" t="inlineStr">
        <is>
          <t>natural gas vehicle</t>
        </is>
      </c>
      <c r="C18" s="67" t="inlineStr">
        <is>
          <t>gasoline vehicle</t>
        </is>
      </c>
      <c r="D18" s="67" t="inlineStr">
        <is>
          <t>diesel vehicle</t>
        </is>
      </c>
      <c r="E18" s="67" t="inlineStr">
        <is>
          <t>plugin hybrid vehicle</t>
        </is>
      </c>
      <c r="F18" s="67" t="inlineStr">
        <is>
          <t>LPG vehicle</t>
        </is>
      </c>
      <c r="G18" s="67" t="inlineStr">
        <is>
          <t>hydrogen vehicle</t>
        </is>
      </c>
    </row>
    <row r="19">
      <c r="D19" t="n">
        <v>17</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AN589"/>
  <sheetViews>
    <sheetView zoomScale="83" workbookViewId="0">
      <selection activeCell="A1" sqref="A1"/>
    </sheetView>
  </sheetViews>
  <sheetFormatPr baseColWidth="10" defaultColWidth="8.83203125" defaultRowHeight="15"/>
  <cols>
    <col width="37.5" bestFit="1" customWidth="1" min="2" max="2"/>
    <col width="48.5" customWidth="1" min="3" max="3"/>
    <col width="32.5" customWidth="1" min="4" max="4"/>
  </cols>
  <sheetData>
    <row r="1" ht="16" customHeight="1" thickBot="1">
      <c r="A1">
        <f>About!B1</f>
        <v/>
      </c>
    </row>
    <row r="2" ht="16" customHeight="1" thickBot="1">
      <c r="B2" t="inlineStr">
        <is>
          <t>Percentage of US total, freight rail</t>
        </is>
      </c>
      <c r="C2" s="92">
        <f>((SUMIFS(E9:E68,B9:B68,About!B1))/E9)</f>
        <v/>
      </c>
    </row>
    <row r="3">
      <c r="B3" t="inlineStr">
        <is>
          <t>Percentage of US total, passenger rail</t>
        </is>
      </c>
      <c r="C3" s="91">
        <f>ROUND(SUMIFS($F$73:$F$589,$B$73:$B$589,About!B1)/SUM($F$73:$F$589),2)</f>
        <v/>
      </c>
      <c r="D3" s="129" t="n"/>
    </row>
    <row r="4">
      <c r="B4" t="inlineStr">
        <is>
          <t>number of rail cars per locomotive</t>
        </is>
      </c>
      <c r="C4" s="81" t="n">
        <v>10</v>
      </c>
    </row>
    <row r="7">
      <c r="AL7">
        <f>SUMIFS(AN9:AN68,D9:D68,About!B1)</f>
        <v/>
      </c>
    </row>
    <row r="8">
      <c r="B8" s="77" t="n"/>
      <c r="C8" s="77" t="inlineStr">
        <is>
          <t>Date</t>
        </is>
      </c>
      <c r="D8" s="130" t="n">
        <v>43646</v>
      </c>
      <c r="E8" s="130" t="n">
        <v>44012</v>
      </c>
      <c r="F8" s="131" t="n"/>
      <c r="G8" s="131" t="n"/>
      <c r="H8" s="131" t="n"/>
      <c r="I8" s="131" t="n"/>
      <c r="J8" s="131" t="n"/>
      <c r="K8" s="131" t="n"/>
      <c r="L8" s="131" t="n"/>
      <c r="M8" s="131" t="n"/>
      <c r="N8" s="131" t="n"/>
      <c r="O8" s="131" t="n"/>
      <c r="P8" s="131" t="n"/>
      <c r="Q8" s="131" t="n"/>
      <c r="R8" s="131" t="n"/>
      <c r="S8" s="131" t="n"/>
      <c r="T8" s="131" t="n"/>
      <c r="U8" s="131" t="n"/>
      <c r="V8" s="131" t="n"/>
      <c r="W8" s="131" t="n"/>
      <c r="X8" s="131" t="n"/>
      <c r="Y8" s="131" t="n"/>
      <c r="Z8" s="131" t="n"/>
      <c r="AA8" s="131" t="n"/>
      <c r="AB8" s="131" t="n"/>
      <c r="AC8" s="131" t="n"/>
      <c r="AD8" s="131" t="n"/>
      <c r="AE8" s="131" t="n"/>
      <c r="AF8" s="131" t="n"/>
      <c r="AG8" s="131" t="n"/>
      <c r="AH8" s="131" t="n"/>
      <c r="AI8" s="131" t="n"/>
      <c r="AJ8" s="131" t="n"/>
      <c r="AK8" s="131" t="n"/>
      <c r="AL8" s="131" t="n"/>
      <c r="AM8" s="131" t="n"/>
      <c r="AN8" s="131" t="n"/>
    </row>
    <row r="9">
      <c r="A9" s="79" t="n"/>
      <c r="B9" s="80" t="inlineStr">
        <is>
          <t>U.S.</t>
        </is>
      </c>
      <c r="C9" s="78" t="inlineStr">
        <is>
          <t>U.S. Total Distillate Sales/Deliveries to Railroad Consumers (Thousand Gallons)</t>
        </is>
      </c>
      <c r="D9" t="n">
        <v>3501095</v>
      </c>
      <c r="E9" t="n">
        <v>2959907</v>
      </c>
    </row>
    <row r="10">
      <c r="A10" s="79">
        <f>INDEX(About!G:G,MATCH('Rail and Aviation'!B10,About!F:F,0))</f>
        <v/>
      </c>
      <c r="B10" s="80" t="inlineStr">
        <is>
          <t>East Coast (PADD 1)</t>
        </is>
      </c>
      <c r="C10" s="78" t="inlineStr">
        <is>
          <t>East Coast (PADD 1) Total Distillate Sales/Deliveries to Railroad Consumers (Thousand Gallons)</t>
        </is>
      </c>
      <c r="D10" t="n">
        <v>415840</v>
      </c>
      <c r="E10" t="n">
        <v>452732</v>
      </c>
    </row>
    <row r="11">
      <c r="A11" s="79">
        <f>INDEX(About!G:G,MATCH('Rail and Aviation'!B11,About!F:F,0))</f>
        <v/>
      </c>
      <c r="B11" s="80" t="inlineStr">
        <is>
          <t>New England (PADD 1A)</t>
        </is>
      </c>
      <c r="C11" s="78" t="inlineStr">
        <is>
          <t>New England (PADD 1A) Total Distillate Sales/Deliveries to Railroad Consumers (Thousand Gallons)</t>
        </is>
      </c>
      <c r="D11" t="n">
        <v>32770</v>
      </c>
      <c r="E11" t="n">
        <v>61519</v>
      </c>
    </row>
    <row r="12">
      <c r="A12" s="79">
        <f>INDEX(About!G:G,MATCH('Rail and Aviation'!B12,About!F:F,0))</f>
        <v/>
      </c>
      <c r="B12" s="80" t="inlineStr">
        <is>
          <t>Connecticut</t>
        </is>
      </c>
      <c r="C12" s="78" t="inlineStr">
        <is>
          <t>Connecticut Total Distillate Sales/Deliveries to Railroad Consumers (Thousand Gallons)</t>
        </is>
      </c>
      <c r="D12" t="n">
        <v>5208</v>
      </c>
      <c r="E12" t="n">
        <v>5135</v>
      </c>
    </row>
    <row r="13">
      <c r="A13" s="79">
        <f>INDEX(About!G:G,MATCH('Rail and Aviation'!B13,About!F:F,0))</f>
        <v/>
      </c>
      <c r="B13" s="80" t="inlineStr">
        <is>
          <t>Maine</t>
        </is>
      </c>
      <c r="C13" s="78" t="inlineStr">
        <is>
          <t>Maine Total Distillate Sales/Deliveries to Railroad Consumers (Thousand Gallons)</t>
        </is>
      </c>
      <c r="D13" t="n">
        <v>7731</v>
      </c>
      <c r="E13" t="n">
        <v>3768</v>
      </c>
    </row>
    <row r="14">
      <c r="A14" s="79">
        <f>INDEX(About!G:G,MATCH('Rail and Aviation'!B14,About!F:F,0))</f>
        <v/>
      </c>
      <c r="B14" s="80" t="inlineStr">
        <is>
          <t>Massachusetts</t>
        </is>
      </c>
      <c r="C14" s="78" t="inlineStr">
        <is>
          <t>Massachusetts Total Distillate Sales/Deliveries to Railroad Consumers (Thousand Gallons)</t>
        </is>
      </c>
      <c r="D14" t="n">
        <v>19683</v>
      </c>
      <c r="E14" t="n">
        <v>49560</v>
      </c>
      <c r="L14" s="90" t="n"/>
    </row>
    <row r="15">
      <c r="A15" s="79">
        <f>INDEX(About!G:G,MATCH('Rail and Aviation'!B15,About!F:F,0))</f>
        <v/>
      </c>
      <c r="B15" s="80" t="inlineStr">
        <is>
          <t>New Hampshire</t>
        </is>
      </c>
      <c r="C15" s="78" t="inlineStr">
        <is>
          <t>New Hampshire Total Distillate Sales/Deliveries to Railroad Consumers (Thousand Gallons)</t>
        </is>
      </c>
      <c r="D15" t="n">
        <v>0</v>
      </c>
      <c r="E15" t="n">
        <v>0</v>
      </c>
    </row>
    <row r="16">
      <c r="A16" s="79">
        <f>INDEX(About!G:G,MATCH('Rail and Aviation'!B16,About!F:F,0))</f>
        <v/>
      </c>
      <c r="B16" s="80" t="inlineStr">
        <is>
          <t>Rhode Island</t>
        </is>
      </c>
      <c r="C16" s="78" t="inlineStr">
        <is>
          <t>Rhode Island Total Distillate Sales/Deliveries to Railroad Consumers (Thousand Gallons)</t>
        </is>
      </c>
      <c r="D16" t="n">
        <v>0</v>
      </c>
      <c r="E16" t="n">
        <v>1344</v>
      </c>
    </row>
    <row r="17">
      <c r="A17" s="79">
        <f>INDEX(About!G:G,MATCH('Rail and Aviation'!B17,About!F:F,0))</f>
        <v/>
      </c>
      <c r="B17" s="80" t="inlineStr">
        <is>
          <t>Vermont</t>
        </is>
      </c>
      <c r="C17" s="78" t="inlineStr">
        <is>
          <t>Vermont Total Distillate Sales/Deliveries to Railroad Consumers (Thousand Gallons)</t>
        </is>
      </c>
      <c r="D17" t="n">
        <v>147</v>
      </c>
      <c r="E17" t="n">
        <v>1712</v>
      </c>
    </row>
    <row r="18">
      <c r="A18" s="79">
        <f>INDEX(About!G:G,MATCH('Rail and Aviation'!B18,About!F:F,0))</f>
        <v/>
      </c>
      <c r="B18" s="80" t="inlineStr">
        <is>
          <t>Central Atlantic (PADD 1B)</t>
        </is>
      </c>
      <c r="C18" s="78" t="inlineStr">
        <is>
          <t>Central Atlantic (PADD 1B) Total Distillate Sales/Deliveries to Railroad Consumers (Thousand Gallons)</t>
        </is>
      </c>
      <c r="D18" t="n">
        <v>172024</v>
      </c>
      <c r="E18" t="n">
        <v>194204</v>
      </c>
    </row>
    <row r="19">
      <c r="A19" s="79">
        <f>INDEX(About!G:G,MATCH('Rail and Aviation'!B19,About!F:F,0))</f>
        <v/>
      </c>
      <c r="B19" s="80" t="inlineStr">
        <is>
          <t>Delaware</t>
        </is>
      </c>
      <c r="C19" s="78" t="inlineStr">
        <is>
          <t>Delaware Total Distillate Sales/Deliveries to Railroad Consumers (Thousand Gallons)</t>
        </is>
      </c>
      <c r="D19" t="n">
        <v>48</v>
      </c>
      <c r="E19" t="n">
        <v>24</v>
      </c>
    </row>
    <row r="20">
      <c r="A20" s="79">
        <f>INDEX(About!G:G,MATCH('Rail and Aviation'!B20,About!F:F,0))</f>
        <v/>
      </c>
      <c r="B20" s="80" t="inlineStr">
        <is>
          <t>District of Columbia</t>
        </is>
      </c>
      <c r="C20" s="78" t="inlineStr">
        <is>
          <t>District of Columbia Total Distillate Sales/Deliveries to Railroad Consumers (Thousand Gallons)</t>
        </is>
      </c>
      <c r="D20" t="n">
        <v>7377</v>
      </c>
      <c r="E20" t="n">
        <v>5148</v>
      </c>
    </row>
    <row r="21">
      <c r="A21" s="79">
        <f>INDEX(About!G:G,MATCH('Rail and Aviation'!B21,About!F:F,0))</f>
        <v/>
      </c>
      <c r="B21" s="80" t="inlineStr">
        <is>
          <t>Maryland</t>
        </is>
      </c>
      <c r="C21" s="78" t="inlineStr">
        <is>
          <t>Maryland Total Distillate Sales/Deliveries to Railroad Consumers (Thousand Gallons)</t>
        </is>
      </c>
      <c r="D21" t="n">
        <v>11126</v>
      </c>
      <c r="E21" t="n">
        <v>30343</v>
      </c>
    </row>
    <row r="22">
      <c r="A22" s="79">
        <f>INDEX(About!G:G,MATCH('Rail and Aviation'!B22,About!F:F,0))</f>
        <v/>
      </c>
      <c r="B22" s="80" t="inlineStr">
        <is>
          <t>New Jersey</t>
        </is>
      </c>
      <c r="C22" s="78" t="inlineStr">
        <is>
          <t>New Jersey Total Distillate Sales/Deliveries to Railroad Consumers (Thousand Gallons)</t>
        </is>
      </c>
      <c r="D22" t="n">
        <v>1157</v>
      </c>
      <c r="E22" t="n">
        <v>14025</v>
      </c>
    </row>
    <row r="23">
      <c r="A23" s="79">
        <f>INDEX(About!G:G,MATCH('Rail and Aviation'!B23,About!F:F,0))</f>
        <v/>
      </c>
      <c r="B23" s="80" t="inlineStr">
        <is>
          <t>New York</t>
        </is>
      </c>
      <c r="C23" s="78" t="inlineStr">
        <is>
          <t>New York Total Distillate Sales/Deliveries to Railroad Consumers (Thousand Gallons)</t>
        </is>
      </c>
      <c r="D23" t="n">
        <v>55936</v>
      </c>
      <c r="E23" t="n">
        <v>45633</v>
      </c>
    </row>
    <row r="24">
      <c r="A24" s="79">
        <f>INDEX(About!G:G,MATCH('Rail and Aviation'!B24,About!F:F,0))</f>
        <v/>
      </c>
      <c r="B24" s="80" t="inlineStr">
        <is>
          <t>Pennsylvania</t>
        </is>
      </c>
      <c r="C24" s="78" t="inlineStr">
        <is>
          <t>Pennsylvania Total Distillate Sales/Deliveries to Railroad Consumers (Thousand Gallons)</t>
        </is>
      </c>
      <c r="D24" t="n">
        <v>96380</v>
      </c>
      <c r="E24" t="n">
        <v>99031</v>
      </c>
    </row>
    <row r="25">
      <c r="A25" s="79">
        <f>INDEX(About!G:G,MATCH('Rail and Aviation'!B25,About!F:F,0))</f>
        <v/>
      </c>
      <c r="B25" s="80" t="inlineStr">
        <is>
          <t>Lower Atlantic (PADD 1C)</t>
        </is>
      </c>
      <c r="C25" s="78" t="inlineStr">
        <is>
          <t>Lower Atlantic (PADD 1C) Total Distillate Sales/Deliveries to Railroad Consumers (Thousand Gallons)</t>
        </is>
      </c>
      <c r="D25" t="n">
        <v>211046</v>
      </c>
      <c r="E25" t="n">
        <v>197008</v>
      </c>
    </row>
    <row r="26">
      <c r="A26" s="79">
        <f>INDEX(About!G:G,MATCH('Rail and Aviation'!B26,About!F:F,0))</f>
        <v/>
      </c>
      <c r="B26" s="80" t="inlineStr">
        <is>
          <t>Florida</t>
        </is>
      </c>
      <c r="C26" s="78" t="inlineStr">
        <is>
          <t>Florida Total Distillate Sales/Deliveries to Railroad Consumers (Thousand Gallons)</t>
        </is>
      </c>
      <c r="D26" t="n">
        <v>35244</v>
      </c>
      <c r="E26" t="n">
        <v>41052</v>
      </c>
    </row>
    <row r="27">
      <c r="A27" s="79">
        <f>INDEX(About!G:G,MATCH('Rail and Aviation'!B27,About!F:F,0))</f>
        <v/>
      </c>
      <c r="B27" s="80" t="inlineStr">
        <is>
          <t>Georgia</t>
        </is>
      </c>
      <c r="C27" s="78" t="inlineStr">
        <is>
          <t>Georgia Total Distillate Sales/Deliveries to Railroad Consumers (Thousand Gallons)</t>
        </is>
      </c>
      <c r="D27" t="n">
        <v>43502</v>
      </c>
      <c r="E27" t="n">
        <v>50144</v>
      </c>
    </row>
    <row r="28">
      <c r="A28" s="79">
        <f>INDEX(About!G:G,MATCH('Rail and Aviation'!B28,About!F:F,0))</f>
        <v/>
      </c>
      <c r="B28" s="80" t="inlineStr">
        <is>
          <t>North Carolina</t>
        </is>
      </c>
      <c r="C28" s="78" t="inlineStr">
        <is>
          <t>North Carolina Total Distillate Sales/Deliveries to Railroad Consumers (Thousand Gallons)</t>
        </is>
      </c>
      <c r="D28" t="n">
        <v>42420</v>
      </c>
      <c r="E28" t="n">
        <v>26524</v>
      </c>
    </row>
    <row r="29">
      <c r="A29" s="79">
        <f>INDEX(About!G:G,MATCH('Rail and Aviation'!B29,About!F:F,0))</f>
        <v/>
      </c>
      <c r="B29" s="80" t="inlineStr">
        <is>
          <t>South Carolina</t>
        </is>
      </c>
      <c r="C29" s="78" t="inlineStr">
        <is>
          <t>South Carolina Total Distillate Sales/Deliveries to Railroad Consumers (Thousand Gallons)</t>
        </is>
      </c>
      <c r="D29" t="n">
        <v>4874</v>
      </c>
      <c r="E29" t="n">
        <v>4488</v>
      </c>
    </row>
    <row r="30">
      <c r="A30" s="79">
        <f>INDEX(About!G:G,MATCH('Rail and Aviation'!B30,About!F:F,0))</f>
        <v/>
      </c>
      <c r="B30" s="80" t="inlineStr">
        <is>
          <t>Virginia</t>
        </is>
      </c>
      <c r="C30" s="78" t="inlineStr">
        <is>
          <t>Virginia Total Distillate Sales/Deliveries to Railroad Consumers (Thousand Gallons)</t>
        </is>
      </c>
      <c r="D30" t="n">
        <v>74649</v>
      </c>
      <c r="E30" t="n">
        <v>67707</v>
      </c>
    </row>
    <row r="31">
      <c r="A31" s="79">
        <f>INDEX(About!G:G,MATCH('Rail and Aviation'!B31,About!F:F,0))</f>
        <v/>
      </c>
      <c r="B31" s="80" t="inlineStr">
        <is>
          <t>West Virginia</t>
        </is>
      </c>
      <c r="C31" s="78" t="inlineStr">
        <is>
          <t>West Virginia Total Distillate Sales/Deliveries to Railroad Consumers (Thousand Gallons)</t>
        </is>
      </c>
      <c r="D31" t="n">
        <v>10357</v>
      </c>
      <c r="E31" t="n">
        <v>7094</v>
      </c>
    </row>
    <row r="32">
      <c r="A32" s="79">
        <f>INDEX(About!G:G,MATCH('Rail and Aviation'!B32,About!F:F,0))</f>
        <v/>
      </c>
      <c r="B32" s="80" t="inlineStr">
        <is>
          <t>Midwest (PADD 2)</t>
        </is>
      </c>
      <c r="C32" s="78" t="inlineStr">
        <is>
          <t>Midwest (PADD 2) Total Distillate Sales/Deliveries to Railroad Consumers (Thousand Gallons)</t>
        </is>
      </c>
      <c r="D32" t="n">
        <v>1454082</v>
      </c>
      <c r="E32" t="n">
        <v>1158764</v>
      </c>
    </row>
    <row r="33">
      <c r="A33" s="79">
        <f>INDEX(About!G:G,MATCH('Rail and Aviation'!B33,About!F:F,0))</f>
        <v/>
      </c>
      <c r="B33" s="80" t="inlineStr">
        <is>
          <t>Illinois</t>
        </is>
      </c>
      <c r="C33" s="78" t="inlineStr">
        <is>
          <t>Illinois Total Distillate Sales/Deliveries to Railroad Consumers (Thousand Gallons)</t>
        </is>
      </c>
      <c r="D33" t="n">
        <v>266816</v>
      </c>
      <c r="E33" t="n">
        <v>211416</v>
      </c>
    </row>
    <row r="34">
      <c r="A34" s="79">
        <f>INDEX(About!G:G,MATCH('Rail and Aviation'!B34,About!F:F,0))</f>
        <v/>
      </c>
      <c r="B34" s="80" t="inlineStr">
        <is>
          <t>Indiana</t>
        </is>
      </c>
      <c r="C34" s="78" t="inlineStr">
        <is>
          <t>Indiana Total Distillate Sales/Deliveries to Railroad Consumers (Thousand Gallons)</t>
        </is>
      </c>
      <c r="D34" t="n">
        <v>59269</v>
      </c>
      <c r="E34" t="n">
        <v>53988</v>
      </c>
    </row>
    <row r="35">
      <c r="A35" s="79">
        <f>INDEX(About!G:G,MATCH('Rail and Aviation'!B35,About!F:F,0))</f>
        <v/>
      </c>
      <c r="B35" s="80" t="inlineStr">
        <is>
          <t>Iowa</t>
        </is>
      </c>
      <c r="C35" s="78" t="inlineStr">
        <is>
          <t>Iowa Total Distillate Sales/Deliveries to Railroad Consumers (Thousand Gallons)</t>
        </is>
      </c>
      <c r="D35" t="n">
        <v>28977</v>
      </c>
      <c r="E35" t="n">
        <v>26951</v>
      </c>
    </row>
    <row r="36">
      <c r="A36" s="79">
        <f>INDEX(About!G:G,MATCH('Rail and Aviation'!B36,About!F:F,0))</f>
        <v/>
      </c>
      <c r="B36" s="80" t="inlineStr">
        <is>
          <t>Kansas</t>
        </is>
      </c>
      <c r="C36" s="78" t="inlineStr">
        <is>
          <t>Kansas Total Distillate Sales/Deliveries to Railroad Consumers (Thousand Gallons)</t>
        </is>
      </c>
      <c r="D36" t="n">
        <v>217714</v>
      </c>
      <c r="E36" t="n">
        <v>151002</v>
      </c>
    </row>
    <row r="37">
      <c r="A37" s="79">
        <f>INDEX(About!G:G,MATCH('Rail and Aviation'!B37,About!F:F,0))</f>
        <v/>
      </c>
      <c r="B37" s="80" t="inlineStr">
        <is>
          <t>Kentucky</t>
        </is>
      </c>
      <c r="C37" s="78" t="inlineStr">
        <is>
          <t>Kentucky Total Distillate Sales/Deliveries to Railroad Consumers (Thousand Gallons)</t>
        </is>
      </c>
      <c r="D37" t="n">
        <v>76599</v>
      </c>
      <c r="E37" t="n">
        <v>57694</v>
      </c>
    </row>
    <row r="38">
      <c r="A38" s="79">
        <f>INDEX(About!G:G,MATCH('Rail and Aviation'!B38,About!F:F,0))</f>
        <v/>
      </c>
      <c r="B38" s="80" t="inlineStr">
        <is>
          <t>Michigan</t>
        </is>
      </c>
      <c r="C38" s="78" t="inlineStr">
        <is>
          <t>Michigan Total Distillate Sales/Deliveries to Railroad Consumers (Thousand Gallons)</t>
        </is>
      </c>
      <c r="D38" t="n">
        <v>12541</v>
      </c>
      <c r="E38" t="n">
        <v>12066</v>
      </c>
    </row>
    <row r="39">
      <c r="A39" s="79">
        <f>INDEX(About!G:G,MATCH('Rail and Aviation'!B39,About!F:F,0))</f>
        <v/>
      </c>
      <c r="B39" s="80" t="inlineStr">
        <is>
          <t>Minnesota</t>
        </is>
      </c>
      <c r="C39" s="78" t="inlineStr">
        <is>
          <t>Minnesota Total Distillate Sales/Deliveries to Railroad Consumers (Thousand Gallons)</t>
        </is>
      </c>
      <c r="D39" t="n">
        <v>72231</v>
      </c>
      <c r="E39" t="n">
        <v>61800</v>
      </c>
    </row>
    <row r="40">
      <c r="A40" s="79">
        <f>INDEX(About!G:G,MATCH('Rail and Aviation'!B40,About!F:F,0))</f>
        <v/>
      </c>
      <c r="B40" s="80" t="inlineStr">
        <is>
          <t>Missouri</t>
        </is>
      </c>
      <c r="C40" s="78" t="inlineStr">
        <is>
          <t>Missouri Total Distillate Sales/Deliveries to Railroad Consumers (Thousand Gallons)</t>
        </is>
      </c>
      <c r="D40" t="n">
        <v>72018</v>
      </c>
      <c r="E40" t="n">
        <v>31434</v>
      </c>
    </row>
    <row r="41">
      <c r="A41" s="79">
        <f>INDEX(About!G:G,MATCH('Rail and Aviation'!B41,About!F:F,0))</f>
        <v/>
      </c>
      <c r="B41" s="80" t="inlineStr">
        <is>
          <t>Nebraska</t>
        </is>
      </c>
      <c r="C41" s="78" t="inlineStr">
        <is>
          <t>Nebraska Total Distillate Sales/Deliveries to Railroad Consumers (Thousand Gallons)</t>
        </is>
      </c>
      <c r="D41" t="n">
        <v>161977</v>
      </c>
      <c r="E41" t="n">
        <v>135765</v>
      </c>
    </row>
    <row r="42">
      <c r="A42" s="79">
        <f>INDEX(About!G:G,MATCH('Rail and Aviation'!B42,About!F:F,0))</f>
        <v/>
      </c>
      <c r="B42" s="80" t="inlineStr">
        <is>
          <t>North Dakota</t>
        </is>
      </c>
      <c r="C42" s="78" t="inlineStr">
        <is>
          <t>North Dakota Total Distillate Sales/Deliveries to Railroad Consumers (Thousand Gallons)</t>
        </is>
      </c>
      <c r="D42" t="n">
        <v>100064</v>
      </c>
      <c r="E42" t="n">
        <v>82462</v>
      </c>
    </row>
    <row r="43">
      <c r="A43" s="79">
        <f>INDEX(About!G:G,MATCH('Rail and Aviation'!B43,About!F:F,0))</f>
        <v/>
      </c>
      <c r="B43" s="80" t="inlineStr">
        <is>
          <t>Ohio</t>
        </is>
      </c>
      <c r="C43" s="78" t="inlineStr">
        <is>
          <t>Ohio Total Distillate Sales/Deliveries to Railroad Consumers (Thousand Gallons)</t>
        </is>
      </c>
      <c r="D43" t="n">
        <v>115846</v>
      </c>
      <c r="E43" t="n">
        <v>103105</v>
      </c>
    </row>
    <row r="44">
      <c r="A44" s="79">
        <f>INDEX(About!G:G,MATCH('Rail and Aviation'!B44,About!F:F,0))</f>
        <v/>
      </c>
      <c r="B44" s="80" t="inlineStr">
        <is>
          <t>Oklahoma</t>
        </is>
      </c>
      <c r="C44" s="78" t="inlineStr">
        <is>
          <t>Oklahoma Total Distillate Sales/Deliveries to Railroad Consumers (Thousand Gallons)</t>
        </is>
      </c>
      <c r="D44" t="n">
        <v>159192</v>
      </c>
      <c r="E44" t="n">
        <v>154881</v>
      </c>
    </row>
    <row r="45">
      <c r="A45" s="79">
        <f>INDEX(About!G:G,MATCH('Rail and Aviation'!B45,About!F:F,0))</f>
        <v/>
      </c>
      <c r="B45" s="80" t="inlineStr">
        <is>
          <t>South Dakota</t>
        </is>
      </c>
      <c r="C45" s="78" t="inlineStr">
        <is>
          <t>South Dakota Total Distillate Sales/Deliveries to Railroad Consumers (Thousand Gallons)</t>
        </is>
      </c>
      <c r="D45" t="n">
        <v>9708</v>
      </c>
      <c r="E45" t="n">
        <v>9537</v>
      </c>
    </row>
    <row r="46">
      <c r="A46" s="79">
        <f>INDEX(About!G:G,MATCH('Rail and Aviation'!B46,About!F:F,0))</f>
        <v/>
      </c>
      <c r="B46" s="80" t="inlineStr">
        <is>
          <t>Tennessee</t>
        </is>
      </c>
      <c r="C46" s="78" t="inlineStr">
        <is>
          <t>Tennessee Total Distillate Sales/Deliveries to Railroad Consumers (Thousand Gallons)</t>
        </is>
      </c>
      <c r="D46" t="n">
        <v>66655</v>
      </c>
      <c r="E46" t="n">
        <v>45689</v>
      </c>
    </row>
    <row r="47">
      <c r="A47" s="79">
        <f>INDEX(About!G:G,MATCH('Rail and Aviation'!B47,About!F:F,0))</f>
        <v/>
      </c>
      <c r="B47" s="80" t="inlineStr">
        <is>
          <t>Wisconsin</t>
        </is>
      </c>
      <c r="C47" s="78" t="inlineStr">
        <is>
          <t>Wisconsin Total Distillate Sales/Deliveries to Railroad Consumers (Thousand Gallons)</t>
        </is>
      </c>
      <c r="D47" t="n">
        <v>34475</v>
      </c>
      <c r="E47" t="n">
        <v>20976</v>
      </c>
    </row>
    <row r="48">
      <c r="A48" s="79">
        <f>INDEX(About!G:G,MATCH('Rail and Aviation'!B48,About!F:F,0))</f>
        <v/>
      </c>
      <c r="B48" s="80" t="inlineStr">
        <is>
          <t>Gulf Coast (PADD 3)</t>
        </is>
      </c>
      <c r="C48" s="78" t="inlineStr">
        <is>
          <t>Gulf Coast (PADD 3) Total Distillate Sales/Deliveries to Railroad Consumers (Thousand Gallons)</t>
        </is>
      </c>
      <c r="D48" t="n">
        <v>970875</v>
      </c>
      <c r="E48" t="n">
        <v>767428</v>
      </c>
    </row>
    <row r="49">
      <c r="A49" s="79">
        <f>INDEX(About!G:G,MATCH('Rail and Aviation'!B49,About!F:F,0))</f>
        <v/>
      </c>
      <c r="B49" s="80" t="inlineStr">
        <is>
          <t>Alabama</t>
        </is>
      </c>
      <c r="C49" s="78" t="inlineStr">
        <is>
          <t>Alabama Total Distillate Sales/Deliveries to Railroad Consumers (Thousand Gallons)</t>
        </is>
      </c>
      <c r="D49" t="n">
        <v>69460</v>
      </c>
      <c r="E49" t="n">
        <v>56576</v>
      </c>
    </row>
    <row r="50">
      <c r="A50" s="79">
        <f>INDEX(About!G:G,MATCH('Rail and Aviation'!B50,About!F:F,0))</f>
        <v/>
      </c>
      <c r="B50" s="80" t="inlineStr">
        <is>
          <t>Arkansas</t>
        </is>
      </c>
      <c r="C50" s="78" t="inlineStr">
        <is>
          <t>Arkansas Total Distillate Sales/Deliveries to Railroad Consumers (Thousand Gallons)</t>
        </is>
      </c>
      <c r="D50" t="n">
        <v>17399</v>
      </c>
      <c r="E50" t="n">
        <v>18008</v>
      </c>
    </row>
    <row r="51">
      <c r="A51" s="79">
        <f>INDEX(About!G:G,MATCH('Rail and Aviation'!B51,About!F:F,0))</f>
        <v/>
      </c>
      <c r="B51" s="80" t="inlineStr">
        <is>
          <t>Louisiana</t>
        </is>
      </c>
      <c r="C51" s="78" t="inlineStr">
        <is>
          <t>Louisiana Total Distillate Sales/Deliveries to Railroad Consumers (Thousand Gallons)</t>
        </is>
      </c>
      <c r="D51" t="n">
        <v>30355</v>
      </c>
      <c r="E51" t="n">
        <v>18627</v>
      </c>
    </row>
    <row r="52">
      <c r="A52" s="79">
        <f>INDEX(About!G:G,MATCH('Rail and Aviation'!B52,About!F:F,0))</f>
        <v/>
      </c>
      <c r="B52" s="80" t="inlineStr">
        <is>
          <t>Mississippi</t>
        </is>
      </c>
      <c r="C52" s="78" t="inlineStr">
        <is>
          <t>Mississippi Total Distillate Sales/Deliveries to Railroad Consumers (Thousand Gallons)</t>
        </is>
      </c>
      <c r="D52" t="n">
        <v>22472</v>
      </c>
      <c r="E52" t="n">
        <v>18024</v>
      </c>
    </row>
    <row r="53">
      <c r="A53" s="79">
        <f>INDEX(About!G:G,MATCH('Rail and Aviation'!B53,About!F:F,0))</f>
        <v/>
      </c>
      <c r="B53" s="80" t="inlineStr">
        <is>
          <t>New Mexico</t>
        </is>
      </c>
      <c r="C53" s="78" t="inlineStr">
        <is>
          <t>New Mexico Total Distillate Sales/Deliveries to Railroad Consumers (Thousand Gallons)</t>
        </is>
      </c>
      <c r="D53" t="n">
        <v>91554</v>
      </c>
      <c r="E53" t="n">
        <v>66134</v>
      </c>
    </row>
    <row r="54">
      <c r="A54" s="79">
        <f>INDEX(About!G:G,MATCH('Rail and Aviation'!B54,About!F:F,0))</f>
        <v/>
      </c>
      <c r="B54" s="80" t="inlineStr">
        <is>
          <t>Texas</t>
        </is>
      </c>
      <c r="C54" s="78" t="inlineStr">
        <is>
          <t>Texas Total Distillate Sales/Deliveries to Railroad Consumers (Thousand Gallons)</t>
        </is>
      </c>
      <c r="D54" t="n">
        <v>739637</v>
      </c>
      <c r="E54" t="n">
        <v>590059</v>
      </c>
    </row>
    <row r="55">
      <c r="A55" s="79">
        <f>INDEX(About!G:G,MATCH('Rail and Aviation'!B55,About!F:F,0))</f>
        <v/>
      </c>
      <c r="B55" s="80" t="inlineStr">
        <is>
          <t>Rocky Mountain (PADD 4)</t>
        </is>
      </c>
      <c r="C55" s="78" t="inlineStr">
        <is>
          <t>Rocky Mountain (PADD 4) Total Distillate Sales/Deliveries to Railroad Consumers (Thousand Gallons)</t>
        </is>
      </c>
      <c r="D55" t="n">
        <v>334079</v>
      </c>
      <c r="E55" t="n">
        <v>288671</v>
      </c>
    </row>
    <row r="56">
      <c r="A56" s="79">
        <f>INDEX(About!G:G,MATCH('Rail and Aviation'!B56,About!F:F,0))</f>
        <v/>
      </c>
      <c r="B56" s="80" t="inlineStr">
        <is>
          <t>Colorado</t>
        </is>
      </c>
      <c r="C56" s="78" t="inlineStr">
        <is>
          <t>Colorado Total Distillate Sales/Deliveries to Railroad Consumers (Thousand Gallons)</t>
        </is>
      </c>
      <c r="D56" t="n">
        <v>52323</v>
      </c>
      <c r="E56" t="n">
        <v>54602</v>
      </c>
    </row>
    <row r="57">
      <c r="A57" s="79">
        <f>INDEX(About!G:G,MATCH('Rail and Aviation'!B57,About!F:F,0))</f>
        <v/>
      </c>
      <c r="B57" s="80" t="inlineStr">
        <is>
          <t>Idaho</t>
        </is>
      </c>
      <c r="C57" s="78" t="inlineStr">
        <is>
          <t>Idaho Total Distillate Sales/Deliveries to Railroad Consumers (Thousand Gallons)</t>
        </is>
      </c>
      <c r="D57" t="n">
        <v>124770</v>
      </c>
      <c r="E57" t="n">
        <v>81832</v>
      </c>
    </row>
    <row r="58">
      <c r="A58" s="79">
        <f>INDEX(About!G:G,MATCH('Rail and Aviation'!B58,About!F:F,0))</f>
        <v/>
      </c>
      <c r="B58" s="80" t="inlineStr">
        <is>
          <t>Montana</t>
        </is>
      </c>
      <c r="C58" s="78" t="inlineStr">
        <is>
          <t>Montana Total Distillate Sales/Deliveries to Railroad Consumers (Thousand Gallons)</t>
        </is>
      </c>
      <c r="D58" t="n">
        <v>41761</v>
      </c>
      <c r="E58" t="n">
        <v>63737</v>
      </c>
    </row>
    <row r="59">
      <c r="A59" s="79">
        <f>INDEX(About!G:G,MATCH('Rail and Aviation'!B59,About!F:F,0))</f>
        <v/>
      </c>
      <c r="B59" s="80" t="inlineStr">
        <is>
          <t>Utah</t>
        </is>
      </c>
      <c r="C59" s="78" t="inlineStr">
        <is>
          <t>Utah Total Distillate Sales/Deliveries to Railroad Consumers (Thousand Gallons)</t>
        </is>
      </c>
      <c r="D59" t="n">
        <v>28278</v>
      </c>
      <c r="E59" t="n">
        <v>27787</v>
      </c>
    </row>
    <row r="60">
      <c r="A60" s="79">
        <f>INDEX(About!G:G,MATCH('Rail and Aviation'!B60,About!F:F,0))</f>
        <v/>
      </c>
      <c r="B60" s="80" t="inlineStr">
        <is>
          <t>Wyoming</t>
        </is>
      </c>
      <c r="C60" s="78" t="inlineStr">
        <is>
          <t>Wyoming Total Distillate Sales/Deliveries to Railroad Consumers (Thousand Gallons)</t>
        </is>
      </c>
      <c r="D60" t="n">
        <v>86947</v>
      </c>
      <c r="E60" t="n">
        <v>60713</v>
      </c>
    </row>
    <row r="61">
      <c r="A61" s="79">
        <f>INDEX(About!G:G,MATCH('Rail and Aviation'!B61,About!F:F,0))</f>
        <v/>
      </c>
      <c r="B61" s="80" t="inlineStr">
        <is>
          <t>West Coast (PADD 5)</t>
        </is>
      </c>
      <c r="C61" s="78" t="inlineStr">
        <is>
          <t>West Coast (PADD 5) Total Distillate Sales/Deliveries to Railroad Consumers (Thousand Gallons)</t>
        </is>
      </c>
      <c r="D61" t="n">
        <v>326219</v>
      </c>
      <c r="E61" t="n">
        <v>292311</v>
      </c>
    </row>
    <row r="62">
      <c r="A62" s="79">
        <f>INDEX(About!G:G,MATCH('Rail and Aviation'!B62,About!F:F,0))</f>
        <v/>
      </c>
      <c r="B62" s="80" t="inlineStr">
        <is>
          <t>Alaska</t>
        </is>
      </c>
      <c r="C62" s="78" t="inlineStr">
        <is>
          <t>Alaska Total Distillate Sales/Deliveries to Railroad Consumers (Thousand Gallons)</t>
        </is>
      </c>
      <c r="D62" t="n">
        <v>1135</v>
      </c>
      <c r="E62" t="n">
        <v>705</v>
      </c>
    </row>
    <row r="63">
      <c r="A63" s="79">
        <f>INDEX(About!G:G,MATCH('Rail and Aviation'!B63,About!F:F,0))</f>
        <v/>
      </c>
      <c r="B63" s="80" t="inlineStr">
        <is>
          <t>Arizona</t>
        </is>
      </c>
      <c r="C63" s="78" t="inlineStr">
        <is>
          <t>Arizona Total Distillate Sales/Deliveries to Railroad Consumers (Thousand Gallons)</t>
        </is>
      </c>
      <c r="D63" t="n">
        <v>14011</v>
      </c>
      <c r="E63" t="n">
        <v>9720</v>
      </c>
    </row>
    <row r="64">
      <c r="A64" s="79">
        <f>INDEX(About!G:G,MATCH('Rail and Aviation'!B64,About!F:F,0))</f>
        <v/>
      </c>
      <c r="B64" s="80" t="inlineStr">
        <is>
          <t>California</t>
        </is>
      </c>
      <c r="C64" s="78" t="inlineStr">
        <is>
          <t>California Total Distillate Sales/Deliveries to Railroad Consumers (Thousand Gallons)</t>
        </is>
      </c>
      <c r="D64" t="n">
        <v>241438</v>
      </c>
      <c r="E64" t="n">
        <v>220331</v>
      </c>
    </row>
    <row r="65">
      <c r="A65" s="79">
        <f>INDEX(About!G:G,MATCH('Rail and Aviation'!B65,About!F:F,0))</f>
        <v/>
      </c>
      <c r="B65" s="80" t="inlineStr">
        <is>
          <t>Hawaii</t>
        </is>
      </c>
      <c r="C65" s="78" t="inlineStr">
        <is>
          <t>Hawaii Total Distillate Sales/Deliveries to Railroad Consumers (Thousand Gallons)</t>
        </is>
      </c>
      <c r="D65" t="n">
        <v>0</v>
      </c>
      <c r="E65" t="n">
        <v>0</v>
      </c>
    </row>
    <row r="66">
      <c r="A66" s="79">
        <f>INDEX(About!G:G,MATCH('Rail and Aviation'!B66,About!F:F,0))</f>
        <v/>
      </c>
      <c r="B66" s="80" t="inlineStr">
        <is>
          <t>Nevada</t>
        </is>
      </c>
      <c r="C66" s="78" t="inlineStr">
        <is>
          <t>Nevada Total Distillate Sales/Deliveries to Railroad Consumers (Thousand Gallons)</t>
        </is>
      </c>
      <c r="D66" t="n">
        <v>1233</v>
      </c>
      <c r="E66" t="n">
        <v>703</v>
      </c>
    </row>
    <row r="67">
      <c r="A67" s="79">
        <f>INDEX(About!G:G,MATCH('Rail and Aviation'!B67,About!F:F,0))</f>
        <v/>
      </c>
      <c r="B67" s="80" t="inlineStr">
        <is>
          <t>Oregon</t>
        </is>
      </c>
      <c r="C67" s="78" t="inlineStr">
        <is>
          <t>Oregon Total Distillate Sales/Deliveries to Railroad Consumers (Thousand Gallons)</t>
        </is>
      </c>
      <c r="D67" t="n">
        <v>13029</v>
      </c>
      <c r="E67" t="n">
        <v>10691</v>
      </c>
    </row>
    <row r="68">
      <c r="A68" s="79">
        <f>INDEX(About!G:G,MATCH('Rail and Aviation'!B68,About!F:F,0))</f>
        <v/>
      </c>
      <c r="B68" s="80" t="inlineStr">
        <is>
          <t>Washington</t>
        </is>
      </c>
      <c r="C68" s="78" t="inlineStr">
        <is>
          <t>Washington Total Distillate Sales/Deliveries to Railroad Consumers (Thousand Gallons)</t>
        </is>
      </c>
      <c r="D68" t="n">
        <v>55374</v>
      </c>
      <c r="E68" t="n">
        <v>50161</v>
      </c>
    </row>
    <row r="72">
      <c r="B72" t="inlineStr">
        <is>
          <t>State</t>
        </is>
      </c>
      <c r="C72" t="inlineStr">
        <is>
          <t>Station</t>
        </is>
      </c>
      <c r="D72" t="inlineStr">
        <is>
          <t>Fiscal Year</t>
        </is>
      </c>
      <c r="E72" t="inlineStr">
        <is>
          <t>Note</t>
        </is>
      </c>
      <c r="F72" t="inlineStr">
        <is>
          <t>Value</t>
        </is>
      </c>
    </row>
    <row r="73">
      <c r="B73" t="inlineStr">
        <is>
          <t>Alabama</t>
        </is>
      </c>
      <c r="C73" t="inlineStr">
        <is>
          <t>Tuscaloosa, Alabama</t>
        </is>
      </c>
      <c r="D73" t="n">
        <v>2020</v>
      </c>
      <c r="F73" t="n">
        <v>4871</v>
      </c>
    </row>
    <row r="74">
      <c r="B74" t="inlineStr">
        <is>
          <t>Alabama</t>
        </is>
      </c>
      <c r="C74" t="inlineStr">
        <is>
          <t>Birmingham, Alabama</t>
        </is>
      </c>
      <c r="D74" t="n">
        <v>2020</v>
      </c>
      <c r="F74" t="n">
        <v>17474</v>
      </c>
    </row>
    <row r="75">
      <c r="B75" t="inlineStr">
        <is>
          <t>Alabama</t>
        </is>
      </c>
      <c r="C75" t="inlineStr">
        <is>
          <t>Anniston, Alabama</t>
        </is>
      </c>
      <c r="D75" t="n">
        <v>2020</v>
      </c>
      <c r="F75" t="n">
        <v>2369</v>
      </c>
    </row>
    <row r="76">
      <c r="B76" t="inlineStr">
        <is>
          <t>Arizona</t>
        </is>
      </c>
      <c r="C76" t="inlineStr">
        <is>
          <t>Yuma, Arizona</t>
        </is>
      </c>
      <c r="D76" t="n">
        <v>2020</v>
      </c>
      <c r="F76" t="n">
        <v>3366</v>
      </c>
    </row>
    <row r="77">
      <c r="B77" t="inlineStr">
        <is>
          <t>Arizona</t>
        </is>
      </c>
      <c r="C77" t="inlineStr">
        <is>
          <t>Winslow, Arizona</t>
        </is>
      </c>
      <c r="D77" t="n">
        <v>2020</v>
      </c>
      <c r="F77" t="n">
        <v>2437</v>
      </c>
    </row>
    <row r="78">
      <c r="B78" t="inlineStr">
        <is>
          <t>Arizona</t>
        </is>
      </c>
      <c r="C78" t="inlineStr">
        <is>
          <t>Tucson, Arizona</t>
        </is>
      </c>
      <c r="D78" t="n">
        <v>2020</v>
      </c>
      <c r="F78" t="n">
        <v>15715</v>
      </c>
    </row>
    <row r="79">
      <c r="B79" t="inlineStr">
        <is>
          <t>Arizona</t>
        </is>
      </c>
      <c r="C79" t="inlineStr">
        <is>
          <t>Maricopa, Arizona</t>
        </is>
      </c>
      <c r="D79" t="n">
        <v>2020</v>
      </c>
      <c r="F79" t="n">
        <v>7843</v>
      </c>
    </row>
    <row r="80">
      <c r="B80" t="inlineStr">
        <is>
          <t>Arizona</t>
        </is>
      </c>
      <c r="C80" t="inlineStr">
        <is>
          <t>Kingman, Arizona</t>
        </is>
      </c>
      <c r="D80" t="n">
        <v>2020</v>
      </c>
      <c r="F80" t="n">
        <v>5536</v>
      </c>
    </row>
    <row r="81">
      <c r="B81" t="inlineStr">
        <is>
          <t>Arizona</t>
        </is>
      </c>
      <c r="C81" t="inlineStr">
        <is>
          <t>Flagstaff, Arizona</t>
        </is>
      </c>
      <c r="D81" t="n">
        <v>2020</v>
      </c>
      <c r="F81" t="n">
        <v>20981</v>
      </c>
    </row>
    <row r="82">
      <c r="B82" t="inlineStr">
        <is>
          <t>Arizona</t>
        </is>
      </c>
      <c r="C82" t="inlineStr">
        <is>
          <t>Benson, Arizona</t>
        </is>
      </c>
      <c r="D82" t="n">
        <v>2020</v>
      </c>
      <c r="F82" t="n">
        <v>1218</v>
      </c>
    </row>
    <row r="83">
      <c r="B83" t="inlineStr">
        <is>
          <t>Arkansas</t>
        </is>
      </c>
      <c r="C83" t="inlineStr">
        <is>
          <t>Walnut Ridge, Arkansas</t>
        </is>
      </c>
      <c r="D83" t="n">
        <v>2020</v>
      </c>
      <c r="F83" t="n">
        <v>1975</v>
      </c>
    </row>
    <row r="84">
      <c r="B84" t="inlineStr">
        <is>
          <t>Arkansas</t>
        </is>
      </c>
      <c r="C84" t="inlineStr">
        <is>
          <t>Texarkana, Arkansas</t>
        </is>
      </c>
      <c r="D84" t="n">
        <v>2020</v>
      </c>
      <c r="F84" t="n">
        <v>3420</v>
      </c>
    </row>
    <row r="85">
      <c r="B85" t="inlineStr">
        <is>
          <t>Arkansas</t>
        </is>
      </c>
      <c r="C85" t="inlineStr">
        <is>
          <t>Malvern, Arkansas</t>
        </is>
      </c>
      <c r="D85" t="n">
        <v>2020</v>
      </c>
      <c r="F85" t="n">
        <v>1038</v>
      </c>
    </row>
    <row r="86">
      <c r="B86" t="inlineStr">
        <is>
          <t>Arkansas</t>
        </is>
      </c>
      <c r="C86" t="inlineStr">
        <is>
          <t>Little Rock, Arkansas</t>
        </is>
      </c>
      <c r="D86" t="n">
        <v>2020</v>
      </c>
      <c r="F86" t="n">
        <v>10538</v>
      </c>
    </row>
    <row r="87">
      <c r="B87" t="inlineStr">
        <is>
          <t>Arkansas</t>
        </is>
      </c>
      <c r="C87" t="inlineStr">
        <is>
          <t>Hope, Arkansas</t>
        </is>
      </c>
      <c r="D87" t="n">
        <v>2020</v>
      </c>
      <c r="F87" t="n">
        <v>1013</v>
      </c>
    </row>
    <row r="88">
      <c r="B88" t="inlineStr">
        <is>
          <t>Arkansas</t>
        </is>
      </c>
      <c r="C88" t="inlineStr">
        <is>
          <t>Arkadelphia, Arkansas</t>
        </is>
      </c>
      <c r="D88" t="n">
        <v>2020</v>
      </c>
      <c r="F88" t="n">
        <v>811</v>
      </c>
    </row>
    <row r="89">
      <c r="B89" t="inlineStr">
        <is>
          <t>California</t>
        </is>
      </c>
      <c r="C89" t="inlineStr">
        <is>
          <t>Wasco, California</t>
        </is>
      </c>
      <c r="D89" t="n">
        <v>2020</v>
      </c>
      <c r="F89" t="n">
        <v>26997</v>
      </c>
    </row>
    <row r="90">
      <c r="B90" t="inlineStr">
        <is>
          <t>California</t>
        </is>
      </c>
      <c r="C90" t="inlineStr">
        <is>
          <t>Victorville, California</t>
        </is>
      </c>
      <c r="D90" t="n">
        <v>2020</v>
      </c>
      <c r="F90" t="n">
        <v>3680</v>
      </c>
    </row>
    <row r="91">
      <c r="B91" t="inlineStr">
        <is>
          <t>California</t>
        </is>
      </c>
      <c r="C91" t="inlineStr">
        <is>
          <t>Ventura, California</t>
        </is>
      </c>
      <c r="D91" t="n">
        <v>2020</v>
      </c>
      <c r="F91" t="n">
        <v>41907</v>
      </c>
    </row>
    <row r="92">
      <c r="B92" t="inlineStr">
        <is>
          <t>California</t>
        </is>
      </c>
      <c r="C92" t="inlineStr">
        <is>
          <t>Van Nuys, California</t>
        </is>
      </c>
      <c r="D92" t="n">
        <v>2020</v>
      </c>
      <c r="F92" t="n">
        <v>34754</v>
      </c>
    </row>
    <row r="93">
      <c r="B93" t="inlineStr">
        <is>
          <t>California</t>
        </is>
      </c>
      <c r="C93" t="inlineStr">
        <is>
          <t>Turlock-Denair, California</t>
        </is>
      </c>
      <c r="D93" t="n">
        <v>2020</v>
      </c>
      <c r="F93" t="n">
        <v>18729</v>
      </c>
    </row>
    <row r="94">
      <c r="B94" t="inlineStr">
        <is>
          <t>California</t>
        </is>
      </c>
      <c r="C94" t="inlineStr">
        <is>
          <t>Truckee, California</t>
        </is>
      </c>
      <c r="D94" t="n">
        <v>2020</v>
      </c>
      <c r="F94" t="n">
        <v>9138</v>
      </c>
    </row>
    <row r="95">
      <c r="B95" t="inlineStr">
        <is>
          <t>California</t>
        </is>
      </c>
      <c r="C95" t="inlineStr">
        <is>
          <t>Suisun-Fairfield, California</t>
        </is>
      </c>
      <c r="D95" t="n">
        <v>2020</v>
      </c>
      <c r="F95" t="n">
        <v>70243</v>
      </c>
    </row>
    <row r="96">
      <c r="B96" t="inlineStr">
        <is>
          <t>California</t>
        </is>
      </c>
      <c r="C96" t="inlineStr">
        <is>
          <t>Stockton (San Joaquin St.), California</t>
        </is>
      </c>
      <c r="D96" t="n">
        <v>2020</v>
      </c>
      <c r="F96" t="n">
        <v>183931</v>
      </c>
    </row>
    <row r="97">
      <c r="B97" t="inlineStr">
        <is>
          <t>California</t>
        </is>
      </c>
      <c r="C97" t="inlineStr">
        <is>
          <t>Stockton (Downtown), California</t>
        </is>
      </c>
      <c r="D97" t="n">
        <v>2020</v>
      </c>
      <c r="F97" t="n">
        <v>8818</v>
      </c>
    </row>
    <row r="98">
      <c r="B98" t="inlineStr">
        <is>
          <t>California</t>
        </is>
      </c>
      <c r="C98" t="inlineStr">
        <is>
          <t>Solana Beach, California</t>
        </is>
      </c>
      <c r="D98" t="n">
        <v>2020</v>
      </c>
      <c r="F98" t="n">
        <v>165202</v>
      </c>
    </row>
    <row r="99">
      <c r="B99" t="inlineStr">
        <is>
          <t>California</t>
        </is>
      </c>
      <c r="C99" t="inlineStr">
        <is>
          <t>Simi Valley, California</t>
        </is>
      </c>
      <c r="D99" t="n">
        <v>2020</v>
      </c>
      <c r="F99" t="n">
        <v>23948</v>
      </c>
    </row>
    <row r="100">
      <c r="B100" t="inlineStr">
        <is>
          <t>California</t>
        </is>
      </c>
      <c r="C100" t="inlineStr">
        <is>
          <t>Santa Clara (University), California</t>
        </is>
      </c>
      <c r="D100" t="n">
        <v>2020</v>
      </c>
      <c r="F100" t="n">
        <v>33870</v>
      </c>
    </row>
    <row r="101">
      <c r="B101" t="inlineStr">
        <is>
          <t>California</t>
        </is>
      </c>
      <c r="C101" t="inlineStr">
        <is>
          <t>Santa Barbara, California</t>
        </is>
      </c>
      <c r="D101" t="n">
        <v>2020</v>
      </c>
      <c r="F101" t="n">
        <v>160074</v>
      </c>
    </row>
    <row r="102">
      <c r="B102" t="inlineStr">
        <is>
          <t>California</t>
        </is>
      </c>
      <c r="C102" t="inlineStr">
        <is>
          <t>Santa Ana, California</t>
        </is>
      </c>
      <c r="D102" t="n">
        <v>2020</v>
      </c>
      <c r="F102" t="n">
        <v>72968</v>
      </c>
    </row>
    <row r="103">
      <c r="B103" t="inlineStr">
        <is>
          <t>California</t>
        </is>
      </c>
      <c r="C103" t="inlineStr">
        <is>
          <t>San Luis Obispo, California</t>
        </is>
      </c>
      <c r="D103" t="n">
        <v>2020</v>
      </c>
      <c r="F103" t="n">
        <v>48229</v>
      </c>
    </row>
    <row r="104">
      <c r="B104" t="inlineStr">
        <is>
          <t>California</t>
        </is>
      </c>
      <c r="C104" t="inlineStr">
        <is>
          <t>San Juan Capistrano, California</t>
        </is>
      </c>
      <c r="D104" t="n">
        <v>2020</v>
      </c>
      <c r="F104" t="n">
        <v>90699</v>
      </c>
    </row>
    <row r="105">
      <c r="B105" t="inlineStr">
        <is>
          <t>California</t>
        </is>
      </c>
      <c r="C105" t="inlineStr">
        <is>
          <t>San Jose, California</t>
        </is>
      </c>
      <c r="D105" t="n">
        <v>2020</v>
      </c>
      <c r="F105" t="n">
        <v>125113</v>
      </c>
    </row>
    <row r="106">
      <c r="B106" t="inlineStr">
        <is>
          <t>California</t>
        </is>
      </c>
      <c r="C106" t="inlineStr">
        <is>
          <t>San Diego, California</t>
        </is>
      </c>
      <c r="D106" t="n">
        <v>2020</v>
      </c>
      <c r="F106" t="n">
        <v>319689</v>
      </c>
    </row>
    <row r="107">
      <c r="B107" t="inlineStr">
        <is>
          <t>California</t>
        </is>
      </c>
      <c r="C107" t="inlineStr">
        <is>
          <t>San Diego-Old Town, California</t>
        </is>
      </c>
      <c r="D107" t="n">
        <v>2020</v>
      </c>
      <c r="F107" t="n">
        <v>174880</v>
      </c>
    </row>
    <row r="108">
      <c r="B108" t="inlineStr">
        <is>
          <t>California</t>
        </is>
      </c>
      <c r="C108" t="inlineStr">
        <is>
          <t>San Clemente Pier, California</t>
        </is>
      </c>
      <c r="D108" t="n">
        <v>2020</v>
      </c>
      <c r="F108" t="n">
        <v>6707</v>
      </c>
    </row>
    <row r="109">
      <c r="B109" t="inlineStr">
        <is>
          <t>California</t>
        </is>
      </c>
      <c r="C109" t="inlineStr">
        <is>
          <t>San Bernardino, California</t>
        </is>
      </c>
      <c r="D109" t="n">
        <v>2020</v>
      </c>
      <c r="F109" t="n">
        <v>6736</v>
      </c>
    </row>
    <row r="110">
      <c r="B110" t="inlineStr">
        <is>
          <t>California</t>
        </is>
      </c>
      <c r="C110" t="inlineStr">
        <is>
          <t>Salinas, California</t>
        </is>
      </c>
      <c r="D110" t="n">
        <v>2020</v>
      </c>
      <c r="F110" t="n">
        <v>11469</v>
      </c>
    </row>
    <row r="111">
      <c r="B111" t="inlineStr">
        <is>
          <t>California</t>
        </is>
      </c>
      <c r="C111" t="inlineStr">
        <is>
          <t>Sacramento, California</t>
        </is>
      </c>
      <c r="D111" t="n">
        <v>2020</v>
      </c>
      <c r="F111" t="n">
        <v>565196</v>
      </c>
    </row>
    <row r="112">
      <c r="B112" t="inlineStr">
        <is>
          <t>California</t>
        </is>
      </c>
      <c r="C112" t="inlineStr">
        <is>
          <t>Roseville, California</t>
        </is>
      </c>
      <c r="D112" t="n">
        <v>2020</v>
      </c>
      <c r="F112" t="n">
        <v>21274</v>
      </c>
    </row>
    <row r="113">
      <c r="B113" t="inlineStr">
        <is>
          <t>California</t>
        </is>
      </c>
      <c r="C113" t="inlineStr">
        <is>
          <t>Rocklin, California</t>
        </is>
      </c>
      <c r="D113" t="n">
        <v>2020</v>
      </c>
      <c r="F113" t="n">
        <v>8793</v>
      </c>
    </row>
    <row r="114">
      <c r="B114" t="inlineStr">
        <is>
          <t>California</t>
        </is>
      </c>
      <c r="C114" t="inlineStr">
        <is>
          <t>Riverside, California</t>
        </is>
      </c>
      <c r="D114" t="n">
        <v>2020</v>
      </c>
      <c r="F114" t="n">
        <v>6706</v>
      </c>
    </row>
    <row r="115">
      <c r="B115" t="inlineStr">
        <is>
          <t>California</t>
        </is>
      </c>
      <c r="C115" t="inlineStr">
        <is>
          <t>Richmond, California</t>
        </is>
      </c>
      <c r="D115" t="n">
        <v>2020</v>
      </c>
      <c r="F115" t="n">
        <v>155109</v>
      </c>
    </row>
    <row r="116">
      <c r="B116" t="inlineStr">
        <is>
          <t>California</t>
        </is>
      </c>
      <c r="C116" t="inlineStr">
        <is>
          <t>Redding, California</t>
        </is>
      </c>
      <c r="D116" t="n">
        <v>2020</v>
      </c>
      <c r="F116" t="n">
        <v>7801</v>
      </c>
    </row>
    <row r="117">
      <c r="B117" t="inlineStr">
        <is>
          <t>California</t>
        </is>
      </c>
      <c r="C117" t="inlineStr">
        <is>
          <t>Pomona, California</t>
        </is>
      </c>
      <c r="D117" t="n">
        <v>2020</v>
      </c>
      <c r="F117" t="n">
        <v>1097</v>
      </c>
    </row>
    <row r="118">
      <c r="B118" t="inlineStr">
        <is>
          <t>California</t>
        </is>
      </c>
      <c r="C118" t="inlineStr">
        <is>
          <t>Paso Robles, California</t>
        </is>
      </c>
      <c r="D118" t="n">
        <v>2020</v>
      </c>
      <c r="F118" t="n">
        <v>6549</v>
      </c>
    </row>
    <row r="119">
      <c r="B119" t="inlineStr">
        <is>
          <t>California</t>
        </is>
      </c>
      <c r="C119" t="inlineStr">
        <is>
          <t>Palm Springs, California</t>
        </is>
      </c>
      <c r="D119" t="n">
        <v>2020</v>
      </c>
      <c r="F119" t="n">
        <v>2217</v>
      </c>
    </row>
    <row r="120">
      <c r="B120" t="inlineStr">
        <is>
          <t>California</t>
        </is>
      </c>
      <c r="C120" t="inlineStr">
        <is>
          <t>Oxnard, California</t>
        </is>
      </c>
      <c r="D120" t="n">
        <v>2020</v>
      </c>
      <c r="F120" t="n">
        <v>49530</v>
      </c>
    </row>
    <row r="121">
      <c r="B121" t="inlineStr">
        <is>
          <t>California</t>
        </is>
      </c>
      <c r="C121" t="inlineStr">
        <is>
          <t>Ontario, California</t>
        </is>
      </c>
      <c r="D121" t="n">
        <v>2020</v>
      </c>
      <c r="F121" t="n">
        <v>2662</v>
      </c>
    </row>
    <row r="122">
      <c r="B122" t="inlineStr">
        <is>
          <t>California</t>
        </is>
      </c>
      <c r="C122" t="inlineStr">
        <is>
          <t>Oceanside, California</t>
        </is>
      </c>
      <c r="D122" t="n">
        <v>2020</v>
      </c>
      <c r="F122" t="n">
        <v>142524</v>
      </c>
    </row>
    <row r="123">
      <c r="B123" t="inlineStr">
        <is>
          <t>California</t>
        </is>
      </c>
      <c r="C123" t="inlineStr">
        <is>
          <t>Oakland, California</t>
        </is>
      </c>
      <c r="D123" t="n">
        <v>2020</v>
      </c>
      <c r="F123" t="n">
        <v>211617</v>
      </c>
    </row>
    <row r="124">
      <c r="B124" t="inlineStr">
        <is>
          <t>California</t>
        </is>
      </c>
      <c r="C124" t="inlineStr">
        <is>
          <t>Oakland Coliseum, California</t>
        </is>
      </c>
      <c r="D124" t="n">
        <v>2020</v>
      </c>
      <c r="F124" t="n">
        <v>41310</v>
      </c>
    </row>
    <row r="125">
      <c r="B125" t="inlineStr">
        <is>
          <t>California</t>
        </is>
      </c>
      <c r="C125" t="inlineStr">
        <is>
          <t>Needles, California</t>
        </is>
      </c>
      <c r="D125" t="n">
        <v>2020</v>
      </c>
      <c r="F125" t="n">
        <v>5682</v>
      </c>
    </row>
    <row r="126">
      <c r="B126" t="inlineStr">
        <is>
          <t>California</t>
        </is>
      </c>
      <c r="C126" t="inlineStr">
        <is>
          <t>Moorpark, California</t>
        </is>
      </c>
      <c r="D126" t="n">
        <v>2020</v>
      </c>
      <c r="F126" t="n">
        <v>7686</v>
      </c>
    </row>
    <row r="127">
      <c r="B127" t="inlineStr">
        <is>
          <t>California</t>
        </is>
      </c>
      <c r="C127" t="inlineStr">
        <is>
          <t>Modesto, California</t>
        </is>
      </c>
      <c r="D127" t="n">
        <v>2020</v>
      </c>
      <c r="F127" t="n">
        <v>70147</v>
      </c>
    </row>
    <row r="128">
      <c r="B128" t="inlineStr">
        <is>
          <t>California</t>
        </is>
      </c>
      <c r="C128" t="inlineStr">
        <is>
          <t>Merced, California</t>
        </is>
      </c>
      <c r="D128" t="n">
        <v>2020</v>
      </c>
      <c r="F128" t="n">
        <v>78318</v>
      </c>
    </row>
    <row r="129">
      <c r="B129" t="inlineStr">
        <is>
          <t>California</t>
        </is>
      </c>
      <c r="C129" t="inlineStr">
        <is>
          <t>Martinez, California</t>
        </is>
      </c>
      <c r="D129" t="n">
        <v>2020</v>
      </c>
      <c r="F129" t="n">
        <v>197953</v>
      </c>
    </row>
    <row r="130">
      <c r="B130" t="inlineStr">
        <is>
          <t>California</t>
        </is>
      </c>
      <c r="C130" t="inlineStr">
        <is>
          <t>Madera, California</t>
        </is>
      </c>
      <c r="D130" t="n">
        <v>2020</v>
      </c>
      <c r="F130" t="n">
        <v>16854</v>
      </c>
    </row>
    <row r="131">
      <c r="B131" t="inlineStr">
        <is>
          <t>California</t>
        </is>
      </c>
      <c r="C131" t="inlineStr">
        <is>
          <t>Los Angeles, California</t>
        </is>
      </c>
      <c r="D131" t="n">
        <v>2020</v>
      </c>
      <c r="F131" t="n">
        <v>708925</v>
      </c>
    </row>
    <row r="132">
      <c r="B132" t="inlineStr">
        <is>
          <t>California</t>
        </is>
      </c>
      <c r="C132" t="inlineStr">
        <is>
          <t>Lompoc-Surf, California</t>
        </is>
      </c>
      <c r="D132" t="n">
        <v>2020</v>
      </c>
      <c r="F132" t="n">
        <v>5093</v>
      </c>
    </row>
    <row r="133">
      <c r="B133" t="inlineStr">
        <is>
          <t>California</t>
        </is>
      </c>
      <c r="C133" t="inlineStr">
        <is>
          <t>Lodi, California</t>
        </is>
      </c>
      <c r="D133" t="n">
        <v>2020</v>
      </c>
      <c r="F133" t="n">
        <v>4639</v>
      </c>
    </row>
    <row r="134">
      <c r="B134" t="inlineStr">
        <is>
          <t>California</t>
        </is>
      </c>
      <c r="C134" t="inlineStr">
        <is>
          <t>Irvine, California</t>
        </is>
      </c>
      <c r="D134" t="n">
        <v>2020</v>
      </c>
      <c r="F134" t="n">
        <v>184298</v>
      </c>
    </row>
    <row r="135">
      <c r="B135" t="inlineStr">
        <is>
          <t>California</t>
        </is>
      </c>
      <c r="C135" t="inlineStr">
        <is>
          <t>Hayward, California</t>
        </is>
      </c>
      <c r="D135" t="n">
        <v>2020</v>
      </c>
      <c r="F135" t="n">
        <v>38591</v>
      </c>
    </row>
    <row r="136">
      <c r="B136" t="inlineStr">
        <is>
          <t>California</t>
        </is>
      </c>
      <c r="C136" t="inlineStr">
        <is>
          <t>Hanford, California</t>
        </is>
      </c>
      <c r="D136" t="n">
        <v>2020</v>
      </c>
      <c r="F136" t="n">
        <v>93645</v>
      </c>
    </row>
    <row r="137">
      <c r="B137" t="inlineStr">
        <is>
          <t>California</t>
        </is>
      </c>
      <c r="C137" t="inlineStr">
        <is>
          <t>Guadalupe-Santa Maria, California</t>
        </is>
      </c>
      <c r="D137" t="n">
        <v>2020</v>
      </c>
      <c r="F137" t="n">
        <v>5929</v>
      </c>
    </row>
    <row r="138">
      <c r="B138" t="inlineStr">
        <is>
          <t>California</t>
        </is>
      </c>
      <c r="C138" t="inlineStr">
        <is>
          <t>Grover Beach, California</t>
        </is>
      </c>
      <c r="D138" t="n">
        <v>2020</v>
      </c>
      <c r="F138" t="n">
        <v>8815</v>
      </c>
    </row>
    <row r="139">
      <c r="B139" t="inlineStr">
        <is>
          <t>California</t>
        </is>
      </c>
      <c r="C139" t="inlineStr">
        <is>
          <t>Great America (Santa Clara), California</t>
        </is>
      </c>
      <c r="D139" t="n">
        <v>2020</v>
      </c>
      <c r="F139" t="n">
        <v>100196</v>
      </c>
    </row>
    <row r="140">
      <c r="B140" t="inlineStr">
        <is>
          <t>California</t>
        </is>
      </c>
      <c r="C140" t="inlineStr">
        <is>
          <t>Goleta, California</t>
        </is>
      </c>
      <c r="D140" t="n">
        <v>2020</v>
      </c>
      <c r="F140" t="n">
        <v>57055</v>
      </c>
    </row>
    <row r="141">
      <c r="B141" t="inlineStr">
        <is>
          <t>California</t>
        </is>
      </c>
      <c r="C141" t="inlineStr">
        <is>
          <t>Glendale, California</t>
        </is>
      </c>
      <c r="D141" t="n">
        <v>2020</v>
      </c>
      <c r="F141" t="n">
        <v>22226</v>
      </c>
    </row>
    <row r="142">
      <c r="B142" t="inlineStr">
        <is>
          <t>California</t>
        </is>
      </c>
      <c r="C142" t="inlineStr">
        <is>
          <t>Fullerton, California</t>
        </is>
      </c>
      <c r="D142" t="n">
        <v>2020</v>
      </c>
      <c r="F142" t="n">
        <v>129611</v>
      </c>
    </row>
    <row r="143">
      <c r="B143" t="inlineStr">
        <is>
          <t>California</t>
        </is>
      </c>
      <c r="C143" t="inlineStr">
        <is>
          <t>Fresno, California</t>
        </is>
      </c>
      <c r="D143" t="n">
        <v>2020</v>
      </c>
      <c r="F143" t="n">
        <v>194144</v>
      </c>
    </row>
    <row r="144">
      <c r="B144" t="inlineStr">
        <is>
          <t>California</t>
        </is>
      </c>
      <c r="C144" t="inlineStr">
        <is>
          <t>Fremont, California</t>
        </is>
      </c>
      <c r="D144" t="n">
        <v>2020</v>
      </c>
      <c r="F144" t="n">
        <v>23234</v>
      </c>
    </row>
    <row r="145">
      <c r="B145" t="inlineStr">
        <is>
          <t>California</t>
        </is>
      </c>
      <c r="C145" t="inlineStr">
        <is>
          <t>Fairfield-Vacaville, California</t>
        </is>
      </c>
      <c r="D145" t="n">
        <v>2020</v>
      </c>
      <c r="F145" t="n">
        <v>61003</v>
      </c>
    </row>
    <row r="146">
      <c r="B146" t="inlineStr">
        <is>
          <t>California</t>
        </is>
      </c>
      <c r="C146" t="inlineStr">
        <is>
          <t>Emeryville, California</t>
        </is>
      </c>
      <c r="D146" t="n">
        <v>2020</v>
      </c>
      <c r="F146" t="n">
        <v>279498</v>
      </c>
    </row>
    <row r="147">
      <c r="B147" t="inlineStr">
        <is>
          <t>California</t>
        </is>
      </c>
      <c r="C147" t="inlineStr">
        <is>
          <t>Dunsmuir, California</t>
        </is>
      </c>
      <c r="D147" t="n">
        <v>2020</v>
      </c>
      <c r="F147" t="n">
        <v>3680</v>
      </c>
    </row>
    <row r="148">
      <c r="B148" t="inlineStr">
        <is>
          <t>California</t>
        </is>
      </c>
      <c r="C148" t="inlineStr">
        <is>
          <t>Davis, California</t>
        </is>
      </c>
      <c r="D148" t="n">
        <v>2020</v>
      </c>
      <c r="F148" t="n">
        <v>194029</v>
      </c>
    </row>
    <row r="149">
      <c r="B149" t="inlineStr">
        <is>
          <t>California</t>
        </is>
      </c>
      <c r="C149" t="inlineStr">
        <is>
          <t>Corcoran, California</t>
        </is>
      </c>
      <c r="D149" t="n">
        <v>2020</v>
      </c>
      <c r="F149" t="n">
        <v>17610</v>
      </c>
    </row>
    <row r="150">
      <c r="B150" t="inlineStr">
        <is>
          <t>California</t>
        </is>
      </c>
      <c r="C150" t="inlineStr">
        <is>
          <t>Colfax, California</t>
        </is>
      </c>
      <c r="D150" t="n">
        <v>2020</v>
      </c>
      <c r="F150" t="n">
        <v>3370</v>
      </c>
    </row>
    <row r="151">
      <c r="B151" t="inlineStr">
        <is>
          <t>California</t>
        </is>
      </c>
      <c r="C151" t="inlineStr">
        <is>
          <t>Chico, California</t>
        </is>
      </c>
      <c r="D151" t="n">
        <v>2020</v>
      </c>
      <c r="F151" t="n">
        <v>7544</v>
      </c>
    </row>
    <row r="152">
      <c r="B152" t="inlineStr">
        <is>
          <t>California</t>
        </is>
      </c>
      <c r="C152" t="inlineStr">
        <is>
          <t>Chatsworth, California</t>
        </is>
      </c>
      <c r="D152" t="n">
        <v>2020</v>
      </c>
      <c r="F152" t="n">
        <v>28853</v>
      </c>
    </row>
    <row r="153">
      <c r="B153" t="inlineStr">
        <is>
          <t>California</t>
        </is>
      </c>
      <c r="C153" t="inlineStr">
        <is>
          <t>Carpinteria, California</t>
        </is>
      </c>
      <c r="D153" t="n">
        <v>2020</v>
      </c>
      <c r="F153" t="n">
        <v>15585</v>
      </c>
    </row>
    <row r="154">
      <c r="B154" t="inlineStr">
        <is>
          <t>California</t>
        </is>
      </c>
      <c r="C154" t="inlineStr">
        <is>
          <t>Camarillo, California</t>
        </is>
      </c>
      <c r="D154" t="n">
        <v>2020</v>
      </c>
      <c r="F154" t="n">
        <v>27819</v>
      </c>
    </row>
    <row r="155">
      <c r="B155" t="inlineStr">
        <is>
          <t>California</t>
        </is>
      </c>
      <c r="C155" t="inlineStr">
        <is>
          <t>Burbank, California</t>
        </is>
      </c>
      <c r="D155" t="n">
        <v>2020</v>
      </c>
      <c r="F155" t="n">
        <v>32607</v>
      </c>
    </row>
    <row r="156">
      <c r="B156" t="inlineStr">
        <is>
          <t>California</t>
        </is>
      </c>
      <c r="C156" t="inlineStr">
        <is>
          <t>Berkeley, California</t>
        </is>
      </c>
      <c r="D156" t="n">
        <v>2020</v>
      </c>
      <c r="F156" t="n">
        <v>83958</v>
      </c>
    </row>
    <row r="157">
      <c r="B157" t="inlineStr">
        <is>
          <t>California</t>
        </is>
      </c>
      <c r="C157" t="inlineStr">
        <is>
          <t>Barstow, California</t>
        </is>
      </c>
      <c r="D157" t="n">
        <v>2020</v>
      </c>
      <c r="F157" t="n">
        <v>2457</v>
      </c>
    </row>
    <row r="158">
      <c r="B158" t="inlineStr">
        <is>
          <t>California</t>
        </is>
      </c>
      <c r="C158" t="inlineStr">
        <is>
          <t>Bakersfield, California</t>
        </is>
      </c>
      <c r="D158" t="n">
        <v>2020</v>
      </c>
      <c r="F158" t="n">
        <v>250609</v>
      </c>
    </row>
    <row r="159">
      <c r="B159" t="inlineStr">
        <is>
          <t>California</t>
        </is>
      </c>
      <c r="C159" t="inlineStr">
        <is>
          <t>Auburn, California</t>
        </is>
      </c>
      <c r="D159" t="n">
        <v>2020</v>
      </c>
      <c r="F159" t="n">
        <v>6730</v>
      </c>
    </row>
    <row r="160">
      <c r="B160" t="inlineStr">
        <is>
          <t>California</t>
        </is>
      </c>
      <c r="C160" t="inlineStr">
        <is>
          <t>Antioch-Pittsburg, California</t>
        </is>
      </c>
      <c r="D160" t="n">
        <v>2020</v>
      </c>
      <c r="F160" t="n">
        <v>22331</v>
      </c>
    </row>
    <row r="161">
      <c r="B161" t="inlineStr">
        <is>
          <t>California</t>
        </is>
      </c>
      <c r="C161" t="inlineStr">
        <is>
          <t>Anaheim, California</t>
        </is>
      </c>
      <c r="D161" t="n">
        <v>2020</v>
      </c>
      <c r="F161" t="n">
        <v>112054</v>
      </c>
    </row>
    <row r="162">
      <c r="B162" t="inlineStr">
        <is>
          <t>Colorado</t>
        </is>
      </c>
      <c r="C162" t="inlineStr">
        <is>
          <t>Winter Park-Fraser, Colorado</t>
        </is>
      </c>
      <c r="D162" t="n">
        <v>2020</v>
      </c>
      <c r="F162" t="n">
        <v>8042</v>
      </c>
    </row>
    <row r="163">
      <c r="B163" t="inlineStr">
        <is>
          <t>Colorado</t>
        </is>
      </c>
      <c r="C163" t="inlineStr">
        <is>
          <t>Winter Park Resort (seasonal), Colorado</t>
        </is>
      </c>
      <c r="D163" t="n">
        <v>2020</v>
      </c>
      <c r="F163" t="n">
        <v>17114</v>
      </c>
    </row>
    <row r="164">
      <c r="B164" t="inlineStr">
        <is>
          <t>Colorado</t>
        </is>
      </c>
      <c r="C164" t="inlineStr">
        <is>
          <t>Trinidad, Colorado</t>
        </is>
      </c>
      <c r="D164" t="n">
        <v>2020</v>
      </c>
      <c r="F164" t="n">
        <v>3859</v>
      </c>
    </row>
    <row r="165">
      <c r="B165" t="inlineStr">
        <is>
          <t>Colorado</t>
        </is>
      </c>
      <c r="C165" t="inlineStr">
        <is>
          <t>Lamar, Colorado</t>
        </is>
      </c>
      <c r="D165" t="n">
        <v>2020</v>
      </c>
      <c r="F165" t="n">
        <v>1028</v>
      </c>
    </row>
    <row r="166">
      <c r="B166" t="inlineStr">
        <is>
          <t>Colorado</t>
        </is>
      </c>
      <c r="C166" t="inlineStr">
        <is>
          <t>La Junta, Colorado</t>
        </is>
      </c>
      <c r="D166" t="n">
        <v>2020</v>
      </c>
      <c r="F166" t="n">
        <v>4583</v>
      </c>
    </row>
    <row r="167">
      <c r="B167" t="inlineStr">
        <is>
          <t>Colorado</t>
        </is>
      </c>
      <c r="C167" t="inlineStr">
        <is>
          <t>Grand Junction, Colorado</t>
        </is>
      </c>
      <c r="D167" t="n">
        <v>2020</v>
      </c>
      <c r="F167" t="n">
        <v>19071</v>
      </c>
    </row>
    <row r="168">
      <c r="B168" t="inlineStr">
        <is>
          <t>Colorado</t>
        </is>
      </c>
      <c r="C168" t="inlineStr">
        <is>
          <t>Granby, Colorado</t>
        </is>
      </c>
      <c r="D168" t="n">
        <v>2020</v>
      </c>
      <c r="F168" t="n">
        <v>2904</v>
      </c>
    </row>
    <row r="169">
      <c r="B169" t="inlineStr">
        <is>
          <t>Colorado</t>
        </is>
      </c>
      <c r="C169" t="inlineStr">
        <is>
          <t>Glenwood Springs, Colorado</t>
        </is>
      </c>
      <c r="D169" t="n">
        <v>2020</v>
      </c>
      <c r="F169" t="n">
        <v>25828</v>
      </c>
    </row>
    <row r="170">
      <c r="B170" t="inlineStr">
        <is>
          <t>Colorado</t>
        </is>
      </c>
      <c r="C170" t="inlineStr">
        <is>
          <t>Fort Morgan, Colorado</t>
        </is>
      </c>
      <c r="D170" t="n">
        <v>2020</v>
      </c>
      <c r="F170" t="n">
        <v>2153</v>
      </c>
    </row>
    <row r="171">
      <c r="B171" t="inlineStr">
        <is>
          <t>Colorado</t>
        </is>
      </c>
      <c r="C171" t="inlineStr">
        <is>
          <t>Denver, Colorado</t>
        </is>
      </c>
      <c r="D171" t="n">
        <v>2020</v>
      </c>
      <c r="F171" t="n">
        <v>89764</v>
      </c>
    </row>
    <row r="172">
      <c r="B172" t="inlineStr">
        <is>
          <t>Connecticut</t>
        </is>
      </c>
      <c r="C172" t="inlineStr">
        <is>
          <t>Windsor, Connecticut</t>
        </is>
      </c>
      <c r="D172" t="n">
        <v>2020</v>
      </c>
      <c r="F172" t="n">
        <v>8532</v>
      </c>
    </row>
    <row r="173">
      <c r="B173" t="inlineStr">
        <is>
          <t>Connecticut</t>
        </is>
      </c>
      <c r="C173" t="inlineStr">
        <is>
          <t>Windsor Locks, Connecticut</t>
        </is>
      </c>
      <c r="D173" t="n">
        <v>2020</v>
      </c>
      <c r="F173" t="n">
        <v>12768</v>
      </c>
    </row>
    <row r="174">
      <c r="B174" t="inlineStr">
        <is>
          <t>Connecticut</t>
        </is>
      </c>
      <c r="C174" t="inlineStr">
        <is>
          <t>Wallingford, Connecticut</t>
        </is>
      </c>
      <c r="D174" t="n">
        <v>2020</v>
      </c>
      <c r="F174" t="n">
        <v>5164</v>
      </c>
    </row>
    <row r="175">
      <c r="B175" t="inlineStr">
        <is>
          <t>Connecticut</t>
        </is>
      </c>
      <c r="C175" t="inlineStr">
        <is>
          <t>Stamford, Connecticut</t>
        </is>
      </c>
      <c r="D175" t="n">
        <v>2020</v>
      </c>
      <c r="F175" t="n">
        <v>210417</v>
      </c>
    </row>
    <row r="176">
      <c r="B176" t="inlineStr">
        <is>
          <t>Connecticut</t>
        </is>
      </c>
      <c r="C176" t="inlineStr">
        <is>
          <t>Old Saybrook, Connecticut</t>
        </is>
      </c>
      <c r="D176" t="n">
        <v>2020</v>
      </c>
      <c r="F176" t="n">
        <v>33980</v>
      </c>
    </row>
    <row r="177">
      <c r="B177" t="inlineStr">
        <is>
          <t>Connecticut</t>
        </is>
      </c>
      <c r="C177" t="inlineStr">
        <is>
          <t>New London, Connecticut</t>
        </is>
      </c>
      <c r="D177" t="n">
        <v>2020</v>
      </c>
      <c r="F177" t="n">
        <v>83353</v>
      </c>
    </row>
    <row r="178">
      <c r="B178" t="inlineStr">
        <is>
          <t>Connecticut</t>
        </is>
      </c>
      <c r="C178" t="inlineStr">
        <is>
          <t>New Haven, Connecticut</t>
        </is>
      </c>
      <c r="D178" t="n">
        <v>2020</v>
      </c>
      <c r="F178" t="n">
        <v>425723</v>
      </c>
    </row>
    <row r="179">
      <c r="B179" t="inlineStr">
        <is>
          <t>Connecticut</t>
        </is>
      </c>
      <c r="C179" t="inlineStr">
        <is>
          <t>New Haven State Street, Connecticut</t>
        </is>
      </c>
      <c r="D179" t="n">
        <v>2020</v>
      </c>
      <c r="F179" t="n">
        <v>2273</v>
      </c>
    </row>
    <row r="180">
      <c r="B180" t="inlineStr">
        <is>
          <t>Connecticut</t>
        </is>
      </c>
      <c r="C180" t="inlineStr">
        <is>
          <t>Mystic, Connecticut</t>
        </is>
      </c>
      <c r="D180" t="n">
        <v>2020</v>
      </c>
      <c r="F180" t="n">
        <v>14623</v>
      </c>
    </row>
    <row r="181">
      <c r="B181" t="inlineStr">
        <is>
          <t>Connecticut</t>
        </is>
      </c>
      <c r="C181" t="inlineStr">
        <is>
          <t>Meriden, Connecticut</t>
        </is>
      </c>
      <c r="D181" t="n">
        <v>2020</v>
      </c>
      <c r="F181" t="n">
        <v>10244</v>
      </c>
    </row>
    <row r="182">
      <c r="B182" t="inlineStr">
        <is>
          <t>Connecticut</t>
        </is>
      </c>
      <c r="C182" t="inlineStr">
        <is>
          <t>Hartford, Connecticut</t>
        </is>
      </c>
      <c r="D182" t="n">
        <v>2020</v>
      </c>
      <c r="F182" t="n">
        <v>93865</v>
      </c>
    </row>
    <row r="183">
      <c r="B183" t="inlineStr">
        <is>
          <t>Connecticut</t>
        </is>
      </c>
      <c r="C183" t="inlineStr">
        <is>
          <t>Bridgeport, Connecticut</t>
        </is>
      </c>
      <c r="D183" t="n">
        <v>2020</v>
      </c>
      <c r="F183" t="n">
        <v>54364</v>
      </c>
    </row>
    <row r="184">
      <c r="B184" t="inlineStr">
        <is>
          <t>Connecticut</t>
        </is>
      </c>
      <c r="C184" t="inlineStr">
        <is>
          <t>Berlin, Connecticut</t>
        </is>
      </c>
      <c r="D184" t="n">
        <v>2020</v>
      </c>
      <c r="F184" t="n">
        <v>11224</v>
      </c>
    </row>
    <row r="185">
      <c r="B185" t="inlineStr">
        <is>
          <t>Delaware</t>
        </is>
      </c>
      <c r="C185" t="inlineStr">
        <is>
          <t>Wilmington, Delaware</t>
        </is>
      </c>
      <c r="D185" t="n">
        <v>2020</v>
      </c>
      <c r="F185" t="n">
        <v>348457</v>
      </c>
    </row>
    <row r="186">
      <c r="B186" t="inlineStr">
        <is>
          <t>Delaware</t>
        </is>
      </c>
      <c r="C186" t="inlineStr">
        <is>
          <t>Newark, Delaware</t>
        </is>
      </c>
      <c r="D186" t="n">
        <v>2020</v>
      </c>
      <c r="F186" t="n">
        <v>7101</v>
      </c>
    </row>
    <row r="187">
      <c r="B187" t="inlineStr">
        <is>
          <t>District of Columbia</t>
        </is>
      </c>
      <c r="C187" t="inlineStr">
        <is>
          <t>Washington Union Station, District of Columbia</t>
        </is>
      </c>
      <c r="D187" t="n">
        <v>2020</v>
      </c>
      <c r="F187" t="n">
        <v>2606059</v>
      </c>
    </row>
    <row r="188">
      <c r="B188" t="inlineStr">
        <is>
          <t>Florida</t>
        </is>
      </c>
      <c r="C188" t="inlineStr">
        <is>
          <t>Winter Park, Florida</t>
        </is>
      </c>
      <c r="D188" t="n">
        <v>2020</v>
      </c>
      <c r="F188" t="n">
        <v>14828</v>
      </c>
    </row>
    <row r="189">
      <c r="B189" t="inlineStr">
        <is>
          <t>Florida</t>
        </is>
      </c>
      <c r="C189" t="inlineStr">
        <is>
          <t>Winter Haven, Florida</t>
        </is>
      </c>
      <c r="D189" t="n">
        <v>2020</v>
      </c>
      <c r="F189" t="n">
        <v>13321</v>
      </c>
    </row>
    <row r="190">
      <c r="B190" t="inlineStr">
        <is>
          <t>Florida</t>
        </is>
      </c>
      <c r="C190" t="inlineStr">
        <is>
          <t>West Palm Beach, Florida</t>
        </is>
      </c>
      <c r="D190" t="n">
        <v>2020</v>
      </c>
      <c r="F190" t="n">
        <v>32819</v>
      </c>
    </row>
    <row r="191">
      <c r="B191" t="inlineStr">
        <is>
          <t>Florida</t>
        </is>
      </c>
      <c r="C191" t="inlineStr">
        <is>
          <t>Tampa, Florida</t>
        </is>
      </c>
      <c r="D191" t="n">
        <v>2020</v>
      </c>
      <c r="F191" t="n">
        <v>65718</v>
      </c>
    </row>
    <row r="192">
      <c r="B192" t="inlineStr">
        <is>
          <t>Florida</t>
        </is>
      </c>
      <c r="C192" t="inlineStr">
        <is>
          <t>Sebring, Florida</t>
        </is>
      </c>
      <c r="D192" t="n">
        <v>2020</v>
      </c>
      <c r="F192" t="n">
        <v>9166</v>
      </c>
    </row>
    <row r="193">
      <c r="B193" t="inlineStr">
        <is>
          <t>Florida</t>
        </is>
      </c>
      <c r="C193" t="inlineStr">
        <is>
          <t>Sanford (Auto Train Station), Florida</t>
        </is>
      </c>
      <c r="D193" t="n">
        <v>2020</v>
      </c>
      <c r="F193" t="n">
        <v>163468</v>
      </c>
    </row>
    <row r="194">
      <c r="B194" t="inlineStr">
        <is>
          <t>Florida</t>
        </is>
      </c>
      <c r="C194" t="inlineStr">
        <is>
          <t>Palatka, Florida</t>
        </is>
      </c>
      <c r="D194" t="n">
        <v>2020</v>
      </c>
      <c r="F194" t="n">
        <v>7723</v>
      </c>
    </row>
    <row r="195">
      <c r="B195" t="inlineStr">
        <is>
          <t>Florida</t>
        </is>
      </c>
      <c r="C195" t="inlineStr">
        <is>
          <t>Orlando, Florida</t>
        </is>
      </c>
      <c r="D195" t="n">
        <v>2020</v>
      </c>
      <c r="F195" t="n">
        <v>72267</v>
      </c>
    </row>
    <row r="196">
      <c r="B196" t="inlineStr">
        <is>
          <t>Florida</t>
        </is>
      </c>
      <c r="C196" t="inlineStr">
        <is>
          <t>Okeechobee, Florida</t>
        </is>
      </c>
      <c r="D196" t="n">
        <v>2020</v>
      </c>
      <c r="F196" t="n">
        <v>2809</v>
      </c>
    </row>
    <row r="197">
      <c r="B197" t="inlineStr">
        <is>
          <t>Florida</t>
        </is>
      </c>
      <c r="C197" t="inlineStr">
        <is>
          <t>Miami, Florida</t>
        </is>
      </c>
      <c r="D197" t="n">
        <v>2020</v>
      </c>
      <c r="F197" t="n">
        <v>39123</v>
      </c>
    </row>
    <row r="198">
      <c r="B198" t="inlineStr">
        <is>
          <t>Florida</t>
        </is>
      </c>
      <c r="C198" t="inlineStr">
        <is>
          <t>Lakeland, Florida</t>
        </is>
      </c>
      <c r="D198" t="n">
        <v>2020</v>
      </c>
      <c r="F198" t="n">
        <v>10733</v>
      </c>
    </row>
    <row r="199">
      <c r="B199" t="inlineStr">
        <is>
          <t>Florida</t>
        </is>
      </c>
      <c r="C199" t="inlineStr">
        <is>
          <t>Kissimmee, Florida</t>
        </is>
      </c>
      <c r="D199" t="n">
        <v>2020</v>
      </c>
      <c r="F199" t="n">
        <v>20757</v>
      </c>
    </row>
    <row r="200">
      <c r="B200" t="inlineStr">
        <is>
          <t>Florida</t>
        </is>
      </c>
      <c r="C200" t="inlineStr">
        <is>
          <t>Jacksonville, Florida</t>
        </is>
      </c>
      <c r="D200" t="n">
        <v>2020</v>
      </c>
      <c r="F200" t="n">
        <v>39872</v>
      </c>
    </row>
    <row r="201">
      <c r="B201" t="inlineStr">
        <is>
          <t>Florida</t>
        </is>
      </c>
      <c r="C201" t="inlineStr">
        <is>
          <t>Hollywood, Florida</t>
        </is>
      </c>
      <c r="D201" t="n">
        <v>2020</v>
      </c>
      <c r="F201" t="n">
        <v>13067</v>
      </c>
    </row>
    <row r="202">
      <c r="B202" t="inlineStr">
        <is>
          <t>Florida</t>
        </is>
      </c>
      <c r="C202" t="inlineStr">
        <is>
          <t>Fort Lauderdale, Florida</t>
        </is>
      </c>
      <c r="D202" t="n">
        <v>2020</v>
      </c>
      <c r="F202" t="n">
        <v>26357</v>
      </c>
    </row>
    <row r="203">
      <c r="B203" t="inlineStr">
        <is>
          <t>Florida</t>
        </is>
      </c>
      <c r="C203" t="inlineStr">
        <is>
          <t>Delray Beach, Florida</t>
        </is>
      </c>
      <c r="D203" t="n">
        <v>2020</v>
      </c>
      <c r="F203" t="n">
        <v>8829</v>
      </c>
    </row>
    <row r="204">
      <c r="B204" t="inlineStr">
        <is>
          <t>Florida</t>
        </is>
      </c>
      <c r="C204" t="inlineStr">
        <is>
          <t>DeLand, Florida</t>
        </is>
      </c>
      <c r="D204" t="n">
        <v>2020</v>
      </c>
      <c r="F204" t="n">
        <v>12338</v>
      </c>
    </row>
    <row r="205">
      <c r="B205" t="inlineStr">
        <is>
          <t>Florida</t>
        </is>
      </c>
      <c r="C205" t="inlineStr">
        <is>
          <t>Deerfield Beach, Florida</t>
        </is>
      </c>
      <c r="D205" t="n">
        <v>2020</v>
      </c>
      <c r="F205" t="n">
        <v>12262</v>
      </c>
    </row>
    <row r="206">
      <c r="B206" t="inlineStr">
        <is>
          <t>Georgia</t>
        </is>
      </c>
      <c r="C206" t="inlineStr">
        <is>
          <t>Toccoa, Georgia</t>
        </is>
      </c>
      <c r="D206" t="n">
        <v>2020</v>
      </c>
      <c r="F206" t="n">
        <v>1375</v>
      </c>
    </row>
    <row r="207">
      <c r="B207" t="inlineStr">
        <is>
          <t>Georgia</t>
        </is>
      </c>
      <c r="C207" t="inlineStr">
        <is>
          <t>Savannah, Georgia</t>
        </is>
      </c>
      <c r="D207" t="n">
        <v>2020</v>
      </c>
      <c r="F207" t="n">
        <v>33600</v>
      </c>
    </row>
    <row r="208">
      <c r="B208" t="inlineStr">
        <is>
          <t>Georgia</t>
        </is>
      </c>
      <c r="C208" t="inlineStr">
        <is>
          <t>Jesup, Georgia</t>
        </is>
      </c>
      <c r="D208" t="n">
        <v>2020</v>
      </c>
      <c r="F208" t="n">
        <v>6051</v>
      </c>
    </row>
    <row r="209">
      <c r="B209" t="inlineStr">
        <is>
          <t>Georgia</t>
        </is>
      </c>
      <c r="C209" t="inlineStr">
        <is>
          <t>Gainesville, Georgia</t>
        </is>
      </c>
      <c r="D209" t="n">
        <v>2020</v>
      </c>
      <c r="F209" t="n">
        <v>3157</v>
      </c>
    </row>
    <row r="210">
      <c r="B210" t="inlineStr">
        <is>
          <t>Georgia</t>
        </is>
      </c>
      <c r="C210" t="inlineStr">
        <is>
          <t>Atlanta, Georgia</t>
        </is>
      </c>
      <c r="D210" t="n">
        <v>2020</v>
      </c>
      <c r="F210" t="n">
        <v>41277</v>
      </c>
    </row>
    <row r="211">
      <c r="B211" t="inlineStr">
        <is>
          <t>Idaho</t>
        </is>
      </c>
      <c r="C211" t="inlineStr">
        <is>
          <t>Sandpoint, Idaho</t>
        </is>
      </c>
      <c r="D211" t="n">
        <v>2020</v>
      </c>
      <c r="F211" t="n">
        <v>4186</v>
      </c>
    </row>
    <row r="212">
      <c r="B212" t="inlineStr">
        <is>
          <t>Illinois</t>
        </is>
      </c>
      <c r="C212" t="inlineStr">
        <is>
          <t>Summit, Illinois</t>
        </is>
      </c>
      <c r="D212" t="n">
        <v>2020</v>
      </c>
      <c r="F212" t="n">
        <v>9607</v>
      </c>
    </row>
    <row r="213">
      <c r="B213" t="inlineStr">
        <is>
          <t>Illinois</t>
        </is>
      </c>
      <c r="C213" t="inlineStr">
        <is>
          <t>Springfield, Illinois</t>
        </is>
      </c>
      <c r="D213" t="n">
        <v>2020</v>
      </c>
      <c r="F213" t="n">
        <v>79796</v>
      </c>
    </row>
    <row r="214">
      <c r="B214" t="inlineStr">
        <is>
          <t>Illinois</t>
        </is>
      </c>
      <c r="C214" t="inlineStr">
        <is>
          <t>Rantoul, Illinois</t>
        </is>
      </c>
      <c r="D214" t="n">
        <v>2020</v>
      </c>
      <c r="F214" t="n">
        <v>3597</v>
      </c>
    </row>
    <row r="215">
      <c r="B215" t="inlineStr">
        <is>
          <t>Illinois</t>
        </is>
      </c>
      <c r="C215" t="inlineStr">
        <is>
          <t>Quincy, Illinois</t>
        </is>
      </c>
      <c r="D215" t="n">
        <v>2020</v>
      </c>
      <c r="F215" t="n">
        <v>19497</v>
      </c>
    </row>
    <row r="216">
      <c r="B216" t="inlineStr">
        <is>
          <t>Illinois</t>
        </is>
      </c>
      <c r="C216" t="inlineStr">
        <is>
          <t>Princeton, Illinois</t>
        </is>
      </c>
      <c r="D216" t="n">
        <v>2020</v>
      </c>
      <c r="F216" t="n">
        <v>19189</v>
      </c>
    </row>
    <row r="217">
      <c r="B217" t="inlineStr">
        <is>
          <t>Illinois</t>
        </is>
      </c>
      <c r="C217" t="inlineStr">
        <is>
          <t>Pontiac, Illinois</t>
        </is>
      </c>
      <c r="D217" t="n">
        <v>2020</v>
      </c>
      <c r="F217" t="n">
        <v>7366</v>
      </c>
    </row>
    <row r="218">
      <c r="B218" t="inlineStr">
        <is>
          <t>Illinois</t>
        </is>
      </c>
      <c r="C218" t="inlineStr">
        <is>
          <t>Plano, Illinois</t>
        </is>
      </c>
      <c r="D218" t="n">
        <v>2020</v>
      </c>
      <c r="F218" t="n">
        <v>3588</v>
      </c>
    </row>
    <row r="219">
      <c r="B219" t="inlineStr">
        <is>
          <t>Illinois</t>
        </is>
      </c>
      <c r="C219" t="inlineStr">
        <is>
          <t>Naperville, Illinois</t>
        </is>
      </c>
      <c r="D219" t="n">
        <v>2020</v>
      </c>
      <c r="F219" t="n">
        <v>22563</v>
      </c>
    </row>
    <row r="220">
      <c r="B220" t="inlineStr">
        <is>
          <t>Illinois</t>
        </is>
      </c>
      <c r="C220" t="inlineStr">
        <is>
          <t>Mendota, Illinois</t>
        </is>
      </c>
      <c r="D220" t="n">
        <v>2020</v>
      </c>
      <c r="F220" t="n">
        <v>12322</v>
      </c>
    </row>
    <row r="221">
      <c r="B221" t="inlineStr">
        <is>
          <t>Illinois</t>
        </is>
      </c>
      <c r="C221" t="inlineStr">
        <is>
          <t>Mattoon, Illinois</t>
        </is>
      </c>
      <c r="D221" t="n">
        <v>2020</v>
      </c>
      <c r="F221" t="n">
        <v>19908</v>
      </c>
    </row>
    <row r="222">
      <c r="B222" t="inlineStr">
        <is>
          <t>Illinois</t>
        </is>
      </c>
      <c r="C222" t="inlineStr">
        <is>
          <t>Macomb, Illinois</t>
        </is>
      </c>
      <c r="D222" t="n">
        <v>2020</v>
      </c>
      <c r="F222" t="n">
        <v>33061</v>
      </c>
    </row>
    <row r="223">
      <c r="B223" t="inlineStr">
        <is>
          <t>Illinois</t>
        </is>
      </c>
      <c r="C223" t="inlineStr">
        <is>
          <t>Lincoln, Illinois</t>
        </is>
      </c>
      <c r="D223" t="n">
        <v>2020</v>
      </c>
      <c r="F223" t="n">
        <v>11764</v>
      </c>
    </row>
    <row r="224">
      <c r="B224" t="inlineStr">
        <is>
          <t>Illinois</t>
        </is>
      </c>
      <c r="C224" t="inlineStr">
        <is>
          <t>La Grange Road, Illinois</t>
        </is>
      </c>
      <c r="D224" t="n">
        <v>2020</v>
      </c>
      <c r="F224" t="n">
        <v>6673</v>
      </c>
    </row>
    <row r="225">
      <c r="B225" t="inlineStr">
        <is>
          <t>Illinois</t>
        </is>
      </c>
      <c r="C225" t="inlineStr">
        <is>
          <t>Kewanee, Illinois</t>
        </is>
      </c>
      <c r="D225" t="n">
        <v>2020</v>
      </c>
      <c r="F225" t="n">
        <v>9128</v>
      </c>
    </row>
    <row r="226">
      <c r="B226" t="inlineStr">
        <is>
          <t>Illinois</t>
        </is>
      </c>
      <c r="C226" t="inlineStr">
        <is>
          <t>Kankakee, Illinois</t>
        </is>
      </c>
      <c r="D226" t="n">
        <v>2020</v>
      </c>
      <c r="F226" t="n">
        <v>14689</v>
      </c>
    </row>
    <row r="227">
      <c r="B227" t="inlineStr">
        <is>
          <t>Illinois</t>
        </is>
      </c>
      <c r="C227" t="inlineStr">
        <is>
          <t>Joliet, Illinois</t>
        </is>
      </c>
      <c r="D227" t="n">
        <v>2020</v>
      </c>
      <c r="F227" t="n">
        <v>35319</v>
      </c>
    </row>
    <row r="228">
      <c r="B228" t="inlineStr">
        <is>
          <t>Illinois</t>
        </is>
      </c>
      <c r="C228" t="inlineStr">
        <is>
          <t>Homewood, Illinois</t>
        </is>
      </c>
      <c r="D228" t="n">
        <v>2020</v>
      </c>
      <c r="F228" t="n">
        <v>22994</v>
      </c>
    </row>
    <row r="229">
      <c r="B229" t="inlineStr">
        <is>
          <t>Illinois</t>
        </is>
      </c>
      <c r="C229" t="inlineStr">
        <is>
          <t>Glenview, Illinois</t>
        </is>
      </c>
      <c r="D229" t="n">
        <v>2020</v>
      </c>
      <c r="F229" t="n">
        <v>31551</v>
      </c>
    </row>
    <row r="230">
      <c r="B230" t="inlineStr">
        <is>
          <t>Illinois</t>
        </is>
      </c>
      <c r="C230" t="inlineStr">
        <is>
          <t>Gilman, Illinois</t>
        </is>
      </c>
      <c r="D230" t="n">
        <v>2020</v>
      </c>
      <c r="F230" t="n">
        <v>1365</v>
      </c>
    </row>
    <row r="231">
      <c r="B231" t="inlineStr">
        <is>
          <t>Illinois</t>
        </is>
      </c>
      <c r="C231" t="inlineStr">
        <is>
          <t>Galesburg, Illinois</t>
        </is>
      </c>
      <c r="D231" t="n">
        <v>2020</v>
      </c>
      <c r="F231" t="n">
        <v>50273</v>
      </c>
    </row>
    <row r="232">
      <c r="B232" t="inlineStr">
        <is>
          <t>Illinois</t>
        </is>
      </c>
      <c r="C232" t="inlineStr">
        <is>
          <t>Effingham, Illinois</t>
        </is>
      </c>
      <c r="D232" t="n">
        <v>2020</v>
      </c>
      <c r="F232" t="n">
        <v>12713</v>
      </c>
    </row>
    <row r="233">
      <c r="B233" t="inlineStr">
        <is>
          <t>Illinois</t>
        </is>
      </c>
      <c r="C233" t="inlineStr">
        <is>
          <t>Dwight, Illinois</t>
        </is>
      </c>
      <c r="D233" t="n">
        <v>2020</v>
      </c>
      <c r="F233" t="n">
        <v>5249</v>
      </c>
    </row>
    <row r="234">
      <c r="B234" t="inlineStr">
        <is>
          <t>Illinois</t>
        </is>
      </c>
      <c r="C234" t="inlineStr">
        <is>
          <t>Du Quoin, Illinois</t>
        </is>
      </c>
      <c r="D234" t="n">
        <v>2020</v>
      </c>
      <c r="F234" t="n">
        <v>4389</v>
      </c>
    </row>
    <row r="235">
      <c r="B235" t="inlineStr">
        <is>
          <t>Illinois</t>
        </is>
      </c>
      <c r="C235" t="inlineStr">
        <is>
          <t>Chicago, Illinois</t>
        </is>
      </c>
      <c r="D235" t="n">
        <v>2020</v>
      </c>
      <c r="F235" t="n">
        <v>1688452</v>
      </c>
    </row>
    <row r="236">
      <c r="B236" t="inlineStr">
        <is>
          <t>Illinois</t>
        </is>
      </c>
      <c r="C236" t="inlineStr">
        <is>
          <t>Champaign-Urbana, Illinois</t>
        </is>
      </c>
      <c r="D236" t="n">
        <v>2020</v>
      </c>
      <c r="F236" t="n">
        <v>113548</v>
      </c>
    </row>
    <row r="237">
      <c r="B237" t="inlineStr">
        <is>
          <t>Illinois</t>
        </is>
      </c>
      <c r="C237" t="inlineStr">
        <is>
          <t>Centralia, Illinois</t>
        </is>
      </c>
      <c r="D237" t="n">
        <v>2020</v>
      </c>
      <c r="F237" t="n">
        <v>11132</v>
      </c>
    </row>
    <row r="238">
      <c r="B238" t="inlineStr">
        <is>
          <t>Illinois</t>
        </is>
      </c>
      <c r="C238" t="inlineStr">
        <is>
          <t>Carlinville, Illinois</t>
        </is>
      </c>
      <c r="D238" t="n">
        <v>2020</v>
      </c>
      <c r="F238" t="n">
        <v>5521</v>
      </c>
    </row>
    <row r="239">
      <c r="B239" t="inlineStr">
        <is>
          <t>Illinois</t>
        </is>
      </c>
      <c r="C239" t="inlineStr">
        <is>
          <t>Carbondale, Illinois</t>
        </is>
      </c>
      <c r="D239" t="n">
        <v>2020</v>
      </c>
      <c r="F239" t="n">
        <v>50761</v>
      </c>
    </row>
    <row r="240">
      <c r="B240" t="inlineStr">
        <is>
          <t>Illinois</t>
        </is>
      </c>
      <c r="C240" t="inlineStr">
        <is>
          <t>Bloomington/Normal, Illinois</t>
        </is>
      </c>
      <c r="D240" t="n">
        <v>2020</v>
      </c>
      <c r="F240" t="n">
        <v>116921</v>
      </c>
    </row>
    <row r="241">
      <c r="B241" t="inlineStr">
        <is>
          <t>Illinois</t>
        </is>
      </c>
      <c r="C241" t="inlineStr">
        <is>
          <t>Alton, Illinois</t>
        </is>
      </c>
      <c r="D241" t="n">
        <v>2020</v>
      </c>
      <c r="F241" t="n">
        <v>29749</v>
      </c>
    </row>
    <row r="242">
      <c r="B242" t="inlineStr">
        <is>
          <t>Indiana</t>
        </is>
      </c>
      <c r="C242" t="inlineStr">
        <is>
          <t>Waterloo, Indiana</t>
        </is>
      </c>
      <c r="D242" t="n">
        <v>2020</v>
      </c>
      <c r="F242" t="n">
        <v>11559</v>
      </c>
    </row>
    <row r="243">
      <c r="B243" t="inlineStr">
        <is>
          <t>Indiana</t>
        </is>
      </c>
      <c r="C243" t="inlineStr">
        <is>
          <t>South Bend, Indiana</t>
        </is>
      </c>
      <c r="D243" t="n">
        <v>2020</v>
      </c>
      <c r="F243" t="n">
        <v>12724</v>
      </c>
    </row>
    <row r="244">
      <c r="B244" t="inlineStr">
        <is>
          <t>Indiana</t>
        </is>
      </c>
      <c r="C244" t="inlineStr">
        <is>
          <t>Rensselaer, Indiana</t>
        </is>
      </c>
      <c r="D244" t="n">
        <v>2020</v>
      </c>
      <c r="F244" t="n">
        <v>482</v>
      </c>
    </row>
    <row r="245">
      <c r="B245" t="inlineStr">
        <is>
          <t>Indiana</t>
        </is>
      </c>
      <c r="C245" t="inlineStr">
        <is>
          <t>Michigan City, Indiana</t>
        </is>
      </c>
      <c r="D245" t="n">
        <v>2020</v>
      </c>
      <c r="F245" t="n">
        <v>1136</v>
      </c>
    </row>
    <row r="246">
      <c r="B246" t="inlineStr">
        <is>
          <t>Indiana</t>
        </is>
      </c>
      <c r="C246" t="inlineStr">
        <is>
          <t>Lafayette, Indiana</t>
        </is>
      </c>
      <c r="D246" t="n">
        <v>2020</v>
      </c>
      <c r="F246" t="n">
        <v>2984</v>
      </c>
    </row>
    <row r="247">
      <c r="B247" t="inlineStr">
        <is>
          <t>Indiana</t>
        </is>
      </c>
      <c r="C247" t="inlineStr">
        <is>
          <t>Indianapolis, Indiana</t>
        </is>
      </c>
      <c r="D247" t="n">
        <v>2020</v>
      </c>
      <c r="F247" t="n">
        <v>7373</v>
      </c>
    </row>
    <row r="248">
      <c r="B248" t="inlineStr">
        <is>
          <t>Indiana</t>
        </is>
      </c>
      <c r="C248" t="inlineStr">
        <is>
          <t>Hammond-Whiting, Indiana</t>
        </is>
      </c>
      <c r="D248" t="n">
        <v>2020</v>
      </c>
      <c r="F248" t="n">
        <v>2413</v>
      </c>
    </row>
    <row r="249">
      <c r="B249" t="inlineStr">
        <is>
          <t>Indiana</t>
        </is>
      </c>
      <c r="C249" t="inlineStr">
        <is>
          <t>Elkhart, Indiana</t>
        </is>
      </c>
      <c r="D249" t="n">
        <v>2020</v>
      </c>
      <c r="F249" t="n">
        <v>14693</v>
      </c>
    </row>
    <row r="250">
      <c r="B250" t="inlineStr">
        <is>
          <t>Indiana</t>
        </is>
      </c>
      <c r="C250" t="inlineStr">
        <is>
          <t>Dyer, Indiana</t>
        </is>
      </c>
      <c r="D250" t="n">
        <v>2020</v>
      </c>
      <c r="F250" t="n">
        <v>1090</v>
      </c>
    </row>
    <row r="251">
      <c r="B251" t="inlineStr">
        <is>
          <t>Indiana</t>
        </is>
      </c>
      <c r="C251" t="inlineStr">
        <is>
          <t>Crawfordsville, Indiana</t>
        </is>
      </c>
      <c r="D251" t="n">
        <v>2020</v>
      </c>
      <c r="F251" t="n">
        <v>1244</v>
      </c>
    </row>
    <row r="252">
      <c r="B252" t="inlineStr">
        <is>
          <t>Indiana</t>
        </is>
      </c>
      <c r="C252" t="inlineStr">
        <is>
          <t>Connersville, Indiana</t>
        </is>
      </c>
      <c r="D252" t="n">
        <v>2020</v>
      </c>
      <c r="F252" t="n">
        <v>366</v>
      </c>
    </row>
    <row r="253">
      <c r="B253" t="inlineStr">
        <is>
          <t>Iowa</t>
        </is>
      </c>
      <c r="C253" t="inlineStr">
        <is>
          <t>Ottumwa, Iowa</t>
        </is>
      </c>
      <c r="D253" t="n">
        <v>2020</v>
      </c>
      <c r="F253" t="n">
        <v>6661</v>
      </c>
    </row>
    <row r="254">
      <c r="B254" t="inlineStr">
        <is>
          <t>Iowa</t>
        </is>
      </c>
      <c r="C254" t="inlineStr">
        <is>
          <t>Osceola, Iowa</t>
        </is>
      </c>
      <c r="D254" t="n">
        <v>2020</v>
      </c>
      <c r="F254" t="n">
        <v>8305</v>
      </c>
    </row>
    <row r="255">
      <c r="B255" t="inlineStr">
        <is>
          <t>Iowa</t>
        </is>
      </c>
      <c r="C255" t="inlineStr">
        <is>
          <t>Mount Pleasant, Iowa</t>
        </is>
      </c>
      <c r="D255" t="n">
        <v>2020</v>
      </c>
      <c r="F255" t="n">
        <v>5929</v>
      </c>
    </row>
    <row r="256">
      <c r="B256" t="inlineStr">
        <is>
          <t>Iowa</t>
        </is>
      </c>
      <c r="C256" t="inlineStr">
        <is>
          <t>Fort Madison, Iowa</t>
        </is>
      </c>
      <c r="D256" t="n">
        <v>2020</v>
      </c>
      <c r="F256" t="n">
        <v>3327</v>
      </c>
    </row>
    <row r="257">
      <c r="B257" t="inlineStr">
        <is>
          <t>Iowa</t>
        </is>
      </c>
      <c r="C257" t="inlineStr">
        <is>
          <t>Creston, Iowa</t>
        </is>
      </c>
      <c r="D257" t="n">
        <v>2020</v>
      </c>
      <c r="F257" t="n">
        <v>1933</v>
      </c>
    </row>
    <row r="258">
      <c r="B258" t="inlineStr">
        <is>
          <t>Iowa</t>
        </is>
      </c>
      <c r="C258" t="inlineStr">
        <is>
          <t>Burlington, Iowa</t>
        </is>
      </c>
      <c r="D258" t="n">
        <v>2020</v>
      </c>
      <c r="F258" t="n">
        <v>5446</v>
      </c>
    </row>
    <row r="259">
      <c r="B259" t="inlineStr">
        <is>
          <t>Kansas</t>
        </is>
      </c>
      <c r="C259" t="inlineStr">
        <is>
          <t>Topeka, Kansas</t>
        </is>
      </c>
      <c r="D259" t="n">
        <v>2020</v>
      </c>
      <c r="F259" t="n">
        <v>5380</v>
      </c>
    </row>
    <row r="260">
      <c r="B260" t="inlineStr">
        <is>
          <t>Kansas</t>
        </is>
      </c>
      <c r="C260" t="inlineStr">
        <is>
          <t>Newton, Kansas</t>
        </is>
      </c>
      <c r="D260" t="n">
        <v>2020</v>
      </c>
      <c r="F260" t="n">
        <v>8618</v>
      </c>
    </row>
    <row r="261">
      <c r="B261" t="inlineStr">
        <is>
          <t>Kansas</t>
        </is>
      </c>
      <c r="C261" t="inlineStr">
        <is>
          <t>Lawrence, Kansas</t>
        </is>
      </c>
      <c r="D261" t="n">
        <v>2020</v>
      </c>
      <c r="F261" t="n">
        <v>4973</v>
      </c>
    </row>
    <row r="262">
      <c r="B262" t="inlineStr">
        <is>
          <t>Kansas</t>
        </is>
      </c>
      <c r="C262" t="inlineStr">
        <is>
          <t>Hutchinson, Kansas</t>
        </is>
      </c>
      <c r="D262" t="n">
        <v>2020</v>
      </c>
      <c r="F262" t="n">
        <v>2661</v>
      </c>
    </row>
    <row r="263">
      <c r="B263" t="inlineStr">
        <is>
          <t>Kansas</t>
        </is>
      </c>
      <c r="C263" t="inlineStr">
        <is>
          <t>Garden City, Kansas</t>
        </is>
      </c>
      <c r="D263" t="n">
        <v>2020</v>
      </c>
      <c r="F263" t="n">
        <v>4119</v>
      </c>
    </row>
    <row r="264">
      <c r="B264" t="inlineStr">
        <is>
          <t>Kansas</t>
        </is>
      </c>
      <c r="C264" t="inlineStr">
        <is>
          <t>Dodge City, Kansas</t>
        </is>
      </c>
      <c r="D264" t="n">
        <v>2020</v>
      </c>
      <c r="F264" t="n">
        <v>3112</v>
      </c>
    </row>
    <row r="265">
      <c r="B265" t="inlineStr">
        <is>
          <t>Kentucky</t>
        </is>
      </c>
      <c r="C265" t="inlineStr">
        <is>
          <t>South Shore-South Portsmouth, Kentucky</t>
        </is>
      </c>
      <c r="D265" t="n">
        <v>2020</v>
      </c>
      <c r="F265" t="n">
        <v>658</v>
      </c>
    </row>
    <row r="266">
      <c r="B266" t="inlineStr">
        <is>
          <t>Kentucky</t>
        </is>
      </c>
      <c r="C266" t="inlineStr">
        <is>
          <t>Maysville, Kentucky</t>
        </is>
      </c>
      <c r="D266" t="n">
        <v>2020</v>
      </c>
      <c r="F266" t="n">
        <v>1475</v>
      </c>
    </row>
    <row r="267">
      <c r="B267" t="inlineStr">
        <is>
          <t>Kentucky</t>
        </is>
      </c>
      <c r="C267" t="inlineStr">
        <is>
          <t>Fulton, Kentucky</t>
        </is>
      </c>
      <c r="D267" t="n">
        <v>2020</v>
      </c>
      <c r="F267" t="n">
        <v>2199</v>
      </c>
    </row>
    <row r="268">
      <c r="B268" t="inlineStr">
        <is>
          <t>Kentucky</t>
        </is>
      </c>
      <c r="C268" t="inlineStr">
        <is>
          <t>Ashland, Kentucky</t>
        </is>
      </c>
      <c r="D268" t="n">
        <v>2020</v>
      </c>
      <c r="F268" t="n">
        <v>1210</v>
      </c>
    </row>
    <row r="269">
      <c r="B269" t="inlineStr">
        <is>
          <t>Louisiana</t>
        </is>
      </c>
      <c r="C269" t="inlineStr">
        <is>
          <t>Slidell, Louisiana</t>
        </is>
      </c>
      <c r="D269" t="n">
        <v>2020</v>
      </c>
      <c r="F269" t="n">
        <v>2644</v>
      </c>
    </row>
    <row r="270">
      <c r="B270" t="inlineStr">
        <is>
          <t>Louisiana</t>
        </is>
      </c>
      <c r="C270" t="inlineStr">
        <is>
          <t>Schriever, Louisiana</t>
        </is>
      </c>
      <c r="D270" t="n">
        <v>2020</v>
      </c>
      <c r="F270" t="n">
        <v>710</v>
      </c>
    </row>
    <row r="271">
      <c r="B271" t="inlineStr">
        <is>
          <t>Louisiana</t>
        </is>
      </c>
      <c r="C271" t="inlineStr">
        <is>
          <t>New Orleans, Louisiana</t>
        </is>
      </c>
      <c r="D271" t="n">
        <v>2020</v>
      </c>
      <c r="F271" t="n">
        <v>84767</v>
      </c>
    </row>
    <row r="272">
      <c r="B272" t="inlineStr">
        <is>
          <t>Louisiana</t>
        </is>
      </c>
      <c r="C272" t="inlineStr">
        <is>
          <t>New Iberia, Louisiana</t>
        </is>
      </c>
      <c r="D272" t="n">
        <v>2020</v>
      </c>
      <c r="F272" t="n">
        <v>926</v>
      </c>
    </row>
    <row r="273">
      <c r="B273" t="inlineStr">
        <is>
          <t>Louisiana</t>
        </is>
      </c>
      <c r="C273" t="inlineStr">
        <is>
          <t>Lake Charles, Louisiana</t>
        </is>
      </c>
      <c r="D273" t="n">
        <v>2020</v>
      </c>
      <c r="F273" t="n">
        <v>2148</v>
      </c>
    </row>
    <row r="274">
      <c r="B274" t="inlineStr">
        <is>
          <t>Louisiana</t>
        </is>
      </c>
      <c r="C274" t="inlineStr">
        <is>
          <t>Lafayette, Louisiana</t>
        </is>
      </c>
      <c r="D274" t="n">
        <v>2020</v>
      </c>
      <c r="F274" t="n">
        <v>3397</v>
      </c>
    </row>
    <row r="275">
      <c r="B275" t="inlineStr">
        <is>
          <t>Louisiana</t>
        </is>
      </c>
      <c r="C275" t="inlineStr">
        <is>
          <t>Hammond, Louisiana</t>
        </is>
      </c>
      <c r="D275" t="n">
        <v>2020</v>
      </c>
      <c r="F275" t="n">
        <v>5537</v>
      </c>
    </row>
    <row r="276">
      <c r="B276" t="inlineStr">
        <is>
          <t>Maine</t>
        </is>
      </c>
      <c r="C276" t="inlineStr">
        <is>
          <t>Wells, Maine</t>
        </is>
      </c>
      <c r="D276" t="n">
        <v>2020</v>
      </c>
      <c r="F276" t="n">
        <v>24680</v>
      </c>
    </row>
    <row r="277">
      <c r="B277" t="inlineStr">
        <is>
          <t>Maine</t>
        </is>
      </c>
      <c r="C277" t="inlineStr">
        <is>
          <t>Saco-Biddeford, Maine</t>
        </is>
      </c>
      <c r="D277" t="n">
        <v>2020</v>
      </c>
      <c r="F277" t="n">
        <v>25879</v>
      </c>
    </row>
    <row r="278">
      <c r="B278" t="inlineStr">
        <is>
          <t>Maine</t>
        </is>
      </c>
      <c r="C278" t="inlineStr">
        <is>
          <t>Portland, Maine</t>
        </is>
      </c>
      <c r="D278" t="n">
        <v>2020</v>
      </c>
      <c r="F278" t="n">
        <v>73223</v>
      </c>
    </row>
    <row r="279">
      <c r="B279" t="inlineStr">
        <is>
          <t>Maine</t>
        </is>
      </c>
      <c r="C279" t="inlineStr">
        <is>
          <t>Old Orchard Beach, Maine</t>
        </is>
      </c>
      <c r="D279" t="n">
        <v>2020</v>
      </c>
      <c r="F279" t="n">
        <v>2012</v>
      </c>
    </row>
    <row r="280">
      <c r="B280" t="inlineStr">
        <is>
          <t>Maine</t>
        </is>
      </c>
      <c r="C280" t="inlineStr">
        <is>
          <t>Freeport, Maine</t>
        </is>
      </c>
      <c r="D280" t="n">
        <v>2020</v>
      </c>
      <c r="F280" t="n">
        <v>9322</v>
      </c>
    </row>
    <row r="281">
      <c r="B281" t="inlineStr">
        <is>
          <t>Maine</t>
        </is>
      </c>
      <c r="C281" t="inlineStr">
        <is>
          <t>Brunswick, Maine</t>
        </is>
      </c>
      <c r="D281" t="n">
        <v>2020</v>
      </c>
      <c r="F281" t="n">
        <v>20273</v>
      </c>
    </row>
    <row r="282">
      <c r="B282" t="inlineStr">
        <is>
          <t>Maryland</t>
        </is>
      </c>
      <c r="C282" t="inlineStr">
        <is>
          <t>Rockville, Maryland</t>
        </is>
      </c>
      <c r="D282" t="n">
        <v>2020</v>
      </c>
    </row>
    <row r="283">
      <c r="B283" t="inlineStr">
        <is>
          <t>Maryland</t>
        </is>
      </c>
      <c r="C283" t="inlineStr">
        <is>
          <t>New Carrollton, Maryland</t>
        </is>
      </c>
      <c r="D283" t="n">
        <v>2020</v>
      </c>
      <c r="F283" t="n">
        <v>100823</v>
      </c>
    </row>
    <row r="284">
      <c r="B284" t="inlineStr">
        <is>
          <t>Maryland</t>
        </is>
      </c>
      <c r="C284" t="inlineStr">
        <is>
          <t>Cumberland, Maryland</t>
        </is>
      </c>
      <c r="D284" t="n">
        <v>2020</v>
      </c>
      <c r="F284" t="n">
        <v>6347</v>
      </c>
    </row>
    <row r="285">
      <c r="B285" t="inlineStr">
        <is>
          <t>Maryland</t>
        </is>
      </c>
      <c r="C285" t="inlineStr">
        <is>
          <t>BWI Thurgood Marshall Airport, Maryland</t>
        </is>
      </c>
      <c r="D285" t="n">
        <v>2020</v>
      </c>
      <c r="F285" t="n">
        <v>385975</v>
      </c>
    </row>
    <row r="286">
      <c r="B286" t="inlineStr">
        <is>
          <t>Maryland</t>
        </is>
      </c>
      <c r="C286" t="inlineStr">
        <is>
          <t>Baltimore, Maryland</t>
        </is>
      </c>
      <c r="D286" t="n">
        <v>2020</v>
      </c>
      <c r="F286" t="n">
        <v>538330</v>
      </c>
    </row>
    <row r="287">
      <c r="B287" t="inlineStr">
        <is>
          <t>Maryland</t>
        </is>
      </c>
      <c r="C287" t="inlineStr">
        <is>
          <t>Aberdeen, Maryland</t>
        </is>
      </c>
      <c r="D287" t="n">
        <v>2020</v>
      </c>
      <c r="F287" t="n">
        <v>16891</v>
      </c>
    </row>
    <row r="288">
      <c r="B288" t="inlineStr">
        <is>
          <t>Massachusetts</t>
        </is>
      </c>
      <c r="C288" t="inlineStr">
        <is>
          <t>Worcester, Massachusetts</t>
        </is>
      </c>
      <c r="D288" t="n">
        <v>2020</v>
      </c>
      <c r="F288" t="n">
        <v>4564</v>
      </c>
    </row>
    <row r="289">
      <c r="B289" t="inlineStr">
        <is>
          <t>Massachusetts</t>
        </is>
      </c>
      <c r="C289" t="inlineStr">
        <is>
          <t>Woburn, Massachusetts</t>
        </is>
      </c>
      <c r="D289" t="n">
        <v>2020</v>
      </c>
      <c r="F289" t="n">
        <v>6306</v>
      </c>
    </row>
    <row r="290">
      <c r="B290" t="inlineStr">
        <is>
          <t>Massachusetts</t>
        </is>
      </c>
      <c r="C290" t="inlineStr">
        <is>
          <t>Springfield, Massachusetts</t>
        </is>
      </c>
      <c r="D290" t="n">
        <v>2020</v>
      </c>
      <c r="F290" t="n">
        <v>72024</v>
      </c>
    </row>
    <row r="291">
      <c r="B291" t="inlineStr">
        <is>
          <t>Massachusetts</t>
        </is>
      </c>
      <c r="C291" t="inlineStr">
        <is>
          <t>Route 128 (Boston), Massachusetts</t>
        </is>
      </c>
      <c r="D291" t="n">
        <v>2020</v>
      </c>
      <c r="F291" t="n">
        <v>230024</v>
      </c>
    </row>
    <row r="292">
      <c r="B292" t="inlineStr">
        <is>
          <t>Massachusetts</t>
        </is>
      </c>
      <c r="C292" t="inlineStr">
        <is>
          <t>Pittsfield, Massachusetts</t>
        </is>
      </c>
      <c r="D292" t="n">
        <v>2020</v>
      </c>
      <c r="F292" t="n">
        <v>6619</v>
      </c>
    </row>
    <row r="293">
      <c r="B293" t="inlineStr">
        <is>
          <t>Massachusetts</t>
        </is>
      </c>
      <c r="C293" t="inlineStr">
        <is>
          <t>Northampton, Massachusetts</t>
        </is>
      </c>
      <c r="D293" t="n">
        <v>2020</v>
      </c>
      <c r="F293" t="n">
        <v>10943</v>
      </c>
    </row>
    <row r="294">
      <c r="B294" t="inlineStr">
        <is>
          <t>Massachusetts</t>
        </is>
      </c>
      <c r="C294" t="inlineStr">
        <is>
          <t>Holyoke, Massachusetts</t>
        </is>
      </c>
      <c r="D294" t="n">
        <v>2020</v>
      </c>
      <c r="F294" t="n">
        <v>774</v>
      </c>
    </row>
    <row r="295">
      <c r="B295" t="inlineStr">
        <is>
          <t>Massachusetts</t>
        </is>
      </c>
      <c r="C295" t="inlineStr">
        <is>
          <t>Haverhill, Massachusetts</t>
        </is>
      </c>
      <c r="D295" t="n">
        <v>2020</v>
      </c>
      <c r="F295" t="n">
        <v>22579</v>
      </c>
    </row>
    <row r="296">
      <c r="B296" t="inlineStr">
        <is>
          <t>Massachusetts</t>
        </is>
      </c>
      <c r="C296" t="inlineStr">
        <is>
          <t>Greenfield, Massachusetts</t>
        </is>
      </c>
      <c r="D296" t="n">
        <v>2020</v>
      </c>
      <c r="F296" t="n">
        <v>3823</v>
      </c>
    </row>
    <row r="297">
      <c r="B297" t="inlineStr">
        <is>
          <t>Massachusetts</t>
        </is>
      </c>
      <c r="C297" t="inlineStr">
        <is>
          <t>Framingham, Massachusetts</t>
        </is>
      </c>
      <c r="D297" t="n">
        <v>2020</v>
      </c>
      <c r="F297" t="n">
        <v>1083</v>
      </c>
    </row>
    <row r="298">
      <c r="B298" t="inlineStr">
        <is>
          <t>Massachusetts</t>
        </is>
      </c>
      <c r="C298" t="inlineStr">
        <is>
          <t>Boston-South Station, Massachusetts</t>
        </is>
      </c>
      <c r="D298" t="n">
        <v>2020</v>
      </c>
      <c r="F298" t="n">
        <v>793113</v>
      </c>
    </row>
    <row r="299">
      <c r="B299" t="inlineStr">
        <is>
          <t>Massachusetts</t>
        </is>
      </c>
      <c r="C299" t="inlineStr">
        <is>
          <t>Boston-North Station, Massachusetts</t>
        </is>
      </c>
      <c r="D299" t="n">
        <v>2020</v>
      </c>
      <c r="F299" t="n">
        <v>219491</v>
      </c>
    </row>
    <row r="300">
      <c r="B300" t="inlineStr">
        <is>
          <t>Massachusetts</t>
        </is>
      </c>
      <c r="C300" t="inlineStr">
        <is>
          <t>Boston-Back Bay, Massachusetts</t>
        </is>
      </c>
      <c r="D300" t="n">
        <v>2020</v>
      </c>
      <c r="F300" t="n">
        <v>355279</v>
      </c>
    </row>
    <row r="301">
      <c r="B301" t="inlineStr">
        <is>
          <t>Michigan</t>
        </is>
      </c>
      <c r="C301" t="inlineStr">
        <is>
          <t>Troy, Michigan</t>
        </is>
      </c>
      <c r="D301" t="n">
        <v>2020</v>
      </c>
      <c r="F301" t="n">
        <v>17928</v>
      </c>
    </row>
    <row r="302">
      <c r="B302" t="inlineStr">
        <is>
          <t>Michigan</t>
        </is>
      </c>
      <c r="C302" t="inlineStr">
        <is>
          <t>St. Joseph/Benton Harbor, Michigan</t>
        </is>
      </c>
      <c r="D302" t="n">
        <v>2020</v>
      </c>
      <c r="F302" t="n">
        <v>6717</v>
      </c>
    </row>
    <row r="303">
      <c r="B303" t="inlineStr">
        <is>
          <t>Michigan</t>
        </is>
      </c>
      <c r="C303" t="inlineStr">
        <is>
          <t>Royal Oak, Michigan</t>
        </is>
      </c>
      <c r="D303" t="n">
        <v>2020</v>
      </c>
      <c r="F303" t="n">
        <v>13169</v>
      </c>
    </row>
    <row r="304">
      <c r="B304" t="inlineStr">
        <is>
          <t>Michigan</t>
        </is>
      </c>
      <c r="C304" t="inlineStr">
        <is>
          <t>Port Huron, Michigan</t>
        </is>
      </c>
      <c r="D304" t="n">
        <v>2020</v>
      </c>
      <c r="F304" t="n">
        <v>8123</v>
      </c>
    </row>
    <row r="305">
      <c r="B305" t="inlineStr">
        <is>
          <t>Michigan</t>
        </is>
      </c>
      <c r="C305" t="inlineStr">
        <is>
          <t>Pontiac, Michigan</t>
        </is>
      </c>
      <c r="D305" t="n">
        <v>2020</v>
      </c>
      <c r="F305" t="n">
        <v>8139</v>
      </c>
    </row>
    <row r="306">
      <c r="B306" t="inlineStr">
        <is>
          <t>Michigan</t>
        </is>
      </c>
      <c r="C306" t="inlineStr">
        <is>
          <t>Niles, Michigan</t>
        </is>
      </c>
      <c r="D306" t="n">
        <v>2020</v>
      </c>
      <c r="F306" t="n">
        <v>9047</v>
      </c>
    </row>
    <row r="307">
      <c r="B307" t="inlineStr">
        <is>
          <t>Michigan</t>
        </is>
      </c>
      <c r="C307" t="inlineStr">
        <is>
          <t>New Buffalo, Michigan</t>
        </is>
      </c>
      <c r="D307" t="n">
        <v>2020</v>
      </c>
      <c r="F307" t="n">
        <v>11328</v>
      </c>
    </row>
    <row r="308">
      <c r="B308" t="inlineStr">
        <is>
          <t>Michigan</t>
        </is>
      </c>
      <c r="C308" t="inlineStr">
        <is>
          <t>Lapeer, Michigan</t>
        </is>
      </c>
      <c r="D308" t="n">
        <v>2020</v>
      </c>
      <c r="F308" t="n">
        <v>4940</v>
      </c>
    </row>
    <row r="309">
      <c r="B309" t="inlineStr">
        <is>
          <t>Michigan</t>
        </is>
      </c>
      <c r="C309" t="inlineStr">
        <is>
          <t>Kalamazoo, Michigan</t>
        </is>
      </c>
      <c r="D309" t="n">
        <v>2020</v>
      </c>
      <c r="F309" t="n">
        <v>57958</v>
      </c>
    </row>
    <row r="310">
      <c r="B310" t="inlineStr">
        <is>
          <t>Michigan</t>
        </is>
      </c>
      <c r="C310" t="inlineStr">
        <is>
          <t>Jackson, Michigan</t>
        </is>
      </c>
      <c r="D310" t="n">
        <v>2020</v>
      </c>
      <c r="F310" t="n">
        <v>11741</v>
      </c>
    </row>
    <row r="311">
      <c r="B311" t="inlineStr">
        <is>
          <t>Michigan</t>
        </is>
      </c>
      <c r="C311" t="inlineStr">
        <is>
          <t>Holland, Michigan</t>
        </is>
      </c>
      <c r="D311" t="n">
        <v>2020</v>
      </c>
      <c r="F311" t="n">
        <v>17524</v>
      </c>
    </row>
    <row r="312">
      <c r="B312" t="inlineStr">
        <is>
          <t>Michigan</t>
        </is>
      </c>
      <c r="C312" t="inlineStr">
        <is>
          <t>Grand Rapids, Michigan</t>
        </is>
      </c>
      <c r="D312" t="n">
        <v>2020</v>
      </c>
      <c r="F312" t="n">
        <v>21236</v>
      </c>
    </row>
    <row r="313">
      <c r="B313" t="inlineStr">
        <is>
          <t>Michigan</t>
        </is>
      </c>
      <c r="C313" t="inlineStr">
        <is>
          <t>Flint, Michigan</t>
        </is>
      </c>
      <c r="D313" t="n">
        <v>2020</v>
      </c>
      <c r="F313" t="n">
        <v>15926</v>
      </c>
    </row>
    <row r="314">
      <c r="B314" t="inlineStr">
        <is>
          <t>Michigan</t>
        </is>
      </c>
      <c r="C314" t="inlineStr">
        <is>
          <t>East Lansing, Michigan</t>
        </is>
      </c>
      <c r="D314" t="n">
        <v>2020</v>
      </c>
      <c r="F314" t="n">
        <v>38070</v>
      </c>
    </row>
    <row r="315">
      <c r="B315" t="inlineStr">
        <is>
          <t>Michigan</t>
        </is>
      </c>
      <c r="C315" t="inlineStr">
        <is>
          <t>Durand, Michigan</t>
        </is>
      </c>
      <c r="D315" t="n">
        <v>2020</v>
      </c>
      <c r="F315" t="n">
        <v>6863</v>
      </c>
    </row>
    <row r="316">
      <c r="B316" t="inlineStr">
        <is>
          <t>Michigan</t>
        </is>
      </c>
      <c r="C316" t="inlineStr">
        <is>
          <t>Dowagiac, Michigan</t>
        </is>
      </c>
      <c r="D316" t="n">
        <v>2020</v>
      </c>
      <c r="F316" t="n">
        <v>2453</v>
      </c>
    </row>
    <row r="317">
      <c r="B317" t="inlineStr">
        <is>
          <t>Michigan</t>
        </is>
      </c>
      <c r="C317" t="inlineStr">
        <is>
          <t>Detroit, Michigan</t>
        </is>
      </c>
      <c r="D317" t="n">
        <v>2020</v>
      </c>
      <c r="F317" t="n">
        <v>39252</v>
      </c>
    </row>
    <row r="318">
      <c r="B318" t="inlineStr">
        <is>
          <t>Michigan</t>
        </is>
      </c>
      <c r="C318" t="inlineStr">
        <is>
          <t>Dearborn, Michigan</t>
        </is>
      </c>
      <c r="D318" t="n">
        <v>2020</v>
      </c>
      <c r="F318" t="n">
        <v>36622</v>
      </c>
    </row>
    <row r="319">
      <c r="B319" t="inlineStr">
        <is>
          <t>Michigan</t>
        </is>
      </c>
      <c r="C319" t="inlineStr">
        <is>
          <t>Battle Creek, Michigan</t>
        </is>
      </c>
      <c r="D319" t="n">
        <v>2020</v>
      </c>
      <c r="F319" t="n">
        <v>21026</v>
      </c>
    </row>
    <row r="320">
      <c r="B320" t="inlineStr">
        <is>
          <t>Michigan</t>
        </is>
      </c>
      <c r="C320" t="inlineStr">
        <is>
          <t>Bangor, Michigan</t>
        </is>
      </c>
      <c r="D320" t="n">
        <v>2020</v>
      </c>
      <c r="F320" t="n">
        <v>2014</v>
      </c>
    </row>
    <row r="321">
      <c r="B321" t="inlineStr">
        <is>
          <t>Michigan</t>
        </is>
      </c>
      <c r="C321" t="inlineStr">
        <is>
          <t>Ann Arbor, Michigan</t>
        </is>
      </c>
      <c r="D321" t="n">
        <v>2020</v>
      </c>
      <c r="F321" t="n">
        <v>77886</v>
      </c>
    </row>
    <row r="322">
      <c r="B322" t="inlineStr">
        <is>
          <t>Michigan</t>
        </is>
      </c>
      <c r="C322" t="inlineStr">
        <is>
          <t>Albion, Michigan</t>
        </is>
      </c>
      <c r="D322" t="n">
        <v>2020</v>
      </c>
      <c r="F322" t="n">
        <v>1344</v>
      </c>
    </row>
    <row r="323">
      <c r="B323" t="inlineStr">
        <is>
          <t>Minnesota</t>
        </is>
      </c>
      <c r="C323" t="inlineStr">
        <is>
          <t>Winona, Minnesota</t>
        </is>
      </c>
      <c r="D323" t="n">
        <v>2020</v>
      </c>
      <c r="F323" t="n">
        <v>8378</v>
      </c>
    </row>
    <row r="324">
      <c r="B324" t="inlineStr">
        <is>
          <t>Minnesota</t>
        </is>
      </c>
      <c r="C324" t="inlineStr">
        <is>
          <t>Staples, Minnesota</t>
        </is>
      </c>
      <c r="D324" t="n">
        <v>2020</v>
      </c>
      <c r="F324" t="n">
        <v>4050</v>
      </c>
    </row>
    <row r="325">
      <c r="B325" t="inlineStr">
        <is>
          <t>Minnesota</t>
        </is>
      </c>
      <c r="C325" t="inlineStr">
        <is>
          <t>St. Paul-Minneapolis, Minnesota</t>
        </is>
      </c>
      <c r="D325" t="n">
        <v>2020</v>
      </c>
      <c r="F325" t="n">
        <v>48359</v>
      </c>
    </row>
    <row r="326">
      <c r="B326" t="inlineStr">
        <is>
          <t>Minnesota</t>
        </is>
      </c>
      <c r="C326" t="inlineStr">
        <is>
          <t>St. Cloud, Minnesota</t>
        </is>
      </c>
      <c r="D326" t="n">
        <v>2020</v>
      </c>
      <c r="F326" t="n">
        <v>5953</v>
      </c>
    </row>
    <row r="327">
      <c r="B327" t="inlineStr">
        <is>
          <t>Minnesota</t>
        </is>
      </c>
      <c r="C327" t="inlineStr">
        <is>
          <t>Red Wing, Minnesota</t>
        </is>
      </c>
      <c r="D327" t="n">
        <v>2020</v>
      </c>
      <c r="F327" t="n">
        <v>4695</v>
      </c>
    </row>
    <row r="328">
      <c r="B328" t="inlineStr">
        <is>
          <t>Minnesota</t>
        </is>
      </c>
      <c r="C328" t="inlineStr">
        <is>
          <t>Detroit Lakes, Minnesota</t>
        </is>
      </c>
      <c r="D328" t="n">
        <v>2020</v>
      </c>
      <c r="F328" t="n">
        <v>3150</v>
      </c>
    </row>
    <row r="329">
      <c r="B329" t="inlineStr">
        <is>
          <t>Mississippi</t>
        </is>
      </c>
      <c r="C329" t="inlineStr">
        <is>
          <t>Yazoo City, Mississippi</t>
        </is>
      </c>
      <c r="D329" t="n">
        <v>2020</v>
      </c>
      <c r="F329" t="n">
        <v>2130</v>
      </c>
    </row>
    <row r="330">
      <c r="B330" t="inlineStr">
        <is>
          <t>Mississippi</t>
        </is>
      </c>
      <c r="C330" t="inlineStr">
        <is>
          <t>Picayune, Mississippi</t>
        </is>
      </c>
      <c r="D330" t="n">
        <v>2020</v>
      </c>
      <c r="F330" t="n">
        <v>1128</v>
      </c>
    </row>
    <row r="331">
      <c r="B331" t="inlineStr">
        <is>
          <t>Mississippi</t>
        </is>
      </c>
      <c r="C331" t="inlineStr">
        <is>
          <t>Meridian, Mississippi</t>
        </is>
      </c>
      <c r="D331" t="n">
        <v>2020</v>
      </c>
      <c r="F331" t="n">
        <v>4860</v>
      </c>
    </row>
    <row r="332">
      <c r="B332" t="inlineStr">
        <is>
          <t>Mississippi</t>
        </is>
      </c>
      <c r="C332" t="inlineStr">
        <is>
          <t>McComb, Mississippi</t>
        </is>
      </c>
      <c r="D332" t="n">
        <v>2020</v>
      </c>
      <c r="F332" t="n">
        <v>3178</v>
      </c>
    </row>
    <row r="333">
      <c r="B333" t="inlineStr">
        <is>
          <t>Mississippi</t>
        </is>
      </c>
      <c r="C333" t="inlineStr">
        <is>
          <t>Marks, Mississippi</t>
        </is>
      </c>
      <c r="D333" t="n">
        <v>2020</v>
      </c>
      <c r="F333" t="n">
        <v>1871</v>
      </c>
    </row>
    <row r="334">
      <c r="B334" t="inlineStr">
        <is>
          <t>Mississippi</t>
        </is>
      </c>
      <c r="C334" t="inlineStr">
        <is>
          <t>Laurel, Mississippi</t>
        </is>
      </c>
      <c r="D334" t="n">
        <v>2020</v>
      </c>
      <c r="F334" t="n">
        <v>2035</v>
      </c>
    </row>
    <row r="335">
      <c r="B335" t="inlineStr">
        <is>
          <t>Mississippi</t>
        </is>
      </c>
      <c r="C335" t="inlineStr">
        <is>
          <t>Jackson, Mississippi</t>
        </is>
      </c>
      <c r="D335" t="n">
        <v>2020</v>
      </c>
      <c r="F335" t="n">
        <v>25020</v>
      </c>
    </row>
    <row r="336">
      <c r="B336" t="inlineStr">
        <is>
          <t>Mississippi</t>
        </is>
      </c>
      <c r="C336" t="inlineStr">
        <is>
          <t>Hazlehurst, Mississippi</t>
        </is>
      </c>
      <c r="D336" t="n">
        <v>2020</v>
      </c>
      <c r="F336" t="n">
        <v>875</v>
      </c>
    </row>
    <row r="337">
      <c r="B337" t="inlineStr">
        <is>
          <t>Mississippi</t>
        </is>
      </c>
      <c r="C337" t="inlineStr">
        <is>
          <t>Hattiesburg, Mississippi</t>
        </is>
      </c>
      <c r="D337" t="n">
        <v>2020</v>
      </c>
      <c r="F337" t="n">
        <v>4655</v>
      </c>
    </row>
    <row r="338">
      <c r="B338" t="inlineStr">
        <is>
          <t>Mississippi</t>
        </is>
      </c>
      <c r="C338" t="inlineStr">
        <is>
          <t>Greenwood, Mississippi</t>
        </is>
      </c>
      <c r="D338" t="n">
        <v>2020</v>
      </c>
      <c r="F338" t="n">
        <v>8385</v>
      </c>
    </row>
    <row r="339">
      <c r="B339" t="inlineStr">
        <is>
          <t>Mississippi</t>
        </is>
      </c>
      <c r="C339" t="inlineStr">
        <is>
          <t>Brookhaven, Mississippi</t>
        </is>
      </c>
      <c r="D339" t="n">
        <v>2020</v>
      </c>
      <c r="F339" t="n">
        <v>2449</v>
      </c>
    </row>
    <row r="340">
      <c r="B340" t="inlineStr">
        <is>
          <t>Missouri</t>
        </is>
      </c>
      <c r="C340" t="inlineStr">
        <is>
          <t>Washington, Missouri</t>
        </is>
      </c>
      <c r="D340" t="n">
        <v>2020</v>
      </c>
      <c r="F340" t="n">
        <v>7191</v>
      </c>
    </row>
    <row r="341">
      <c r="B341" t="inlineStr">
        <is>
          <t>Missouri</t>
        </is>
      </c>
      <c r="C341" t="inlineStr">
        <is>
          <t>Warrensburg, Missouri</t>
        </is>
      </c>
      <c r="D341" t="n">
        <v>2020</v>
      </c>
      <c r="F341" t="n">
        <v>6135</v>
      </c>
    </row>
    <row r="342">
      <c r="B342" t="inlineStr">
        <is>
          <t>Missouri</t>
        </is>
      </c>
      <c r="C342" t="inlineStr">
        <is>
          <t>St. Louis, Missouri</t>
        </is>
      </c>
      <c r="D342" t="n">
        <v>2020</v>
      </c>
      <c r="F342" t="n">
        <v>174773</v>
      </c>
    </row>
    <row r="343">
      <c r="B343" t="inlineStr">
        <is>
          <t>Missouri</t>
        </is>
      </c>
      <c r="C343" t="inlineStr">
        <is>
          <t>Sedalia, Missouri</t>
        </is>
      </c>
      <c r="D343" t="n">
        <v>2020</v>
      </c>
      <c r="F343" t="n">
        <v>4612</v>
      </c>
    </row>
    <row r="344">
      <c r="B344" t="inlineStr">
        <is>
          <t>Missouri</t>
        </is>
      </c>
      <c r="C344" t="inlineStr">
        <is>
          <t>Poplar Bluff, Missouri</t>
        </is>
      </c>
      <c r="D344" t="n">
        <v>2020</v>
      </c>
      <c r="F344" t="n">
        <v>3301</v>
      </c>
    </row>
    <row r="345">
      <c r="B345" t="inlineStr">
        <is>
          <t>Missouri</t>
        </is>
      </c>
      <c r="C345" t="inlineStr">
        <is>
          <t>Lee’s Summit, Missouri</t>
        </is>
      </c>
      <c r="D345" t="n">
        <v>2020</v>
      </c>
      <c r="F345" t="n">
        <v>13979</v>
      </c>
    </row>
    <row r="346">
      <c r="B346" t="inlineStr">
        <is>
          <t>Missouri</t>
        </is>
      </c>
      <c r="C346" t="inlineStr">
        <is>
          <t>La Plata, Missouri</t>
        </is>
      </c>
      <c r="D346" t="n">
        <v>2020</v>
      </c>
      <c r="F346" t="n">
        <v>6184</v>
      </c>
    </row>
    <row r="347">
      <c r="B347" t="inlineStr">
        <is>
          <t>Missouri</t>
        </is>
      </c>
      <c r="C347" t="inlineStr">
        <is>
          <t>Kirkwood, Missouri</t>
        </is>
      </c>
      <c r="D347" t="n">
        <v>2020</v>
      </c>
      <c r="F347" t="n">
        <v>24650</v>
      </c>
    </row>
    <row r="348">
      <c r="B348" t="inlineStr">
        <is>
          <t>Missouri</t>
        </is>
      </c>
      <c r="C348" t="inlineStr">
        <is>
          <t>Kansas City, Missouri</t>
        </is>
      </c>
      <c r="D348" t="n">
        <v>2020</v>
      </c>
      <c r="F348" t="n">
        <v>82590</v>
      </c>
    </row>
    <row r="349">
      <c r="B349" t="inlineStr">
        <is>
          <t>Missouri</t>
        </is>
      </c>
      <c r="C349" t="inlineStr">
        <is>
          <t>Jefferson City, Missouri</t>
        </is>
      </c>
      <c r="D349" t="n">
        <v>2020</v>
      </c>
      <c r="F349" t="n">
        <v>20616</v>
      </c>
    </row>
    <row r="350">
      <c r="B350" t="inlineStr">
        <is>
          <t>Missouri</t>
        </is>
      </c>
      <c r="C350" t="inlineStr">
        <is>
          <t>Independence, Missouri</t>
        </is>
      </c>
      <c r="D350" t="n">
        <v>2020</v>
      </c>
      <c r="F350" t="n">
        <v>3489</v>
      </c>
    </row>
    <row r="351">
      <c r="B351" t="inlineStr">
        <is>
          <t>Missouri</t>
        </is>
      </c>
      <c r="C351" t="inlineStr">
        <is>
          <t>Hermann, Missouri</t>
        </is>
      </c>
      <c r="D351" t="n">
        <v>2020</v>
      </c>
      <c r="F351" t="n">
        <v>11790</v>
      </c>
    </row>
    <row r="352">
      <c r="B352" t="inlineStr">
        <is>
          <t>Missouri</t>
        </is>
      </c>
      <c r="C352" t="inlineStr">
        <is>
          <t>Arcadia, Missouri</t>
        </is>
      </c>
      <c r="D352" t="n">
        <v>2020</v>
      </c>
      <c r="F352" t="n">
        <v>788</v>
      </c>
    </row>
    <row r="353" ht="16" customHeight="1" thickBot="1">
      <c r="B353" t="inlineStr">
        <is>
          <t>Montana</t>
        </is>
      </c>
      <c r="C353" t="inlineStr">
        <is>
          <t>Wolf Point, Montana</t>
        </is>
      </c>
      <c r="D353" t="n">
        <v>2020</v>
      </c>
      <c r="F353" t="n">
        <v>3030</v>
      </c>
    </row>
    <row r="354">
      <c r="B354" s="94" t="inlineStr">
        <is>
          <t>Montana</t>
        </is>
      </c>
      <c r="C354" s="122" t="inlineStr">
        <is>
          <t>Whitefish, Montana</t>
        </is>
      </c>
      <c r="D354" s="122" t="n">
        <v>2020</v>
      </c>
      <c r="E354" s="122" t="n"/>
      <c r="F354" s="95" t="n">
        <v>34919</v>
      </c>
    </row>
    <row r="355">
      <c r="B355" s="96" t="inlineStr">
        <is>
          <t>Montana</t>
        </is>
      </c>
      <c r="C355" t="inlineStr">
        <is>
          <t>West Glacier, Montana</t>
        </is>
      </c>
      <c r="D355" t="n">
        <v>2020</v>
      </c>
      <c r="F355" s="97" t="n">
        <v>2196</v>
      </c>
    </row>
    <row r="356">
      <c r="B356" s="96" t="inlineStr">
        <is>
          <t>Montana</t>
        </is>
      </c>
      <c r="C356" t="inlineStr">
        <is>
          <t>Shelby, Montana</t>
        </is>
      </c>
      <c r="D356" t="n">
        <v>2020</v>
      </c>
      <c r="F356" s="97" t="n">
        <v>4964</v>
      </c>
    </row>
    <row r="357">
      <c r="B357" s="96" t="inlineStr">
        <is>
          <t>Montana</t>
        </is>
      </c>
      <c r="C357" t="inlineStr">
        <is>
          <t>Malta, Montana</t>
        </is>
      </c>
      <c r="D357" t="n">
        <v>2020</v>
      </c>
      <c r="F357" s="97" t="n">
        <v>2806</v>
      </c>
    </row>
    <row r="358">
      <c r="B358" s="96" t="inlineStr">
        <is>
          <t>Montana</t>
        </is>
      </c>
      <c r="C358" t="inlineStr">
        <is>
          <t>Libby, Montana</t>
        </is>
      </c>
      <c r="D358" t="n">
        <v>2020</v>
      </c>
      <c r="F358" s="97" t="n">
        <v>3109</v>
      </c>
    </row>
    <row r="359">
      <c r="B359" s="96" t="inlineStr">
        <is>
          <t>Montana</t>
        </is>
      </c>
      <c r="C359" t="inlineStr">
        <is>
          <t>Havre, Montana</t>
        </is>
      </c>
      <c r="D359" t="n">
        <v>2020</v>
      </c>
      <c r="F359" s="97" t="n">
        <v>6284</v>
      </c>
    </row>
    <row r="360">
      <c r="B360" s="96" t="inlineStr">
        <is>
          <t>Montana</t>
        </is>
      </c>
      <c r="C360" t="inlineStr">
        <is>
          <t>Glasgow, Montana</t>
        </is>
      </c>
      <c r="D360" t="n">
        <v>2020</v>
      </c>
      <c r="F360" s="97" t="n">
        <v>3099</v>
      </c>
    </row>
    <row r="361">
      <c r="B361" s="96" t="inlineStr">
        <is>
          <t>Montana</t>
        </is>
      </c>
      <c r="C361" t="inlineStr">
        <is>
          <t>Essex, Montana</t>
        </is>
      </c>
      <c r="D361" t="n">
        <v>2020</v>
      </c>
      <c r="F361" s="97" t="n">
        <v>2255</v>
      </c>
    </row>
    <row r="362">
      <c r="B362" s="96" t="inlineStr">
        <is>
          <t>Montana</t>
        </is>
      </c>
      <c r="C362" t="inlineStr">
        <is>
          <t>East Glacier (summer only), Montana</t>
        </is>
      </c>
      <c r="D362" t="n">
        <v>2020</v>
      </c>
      <c r="F362" s="97" t="n">
        <v>836</v>
      </c>
    </row>
    <row r="363">
      <c r="B363" s="96" t="inlineStr">
        <is>
          <t>Montana</t>
        </is>
      </c>
      <c r="C363" t="inlineStr">
        <is>
          <t>Cut Bank, Montana</t>
        </is>
      </c>
      <c r="D363" t="n">
        <v>2020</v>
      </c>
      <c r="F363" s="97" t="n">
        <v>1204</v>
      </c>
    </row>
    <row r="364" ht="16" customHeight="1" thickBot="1">
      <c r="B364" s="98" t="inlineStr">
        <is>
          <t>Montana</t>
        </is>
      </c>
      <c r="C364" s="120" t="inlineStr">
        <is>
          <t>Browning (winter only), Montana</t>
        </is>
      </c>
      <c r="D364" s="120" t="n">
        <v>2020</v>
      </c>
      <c r="E364" s="120" t="n"/>
      <c r="F364" s="99" t="n">
        <v>1044</v>
      </c>
    </row>
    <row r="365">
      <c r="B365" t="inlineStr">
        <is>
          <t>Nebraska</t>
        </is>
      </c>
      <c r="C365" t="inlineStr">
        <is>
          <t>Omaha, Nebraska</t>
        </is>
      </c>
      <c r="D365" t="n">
        <v>2020</v>
      </c>
      <c r="F365" t="n">
        <v>14975</v>
      </c>
    </row>
    <row r="366">
      <c r="B366" t="inlineStr">
        <is>
          <t>Nebraska</t>
        </is>
      </c>
      <c r="C366" t="inlineStr">
        <is>
          <t>McCook, Nebraska</t>
        </is>
      </c>
      <c r="D366" t="n">
        <v>2020</v>
      </c>
      <c r="F366" t="n">
        <v>2211</v>
      </c>
    </row>
    <row r="367">
      <c r="B367" t="inlineStr">
        <is>
          <t>Nebraska</t>
        </is>
      </c>
      <c r="C367" t="inlineStr">
        <is>
          <t>Lincoln, Nebraska</t>
        </is>
      </c>
      <c r="D367" t="n">
        <v>2020</v>
      </c>
      <c r="F367" t="n">
        <v>8805</v>
      </c>
    </row>
    <row r="368">
      <c r="B368" t="inlineStr">
        <is>
          <t>Nebraska</t>
        </is>
      </c>
      <c r="C368" t="inlineStr">
        <is>
          <t>Holdrege, Nebraska</t>
        </is>
      </c>
      <c r="D368" t="n">
        <v>2020</v>
      </c>
      <c r="F368" t="n">
        <v>879</v>
      </c>
    </row>
    <row r="369">
      <c r="B369" t="inlineStr">
        <is>
          <t>Nebraska</t>
        </is>
      </c>
      <c r="C369" t="inlineStr">
        <is>
          <t>Hastings, Nebraska</t>
        </is>
      </c>
      <c r="D369" t="n">
        <v>2020</v>
      </c>
      <c r="F369" t="n">
        <v>2967</v>
      </c>
    </row>
    <row r="370">
      <c r="B370" t="inlineStr">
        <is>
          <t>Nevada</t>
        </is>
      </c>
      <c r="C370" t="inlineStr">
        <is>
          <t>Winnemucca, Nevada</t>
        </is>
      </c>
      <c r="D370" t="n">
        <v>2020</v>
      </c>
      <c r="F370" t="n">
        <v>3409</v>
      </c>
    </row>
    <row r="371">
      <c r="B371" t="inlineStr">
        <is>
          <t>Nevada</t>
        </is>
      </c>
      <c r="C371" t="inlineStr">
        <is>
          <t>Reno, Nevada</t>
        </is>
      </c>
      <c r="D371" t="n">
        <v>2020</v>
      </c>
      <c r="F371" t="n">
        <v>48294</v>
      </c>
    </row>
    <row r="372">
      <c r="B372" t="inlineStr">
        <is>
          <t>Nevada</t>
        </is>
      </c>
      <c r="C372" t="inlineStr">
        <is>
          <t>Elko, Nevada</t>
        </is>
      </c>
      <c r="D372" t="n">
        <v>2020</v>
      </c>
      <c r="F372" t="n">
        <v>5885</v>
      </c>
    </row>
    <row r="373">
      <c r="B373" t="inlineStr">
        <is>
          <t>New Hampshire</t>
        </is>
      </c>
      <c r="C373" t="inlineStr">
        <is>
          <t>Exeter, New Hampshire</t>
        </is>
      </c>
      <c r="D373" t="n">
        <v>2020</v>
      </c>
      <c r="F373" t="n">
        <v>44647</v>
      </c>
    </row>
    <row r="374">
      <c r="B374" t="inlineStr">
        <is>
          <t>New Hampshire</t>
        </is>
      </c>
      <c r="C374" t="inlineStr">
        <is>
          <t>Durham-UNH, New Hampshire</t>
        </is>
      </c>
      <c r="D374" t="n">
        <v>2020</v>
      </c>
      <c r="F374" t="n">
        <v>31476</v>
      </c>
    </row>
    <row r="375">
      <c r="B375" t="inlineStr">
        <is>
          <t>New Hampshire</t>
        </is>
      </c>
      <c r="C375" t="inlineStr">
        <is>
          <t>Dover, New Hampshire</t>
        </is>
      </c>
      <c r="D375" t="n">
        <v>2020</v>
      </c>
      <c r="F375" t="n">
        <v>29803</v>
      </c>
    </row>
    <row r="376">
      <c r="B376" t="inlineStr">
        <is>
          <t>New Hampshire</t>
        </is>
      </c>
      <c r="C376" t="inlineStr">
        <is>
          <t>Claremont, New Hampshire</t>
        </is>
      </c>
      <c r="D376" t="n">
        <v>2020</v>
      </c>
      <c r="F376" t="n">
        <v>1131</v>
      </c>
    </row>
    <row r="377">
      <c r="B377" t="inlineStr">
        <is>
          <t>New Jersey</t>
        </is>
      </c>
      <c r="C377" t="inlineStr">
        <is>
          <t>Trenton, New Jersey</t>
        </is>
      </c>
      <c r="D377" t="n">
        <v>2020</v>
      </c>
      <c r="F377" t="n">
        <v>211156</v>
      </c>
    </row>
    <row r="378">
      <c r="B378" t="inlineStr">
        <is>
          <t>New Jersey</t>
        </is>
      </c>
      <c r="C378" t="inlineStr">
        <is>
          <t>Princeton Junction, New Jersey</t>
        </is>
      </c>
      <c r="D378" t="n">
        <v>2020</v>
      </c>
      <c r="F378" t="n">
        <v>15118</v>
      </c>
    </row>
    <row r="379">
      <c r="B379" t="inlineStr">
        <is>
          <t>New Jersey</t>
        </is>
      </c>
      <c r="C379" t="inlineStr">
        <is>
          <t>Newark, New Jersey</t>
        </is>
      </c>
      <c r="D379" t="n">
        <v>2020</v>
      </c>
      <c r="F379" t="n">
        <v>367861</v>
      </c>
    </row>
    <row r="380">
      <c r="B380" t="inlineStr">
        <is>
          <t>New Jersey</t>
        </is>
      </c>
      <c r="C380" t="inlineStr">
        <is>
          <t>Newark Airport, New Jersey</t>
        </is>
      </c>
      <c r="D380" t="n">
        <v>2020</v>
      </c>
      <c r="F380" t="n">
        <v>74403</v>
      </c>
    </row>
    <row r="381">
      <c r="B381" t="inlineStr">
        <is>
          <t>New Jersey</t>
        </is>
      </c>
      <c r="C381" t="inlineStr">
        <is>
          <t>New Brunswick, New Jersey</t>
        </is>
      </c>
      <c r="D381" t="n">
        <v>2020</v>
      </c>
      <c r="F381" t="n">
        <v>2193</v>
      </c>
    </row>
    <row r="382">
      <c r="B382" t="inlineStr">
        <is>
          <t>New Jersey</t>
        </is>
      </c>
      <c r="C382" t="inlineStr">
        <is>
          <t>Metropark, New Jersey</t>
        </is>
      </c>
      <c r="D382" t="n">
        <v>2020</v>
      </c>
      <c r="F382" t="n">
        <v>183954</v>
      </c>
    </row>
    <row r="383">
      <c r="B383" t="inlineStr">
        <is>
          <t>New Mexico</t>
        </is>
      </c>
      <c r="C383" t="inlineStr">
        <is>
          <t>Raton, New Mexico</t>
        </is>
      </c>
      <c r="D383" t="n">
        <v>2020</v>
      </c>
      <c r="F383" t="n">
        <v>6121</v>
      </c>
    </row>
    <row r="384">
      <c r="B384" t="inlineStr">
        <is>
          <t>New Mexico</t>
        </is>
      </c>
      <c r="C384" t="inlineStr">
        <is>
          <t>Lordsburg, New Mexico</t>
        </is>
      </c>
      <c r="D384" t="n">
        <v>2020</v>
      </c>
      <c r="F384" t="n">
        <v>455</v>
      </c>
    </row>
    <row r="385">
      <c r="B385" t="inlineStr">
        <is>
          <t>New Mexico</t>
        </is>
      </c>
      <c r="C385" t="inlineStr">
        <is>
          <t>Las Vegas, New Mexico</t>
        </is>
      </c>
      <c r="D385" t="n">
        <v>2020</v>
      </c>
      <c r="F385" t="n">
        <v>3054</v>
      </c>
    </row>
    <row r="386">
      <c r="B386" t="inlineStr">
        <is>
          <t>New Mexico</t>
        </is>
      </c>
      <c r="C386" t="inlineStr">
        <is>
          <t>Lamy (Santa Fe), New Mexico</t>
        </is>
      </c>
      <c r="D386" t="n">
        <v>2020</v>
      </c>
      <c r="F386" t="n">
        <v>4895</v>
      </c>
    </row>
    <row r="387">
      <c r="B387" t="inlineStr">
        <is>
          <t>New Mexico</t>
        </is>
      </c>
      <c r="C387" t="inlineStr">
        <is>
          <t>Gallup, New Mexico</t>
        </is>
      </c>
      <c r="D387" t="n">
        <v>2020</v>
      </c>
      <c r="F387" t="n">
        <v>8504</v>
      </c>
    </row>
    <row r="388">
      <c r="B388" t="inlineStr">
        <is>
          <t>New Mexico</t>
        </is>
      </c>
      <c r="C388" t="inlineStr">
        <is>
          <t>Deming, New Mexico</t>
        </is>
      </c>
      <c r="D388" t="n">
        <v>2020</v>
      </c>
      <c r="F388" t="n">
        <v>828</v>
      </c>
    </row>
    <row r="389">
      <c r="B389" t="inlineStr">
        <is>
          <t>New Mexico</t>
        </is>
      </c>
      <c r="C389" t="inlineStr">
        <is>
          <t>Albuquerque, New Mexico</t>
        </is>
      </c>
      <c r="D389" t="n">
        <v>2020</v>
      </c>
      <c r="F389" t="n">
        <v>38315</v>
      </c>
    </row>
    <row r="390">
      <c r="B390" t="inlineStr">
        <is>
          <t>New York</t>
        </is>
      </c>
      <c r="C390" t="inlineStr">
        <is>
          <t>Yonkers, New York</t>
        </is>
      </c>
      <c r="D390" t="n">
        <v>2020</v>
      </c>
      <c r="F390" t="n">
        <v>21390</v>
      </c>
    </row>
    <row r="391">
      <c r="B391" t="inlineStr">
        <is>
          <t>New York</t>
        </is>
      </c>
      <c r="C391" t="inlineStr">
        <is>
          <t>Whitehall, New York</t>
        </is>
      </c>
      <c r="D391" t="n">
        <v>2020</v>
      </c>
      <c r="F391" t="n">
        <v>648</v>
      </c>
    </row>
    <row r="392">
      <c r="B392" t="inlineStr">
        <is>
          <t>New York</t>
        </is>
      </c>
      <c r="C392" t="inlineStr">
        <is>
          <t>Westport, New York</t>
        </is>
      </c>
      <c r="D392" t="n">
        <v>2020</v>
      </c>
      <c r="F392" t="n">
        <v>1467</v>
      </c>
    </row>
    <row r="393">
      <c r="B393" t="inlineStr">
        <is>
          <t>New York</t>
        </is>
      </c>
      <c r="C393" t="inlineStr">
        <is>
          <t>Utica, New York</t>
        </is>
      </c>
      <c r="D393" t="n">
        <v>2020</v>
      </c>
      <c r="F393" t="n">
        <v>42319</v>
      </c>
    </row>
    <row r="394">
      <c r="B394" t="inlineStr">
        <is>
          <t>New York</t>
        </is>
      </c>
      <c r="C394" t="inlineStr">
        <is>
          <t>Syracuse, New York</t>
        </is>
      </c>
      <c r="D394" t="n">
        <v>2020</v>
      </c>
      <c r="F394" t="n">
        <v>82067</v>
      </c>
    </row>
    <row r="395">
      <c r="B395" t="inlineStr">
        <is>
          <t>New York</t>
        </is>
      </c>
      <c r="C395" t="inlineStr">
        <is>
          <t>Schenectady, New York</t>
        </is>
      </c>
      <c r="D395" t="n">
        <v>2020</v>
      </c>
      <c r="F395" t="n">
        <v>40006</v>
      </c>
    </row>
    <row r="396">
      <c r="B396" t="inlineStr">
        <is>
          <t>New York</t>
        </is>
      </c>
      <c r="C396" t="inlineStr">
        <is>
          <t>Saratoga Springs, New York</t>
        </is>
      </c>
      <c r="D396" t="n">
        <v>2020</v>
      </c>
      <c r="F396" t="n">
        <v>16543</v>
      </c>
    </row>
    <row r="397">
      <c r="B397" t="inlineStr">
        <is>
          <t>New York</t>
        </is>
      </c>
      <c r="C397" t="inlineStr">
        <is>
          <t>Rouses Point, New York</t>
        </is>
      </c>
      <c r="D397" t="n">
        <v>2020</v>
      </c>
      <c r="F397" t="n">
        <v>540</v>
      </c>
    </row>
    <row r="398">
      <c r="B398" t="inlineStr">
        <is>
          <t>New York</t>
        </is>
      </c>
      <c r="C398" t="inlineStr">
        <is>
          <t>Rome, New York</t>
        </is>
      </c>
      <c r="D398" t="n">
        <v>2020</v>
      </c>
      <c r="F398" t="n">
        <v>5426</v>
      </c>
    </row>
    <row r="399">
      <c r="B399" t="inlineStr">
        <is>
          <t>New York</t>
        </is>
      </c>
      <c r="C399" t="inlineStr">
        <is>
          <t>Rochester, New York</t>
        </is>
      </c>
      <c r="D399" t="n">
        <v>2020</v>
      </c>
      <c r="F399" t="n">
        <v>83655</v>
      </c>
    </row>
    <row r="400">
      <c r="B400" t="inlineStr">
        <is>
          <t>New York</t>
        </is>
      </c>
      <c r="C400" t="inlineStr">
        <is>
          <t>Rhinecliff, New York</t>
        </is>
      </c>
      <c r="D400" t="n">
        <v>2020</v>
      </c>
      <c r="F400" t="n">
        <v>110703</v>
      </c>
    </row>
    <row r="401">
      <c r="B401" t="inlineStr">
        <is>
          <t>New York</t>
        </is>
      </c>
      <c r="C401" t="inlineStr">
        <is>
          <t>Poughkeepsie, New York</t>
        </is>
      </c>
      <c r="D401" t="n">
        <v>2020</v>
      </c>
      <c r="F401" t="n">
        <v>65910</v>
      </c>
    </row>
    <row r="402">
      <c r="B402" t="inlineStr">
        <is>
          <t>New York</t>
        </is>
      </c>
      <c r="C402" t="inlineStr">
        <is>
          <t>Port Kent, New York</t>
        </is>
      </c>
      <c r="D402" t="n">
        <v>2020</v>
      </c>
      <c r="F402" t="n">
        <v>0</v>
      </c>
    </row>
    <row r="403">
      <c r="B403" t="inlineStr">
        <is>
          <t>New York</t>
        </is>
      </c>
      <c r="C403" t="inlineStr">
        <is>
          <t>Port Henry, New York</t>
        </is>
      </c>
      <c r="D403" t="n">
        <v>2020</v>
      </c>
      <c r="F403" t="n">
        <v>1291</v>
      </c>
    </row>
    <row r="404">
      <c r="B404" t="inlineStr">
        <is>
          <t>New York</t>
        </is>
      </c>
      <c r="C404" t="inlineStr">
        <is>
          <t>Plattsburgh, New York</t>
        </is>
      </c>
      <c r="D404" t="n">
        <v>2020</v>
      </c>
      <c r="F404" t="n">
        <v>5854</v>
      </c>
    </row>
    <row r="405">
      <c r="B405" t="inlineStr">
        <is>
          <t>New York</t>
        </is>
      </c>
      <c r="C405" t="inlineStr">
        <is>
          <t>Niagara Falls, New York</t>
        </is>
      </c>
      <c r="D405" t="n">
        <v>2020</v>
      </c>
      <c r="F405" t="n">
        <v>15983</v>
      </c>
    </row>
    <row r="406">
      <c r="B406" t="inlineStr">
        <is>
          <t>New York</t>
        </is>
      </c>
      <c r="C406" t="inlineStr">
        <is>
          <t>New York City (Penn Station), New York</t>
        </is>
      </c>
      <c r="D406" t="n">
        <v>2020</v>
      </c>
      <c r="F406" t="n">
        <v>5432851</v>
      </c>
    </row>
    <row r="407">
      <c r="B407" t="inlineStr">
        <is>
          <t>New York</t>
        </is>
      </c>
      <c r="C407" t="inlineStr">
        <is>
          <t>New Rochelle, New York</t>
        </is>
      </c>
      <c r="D407" t="n">
        <v>2020</v>
      </c>
      <c r="F407" t="n">
        <v>51730</v>
      </c>
    </row>
    <row r="408">
      <c r="B408" t="inlineStr">
        <is>
          <t>New York</t>
        </is>
      </c>
      <c r="C408" t="inlineStr">
        <is>
          <t>Hudson, New York</t>
        </is>
      </c>
      <c r="D408" t="n">
        <v>2020</v>
      </c>
      <c r="F408" t="n">
        <v>131357</v>
      </c>
    </row>
    <row r="409">
      <c r="B409" t="inlineStr">
        <is>
          <t>New York</t>
        </is>
      </c>
      <c r="C409" t="inlineStr">
        <is>
          <t>Fort Ticonderoga, New York</t>
        </is>
      </c>
      <c r="D409" t="n">
        <v>2020</v>
      </c>
      <c r="F409" t="n">
        <v>557</v>
      </c>
    </row>
    <row r="410">
      <c r="B410" t="inlineStr">
        <is>
          <t>New York</t>
        </is>
      </c>
      <c r="C410" t="inlineStr">
        <is>
          <t>Fort Edward, New York</t>
        </is>
      </c>
      <c r="D410" t="n">
        <v>2020</v>
      </c>
      <c r="F410" t="n">
        <v>3394</v>
      </c>
    </row>
    <row r="411">
      <c r="B411" t="inlineStr">
        <is>
          <t>New York</t>
        </is>
      </c>
      <c r="C411" t="inlineStr">
        <is>
          <t>Croton-Harmon, New York</t>
        </is>
      </c>
      <c r="D411" t="n">
        <v>2020</v>
      </c>
      <c r="F411" t="n">
        <v>25891</v>
      </c>
    </row>
    <row r="412">
      <c r="B412" t="inlineStr">
        <is>
          <t>New York</t>
        </is>
      </c>
      <c r="C412" t="inlineStr">
        <is>
          <t>Buffalo-Exchange Street, New York</t>
        </is>
      </c>
      <c r="D412" t="n">
        <v>2020</v>
      </c>
      <c r="F412" t="n">
        <v>29135</v>
      </c>
    </row>
    <row r="413">
      <c r="B413" t="inlineStr">
        <is>
          <t>New York</t>
        </is>
      </c>
      <c r="C413" t="inlineStr">
        <is>
          <t>Buffalo-Depew, New York</t>
        </is>
      </c>
      <c r="D413" t="n">
        <v>2020</v>
      </c>
      <c r="F413" t="n">
        <v>60926</v>
      </c>
    </row>
    <row r="414">
      <c r="B414" t="inlineStr">
        <is>
          <t>New York</t>
        </is>
      </c>
      <c r="C414" t="inlineStr">
        <is>
          <t>Amsterdam, New York</t>
        </is>
      </c>
      <c r="D414" t="n">
        <v>2020</v>
      </c>
      <c r="F414" t="n">
        <v>7909</v>
      </c>
    </row>
    <row r="415">
      <c r="B415" t="inlineStr">
        <is>
          <t>New York</t>
        </is>
      </c>
      <c r="C415" t="inlineStr">
        <is>
          <t>Albany-Rensselaer, New York</t>
        </is>
      </c>
      <c r="D415" t="n">
        <v>2020</v>
      </c>
      <c r="F415" t="n">
        <v>450965</v>
      </c>
    </row>
    <row r="416">
      <c r="B416" t="inlineStr">
        <is>
          <t>North Carolina</t>
        </is>
      </c>
      <c r="C416" t="inlineStr">
        <is>
          <t>Wilson, North Carolina</t>
        </is>
      </c>
      <c r="D416" t="n">
        <v>2020</v>
      </c>
      <c r="F416" t="n">
        <v>32449</v>
      </c>
    </row>
    <row r="417">
      <c r="B417" t="inlineStr">
        <is>
          <t>North Carolina</t>
        </is>
      </c>
      <c r="C417" t="inlineStr">
        <is>
          <t>Southern Pines, North Carolina</t>
        </is>
      </c>
      <c r="D417" t="n">
        <v>2020</v>
      </c>
      <c r="F417" t="n">
        <v>4088</v>
      </c>
    </row>
    <row r="418">
      <c r="B418" t="inlineStr">
        <is>
          <t>North Carolina</t>
        </is>
      </c>
      <c r="C418" t="inlineStr">
        <is>
          <t>Selma-Smithfield, North Carolina</t>
        </is>
      </c>
      <c r="D418" t="n">
        <v>2020</v>
      </c>
      <c r="F418" t="n">
        <v>7567</v>
      </c>
    </row>
    <row r="419">
      <c r="B419" t="inlineStr">
        <is>
          <t>North Carolina</t>
        </is>
      </c>
      <c r="C419" t="inlineStr">
        <is>
          <t>Salisbury, North Carolina</t>
        </is>
      </c>
      <c r="D419" t="n">
        <v>2020</v>
      </c>
      <c r="F419" t="n">
        <v>12511</v>
      </c>
    </row>
    <row r="420">
      <c r="B420" t="inlineStr">
        <is>
          <t>North Carolina</t>
        </is>
      </c>
      <c r="C420" t="inlineStr">
        <is>
          <t>Rocky Mount, North Carolina</t>
        </is>
      </c>
      <c r="D420" t="n">
        <v>2020</v>
      </c>
      <c r="F420" t="n">
        <v>30139</v>
      </c>
    </row>
    <row r="421">
      <c r="B421" t="inlineStr">
        <is>
          <t>North Carolina</t>
        </is>
      </c>
      <c r="C421" t="inlineStr">
        <is>
          <t>Raleigh, North Carolina</t>
        </is>
      </c>
      <c r="D421" t="n">
        <v>2020</v>
      </c>
      <c r="F421" t="n">
        <v>96337</v>
      </c>
    </row>
    <row r="422">
      <c r="B422" t="inlineStr">
        <is>
          <t>North Carolina</t>
        </is>
      </c>
      <c r="C422" t="inlineStr">
        <is>
          <t>Kannapolis, North Carolina</t>
        </is>
      </c>
      <c r="D422" t="n">
        <v>2020</v>
      </c>
      <c r="F422" t="n">
        <v>11809</v>
      </c>
    </row>
    <row r="423">
      <c r="B423" t="inlineStr">
        <is>
          <t>North Carolina</t>
        </is>
      </c>
      <c r="C423" t="inlineStr">
        <is>
          <t>High Point, North Carolina</t>
        </is>
      </c>
      <c r="D423" t="n">
        <v>2020</v>
      </c>
      <c r="F423" t="n">
        <v>18646</v>
      </c>
    </row>
    <row r="424">
      <c r="B424" t="inlineStr">
        <is>
          <t>North Carolina</t>
        </is>
      </c>
      <c r="C424" t="inlineStr">
        <is>
          <t>Hamlet, North Carolina</t>
        </is>
      </c>
      <c r="D424" t="n">
        <v>2020</v>
      </c>
      <c r="F424" t="n">
        <v>2526</v>
      </c>
    </row>
    <row r="425">
      <c r="B425" t="inlineStr">
        <is>
          <t>North Carolina</t>
        </is>
      </c>
      <c r="C425" t="inlineStr">
        <is>
          <t>Greensboro, North Carolina</t>
        </is>
      </c>
      <c r="D425" t="n">
        <v>2020</v>
      </c>
      <c r="F425" t="n">
        <v>75378</v>
      </c>
    </row>
    <row r="426">
      <c r="B426" t="inlineStr">
        <is>
          <t>North Carolina</t>
        </is>
      </c>
      <c r="C426" t="inlineStr">
        <is>
          <t>Gastonia, North Carolina</t>
        </is>
      </c>
      <c r="D426" t="n">
        <v>2020</v>
      </c>
      <c r="F426" t="n">
        <v>909</v>
      </c>
    </row>
    <row r="427">
      <c r="B427" t="inlineStr">
        <is>
          <t>North Carolina</t>
        </is>
      </c>
      <c r="C427" t="inlineStr">
        <is>
          <t>Fayetteville, North Carolina</t>
        </is>
      </c>
      <c r="D427" t="n">
        <v>2020</v>
      </c>
      <c r="F427" t="n">
        <v>31344</v>
      </c>
    </row>
    <row r="428">
      <c r="B428" t="inlineStr">
        <is>
          <t>North Carolina</t>
        </is>
      </c>
      <c r="C428" t="inlineStr">
        <is>
          <t>Durham, North Carolina</t>
        </is>
      </c>
      <c r="D428" t="n">
        <v>2020</v>
      </c>
      <c r="F428" t="n">
        <v>46126</v>
      </c>
    </row>
    <row r="429">
      <c r="B429" t="inlineStr">
        <is>
          <t>North Carolina</t>
        </is>
      </c>
      <c r="C429" t="inlineStr">
        <is>
          <t>Charlotte, North Carolina</t>
        </is>
      </c>
      <c r="D429" t="n">
        <v>2020</v>
      </c>
      <c r="F429" t="n">
        <v>112315</v>
      </c>
    </row>
    <row r="430">
      <c r="B430" t="inlineStr">
        <is>
          <t>North Carolina</t>
        </is>
      </c>
      <c r="C430" t="inlineStr">
        <is>
          <t>Cary, North Carolina</t>
        </is>
      </c>
      <c r="D430" t="n">
        <v>2020</v>
      </c>
      <c r="F430" t="n">
        <v>41755</v>
      </c>
    </row>
    <row r="431">
      <c r="B431" t="inlineStr">
        <is>
          <t>North Carolina</t>
        </is>
      </c>
      <c r="C431" t="inlineStr">
        <is>
          <t>Burlington, North Carolina</t>
        </is>
      </c>
      <c r="D431" t="n">
        <v>2020</v>
      </c>
      <c r="F431" t="n">
        <v>12596</v>
      </c>
    </row>
    <row r="432">
      <c r="B432" t="inlineStr">
        <is>
          <t>North Dakota</t>
        </is>
      </c>
      <c r="C432" t="inlineStr">
        <is>
          <t>Williston, North Dakota</t>
        </is>
      </c>
      <c r="D432" t="n">
        <v>2020</v>
      </c>
      <c r="F432" t="n">
        <v>17889</v>
      </c>
    </row>
    <row r="433">
      <c r="B433" t="inlineStr">
        <is>
          <t>North Dakota</t>
        </is>
      </c>
      <c r="C433" t="inlineStr">
        <is>
          <t>Stanley, North Dakota</t>
        </is>
      </c>
      <c r="D433" t="n">
        <v>2020</v>
      </c>
      <c r="F433" t="n">
        <v>2960</v>
      </c>
    </row>
    <row r="434">
      <c r="B434" t="inlineStr">
        <is>
          <t>North Dakota</t>
        </is>
      </c>
      <c r="C434" t="inlineStr">
        <is>
          <t>Rugby, North Dakota</t>
        </is>
      </c>
      <c r="D434" t="n">
        <v>2020</v>
      </c>
      <c r="F434" t="n">
        <v>2293</v>
      </c>
    </row>
    <row r="435">
      <c r="B435" t="inlineStr">
        <is>
          <t>North Dakota</t>
        </is>
      </c>
      <c r="C435" t="inlineStr">
        <is>
          <t>Minot, North Dakota</t>
        </is>
      </c>
      <c r="D435" t="n">
        <v>2020</v>
      </c>
      <c r="F435" t="n">
        <v>16469</v>
      </c>
    </row>
    <row r="436">
      <c r="B436" t="inlineStr">
        <is>
          <t>North Dakota</t>
        </is>
      </c>
      <c r="C436" t="inlineStr">
        <is>
          <t>Grand Forks, North Dakota</t>
        </is>
      </c>
      <c r="D436" t="n">
        <v>2020</v>
      </c>
      <c r="F436" t="n">
        <v>7674</v>
      </c>
    </row>
    <row r="437">
      <c r="B437" t="inlineStr">
        <is>
          <t>North Dakota</t>
        </is>
      </c>
      <c r="C437" t="inlineStr">
        <is>
          <t>Fargo, North Dakota</t>
        </is>
      </c>
      <c r="D437" t="n">
        <v>2020</v>
      </c>
      <c r="F437" t="n">
        <v>12408</v>
      </c>
    </row>
    <row r="438">
      <c r="B438" t="inlineStr">
        <is>
          <t>North Dakota</t>
        </is>
      </c>
      <c r="C438" t="inlineStr">
        <is>
          <t>Devils Lake, North Dakota</t>
        </is>
      </c>
      <c r="D438" t="n">
        <v>2020</v>
      </c>
      <c r="F438" t="n">
        <v>2560</v>
      </c>
    </row>
    <row r="439">
      <c r="B439" t="inlineStr">
        <is>
          <t>Ohio</t>
        </is>
      </c>
      <c r="C439" t="inlineStr">
        <is>
          <t>Toledo, Ohio</t>
        </is>
      </c>
      <c r="D439" t="n">
        <v>2020</v>
      </c>
      <c r="F439" t="n">
        <v>31735</v>
      </c>
    </row>
    <row r="440">
      <c r="B440" t="inlineStr">
        <is>
          <t>Ohio</t>
        </is>
      </c>
      <c r="C440" t="inlineStr">
        <is>
          <t>Sandusky, Ohio</t>
        </is>
      </c>
      <c r="D440" t="n">
        <v>2020</v>
      </c>
      <c r="F440" t="n">
        <v>5360</v>
      </c>
    </row>
    <row r="441">
      <c r="B441" t="inlineStr">
        <is>
          <t>Ohio</t>
        </is>
      </c>
      <c r="C441" t="inlineStr">
        <is>
          <t>Elyria, Ohio</t>
        </is>
      </c>
      <c r="D441" t="n">
        <v>2020</v>
      </c>
      <c r="F441" t="n">
        <v>5098</v>
      </c>
    </row>
    <row r="442">
      <c r="B442" t="inlineStr">
        <is>
          <t>Ohio</t>
        </is>
      </c>
      <c r="C442" t="inlineStr">
        <is>
          <t>Cleveland, Ohio</t>
        </is>
      </c>
      <c r="D442" t="n">
        <v>2020</v>
      </c>
      <c r="F442" t="n">
        <v>32704</v>
      </c>
    </row>
    <row r="443">
      <c r="B443" t="inlineStr">
        <is>
          <t>Ohio</t>
        </is>
      </c>
      <c r="C443" t="inlineStr">
        <is>
          <t>Cincinnati, Ohio</t>
        </is>
      </c>
      <c r="D443" t="n">
        <v>2020</v>
      </c>
      <c r="F443" t="n">
        <v>5451</v>
      </c>
    </row>
    <row r="444">
      <c r="B444" t="inlineStr">
        <is>
          <t>Ohio</t>
        </is>
      </c>
      <c r="C444" t="inlineStr">
        <is>
          <t>Bryan, Ohio</t>
        </is>
      </c>
      <c r="D444" t="n">
        <v>2020</v>
      </c>
      <c r="F444" t="n">
        <v>3252</v>
      </c>
    </row>
    <row r="445">
      <c r="B445" t="inlineStr">
        <is>
          <t>Ohio</t>
        </is>
      </c>
      <c r="C445" t="inlineStr">
        <is>
          <t>Alliance, Ohio</t>
        </is>
      </c>
      <c r="D445" t="n">
        <v>2020</v>
      </c>
      <c r="F445" t="n">
        <v>2529</v>
      </c>
    </row>
    <row r="446">
      <c r="B446" t="inlineStr">
        <is>
          <t>Oklahoma</t>
        </is>
      </c>
      <c r="C446" t="inlineStr">
        <is>
          <t>Purcell, Oklahoma</t>
        </is>
      </c>
      <c r="D446" t="n">
        <v>2020</v>
      </c>
      <c r="F446" t="n">
        <v>1047</v>
      </c>
    </row>
    <row r="447">
      <c r="B447" t="inlineStr">
        <is>
          <t>Oklahoma</t>
        </is>
      </c>
      <c r="C447" t="inlineStr">
        <is>
          <t>Pauls Valley, Oklahoma</t>
        </is>
      </c>
      <c r="D447" t="n">
        <v>2020</v>
      </c>
      <c r="F447" t="n">
        <v>2314</v>
      </c>
    </row>
    <row r="448">
      <c r="B448" t="inlineStr">
        <is>
          <t>Oklahoma</t>
        </is>
      </c>
      <c r="C448" t="inlineStr">
        <is>
          <t>Oklahoma City, Oklahoma</t>
        </is>
      </c>
      <c r="D448" t="n">
        <v>2020</v>
      </c>
      <c r="F448" t="n">
        <v>28761</v>
      </c>
    </row>
    <row r="449">
      <c r="B449" t="inlineStr">
        <is>
          <t>Oklahoma</t>
        </is>
      </c>
      <c r="C449" t="inlineStr">
        <is>
          <t>Norman, Oklahoma</t>
        </is>
      </c>
      <c r="D449" t="n">
        <v>2020</v>
      </c>
      <c r="F449" t="n">
        <v>6951</v>
      </c>
    </row>
    <row r="450">
      <c r="B450" t="inlineStr">
        <is>
          <t>Oklahoma</t>
        </is>
      </c>
      <c r="C450" t="inlineStr">
        <is>
          <t>Ardmore, Oklahoma</t>
        </is>
      </c>
      <c r="D450" t="n">
        <v>2020</v>
      </c>
      <c r="F450" t="n">
        <v>4435</v>
      </c>
    </row>
    <row r="451">
      <c r="B451" t="inlineStr">
        <is>
          <t>Oregon</t>
        </is>
      </c>
      <c r="C451" t="inlineStr">
        <is>
          <t>Salem, Oregon</t>
        </is>
      </c>
      <c r="D451" t="n">
        <v>2020</v>
      </c>
      <c r="F451" t="n">
        <v>33141</v>
      </c>
    </row>
    <row r="452">
      <c r="B452" t="inlineStr">
        <is>
          <t>Oregon</t>
        </is>
      </c>
      <c r="C452" t="inlineStr">
        <is>
          <t>Portland, Oregon</t>
        </is>
      </c>
      <c r="D452" t="n">
        <v>2020</v>
      </c>
      <c r="F452" t="n">
        <v>280316</v>
      </c>
    </row>
    <row r="453">
      <c r="B453" t="inlineStr">
        <is>
          <t>Oregon</t>
        </is>
      </c>
      <c r="C453" t="inlineStr">
        <is>
          <t>Oregon City, Oregon</t>
        </is>
      </c>
      <c r="D453" t="n">
        <v>2020</v>
      </c>
      <c r="F453" t="n">
        <v>6905</v>
      </c>
    </row>
    <row r="454">
      <c r="B454" t="inlineStr">
        <is>
          <t>Oregon</t>
        </is>
      </c>
      <c r="C454" t="inlineStr">
        <is>
          <t>Klamath Falls, Oregon</t>
        </is>
      </c>
      <c r="D454" t="n">
        <v>2020</v>
      </c>
      <c r="F454" t="n">
        <v>19581</v>
      </c>
    </row>
    <row r="455">
      <c r="B455" t="inlineStr">
        <is>
          <t>Oregon</t>
        </is>
      </c>
      <c r="C455" t="inlineStr">
        <is>
          <t>Eugene, Oregon</t>
        </is>
      </c>
      <c r="D455" t="n">
        <v>2020</v>
      </c>
      <c r="F455" t="n">
        <v>50005</v>
      </c>
    </row>
    <row r="456">
      <c r="B456" t="inlineStr">
        <is>
          <t>Oregon</t>
        </is>
      </c>
      <c r="C456" t="inlineStr">
        <is>
          <t>Chemult, Oregon</t>
        </is>
      </c>
      <c r="D456" t="n">
        <v>2020</v>
      </c>
      <c r="F456" t="n">
        <v>5455</v>
      </c>
    </row>
    <row r="457">
      <c r="B457" t="inlineStr">
        <is>
          <t>Oregon</t>
        </is>
      </c>
      <c r="C457" t="inlineStr">
        <is>
          <t>Albany, Oregon</t>
        </is>
      </c>
      <c r="D457" t="n">
        <v>2020</v>
      </c>
      <c r="F457" t="n">
        <v>19082</v>
      </c>
    </row>
    <row r="458">
      <c r="B458" t="inlineStr">
        <is>
          <t>Pennsylvania</t>
        </is>
      </c>
      <c r="C458" t="inlineStr">
        <is>
          <t>Tyrone, Pennsylvania</t>
        </is>
      </c>
      <c r="D458" t="n">
        <v>2020</v>
      </c>
      <c r="F458" t="n">
        <v>1500</v>
      </c>
    </row>
    <row r="459">
      <c r="B459" t="inlineStr">
        <is>
          <t>Pennsylvania</t>
        </is>
      </c>
      <c r="C459" t="inlineStr">
        <is>
          <t>Pittsburgh, Pennsylvania</t>
        </is>
      </c>
      <c r="D459" t="n">
        <v>2020</v>
      </c>
      <c r="F459" t="n">
        <v>75813</v>
      </c>
    </row>
    <row r="460">
      <c r="B460" t="inlineStr">
        <is>
          <t>Pennsylvania</t>
        </is>
      </c>
      <c r="C460" t="inlineStr">
        <is>
          <t>Philadelphia-North, Pennsylvania</t>
        </is>
      </c>
      <c r="D460" t="n">
        <v>2020</v>
      </c>
      <c r="F460" t="n">
        <v>917</v>
      </c>
    </row>
    <row r="461">
      <c r="B461" t="inlineStr">
        <is>
          <t>Pennsylvania</t>
        </is>
      </c>
      <c r="C461" t="inlineStr">
        <is>
          <t>Philadelphia William H. Gray III 30th Street, Pennsylvania</t>
        </is>
      </c>
      <c r="D461" t="n">
        <v>2020</v>
      </c>
      <c r="F461" t="n">
        <v>2261194</v>
      </c>
    </row>
    <row r="462">
      <c r="B462" t="inlineStr">
        <is>
          <t>Pennsylvania</t>
        </is>
      </c>
      <c r="C462" t="inlineStr">
        <is>
          <t>Parkesburg, Pennsylvania</t>
        </is>
      </c>
      <c r="D462" t="n">
        <v>2020</v>
      </c>
      <c r="F462" t="n">
        <v>23244</v>
      </c>
    </row>
    <row r="463">
      <c r="B463" t="inlineStr">
        <is>
          <t>Pennsylvania</t>
        </is>
      </c>
      <c r="C463" t="inlineStr">
        <is>
          <t>Paoli, Pennsylvania</t>
        </is>
      </c>
      <c r="D463" t="n">
        <v>2020</v>
      </c>
      <c r="F463" t="n">
        <v>125104</v>
      </c>
    </row>
    <row r="464">
      <c r="B464" t="inlineStr">
        <is>
          <t>Pennsylvania</t>
        </is>
      </c>
      <c r="C464" t="inlineStr">
        <is>
          <t>Mount Joy, Pennsylvania</t>
        </is>
      </c>
      <c r="D464" t="n">
        <v>2020</v>
      </c>
      <c r="F464" t="n">
        <v>26004</v>
      </c>
    </row>
    <row r="465">
      <c r="B465" t="inlineStr">
        <is>
          <t>Pennsylvania</t>
        </is>
      </c>
      <c r="C465" t="inlineStr">
        <is>
          <t>Middletown, Pennsylvania</t>
        </is>
      </c>
      <c r="D465" t="n">
        <v>2020</v>
      </c>
      <c r="F465" t="n">
        <v>33404</v>
      </c>
    </row>
    <row r="466">
      <c r="B466" t="inlineStr">
        <is>
          <t>Pennsylvania</t>
        </is>
      </c>
      <c r="C466" t="inlineStr">
        <is>
          <t>Lewistown, Pennsylvania</t>
        </is>
      </c>
      <c r="D466" t="n">
        <v>2020</v>
      </c>
      <c r="F466" t="n">
        <v>4706</v>
      </c>
    </row>
    <row r="467">
      <c r="B467" t="inlineStr">
        <is>
          <t>Pennsylvania</t>
        </is>
      </c>
      <c r="C467" t="inlineStr">
        <is>
          <t>Latrobe, Pennsylvania</t>
        </is>
      </c>
      <c r="D467" t="n">
        <v>2020</v>
      </c>
      <c r="F467" t="n">
        <v>2293</v>
      </c>
    </row>
    <row r="468">
      <c r="B468" t="inlineStr">
        <is>
          <t>Pennsylvania</t>
        </is>
      </c>
      <c r="C468" t="inlineStr">
        <is>
          <t>Lancaster, Pennsylvania</t>
        </is>
      </c>
      <c r="D468" t="n">
        <v>2020</v>
      </c>
      <c r="F468" t="n">
        <v>298202</v>
      </c>
    </row>
    <row r="469">
      <c r="B469" t="inlineStr">
        <is>
          <t>Pennsylvania</t>
        </is>
      </c>
      <c r="C469" t="inlineStr">
        <is>
          <t>Johnstown, Pennsylvania</t>
        </is>
      </c>
      <c r="D469" t="n">
        <v>2020</v>
      </c>
      <c r="F469" t="n">
        <v>12265</v>
      </c>
    </row>
    <row r="470">
      <c r="B470" t="inlineStr">
        <is>
          <t>Pennsylvania</t>
        </is>
      </c>
      <c r="C470" t="inlineStr">
        <is>
          <t>Huntingdon, Pennsylvania</t>
        </is>
      </c>
      <c r="D470" t="n">
        <v>2020</v>
      </c>
      <c r="F470" t="n">
        <v>3337</v>
      </c>
    </row>
    <row r="471">
      <c r="B471" t="inlineStr">
        <is>
          <t>Pennsylvania</t>
        </is>
      </c>
      <c r="C471" t="inlineStr">
        <is>
          <t>Harrisburg, Pennsylvania</t>
        </is>
      </c>
      <c r="D471" t="n">
        <v>2020</v>
      </c>
      <c r="F471" t="n">
        <v>267349</v>
      </c>
    </row>
    <row r="472">
      <c r="B472" t="inlineStr">
        <is>
          <t>Pennsylvania</t>
        </is>
      </c>
      <c r="C472" t="inlineStr">
        <is>
          <t>Greensburg, Pennsylvania</t>
        </is>
      </c>
      <c r="D472" t="n">
        <v>2020</v>
      </c>
      <c r="F472" t="n">
        <v>6578</v>
      </c>
    </row>
    <row r="473">
      <c r="B473" t="inlineStr">
        <is>
          <t>Pennsylvania</t>
        </is>
      </c>
      <c r="C473" t="inlineStr">
        <is>
          <t>Exton, Pennsylvania</t>
        </is>
      </c>
      <c r="D473" t="n">
        <v>2020</v>
      </c>
      <c r="F473" t="n">
        <v>70003</v>
      </c>
    </row>
    <row r="474">
      <c r="B474" t="inlineStr">
        <is>
          <t>Pennsylvania</t>
        </is>
      </c>
      <c r="C474" t="inlineStr">
        <is>
          <t>Erie, Pennsylvania</t>
        </is>
      </c>
      <c r="D474" t="n">
        <v>2020</v>
      </c>
      <c r="F474" t="n">
        <v>10175</v>
      </c>
    </row>
    <row r="475">
      <c r="B475" t="inlineStr">
        <is>
          <t>Pennsylvania</t>
        </is>
      </c>
      <c r="C475" t="inlineStr">
        <is>
          <t>Elizabethtown, Pennsylvania</t>
        </is>
      </c>
      <c r="D475" t="n">
        <v>2020</v>
      </c>
      <c r="F475" t="n">
        <v>46517</v>
      </c>
    </row>
    <row r="476">
      <c r="B476" t="inlineStr">
        <is>
          <t>Pennsylvania</t>
        </is>
      </c>
      <c r="C476" t="inlineStr">
        <is>
          <t>Downingtown, Pennsylvania</t>
        </is>
      </c>
      <c r="D476" t="n">
        <v>2020</v>
      </c>
      <c r="F476" t="n">
        <v>38891</v>
      </c>
    </row>
    <row r="477">
      <c r="B477" t="inlineStr">
        <is>
          <t>Pennsylvania</t>
        </is>
      </c>
      <c r="C477" t="inlineStr">
        <is>
          <t>Cornwells Heights, Pennsylvania</t>
        </is>
      </c>
      <c r="D477" t="n">
        <v>2020</v>
      </c>
      <c r="F477" t="n">
        <v>1054</v>
      </c>
    </row>
    <row r="478">
      <c r="B478" t="inlineStr">
        <is>
          <t>Pennsylvania</t>
        </is>
      </c>
      <c r="C478" t="inlineStr">
        <is>
          <t>Connellsville, Pennsylvania</t>
        </is>
      </c>
      <c r="D478" t="n">
        <v>2020</v>
      </c>
      <c r="F478" t="n">
        <v>2656</v>
      </c>
    </row>
    <row r="479">
      <c r="B479" t="inlineStr">
        <is>
          <t>Pennsylvania</t>
        </is>
      </c>
      <c r="C479" t="inlineStr">
        <is>
          <t>Coatesville, Pennsylvania</t>
        </is>
      </c>
      <c r="D479" t="n">
        <v>2020</v>
      </c>
      <c r="F479" t="n">
        <v>9186</v>
      </c>
    </row>
    <row r="480">
      <c r="B480" t="inlineStr">
        <is>
          <t>Pennsylvania</t>
        </is>
      </c>
      <c r="C480" t="inlineStr">
        <is>
          <t>Ardmore, Pennsylvania</t>
        </is>
      </c>
      <c r="D480" t="n">
        <v>2020</v>
      </c>
      <c r="F480" t="n">
        <v>34001</v>
      </c>
    </row>
    <row r="481">
      <c r="B481" t="inlineStr">
        <is>
          <t>Pennsylvania</t>
        </is>
      </c>
      <c r="C481" t="inlineStr">
        <is>
          <t>Altoona, Pennsylvania</t>
        </is>
      </c>
      <c r="D481" t="n">
        <v>2020</v>
      </c>
      <c r="F481" t="n">
        <v>10892</v>
      </c>
    </row>
    <row r="482">
      <c r="B482" t="inlineStr">
        <is>
          <t>Rhode Island</t>
        </is>
      </c>
      <c r="C482" t="inlineStr">
        <is>
          <t>Westerly, Rhode Island</t>
        </is>
      </c>
      <c r="D482" t="n">
        <v>2020</v>
      </c>
      <c r="F482" t="n">
        <v>19113</v>
      </c>
    </row>
    <row r="483">
      <c r="B483" t="inlineStr">
        <is>
          <t>Rhode Island</t>
        </is>
      </c>
      <c r="C483" t="inlineStr">
        <is>
          <t>Providence, Rhode Island</t>
        </is>
      </c>
      <c r="D483" t="n">
        <v>2020</v>
      </c>
      <c r="F483" t="n">
        <v>389627</v>
      </c>
    </row>
    <row r="484">
      <c r="B484" t="inlineStr">
        <is>
          <t>Rhode Island</t>
        </is>
      </c>
      <c r="C484" t="inlineStr">
        <is>
          <t>Kingston, Rhode Island</t>
        </is>
      </c>
      <c r="D484" t="n">
        <v>2020</v>
      </c>
      <c r="F484" t="n">
        <v>81369</v>
      </c>
    </row>
    <row r="485">
      <c r="B485" t="inlineStr">
        <is>
          <t>South Carolina</t>
        </is>
      </c>
      <c r="C485" t="inlineStr">
        <is>
          <t>Yemassee, South Carolina</t>
        </is>
      </c>
      <c r="D485" t="n">
        <v>2020</v>
      </c>
      <c r="F485" t="n">
        <v>5710</v>
      </c>
    </row>
    <row r="486">
      <c r="B486" t="inlineStr">
        <is>
          <t>South Carolina</t>
        </is>
      </c>
      <c r="C486" t="inlineStr">
        <is>
          <t>Spartanburg, South Carolina</t>
        </is>
      </c>
      <c r="D486" t="n">
        <v>2020</v>
      </c>
      <c r="F486" t="n">
        <v>2310</v>
      </c>
    </row>
    <row r="487">
      <c r="B487" t="inlineStr">
        <is>
          <t>South Carolina</t>
        </is>
      </c>
      <c r="C487" t="inlineStr">
        <is>
          <t>Kingstree, South Carolina</t>
        </is>
      </c>
      <c r="D487" t="n">
        <v>2020</v>
      </c>
      <c r="F487" t="n">
        <v>6101</v>
      </c>
    </row>
    <row r="488">
      <c r="B488" t="inlineStr">
        <is>
          <t>South Carolina</t>
        </is>
      </c>
      <c r="C488" t="inlineStr">
        <is>
          <t>Greenville, South Carolina</t>
        </is>
      </c>
      <c r="D488" t="n">
        <v>2020</v>
      </c>
      <c r="F488" t="n">
        <v>6103</v>
      </c>
    </row>
    <row r="489">
      <c r="B489" t="inlineStr">
        <is>
          <t>South Carolina</t>
        </is>
      </c>
      <c r="C489" t="inlineStr">
        <is>
          <t>Florence, South Carolina</t>
        </is>
      </c>
      <c r="D489" t="n">
        <v>2020</v>
      </c>
      <c r="F489" t="n">
        <v>23851</v>
      </c>
    </row>
    <row r="490">
      <c r="B490" t="inlineStr">
        <is>
          <t>South Carolina</t>
        </is>
      </c>
      <c r="C490" t="inlineStr">
        <is>
          <t>Dillon, South Carolina</t>
        </is>
      </c>
      <c r="D490" t="n">
        <v>2020</v>
      </c>
      <c r="F490" t="n">
        <v>3435</v>
      </c>
    </row>
    <row r="491">
      <c r="B491" t="inlineStr">
        <is>
          <t>South Carolina</t>
        </is>
      </c>
      <c r="C491" t="inlineStr">
        <is>
          <t>Denmark, South Carolina</t>
        </is>
      </c>
      <c r="D491" t="n">
        <v>2020</v>
      </c>
      <c r="F491" t="n">
        <v>1887</v>
      </c>
    </row>
    <row r="492">
      <c r="B492" t="inlineStr">
        <is>
          <t>South Carolina</t>
        </is>
      </c>
      <c r="C492" t="inlineStr">
        <is>
          <t>Columbia, South Carolina</t>
        </is>
      </c>
      <c r="D492" t="n">
        <v>2020</v>
      </c>
      <c r="F492" t="n">
        <v>17145</v>
      </c>
    </row>
    <row r="493">
      <c r="B493" t="inlineStr">
        <is>
          <t>South Carolina</t>
        </is>
      </c>
      <c r="C493" t="inlineStr">
        <is>
          <t>Clemson, South Carolina</t>
        </is>
      </c>
      <c r="D493" t="n">
        <v>2020</v>
      </c>
      <c r="F493" t="n">
        <v>2259</v>
      </c>
    </row>
    <row r="494">
      <c r="B494" t="inlineStr">
        <is>
          <t>South Carolina</t>
        </is>
      </c>
      <c r="C494" t="inlineStr">
        <is>
          <t>Charleston, South Carolina</t>
        </is>
      </c>
      <c r="D494" t="n">
        <v>2020</v>
      </c>
      <c r="F494" t="n">
        <v>37227</v>
      </c>
    </row>
    <row r="495">
      <c r="B495" t="inlineStr">
        <is>
          <t>South Carolina</t>
        </is>
      </c>
      <c r="C495" t="inlineStr">
        <is>
          <t>Camden, South Carolina</t>
        </is>
      </c>
      <c r="D495" t="n">
        <v>2020</v>
      </c>
      <c r="F495" t="n">
        <v>1934</v>
      </c>
    </row>
    <row r="496">
      <c r="B496" t="inlineStr">
        <is>
          <t>Tennessee</t>
        </is>
      </c>
      <c r="C496" t="inlineStr">
        <is>
          <t>Newbern-Dyersberg, Tennessee</t>
        </is>
      </c>
      <c r="D496" t="n">
        <v>2020</v>
      </c>
      <c r="F496" t="n">
        <v>2223</v>
      </c>
    </row>
    <row r="497">
      <c r="B497" t="inlineStr">
        <is>
          <t>Tennessee</t>
        </is>
      </c>
      <c r="C497" t="inlineStr">
        <is>
          <t>Memphis, Tennessee</t>
        </is>
      </c>
      <c r="D497" t="n">
        <v>2020</v>
      </c>
      <c r="F497" t="n">
        <v>32662</v>
      </c>
    </row>
    <row r="498">
      <c r="B498" t="inlineStr">
        <is>
          <t>Texas</t>
        </is>
      </c>
      <c r="C498" t="inlineStr">
        <is>
          <t>Temple, Texas</t>
        </is>
      </c>
      <c r="D498" t="n">
        <v>2020</v>
      </c>
      <c r="F498" t="n">
        <v>8931</v>
      </c>
    </row>
    <row r="499">
      <c r="B499" t="inlineStr">
        <is>
          <t>Texas</t>
        </is>
      </c>
      <c r="C499" t="inlineStr">
        <is>
          <t>Taylor, Texas</t>
        </is>
      </c>
      <c r="D499" t="n">
        <v>2020</v>
      </c>
      <c r="F499" t="n">
        <v>2988</v>
      </c>
    </row>
    <row r="500">
      <c r="B500" t="inlineStr">
        <is>
          <t>Texas</t>
        </is>
      </c>
      <c r="C500" t="inlineStr">
        <is>
          <t>Sanderson, Texas</t>
        </is>
      </c>
      <c r="D500" t="n">
        <v>2020</v>
      </c>
      <c r="F500" t="n">
        <v>151</v>
      </c>
    </row>
    <row r="501">
      <c r="B501" t="inlineStr">
        <is>
          <t>Texas</t>
        </is>
      </c>
      <c r="C501" t="inlineStr">
        <is>
          <t>San Marcos, Texas</t>
        </is>
      </c>
      <c r="D501" t="n">
        <v>2020</v>
      </c>
      <c r="F501" t="n">
        <v>4415</v>
      </c>
    </row>
    <row r="502">
      <c r="B502" t="inlineStr">
        <is>
          <t>Texas</t>
        </is>
      </c>
      <c r="C502" t="inlineStr">
        <is>
          <t>San Antonio, Texas</t>
        </is>
      </c>
      <c r="D502" t="n">
        <v>2020</v>
      </c>
      <c r="F502" t="n">
        <v>29235</v>
      </c>
    </row>
    <row r="503">
      <c r="B503" t="inlineStr">
        <is>
          <t>Texas</t>
        </is>
      </c>
      <c r="C503" t="inlineStr">
        <is>
          <t>Mineola, Texas</t>
        </is>
      </c>
      <c r="D503" t="n">
        <v>2020</v>
      </c>
      <c r="F503" t="n">
        <v>3646</v>
      </c>
    </row>
    <row r="504">
      <c r="B504" t="inlineStr">
        <is>
          <t>Texas</t>
        </is>
      </c>
      <c r="C504" t="inlineStr">
        <is>
          <t>McGregor, Texas</t>
        </is>
      </c>
      <c r="D504" t="n">
        <v>2020</v>
      </c>
      <c r="F504" t="n">
        <v>2890</v>
      </c>
    </row>
    <row r="505">
      <c r="B505" t="inlineStr">
        <is>
          <t>Texas</t>
        </is>
      </c>
      <c r="C505" t="inlineStr">
        <is>
          <t>Marshall, Texas</t>
        </is>
      </c>
      <c r="D505" t="n">
        <v>2020</v>
      </c>
      <c r="F505" t="n">
        <v>4305</v>
      </c>
    </row>
    <row r="506">
      <c r="B506" t="inlineStr">
        <is>
          <t>Texas</t>
        </is>
      </c>
      <c r="C506" t="inlineStr">
        <is>
          <t>Longview, Texas</t>
        </is>
      </c>
      <c r="D506" t="n">
        <v>2020</v>
      </c>
      <c r="F506" t="n">
        <v>18882</v>
      </c>
    </row>
    <row r="507">
      <c r="B507" t="inlineStr">
        <is>
          <t>Texas</t>
        </is>
      </c>
      <c r="C507" t="inlineStr">
        <is>
          <t>Houston, Texas</t>
        </is>
      </c>
      <c r="D507" t="n">
        <v>2020</v>
      </c>
      <c r="F507" t="n">
        <v>11616</v>
      </c>
    </row>
    <row r="508">
      <c r="B508" t="inlineStr">
        <is>
          <t>Texas</t>
        </is>
      </c>
      <c r="C508" t="inlineStr">
        <is>
          <t>Gainesville, Texas</t>
        </is>
      </c>
      <c r="D508" t="n">
        <v>2020</v>
      </c>
      <c r="F508" t="n">
        <v>3943</v>
      </c>
    </row>
    <row r="509">
      <c r="B509" t="inlineStr">
        <is>
          <t>Texas</t>
        </is>
      </c>
      <c r="C509" t="inlineStr">
        <is>
          <t>Fort Worth, Texas</t>
        </is>
      </c>
      <c r="D509" t="n">
        <v>2020</v>
      </c>
      <c r="F509" t="n">
        <v>64785</v>
      </c>
    </row>
    <row r="510">
      <c r="B510" t="inlineStr">
        <is>
          <t>Texas</t>
        </is>
      </c>
      <c r="C510" t="inlineStr">
        <is>
          <t>El Paso, Texas</t>
        </is>
      </c>
      <c r="D510" t="n">
        <v>2020</v>
      </c>
      <c r="F510" t="n">
        <v>8896</v>
      </c>
    </row>
    <row r="511">
      <c r="B511" t="inlineStr">
        <is>
          <t>Texas</t>
        </is>
      </c>
      <c r="C511" t="inlineStr">
        <is>
          <t>Del Rio, Texas</t>
        </is>
      </c>
      <c r="D511" t="n">
        <v>2020</v>
      </c>
      <c r="F511" t="n">
        <v>883</v>
      </c>
    </row>
    <row r="512">
      <c r="B512" t="inlineStr">
        <is>
          <t>Texas</t>
        </is>
      </c>
      <c r="C512" t="inlineStr">
        <is>
          <t>Dallas, Texas</t>
        </is>
      </c>
      <c r="D512" t="n">
        <v>2020</v>
      </c>
      <c r="F512" t="n">
        <v>27272</v>
      </c>
    </row>
    <row r="513">
      <c r="B513" t="inlineStr">
        <is>
          <t>Texas</t>
        </is>
      </c>
      <c r="C513" t="inlineStr">
        <is>
          <t>Cleburne, Texas</t>
        </is>
      </c>
      <c r="D513" t="n">
        <v>2020</v>
      </c>
      <c r="F513" t="n">
        <v>2397</v>
      </c>
    </row>
    <row r="514">
      <c r="B514" t="inlineStr">
        <is>
          <t>Texas</t>
        </is>
      </c>
      <c r="C514" t="inlineStr">
        <is>
          <t>Beaumont, Texas</t>
        </is>
      </c>
      <c r="D514" t="n">
        <v>2020</v>
      </c>
      <c r="F514" t="n">
        <v>1885</v>
      </c>
    </row>
    <row r="515">
      <c r="B515" t="inlineStr">
        <is>
          <t>Texas</t>
        </is>
      </c>
      <c r="C515" t="inlineStr">
        <is>
          <t>Austin, Texas</t>
        </is>
      </c>
      <c r="D515" t="n">
        <v>2020</v>
      </c>
      <c r="F515" t="n">
        <v>18073</v>
      </c>
    </row>
    <row r="516">
      <c r="B516" t="inlineStr">
        <is>
          <t>Texas</t>
        </is>
      </c>
      <c r="C516" t="inlineStr">
        <is>
          <t>Alpine, Texas</t>
        </is>
      </c>
      <c r="D516" t="n">
        <v>2020</v>
      </c>
      <c r="F516" t="n">
        <v>3010</v>
      </c>
    </row>
    <row r="517">
      <c r="B517" t="inlineStr">
        <is>
          <t>Utah</t>
        </is>
      </c>
      <c r="C517" t="inlineStr">
        <is>
          <t>Salt Lake City, Utah</t>
        </is>
      </c>
      <c r="D517" t="n">
        <v>2020</v>
      </c>
      <c r="F517" t="n">
        <v>24863</v>
      </c>
    </row>
    <row r="518">
      <c r="B518" t="inlineStr">
        <is>
          <t>Utah</t>
        </is>
      </c>
      <c r="C518" t="inlineStr">
        <is>
          <t>Provo, Utah</t>
        </is>
      </c>
      <c r="D518" t="n">
        <v>2020</v>
      </c>
      <c r="F518" t="n">
        <v>3199</v>
      </c>
    </row>
    <row r="519">
      <c r="B519" t="inlineStr">
        <is>
          <t>Utah</t>
        </is>
      </c>
      <c r="C519" t="inlineStr">
        <is>
          <t>Helper, Utah</t>
        </is>
      </c>
      <c r="D519" t="n">
        <v>2020</v>
      </c>
      <c r="F519" t="n">
        <v>1311</v>
      </c>
    </row>
    <row r="520">
      <c r="B520" t="inlineStr">
        <is>
          <t>Utah</t>
        </is>
      </c>
      <c r="C520" t="inlineStr">
        <is>
          <t>Green River, Utah</t>
        </is>
      </c>
      <c r="D520" t="n">
        <v>2020</v>
      </c>
      <c r="F520" t="n">
        <v>1401</v>
      </c>
    </row>
    <row r="521">
      <c r="B521" t="inlineStr">
        <is>
          <t>Vermont</t>
        </is>
      </c>
      <c r="C521" t="inlineStr">
        <is>
          <t>Windsor, Vermont</t>
        </is>
      </c>
      <c r="D521" t="n">
        <v>2020</v>
      </c>
      <c r="F521" t="n">
        <v>566</v>
      </c>
    </row>
    <row r="522">
      <c r="B522" t="inlineStr">
        <is>
          <t>Vermont</t>
        </is>
      </c>
      <c r="C522" t="inlineStr">
        <is>
          <t>White River Junction, Vermont</t>
        </is>
      </c>
      <c r="D522" t="n">
        <v>2020</v>
      </c>
      <c r="F522" t="n">
        <v>5934</v>
      </c>
    </row>
    <row r="523">
      <c r="B523" t="inlineStr">
        <is>
          <t>Vermont</t>
        </is>
      </c>
      <c r="C523" t="inlineStr">
        <is>
          <t>Waterbury, Vermont</t>
        </is>
      </c>
      <c r="D523" t="n">
        <v>2020</v>
      </c>
      <c r="F523" t="n">
        <v>2775</v>
      </c>
    </row>
    <row r="524">
      <c r="B524" t="inlineStr">
        <is>
          <t>Vermont</t>
        </is>
      </c>
      <c r="C524" t="inlineStr">
        <is>
          <t>St. Albans, Vermont</t>
        </is>
      </c>
      <c r="D524" t="n">
        <v>2020</v>
      </c>
      <c r="F524" t="n">
        <v>1735</v>
      </c>
    </row>
    <row r="525">
      <c r="B525" t="inlineStr">
        <is>
          <t>Vermont</t>
        </is>
      </c>
      <c r="C525" t="inlineStr">
        <is>
          <t>Rutland, Vermont</t>
        </is>
      </c>
      <c r="D525" t="n">
        <v>2020</v>
      </c>
      <c r="F525" t="n">
        <v>6706</v>
      </c>
    </row>
    <row r="526">
      <c r="B526" t="inlineStr">
        <is>
          <t>Vermont</t>
        </is>
      </c>
      <c r="C526" t="inlineStr">
        <is>
          <t>Randolph, Vermont</t>
        </is>
      </c>
      <c r="D526" t="n">
        <v>2020</v>
      </c>
      <c r="F526" t="n">
        <v>984</v>
      </c>
    </row>
    <row r="527">
      <c r="B527" t="inlineStr">
        <is>
          <t>Vermont</t>
        </is>
      </c>
      <c r="C527" t="inlineStr">
        <is>
          <t>Montpelier, Vermont</t>
        </is>
      </c>
      <c r="D527" t="n">
        <v>2020</v>
      </c>
      <c r="F527" t="n">
        <v>3791</v>
      </c>
    </row>
    <row r="528">
      <c r="B528" t="inlineStr">
        <is>
          <t>Vermont</t>
        </is>
      </c>
      <c r="C528" t="inlineStr">
        <is>
          <t>Essex Junction, Vermont</t>
        </is>
      </c>
      <c r="D528" t="n">
        <v>2020</v>
      </c>
      <c r="F528" t="n">
        <v>11070</v>
      </c>
    </row>
    <row r="529">
      <c r="B529" t="inlineStr">
        <is>
          <t>Vermont</t>
        </is>
      </c>
      <c r="C529" t="inlineStr">
        <is>
          <t>Castleton, Vermont</t>
        </is>
      </c>
      <c r="D529" t="n">
        <v>2020</v>
      </c>
      <c r="F529" t="n">
        <v>1929</v>
      </c>
    </row>
    <row r="530">
      <c r="B530" t="inlineStr">
        <is>
          <t>Vermont</t>
        </is>
      </c>
      <c r="C530" t="inlineStr">
        <is>
          <t>Brattleboro, Vermont</t>
        </is>
      </c>
      <c r="D530" t="n">
        <v>2020</v>
      </c>
      <c r="F530" t="n">
        <v>7844</v>
      </c>
    </row>
    <row r="531">
      <c r="B531" t="inlineStr">
        <is>
          <t>Vermont</t>
        </is>
      </c>
      <c r="C531" t="inlineStr">
        <is>
          <t>Bellows Falls, Vermont</t>
        </is>
      </c>
      <c r="D531" t="n">
        <v>2020</v>
      </c>
      <c r="F531" t="n">
        <v>2099</v>
      </c>
    </row>
    <row r="532">
      <c r="B532" t="inlineStr">
        <is>
          <t>Virginia</t>
        </is>
      </c>
      <c r="C532" t="inlineStr">
        <is>
          <t>Woodbridge, Virginia</t>
        </is>
      </c>
      <c r="D532" t="n">
        <v>2020</v>
      </c>
      <c r="F532" t="n">
        <v>7453</v>
      </c>
    </row>
    <row r="533">
      <c r="B533" t="inlineStr">
        <is>
          <t>Virginia</t>
        </is>
      </c>
      <c r="C533" t="inlineStr">
        <is>
          <t>Williamsburg, Virginia</t>
        </is>
      </c>
      <c r="D533" t="n">
        <v>2020</v>
      </c>
      <c r="F533" t="n">
        <v>28872</v>
      </c>
    </row>
    <row r="534">
      <c r="B534" t="inlineStr">
        <is>
          <t>Virginia</t>
        </is>
      </c>
      <c r="C534" t="inlineStr">
        <is>
          <t>Staunton, Virginia</t>
        </is>
      </c>
      <c r="D534" t="n">
        <v>2020</v>
      </c>
      <c r="F534" t="n">
        <v>3565</v>
      </c>
    </row>
    <row r="535">
      <c r="B535" t="inlineStr">
        <is>
          <t>Virginia</t>
        </is>
      </c>
      <c r="C535" t="inlineStr">
        <is>
          <t>Roanoke, Virginia</t>
        </is>
      </c>
      <c r="D535" t="n">
        <v>2020</v>
      </c>
      <c r="F535" t="n">
        <v>35396</v>
      </c>
    </row>
    <row r="536">
      <c r="B536" t="inlineStr">
        <is>
          <t>Virginia</t>
        </is>
      </c>
      <c r="C536" t="inlineStr">
        <is>
          <t>Richmond - Staples Mill, Virginia</t>
        </is>
      </c>
      <c r="D536" t="n">
        <v>2020</v>
      </c>
      <c r="F536" t="n">
        <v>201624</v>
      </c>
    </row>
    <row r="537">
      <c r="B537" t="inlineStr">
        <is>
          <t>Virginia</t>
        </is>
      </c>
      <c r="C537" t="inlineStr">
        <is>
          <t>Richmond - Main Street, Virginia</t>
        </is>
      </c>
      <c r="D537" t="n">
        <v>2020</v>
      </c>
      <c r="F537" t="n">
        <v>30125</v>
      </c>
    </row>
    <row r="538">
      <c r="B538" t="inlineStr">
        <is>
          <t>Virginia</t>
        </is>
      </c>
      <c r="C538" t="inlineStr">
        <is>
          <t>Quantico, Virginia</t>
        </is>
      </c>
      <c r="D538" t="n">
        <v>2020</v>
      </c>
      <c r="F538" t="n">
        <v>11057</v>
      </c>
    </row>
    <row r="539">
      <c r="B539" t="inlineStr">
        <is>
          <t>Virginia</t>
        </is>
      </c>
      <c r="C539" t="inlineStr">
        <is>
          <t>Petersburg, Virginia</t>
        </is>
      </c>
      <c r="D539" t="n">
        <v>2020</v>
      </c>
      <c r="F539" t="n">
        <v>22020</v>
      </c>
    </row>
    <row r="540">
      <c r="B540" t="inlineStr">
        <is>
          <t>Virginia</t>
        </is>
      </c>
      <c r="C540" t="inlineStr">
        <is>
          <t>Norfolk, Virginia</t>
        </is>
      </c>
      <c r="D540" t="n">
        <v>2020</v>
      </c>
      <c r="F540" t="n">
        <v>53853</v>
      </c>
    </row>
    <row r="541">
      <c r="B541" t="inlineStr">
        <is>
          <t>Virginia</t>
        </is>
      </c>
      <c r="C541" t="inlineStr">
        <is>
          <t>Newport News, Virginia</t>
        </is>
      </c>
      <c r="D541" t="n">
        <v>2020</v>
      </c>
      <c r="F541" t="n">
        <v>52175</v>
      </c>
    </row>
    <row r="542">
      <c r="B542" t="inlineStr">
        <is>
          <t>Virginia</t>
        </is>
      </c>
      <c r="C542" t="inlineStr">
        <is>
          <t>Manassas, Virginia</t>
        </is>
      </c>
      <c r="D542" t="n">
        <v>2020</v>
      </c>
      <c r="F542" t="n">
        <v>15528</v>
      </c>
    </row>
    <row r="543">
      <c r="B543" t="inlineStr">
        <is>
          <t>Virginia</t>
        </is>
      </c>
      <c r="C543" t="inlineStr">
        <is>
          <t>Lynchburg, Virginia</t>
        </is>
      </c>
      <c r="D543" t="n">
        <v>2020</v>
      </c>
      <c r="F543" t="n">
        <v>31361</v>
      </c>
    </row>
    <row r="544">
      <c r="B544" t="inlineStr">
        <is>
          <t>Virginia</t>
        </is>
      </c>
      <c r="C544" t="inlineStr">
        <is>
          <t>Lorton (Auto Train), Virginia</t>
        </is>
      </c>
      <c r="D544" t="n">
        <v>2020</v>
      </c>
      <c r="F544" t="n">
        <v>163468</v>
      </c>
    </row>
    <row r="545">
      <c r="B545" t="inlineStr">
        <is>
          <t>Virginia</t>
        </is>
      </c>
      <c r="C545" t="inlineStr">
        <is>
          <t>Fredericksburg, Virginia</t>
        </is>
      </c>
      <c r="D545" t="n">
        <v>2020</v>
      </c>
      <c r="F545" t="n">
        <v>40873</v>
      </c>
    </row>
    <row r="546">
      <c r="B546" t="inlineStr">
        <is>
          <t>Virginia</t>
        </is>
      </c>
      <c r="C546" t="inlineStr">
        <is>
          <t>Danville, Virginia</t>
        </is>
      </c>
      <c r="D546" t="n">
        <v>2020</v>
      </c>
      <c r="F546" t="n">
        <v>4869</v>
      </c>
    </row>
    <row r="547">
      <c r="B547" t="inlineStr">
        <is>
          <t>Virginia</t>
        </is>
      </c>
      <c r="C547" t="inlineStr">
        <is>
          <t>Culpeper, Virginia</t>
        </is>
      </c>
      <c r="D547" t="n">
        <v>2020</v>
      </c>
      <c r="F547" t="n">
        <v>9119</v>
      </c>
    </row>
    <row r="548">
      <c r="B548" t="inlineStr">
        <is>
          <t>Virginia</t>
        </is>
      </c>
      <c r="C548" t="inlineStr">
        <is>
          <t>Clifton Forge, Virginia</t>
        </is>
      </c>
      <c r="D548" t="n">
        <v>2020</v>
      </c>
      <c r="F548" t="n">
        <v>1156</v>
      </c>
    </row>
    <row r="549">
      <c r="B549" t="inlineStr">
        <is>
          <t>Virginia</t>
        </is>
      </c>
      <c r="C549" t="inlineStr">
        <is>
          <t>Charlottesville, Virginia</t>
        </is>
      </c>
      <c r="D549" t="n">
        <v>2020</v>
      </c>
      <c r="F549" t="n">
        <v>74885</v>
      </c>
    </row>
    <row r="550">
      <c r="B550" t="inlineStr">
        <is>
          <t>Virginia</t>
        </is>
      </c>
      <c r="C550" t="inlineStr">
        <is>
          <t>Burke Centre, Virginia</t>
        </is>
      </c>
      <c r="D550" t="n">
        <v>2020</v>
      </c>
      <c r="F550" t="n">
        <v>5688</v>
      </c>
    </row>
    <row r="551">
      <c r="B551" t="inlineStr">
        <is>
          <t>Virginia</t>
        </is>
      </c>
      <c r="C551" t="inlineStr">
        <is>
          <t>Ashland, Virginia</t>
        </is>
      </c>
      <c r="D551" t="n">
        <v>2020</v>
      </c>
      <c r="F551" t="n">
        <v>15585</v>
      </c>
    </row>
    <row r="552">
      <c r="B552" t="inlineStr">
        <is>
          <t>Virginia</t>
        </is>
      </c>
      <c r="C552" t="inlineStr">
        <is>
          <t>Alexandria, Virginia</t>
        </is>
      </c>
      <c r="D552" t="n">
        <v>2020</v>
      </c>
      <c r="F552" t="n">
        <v>112231</v>
      </c>
    </row>
    <row r="553">
      <c r="B553" t="inlineStr">
        <is>
          <t>Washington</t>
        </is>
      </c>
      <c r="C553" t="inlineStr">
        <is>
          <t>Wishram, Washington</t>
        </is>
      </c>
      <c r="D553" t="n">
        <v>2020</v>
      </c>
      <c r="F553" t="n">
        <v>826</v>
      </c>
    </row>
    <row r="554">
      <c r="B554" t="inlineStr">
        <is>
          <t>Washington</t>
        </is>
      </c>
      <c r="C554" t="inlineStr">
        <is>
          <t>Wenatchee, Washington</t>
        </is>
      </c>
      <c r="D554" t="n">
        <v>2020</v>
      </c>
      <c r="F554" t="n">
        <v>9356</v>
      </c>
    </row>
    <row r="555">
      <c r="B555" t="inlineStr">
        <is>
          <t>Washington</t>
        </is>
      </c>
      <c r="C555" t="inlineStr">
        <is>
          <t>Vancouver, Washington</t>
        </is>
      </c>
      <c r="D555" t="n">
        <v>2020</v>
      </c>
      <c r="F555" t="n">
        <v>53467</v>
      </c>
    </row>
    <row r="556">
      <c r="B556" t="inlineStr">
        <is>
          <t>Washington</t>
        </is>
      </c>
      <c r="C556" t="inlineStr">
        <is>
          <t>Tukwila, Washington</t>
        </is>
      </c>
      <c r="D556" t="n">
        <v>2020</v>
      </c>
      <c r="F556" t="n">
        <v>17302</v>
      </c>
    </row>
    <row r="557">
      <c r="B557" t="inlineStr">
        <is>
          <t>Washington</t>
        </is>
      </c>
      <c r="C557" t="inlineStr">
        <is>
          <t>Tacoma, Washington</t>
        </is>
      </c>
      <c r="D557" t="n">
        <v>2020</v>
      </c>
      <c r="F557" t="n">
        <v>59143</v>
      </c>
    </row>
    <row r="558">
      <c r="B558" t="inlineStr">
        <is>
          <t>Washington</t>
        </is>
      </c>
      <c r="C558" t="inlineStr">
        <is>
          <t>Stanwood, Washington</t>
        </is>
      </c>
      <c r="D558" t="n">
        <v>2020</v>
      </c>
      <c r="F558" t="n">
        <v>2134</v>
      </c>
    </row>
    <row r="559">
      <c r="B559" t="inlineStr">
        <is>
          <t>Washington</t>
        </is>
      </c>
      <c r="C559" t="inlineStr">
        <is>
          <t>Spokane, Washington</t>
        </is>
      </c>
      <c r="D559" t="n">
        <v>2020</v>
      </c>
      <c r="F559" t="n">
        <v>29007</v>
      </c>
    </row>
    <row r="560">
      <c r="B560" t="inlineStr">
        <is>
          <t>Washington</t>
        </is>
      </c>
      <c r="C560" t="inlineStr">
        <is>
          <t>Seattle, Washington</t>
        </is>
      </c>
      <c r="D560" t="n">
        <v>2020</v>
      </c>
      <c r="F560" t="n">
        <v>289180</v>
      </c>
    </row>
    <row r="561">
      <c r="B561" t="inlineStr">
        <is>
          <t>Washington</t>
        </is>
      </c>
      <c r="C561" t="inlineStr">
        <is>
          <t>Pasco, Washington</t>
        </is>
      </c>
      <c r="D561" t="n">
        <v>2020</v>
      </c>
      <c r="F561" t="n">
        <v>13832</v>
      </c>
    </row>
    <row r="562">
      <c r="B562" t="inlineStr">
        <is>
          <t>Washington</t>
        </is>
      </c>
      <c r="C562" t="inlineStr">
        <is>
          <t>Olympia/Lacey, Washington</t>
        </is>
      </c>
      <c r="D562" t="n">
        <v>2020</v>
      </c>
      <c r="F562" t="n">
        <v>34995</v>
      </c>
    </row>
    <row r="563">
      <c r="B563" t="inlineStr">
        <is>
          <t>Washington</t>
        </is>
      </c>
      <c r="C563" t="inlineStr">
        <is>
          <t>Mount Vernon, Washington</t>
        </is>
      </c>
      <c r="D563" t="n">
        <v>2020</v>
      </c>
      <c r="F563" t="n">
        <v>6418</v>
      </c>
    </row>
    <row r="564">
      <c r="B564" t="inlineStr">
        <is>
          <t>Washington</t>
        </is>
      </c>
      <c r="C564" t="inlineStr">
        <is>
          <t>Leavenworth, Washington</t>
        </is>
      </c>
      <c r="D564" t="n">
        <v>2020</v>
      </c>
      <c r="F564" t="n">
        <v>6044</v>
      </c>
    </row>
    <row r="565">
      <c r="B565" t="inlineStr">
        <is>
          <t>Washington</t>
        </is>
      </c>
      <c r="C565" t="inlineStr">
        <is>
          <t>Kelso-Longview, Washington</t>
        </is>
      </c>
      <c r="D565" t="n">
        <v>2020</v>
      </c>
      <c r="F565" t="n">
        <v>17015</v>
      </c>
    </row>
    <row r="566">
      <c r="B566" t="inlineStr">
        <is>
          <t>Washington</t>
        </is>
      </c>
      <c r="C566" t="inlineStr">
        <is>
          <t>Everett, Washington</t>
        </is>
      </c>
      <c r="D566" t="n">
        <v>2020</v>
      </c>
      <c r="F566" t="n">
        <v>20491</v>
      </c>
    </row>
    <row r="567">
      <c r="B567" t="inlineStr">
        <is>
          <t>Washington</t>
        </is>
      </c>
      <c r="C567" t="inlineStr">
        <is>
          <t>Ephrata, Washington</t>
        </is>
      </c>
      <c r="D567" t="n">
        <v>2020</v>
      </c>
      <c r="F567" t="n">
        <v>2500</v>
      </c>
    </row>
    <row r="568">
      <c r="B568" t="inlineStr">
        <is>
          <t>Washington</t>
        </is>
      </c>
      <c r="C568" t="inlineStr">
        <is>
          <t>Edmonds, Washington</t>
        </is>
      </c>
      <c r="D568" t="n">
        <v>2020</v>
      </c>
      <c r="F568" t="n">
        <v>13085</v>
      </c>
    </row>
    <row r="569">
      <c r="B569" t="inlineStr">
        <is>
          <t>Washington</t>
        </is>
      </c>
      <c r="C569" t="inlineStr">
        <is>
          <t>Centralia, Washington</t>
        </is>
      </c>
      <c r="D569" t="n">
        <v>2020</v>
      </c>
      <c r="F569" t="n">
        <v>14471</v>
      </c>
    </row>
    <row r="570">
      <c r="B570" t="inlineStr">
        <is>
          <t>Washington</t>
        </is>
      </c>
      <c r="C570" t="inlineStr">
        <is>
          <t>Bingen-White Salmon, Washington</t>
        </is>
      </c>
      <c r="D570" t="n">
        <v>2020</v>
      </c>
      <c r="F570" t="n">
        <v>2133</v>
      </c>
    </row>
    <row r="571">
      <c r="B571" t="inlineStr">
        <is>
          <t>Washington</t>
        </is>
      </c>
      <c r="C571" t="inlineStr">
        <is>
          <t>Bellingham, Washington</t>
        </is>
      </c>
      <c r="D571" t="n">
        <v>2020</v>
      </c>
      <c r="F571" t="n">
        <v>23494</v>
      </c>
    </row>
    <row r="572">
      <c r="B572" t="inlineStr">
        <is>
          <t>West Virginia</t>
        </is>
      </c>
      <c r="C572" t="inlineStr">
        <is>
          <t>White Sulphur Springs, West Virginia</t>
        </is>
      </c>
      <c r="D572" t="n">
        <v>2020</v>
      </c>
      <c r="F572" t="n">
        <v>4038</v>
      </c>
    </row>
    <row r="573">
      <c r="B573" t="inlineStr">
        <is>
          <t>West Virginia</t>
        </is>
      </c>
      <c r="C573" t="inlineStr">
        <is>
          <t>Thurmond, West Virginia</t>
        </is>
      </c>
      <c r="D573" t="n">
        <v>2020</v>
      </c>
      <c r="F573" t="n">
        <v>220</v>
      </c>
    </row>
    <row r="574">
      <c r="B574" t="inlineStr">
        <is>
          <t>West Virginia</t>
        </is>
      </c>
      <c r="C574" t="inlineStr">
        <is>
          <t>Prince, West Virginia</t>
        </is>
      </c>
      <c r="D574" t="n">
        <v>2020</v>
      </c>
      <c r="F574" t="n">
        <v>1353</v>
      </c>
    </row>
    <row r="575">
      <c r="B575" t="inlineStr">
        <is>
          <t>West Virginia</t>
        </is>
      </c>
      <c r="C575" t="inlineStr">
        <is>
          <t>Montgomery, West Virginia</t>
        </is>
      </c>
      <c r="D575" t="n">
        <v>2020</v>
      </c>
      <c r="F575" t="n">
        <v>228</v>
      </c>
    </row>
    <row r="576">
      <c r="B576" t="inlineStr">
        <is>
          <t>West Virginia</t>
        </is>
      </c>
      <c r="C576" t="inlineStr">
        <is>
          <t>Martinsburg, West Virginia</t>
        </is>
      </c>
      <c r="D576" t="n">
        <v>2020</v>
      </c>
      <c r="F576" t="n">
        <v>7347</v>
      </c>
    </row>
    <row r="577">
      <c r="B577" t="inlineStr">
        <is>
          <t>West Virginia</t>
        </is>
      </c>
      <c r="C577" t="inlineStr">
        <is>
          <t>Huntington*, West Virginia</t>
        </is>
      </c>
      <c r="D577" t="n">
        <v>2020</v>
      </c>
      <c r="F577" t="n">
        <v>3743</v>
      </c>
    </row>
    <row r="578">
      <c r="B578" t="inlineStr">
        <is>
          <t>West Virginia</t>
        </is>
      </c>
      <c r="C578" t="inlineStr">
        <is>
          <t>Hinton*, West Virginia</t>
        </is>
      </c>
      <c r="D578" t="n">
        <v>2020</v>
      </c>
      <c r="F578" t="n">
        <v>2660</v>
      </c>
    </row>
    <row r="579">
      <c r="B579" t="inlineStr">
        <is>
          <t>West Virginia</t>
        </is>
      </c>
      <c r="C579" t="inlineStr">
        <is>
          <t>Harpers Ferry, West Virginia</t>
        </is>
      </c>
      <c r="D579" t="n">
        <v>2020</v>
      </c>
      <c r="F579" t="n">
        <v>4322</v>
      </c>
    </row>
    <row r="580">
      <c r="B580" t="inlineStr">
        <is>
          <t>West Virginia</t>
        </is>
      </c>
      <c r="C580" t="inlineStr">
        <is>
          <t>Charleston*, West Virginia</t>
        </is>
      </c>
      <c r="D580" t="n">
        <v>2020</v>
      </c>
      <c r="F580" t="n">
        <v>5120</v>
      </c>
    </row>
    <row r="581">
      <c r="B581" t="inlineStr">
        <is>
          <t>West Virginia</t>
        </is>
      </c>
      <c r="C581" t="inlineStr">
        <is>
          <t>Alderson, West Virginia</t>
        </is>
      </c>
      <c r="D581" t="n">
        <v>2020</v>
      </c>
      <c r="F581" t="n">
        <v>198</v>
      </c>
    </row>
    <row r="582">
      <c r="B582" t="inlineStr">
        <is>
          <t>Wisconsin</t>
        </is>
      </c>
      <c r="C582" t="inlineStr">
        <is>
          <t>Wisconsin Dells, Wisconsin</t>
        </is>
      </c>
      <c r="D582" t="n">
        <v>2020</v>
      </c>
      <c r="F582" t="n">
        <v>8559</v>
      </c>
    </row>
    <row r="583">
      <c r="B583" t="inlineStr">
        <is>
          <t>Wisconsin</t>
        </is>
      </c>
      <c r="C583" t="inlineStr">
        <is>
          <t>Tomah, Wisconsin</t>
        </is>
      </c>
      <c r="D583" t="n">
        <v>2020</v>
      </c>
      <c r="F583" t="n">
        <v>8151</v>
      </c>
    </row>
    <row r="584">
      <c r="B584" t="inlineStr">
        <is>
          <t>Wisconsin</t>
        </is>
      </c>
      <c r="C584" t="inlineStr">
        <is>
          <t>Sturtevant, Wisconsin</t>
        </is>
      </c>
      <c r="D584" t="n">
        <v>2020</v>
      </c>
      <c r="F584" t="n">
        <v>36178</v>
      </c>
    </row>
    <row r="585">
      <c r="B585" t="inlineStr">
        <is>
          <t>Wisconsin</t>
        </is>
      </c>
      <c r="C585" t="inlineStr">
        <is>
          <t>Portage, Wisconsin</t>
        </is>
      </c>
      <c r="D585" t="n">
        <v>2020</v>
      </c>
      <c r="F585" t="n">
        <v>4268</v>
      </c>
    </row>
    <row r="586">
      <c r="B586" t="inlineStr">
        <is>
          <t>Wisconsin</t>
        </is>
      </c>
      <c r="C586" t="inlineStr">
        <is>
          <t>Milwaukee, Wisconsin</t>
        </is>
      </c>
      <c r="D586" t="n">
        <v>2020</v>
      </c>
      <c r="F586" t="n">
        <v>311350</v>
      </c>
    </row>
    <row r="587">
      <c r="B587" t="inlineStr">
        <is>
          <t>Wisconsin</t>
        </is>
      </c>
      <c r="C587" t="inlineStr">
        <is>
          <t>Milwaukee Airport, Wisconsin</t>
        </is>
      </c>
      <c r="D587" t="n">
        <v>2020</v>
      </c>
      <c r="F587" t="n">
        <v>74162</v>
      </c>
    </row>
    <row r="588">
      <c r="B588" t="inlineStr">
        <is>
          <t>Wisconsin</t>
        </is>
      </c>
      <c r="C588" t="inlineStr">
        <is>
          <t>La Crosse, Wisconsin</t>
        </is>
      </c>
      <c r="D588" t="n">
        <v>2020</v>
      </c>
      <c r="F588" t="n">
        <v>15450</v>
      </c>
    </row>
    <row r="589">
      <c r="B589" t="inlineStr">
        <is>
          <t>Wisconsin</t>
        </is>
      </c>
      <c r="C589" t="inlineStr">
        <is>
          <t>Columbus, Wisconsin</t>
        </is>
      </c>
      <c r="D589" t="n">
        <v>2020</v>
      </c>
      <c r="F589" t="n">
        <v>7103</v>
      </c>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H17"/>
  <sheetViews>
    <sheetView workbookViewId="0">
      <selection activeCell="B6" sqref="B6"/>
    </sheetView>
  </sheetViews>
  <sheetFormatPr baseColWidth="10" defaultColWidth="10.6640625" defaultRowHeight="15"/>
  <cols>
    <col width="13.33203125" bestFit="1" customWidth="1" min="5" max="5"/>
  </cols>
  <sheetData>
    <row r="1">
      <c r="A1" s="60" t="inlineStr">
        <is>
          <t>SYVbT-passenger (USA)</t>
        </is>
      </c>
    </row>
    <row r="2" ht="32" customHeight="1">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c r="H2" s="17" t="inlineStr">
        <is>
          <t>hydrogen vehicle</t>
        </is>
      </c>
    </row>
    <row r="3">
      <c r="A3" s="1" t="inlineStr">
        <is>
          <t>LDVs</t>
        </is>
      </c>
      <c r="B3" s="18" t="n">
        <v>872915.9999999999</v>
      </c>
      <c r="C3" s="18" t="n">
        <v>118567</v>
      </c>
      <c r="D3" s="18" t="n">
        <v>253943824</v>
      </c>
      <c r="E3" s="18" t="n">
        <v>1292884</v>
      </c>
      <c r="F3" s="18" t="n">
        <v>641434.0000000001</v>
      </c>
      <c r="G3" s="18" t="n">
        <v>93051</v>
      </c>
      <c r="H3" s="18" t="n">
        <v>6446</v>
      </c>
    </row>
    <row r="4">
      <c r="A4" s="1" t="inlineStr">
        <is>
          <t>HDVs</t>
        </is>
      </c>
      <c r="B4" s="18" t="n">
        <v>300</v>
      </c>
      <c r="C4" s="18" t="n">
        <v>89003.96810327889</v>
      </c>
      <c r="D4" s="18" t="n">
        <v>97885.94148276452</v>
      </c>
      <c r="E4" s="18" t="n">
        <v>786021.3723751659</v>
      </c>
      <c r="F4" s="18" t="n">
        <v>0</v>
      </c>
      <c r="G4" s="18" t="n">
        <v>7255.132585489159</v>
      </c>
      <c r="H4" s="18" t="n">
        <v>126.6923791438789</v>
      </c>
    </row>
    <row r="5">
      <c r="A5" s="1" t="inlineStr">
        <is>
          <t>aircraft</t>
        </is>
      </c>
      <c r="B5" s="18" t="n">
        <v>0</v>
      </c>
      <c r="C5" s="18" t="n">
        <v>0</v>
      </c>
      <c r="D5" s="18" t="n">
        <v>0</v>
      </c>
      <c r="E5" s="18" t="n">
        <v>7149.089844</v>
      </c>
      <c r="F5" s="18" t="n">
        <v>0</v>
      </c>
      <c r="G5" s="18" t="n">
        <v>0</v>
      </c>
      <c r="H5" s="18" t="n">
        <v>0</v>
      </c>
    </row>
    <row r="6">
      <c r="A6" s="1" t="inlineStr">
        <is>
          <t>rail</t>
        </is>
      </c>
      <c r="B6" s="18" t="n">
        <v>1894.187894293209</v>
      </c>
      <c r="C6" s="18" t="n">
        <v>0</v>
      </c>
      <c r="D6" s="18" t="n">
        <v>0</v>
      </c>
      <c r="E6" s="18" t="n">
        <v>624.1121057067915</v>
      </c>
      <c r="F6" s="18" t="n">
        <v>0</v>
      </c>
      <c r="G6" s="18" t="n">
        <v>0</v>
      </c>
      <c r="H6" s="18" t="n">
        <v>0</v>
      </c>
    </row>
    <row r="7">
      <c r="A7" s="1" t="inlineStr">
        <is>
          <t>ships</t>
        </is>
      </c>
      <c r="B7" s="18" t="n">
        <v>0</v>
      </c>
      <c r="C7" s="18" t="n">
        <v>0</v>
      </c>
      <c r="D7" s="18" t="n">
        <v>9854565.429346779</v>
      </c>
      <c r="E7" s="18" t="n">
        <v>2850434.932932557</v>
      </c>
      <c r="F7" s="18" t="n">
        <v>0</v>
      </c>
      <c r="G7" s="18" t="n">
        <v>0</v>
      </c>
      <c r="H7" s="18" t="n">
        <v>0</v>
      </c>
    </row>
    <row r="8">
      <c r="A8" s="1" t="inlineStr">
        <is>
          <t>motorbikes</t>
        </is>
      </c>
      <c r="B8" s="18" t="n">
        <v>0</v>
      </c>
      <c r="C8" s="18" t="n">
        <v>0</v>
      </c>
      <c r="D8" s="18" t="n">
        <v>8596314</v>
      </c>
      <c r="E8" s="18" t="n">
        <v>0</v>
      </c>
      <c r="F8" s="18" t="n">
        <v>0</v>
      </c>
      <c r="G8" s="18" t="n">
        <v>0</v>
      </c>
      <c r="H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s="17" t="inlineStr">
        <is>
          <t>hydrogen vehicle</t>
        </is>
      </c>
    </row>
    <row r="12">
      <c r="A12" t="inlineStr">
        <is>
          <t>LDVs</t>
        </is>
      </c>
      <c r="B12" t="n">
        <v>84.00000000000001</v>
      </c>
      <c r="C12" t="n">
        <v>14866.598</v>
      </c>
      <c r="D12" t="n">
        <v>11972117.54</v>
      </c>
      <c r="E12" s="68" t="n">
        <v>9818361.293000001</v>
      </c>
      <c r="F12" t="n">
        <v>0</v>
      </c>
      <c r="G12" t="n">
        <v>5402.851</v>
      </c>
      <c r="H12" t="n">
        <v>0</v>
      </c>
    </row>
    <row r="13">
      <c r="A13" t="inlineStr">
        <is>
          <t>HDVs</t>
        </is>
      </c>
      <c r="B13" t="n">
        <v>0</v>
      </c>
      <c r="C13" t="n">
        <v>43170</v>
      </c>
      <c r="D13" t="n">
        <v>49465</v>
      </c>
      <c r="E13" s="68" t="n">
        <v>4968137</v>
      </c>
      <c r="F13" t="n">
        <v>202</v>
      </c>
      <c r="G13" t="n">
        <v>4008</v>
      </c>
      <c r="H13" s="18" t="n">
        <v>114</v>
      </c>
    </row>
    <row r="14">
      <c r="A14" t="inlineStr">
        <is>
          <t>aircraft</t>
        </is>
      </c>
      <c r="B14" t="n">
        <v>0</v>
      </c>
      <c r="C14" t="n">
        <v>0</v>
      </c>
      <c r="D14" t="n">
        <v>0</v>
      </c>
      <c r="E14" t="n">
        <v>895.490112</v>
      </c>
      <c r="F14" t="n">
        <v>0</v>
      </c>
      <c r="G14" t="n">
        <v>0</v>
      </c>
      <c r="H14" s="18" t="n">
        <v>0</v>
      </c>
    </row>
    <row r="15">
      <c r="A15" t="inlineStr">
        <is>
          <t>rail</t>
        </is>
      </c>
      <c r="B15" t="n">
        <v>0</v>
      </c>
      <c r="C15" t="n">
        <v>0</v>
      </c>
      <c r="D15" t="n">
        <v>0</v>
      </c>
      <c r="E15" t="n">
        <v>26052.44378698225</v>
      </c>
      <c r="F15" t="n">
        <v>0</v>
      </c>
      <c r="G15" t="n">
        <v>0</v>
      </c>
      <c r="H15" s="18" t="n">
        <v>0</v>
      </c>
    </row>
    <row r="16">
      <c r="A16" t="inlineStr">
        <is>
          <t>ships</t>
        </is>
      </c>
      <c r="B16" t="n">
        <v>0</v>
      </c>
      <c r="C16" t="n">
        <v>0</v>
      </c>
      <c r="D16" t="n">
        <v>0</v>
      </c>
      <c r="E16" t="n">
        <v>10110</v>
      </c>
      <c r="F16" t="n">
        <v>0</v>
      </c>
      <c r="G16" t="n">
        <v>0</v>
      </c>
      <c r="H16" s="18" t="n">
        <v>0</v>
      </c>
    </row>
    <row r="17">
      <c r="A17" t="inlineStr">
        <is>
          <t>motorbikes</t>
        </is>
      </c>
      <c r="B17" t="n">
        <v>0</v>
      </c>
      <c r="C17" t="n">
        <v>0</v>
      </c>
      <c r="D17" t="n">
        <v>0</v>
      </c>
      <c r="E17" t="n">
        <v>0</v>
      </c>
      <c r="F17" t="n">
        <v>0</v>
      </c>
      <c r="G17" t="n">
        <v>0</v>
      </c>
      <c r="H17" s="18" t="n">
        <v>0</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I20"/>
  <sheetViews>
    <sheetView workbookViewId="0">
      <selection activeCell="B5" sqref="B5"/>
    </sheetView>
  </sheetViews>
  <sheetFormatPr baseColWidth="10" defaultColWidth="11.5" defaultRowHeight="15"/>
  <cols>
    <col width="13" customWidth="1" min="1" max="1"/>
  </cols>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IF('SYVbT-passenger-script'!$A$14='SYVbT-passenger-script'!$B$14,B15,ROUND('USA Values'!B3*'Share of VT by state'!$B$2,0))</f>
        <v/>
      </c>
      <c r="C2" s="18" t="n">
        <v>0</v>
      </c>
      <c r="D2" s="18">
        <f>IF('SYVbT-passenger-script'!$A$14='SYVbT-passenger-script'!$B$14,D15,ROUND('USA Values'!D3*'Share of VT by state'!$B$2,0))</f>
        <v/>
      </c>
      <c r="E2" s="18">
        <f>IF('SYVbT-passenger-script'!$A$14='SYVbT-passenger-script'!$B$14,E15,ROUND('USA Values'!E3*'Share of VT by state'!$B$2,0))</f>
        <v/>
      </c>
      <c r="F2" s="18">
        <f>IF('SYVbT-passenger-script'!$A$14='SYVbT-passenger-script'!$B$14,F15,ROUND('USA Values'!F3*'Share of VT by state'!$B$2,0))</f>
        <v/>
      </c>
      <c r="G2" s="18">
        <f>IF('SYVbT-passenger-script'!$A$14='SYVbT-passenger-script'!$B$14,G15,ROUND('USA Values'!G3*'Share of VT by state'!$B$2,0))</f>
        <v/>
      </c>
      <c r="H2" s="18">
        <f>IF('SYVbT-passenger-script'!$A$14='SYVbT-passenger-script'!$B$14,H15,ROUND('USA Values'!H3*'Share of VT by state'!$B$2,0))</f>
        <v/>
      </c>
      <c r="I2" t="inlineStr">
        <is>
          <t>Downscale US</t>
        </is>
      </c>
    </row>
    <row r="3">
      <c r="A3" s="1" t="inlineStr">
        <is>
          <t>HDVs</t>
        </is>
      </c>
      <c r="B3" s="18">
        <f>IF('SYVbT-passenger-script'!$A$14='SYVbT-passenger-script'!$B$14,B16,ROUND('USA Values'!B4*'Share of VT by state'!$B$3,0))</f>
        <v/>
      </c>
      <c r="C3" s="18" t="n">
        <v>0</v>
      </c>
      <c r="D3" s="18">
        <f>IF('SYVbT-passenger-script'!$A$14='SYVbT-passenger-script'!$B$14,D16,ROUND('USA Values'!D4*'Share of VT by state'!$B$3,0))</f>
        <v/>
      </c>
      <c r="E3" s="18">
        <f>IF('SYVbT-passenger-script'!$A$14='SYVbT-passenger-script'!$B$14,E16,ROUND('USA Values'!E4*'Share of VT by state'!$B$3,0))</f>
        <v/>
      </c>
      <c r="F3" s="18">
        <f>IF('SYVbT-passenger-script'!$A$14='SYVbT-passenger-script'!$B$14,F16,ROUND('USA Values'!F4*'Share of VT by state'!$B$3,0))</f>
        <v/>
      </c>
      <c r="G3" s="18">
        <f>IF('SYVbT-passenger-script'!$A$14='SYVbT-passenger-script'!$B$14,G16,ROUND('USA Values'!G4*'Share of VT by state'!$B$3,0))</f>
        <v/>
      </c>
      <c r="H3" s="18">
        <f>IF('SYVbT-passenger-script'!$A$14='SYVbT-passenger-script'!$B$14,H16,ROUND('USA Values'!H4*'Share of VT by state'!$B$3,0))</f>
        <v/>
      </c>
      <c r="I3" t="inlineStr">
        <is>
          <t>Downscale US</t>
        </is>
      </c>
    </row>
    <row r="4">
      <c r="A4" s="1" t="inlineStr">
        <is>
          <t>aircraft</t>
        </is>
      </c>
      <c r="B4" s="18" t="n">
        <v>0</v>
      </c>
      <c r="C4" s="18" t="n">
        <v>0</v>
      </c>
      <c r="D4" s="18" t="n">
        <v>0</v>
      </c>
      <c r="E4" s="18" t="n">
        <v>113</v>
      </c>
      <c r="F4" s="18" t="n">
        <v>0</v>
      </c>
      <c r="G4" s="18" t="n">
        <v>0</v>
      </c>
      <c r="H4" s="18" t="n">
        <v>0</v>
      </c>
      <c r="I4" t="inlineStr">
        <is>
          <t>Script</t>
        </is>
      </c>
    </row>
    <row r="5">
      <c r="A5" s="1" t="inlineStr">
        <is>
          <t>rail</t>
        </is>
      </c>
      <c r="B5" s="72" t="n">
        <v>396.72</v>
      </c>
      <c r="C5" s="72" t="n">
        <v>0</v>
      </c>
      <c r="D5" s="72" t="n">
        <v>0</v>
      </c>
      <c r="E5" s="72" t="n">
        <v>125.28</v>
      </c>
      <c r="F5" s="72" t="n">
        <v>0</v>
      </c>
      <c r="G5" s="72" t="n">
        <v>0</v>
      </c>
      <c r="H5" s="72" t="n">
        <v>0</v>
      </c>
      <c r="I5" t="inlineStr">
        <is>
          <t>National downscale</t>
        </is>
      </c>
    </row>
    <row r="6">
      <c r="A6" s="1" t="inlineStr">
        <is>
          <t>ships</t>
        </is>
      </c>
      <c r="B6" s="18" t="n">
        <v>0</v>
      </c>
      <c r="C6" s="18" t="n">
        <v>0</v>
      </c>
      <c r="D6" s="18" t="n">
        <v>355435.08</v>
      </c>
      <c r="E6" s="18" t="n">
        <v>100250.92</v>
      </c>
      <c r="F6" s="18" t="n">
        <v>0</v>
      </c>
      <c r="G6" s="18" t="n">
        <v>0</v>
      </c>
      <c r="H6" s="18" t="n">
        <v>0</v>
      </c>
      <c r="I6" t="inlineStr">
        <is>
          <t>Script</t>
        </is>
      </c>
    </row>
    <row r="7">
      <c r="A7" s="1" t="inlineStr">
        <is>
          <t>motorbikes</t>
        </is>
      </c>
      <c r="B7" s="18" t="n">
        <v>0</v>
      </c>
      <c r="C7" s="18" t="n">
        <v>0</v>
      </c>
      <c r="D7" s="18" t="n">
        <v>390566</v>
      </c>
      <c r="E7" s="18" t="n">
        <v>0</v>
      </c>
      <c r="F7" s="18" t="n">
        <v>0</v>
      </c>
      <c r="G7" s="18" t="n">
        <v>0</v>
      </c>
      <c r="H7" s="18" t="n">
        <v>0</v>
      </c>
      <c r="I7" t="inlineStr">
        <is>
          <t>Script</t>
        </is>
      </c>
    </row>
    <row r="11">
      <c r="A11" t="inlineStr">
        <is>
          <t>Pulls in specific data for NY</t>
        </is>
      </c>
    </row>
    <row r="13">
      <c r="A13" t="inlineStr">
        <is>
          <t>Current state</t>
        </is>
      </c>
      <c r="B13" t="inlineStr">
        <is>
          <t>Actual State</t>
        </is>
      </c>
    </row>
    <row r="14" ht="16" customHeight="1">
      <c r="A14" s="57">
        <f>About!B2</f>
        <v/>
      </c>
      <c r="B14" t="inlineStr">
        <is>
          <t>NY</t>
        </is>
      </c>
      <c r="C14" s="17" t="n"/>
      <c r="D14" s="17" t="n"/>
      <c r="E14" s="17" t="n"/>
      <c r="F14" s="17" t="n"/>
      <c r="G14" s="17" t="n"/>
      <c r="H14" s="17" t="n"/>
    </row>
    <row r="15">
      <c r="A15" s="1" t="inlineStr">
        <is>
          <t>LDVs</t>
        </is>
      </c>
      <c r="B15" s="18" t="n">
        <v>23588.01051592499</v>
      </c>
      <c r="C15" s="18" t="n">
        <v>0</v>
      </c>
      <c r="D15" s="18" t="n">
        <v>10398119.2134312</v>
      </c>
      <c r="E15" s="18" t="n">
        <v>52316.11454853119</v>
      </c>
      <c r="F15" s="18" t="n">
        <v>21882.29984031924</v>
      </c>
      <c r="G15" s="18" t="n">
        <v>4094.361664021357</v>
      </c>
      <c r="H15" s="18" t="n">
        <v>0</v>
      </c>
      <c r="I15" s="18">
        <f>SUM(B15:H15)</f>
        <v/>
      </c>
    </row>
    <row r="16">
      <c r="A16" s="1" t="inlineStr">
        <is>
          <t>HDVs</t>
        </is>
      </c>
      <c r="B16" s="18" t="n">
        <v>18</v>
      </c>
      <c r="C16" s="18" t="n">
        <v>0</v>
      </c>
      <c r="D16" s="18" t="n">
        <v>6218</v>
      </c>
      <c r="E16" s="18" t="n">
        <v>50467</v>
      </c>
      <c r="F16" s="18" t="n">
        <v>0</v>
      </c>
      <c r="G16" s="18" t="n">
        <v>417</v>
      </c>
      <c r="H16" s="18" t="n">
        <v>0</v>
      </c>
      <c r="I16" s="18">
        <f>SUM(B16:H16)</f>
        <v/>
      </c>
    </row>
    <row r="17">
      <c r="A17" s="1" t="n"/>
      <c r="B17" s="18" t="n"/>
      <c r="C17" s="18" t="n"/>
      <c r="D17" s="18" t="n"/>
      <c r="E17" s="18" t="n"/>
      <c r="F17" s="18" t="n"/>
      <c r="G17" s="18" t="n"/>
      <c r="H17" s="18" t="n"/>
    </row>
    <row r="18">
      <c r="A18" s="1" t="n"/>
      <c r="B18" s="18" t="n"/>
      <c r="C18" s="18" t="n"/>
      <c r="D18" s="18" t="n"/>
      <c r="E18" s="18" t="n"/>
      <c r="F18" s="18" t="n"/>
      <c r="G18" s="18" t="n"/>
      <c r="H18" s="18" t="n"/>
    </row>
    <row r="19">
      <c r="A19" s="1" t="n"/>
      <c r="B19" s="18" t="n"/>
      <c r="C19" s="18" t="n"/>
      <c r="D19" s="18" t="n"/>
      <c r="E19" s="18" t="n"/>
      <c r="F19" s="18" t="n"/>
      <c r="G19" s="18" t="n"/>
      <c r="H19" s="18" t="n"/>
    </row>
    <row r="20">
      <c r="A20" s="1" t="n"/>
      <c r="B20" s="18" t="n"/>
      <c r="C20" s="18" t="n"/>
      <c r="D20" s="18" t="n"/>
      <c r="E20" s="18" t="n"/>
      <c r="F20" s="18" t="n"/>
      <c r="G20" s="18" t="n"/>
      <c r="H20" s="18" t="n"/>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I17"/>
  <sheetViews>
    <sheetView workbookViewId="0">
      <selection activeCell="B5" sqref="B5"/>
    </sheetView>
  </sheetViews>
  <sheetFormatPr baseColWidth="10" defaultColWidth="11.5" defaultRowHeight="15"/>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IF($A$13=$B$13,B14,ROUND('USA Values'!B12*'Share of VT by state'!$B$4,0))</f>
        <v/>
      </c>
      <c r="C2" s="18">
        <f>IF($A$13=$B$13,C14,ROUND('USA Values'!C12*'Share of VT by state'!$B$4,0))</f>
        <v/>
      </c>
      <c r="D2" s="18">
        <f>IF($A$13=$B$13,D14,ROUND('USA Values'!D12*'Share of VT by state'!$B$4,0))</f>
        <v/>
      </c>
      <c r="E2" s="18">
        <f>IF($A$13=$B$13,E14,ROUND('USA Values'!E12*'Share of VT by state'!$B$4,0))</f>
        <v/>
      </c>
      <c r="F2" s="18">
        <f>IF($A$13=$B$13,F14,ROUND('USA Values'!F12*'Share of VT by state'!$B$4,0))</f>
        <v/>
      </c>
      <c r="G2" s="18">
        <f>IF($A$13=$B$13,G14,ROUND('USA Values'!G12*'Share of VT by state'!$B$4,0))</f>
        <v/>
      </c>
      <c r="H2" s="18">
        <f>IF($A$13=$B$13,H14,ROUND('USA Values'!H12*'Share of VT by state'!$B$4,0))</f>
        <v/>
      </c>
      <c r="I2" t="inlineStr">
        <is>
          <t>Downscale US</t>
        </is>
      </c>
    </row>
    <row r="3">
      <c r="A3" s="1" t="inlineStr">
        <is>
          <t>HDVs</t>
        </is>
      </c>
      <c r="B3">
        <f>IF($A$13=$B$13,B15,ROUND('USA Values'!B13*'Share of VT by state'!$B$5,0))</f>
        <v/>
      </c>
      <c r="C3">
        <f>IF($A$13=$B$13,C15,ROUND('USA Values'!C13*'Share of VT by state'!$B$5,0))</f>
        <v/>
      </c>
      <c r="D3">
        <f>IF($A$13=$B$13,D15,ROUND('USA Values'!D13*'Share of VT by state'!$B$5,0))</f>
        <v/>
      </c>
      <c r="E3">
        <f>IF($A$13=$B$13,E15,ROUND('USA Values'!E13*'Share of VT by state'!$B$5,0))</f>
        <v/>
      </c>
      <c r="F3">
        <f>IF($A$13=$B$13,F15,ROUND('USA Values'!F13*'Share of VT by state'!$B$5,0))</f>
        <v/>
      </c>
      <c r="G3">
        <f>IF($A$13=$B$13,G15,ROUND('USA Values'!G13*'Share of VT by state'!$B$5,0))</f>
        <v/>
      </c>
      <c r="H3">
        <f>IF($A$13=$B$13,H15,ROUND('USA Values'!H13*'Share of VT by state'!$B$5,0))</f>
        <v/>
      </c>
      <c r="I3" t="inlineStr">
        <is>
          <t>Downscale US</t>
        </is>
      </c>
    </row>
    <row r="4">
      <c r="A4" s="1" t="inlineStr">
        <is>
          <t>aircraft</t>
        </is>
      </c>
      <c r="B4">
        <f>Misc!B19*5</f>
        <v/>
      </c>
      <c r="C4">
        <f>Misc!C19*5</f>
        <v/>
      </c>
      <c r="D4">
        <f>Misc!D19*5</f>
        <v/>
      </c>
      <c r="E4">
        <f>Misc!E19*5</f>
        <v/>
      </c>
      <c r="F4">
        <f>Misc!F19*5</f>
        <v/>
      </c>
      <c r="G4">
        <f>Misc!G19*5</f>
        <v/>
      </c>
      <c r="H4">
        <f>Misc!H19*5</f>
        <v/>
      </c>
      <c r="I4" t="inlineStr">
        <is>
          <t>Script</t>
        </is>
      </c>
    </row>
    <row r="5">
      <c r="A5" s="1" t="inlineStr">
        <is>
          <t>rail</t>
        </is>
      </c>
      <c r="B5" s="73" t="n">
        <v>0</v>
      </c>
      <c r="C5" s="73" t="n">
        <v>0</v>
      </c>
      <c r="D5" s="73" t="n">
        <v>0</v>
      </c>
      <c r="E5" s="72" t="n">
        <v>636</v>
      </c>
      <c r="F5" s="73" t="n">
        <v>0</v>
      </c>
      <c r="G5" s="72" t="n">
        <v>0</v>
      </c>
      <c r="H5" s="72" t="n">
        <v>0</v>
      </c>
      <c r="I5" t="inlineStr">
        <is>
          <t>National downscale</t>
        </is>
      </c>
    </row>
    <row r="6">
      <c r="A6" s="1" t="inlineStr">
        <is>
          <t>ships</t>
        </is>
      </c>
      <c r="B6" t="n">
        <v>0</v>
      </c>
      <c r="C6" t="n">
        <v>0</v>
      </c>
      <c r="D6" t="n">
        <v>0</v>
      </c>
      <c r="E6" s="18" t="n">
        <v>119</v>
      </c>
      <c r="F6" t="n">
        <v>0</v>
      </c>
      <c r="G6" s="18" t="n">
        <v>0</v>
      </c>
      <c r="H6" s="18" t="n">
        <v>0</v>
      </c>
      <c r="I6" t="inlineStr">
        <is>
          <t>Script</t>
        </is>
      </c>
    </row>
    <row r="7">
      <c r="A7" s="1" t="inlineStr">
        <is>
          <t>motorbikes</t>
        </is>
      </c>
      <c r="B7" t="n">
        <v>0</v>
      </c>
      <c r="C7" t="n">
        <v>0</v>
      </c>
      <c r="D7" t="n">
        <v>0</v>
      </c>
      <c r="E7" t="n">
        <v>0</v>
      </c>
      <c r="F7" t="n">
        <v>0</v>
      </c>
      <c r="G7" s="18" t="n">
        <v>0</v>
      </c>
      <c r="H7" s="18" t="n">
        <v>0</v>
      </c>
      <c r="I7" t="inlineStr">
        <is>
          <t>Script</t>
        </is>
      </c>
    </row>
    <row r="13" ht="16" customHeight="1">
      <c r="A13" s="57">
        <f>About!B2</f>
        <v/>
      </c>
      <c r="B13" t="inlineStr">
        <is>
          <t>NY</t>
        </is>
      </c>
    </row>
    <row r="14">
      <c r="A14" t="inlineStr">
        <is>
          <t>LDVs</t>
        </is>
      </c>
      <c r="B14" s="18" t="n">
        <v>0</v>
      </c>
      <c r="C14" s="18" t="n">
        <v>0</v>
      </c>
      <c r="D14" s="18" t="n">
        <v>201233.5032021653</v>
      </c>
      <c r="E14" s="18" t="n">
        <v>0</v>
      </c>
      <c r="F14" s="18" t="n">
        <v>0</v>
      </c>
      <c r="G14" s="18" t="n">
        <v>12.21870745822498</v>
      </c>
      <c r="H14" s="18" t="n">
        <v>0</v>
      </c>
    </row>
    <row r="15">
      <c r="A15" t="inlineStr">
        <is>
          <t>HDVs</t>
        </is>
      </c>
      <c r="B15" s="18" t="n">
        <v>54.7064856652346</v>
      </c>
      <c r="C15" s="18" t="n">
        <v>0</v>
      </c>
      <c r="D15" s="18" t="n">
        <v>0</v>
      </c>
      <c r="E15" s="18" t="n">
        <v>248544.893876206</v>
      </c>
      <c r="F15" s="18" t="n">
        <v>22.21583174222723</v>
      </c>
      <c r="G15" s="18" t="n">
        <v>132.4618967630299</v>
      </c>
      <c r="H15" s="18" t="n">
        <v>0</v>
      </c>
    </row>
    <row r="17">
      <c r="C17" s="18"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J24"/>
  <sheetViews>
    <sheetView zoomScale="89" workbookViewId="0">
      <selection activeCell="E5" sqref="E5"/>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3.33203125" bestFit="1" customWidth="1" min="9" max="9"/>
    <col width="12.66406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'SYVbT-freight-script'!B2</f>
        <v/>
      </c>
      <c r="C2" s="18">
        <f>'SYVbT-freight-script'!C2</f>
        <v/>
      </c>
      <c r="D2" s="74">
        <f>'SYVbT-freight-script'!D2</f>
        <v/>
      </c>
      <c r="E2" s="74">
        <f>'SYVbT-freight-script'!D3</f>
        <v/>
      </c>
      <c r="F2" s="18">
        <f>'SYVbT-freight-script'!F2</f>
        <v/>
      </c>
      <c r="G2" s="18">
        <f>'SYVbT-freight-script'!G2</f>
        <v/>
      </c>
      <c r="H2" s="18">
        <f>'SYVbT-freight-script'!H2</f>
        <v/>
      </c>
      <c r="I2" s="66" t="n"/>
      <c r="J2" s="18" t="n"/>
    </row>
    <row r="3">
      <c r="A3" s="1" t="inlineStr">
        <is>
          <t>HDVs</t>
        </is>
      </c>
      <c r="B3" s="18">
        <f>'SYVbT-freight-script'!B3</f>
        <v/>
      </c>
      <c r="C3" s="18">
        <f>'SYVbT-freight-script'!C3</f>
        <v/>
      </c>
      <c r="D3" s="74">
        <f>'SYVbT-freight-script'!E2</f>
        <v/>
      </c>
      <c r="E3" s="74">
        <f>'SYVbT-freight-script'!E3</f>
        <v/>
      </c>
      <c r="F3" s="18">
        <f>'SYVbT-freight-script'!F3</f>
        <v/>
      </c>
      <c r="G3" s="18">
        <f>'SYVbT-freight-script'!G3</f>
        <v/>
      </c>
      <c r="H3" s="18">
        <f>'SYVbT-freight-script'!H3</f>
        <v/>
      </c>
      <c r="J3" s="18" t="n"/>
    </row>
    <row r="4">
      <c r="A4" s="1" t="inlineStr">
        <is>
          <t>aircraft</t>
        </is>
      </c>
      <c r="B4" s="18">
        <f>'SYVbT-freight-script'!B4</f>
        <v/>
      </c>
      <c r="C4" s="18">
        <f>'SYVbT-freight-script'!C4</f>
        <v/>
      </c>
      <c r="D4" s="74" t="n">
        <v>0</v>
      </c>
      <c r="E4" s="18">
        <f>'SYVbT-freight-script'!D4+'SYVbT-freight-script'!E4</f>
        <v/>
      </c>
      <c r="F4" s="18">
        <f>'SYVbT-freight-script'!F4</f>
        <v/>
      </c>
      <c r="G4" s="18">
        <f>'SYVbT-freight-script'!G4</f>
        <v/>
      </c>
      <c r="H4" s="18">
        <f>'SYVbT-freight-script'!H4</f>
        <v/>
      </c>
    </row>
    <row r="5">
      <c r="A5" s="1" t="inlineStr">
        <is>
          <t>rail</t>
        </is>
      </c>
      <c r="B5" s="18">
        <f>'USA Values'!B15*'Rail and Aviation'!$C$2*'Rail and Aviation'!$C$4</f>
        <v/>
      </c>
      <c r="C5" s="18">
        <f>'USA Values'!C15*'Rail and Aviation'!$C$2*'Rail and Aviation'!$C$4</f>
        <v/>
      </c>
      <c r="D5" s="18">
        <f>0</f>
        <v/>
      </c>
      <c r="E5" s="18">
        <f>'USA Values'!E15*'Rail and Aviation'!$C$2 + 'USA Values'!D15*'Rail and Aviation'!$C$2</f>
        <v/>
      </c>
      <c r="F5" s="18">
        <f>'USA Values'!F15*'Rail and Aviation'!$C$2*'Rail and Aviation'!$C$4</f>
        <v/>
      </c>
      <c r="G5" s="18">
        <f>'USA Values'!G15*'Rail and Aviation'!$C$2*'Rail and Aviation'!$C$4</f>
        <v/>
      </c>
      <c r="H5" s="18">
        <f>'USA Values'!H15*'Rail and Aviation'!$C$2*'Rail and Aviation'!$C$4</f>
        <v/>
      </c>
    </row>
    <row r="6">
      <c r="A6" s="1" t="inlineStr">
        <is>
          <t>ships</t>
        </is>
      </c>
      <c r="B6" s="18">
        <f>'SYVbT-freight-script'!B6</f>
        <v/>
      </c>
      <c r="C6" s="18">
        <f>'SYVbT-freight-script'!C6</f>
        <v/>
      </c>
      <c r="D6" s="74" t="n">
        <v>0</v>
      </c>
      <c r="E6" s="74">
        <f>'SYVbT-freight-script'!E6 + 'SYVbT-freight-script'!D6</f>
        <v/>
      </c>
      <c r="F6" s="18">
        <f>'SYVbT-freight-script'!F6</f>
        <v/>
      </c>
      <c r="G6" s="18">
        <f>'SYVbT-freight-script'!G6</f>
        <v/>
      </c>
      <c r="H6" s="18">
        <f>'SYVbT-freight-script'!H6</f>
        <v/>
      </c>
    </row>
    <row r="7">
      <c r="A7" s="1" t="inlineStr">
        <is>
          <t>motorbikes</t>
        </is>
      </c>
      <c r="B7" s="18">
        <f>'SYVbT-freight-script'!B7</f>
        <v/>
      </c>
      <c r="C7" s="18">
        <f>'SYVbT-freight-script'!C7</f>
        <v/>
      </c>
      <c r="D7" s="18">
        <f>'SYVbT-freight-script'!D7</f>
        <v/>
      </c>
      <c r="E7" s="18">
        <f>'SYVbT-freight-script'!E7</f>
        <v/>
      </c>
      <c r="F7" s="18">
        <f>'SYVbT-freight-script'!F7</f>
        <v/>
      </c>
      <c r="G7" s="18">
        <f>'SYVbT-freight-script'!G7</f>
        <v/>
      </c>
      <c r="H7" s="18">
        <f>'SYVbT-freight-script'!H7</f>
        <v/>
      </c>
    </row>
    <row r="24">
      <c r="D24" t="inlineStr">
        <is>
          <t xml:space="preserve"> </t>
        </is>
      </c>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J9"/>
  <sheetViews>
    <sheetView zoomScale="90" workbookViewId="0">
      <selection activeCell="F10" sqref="F10"/>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4.332031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'SYVbT-passenger-script'!B2</f>
        <v/>
      </c>
      <c r="C2" s="18">
        <f>'SYVbT-passenger-script'!C2</f>
        <v/>
      </c>
      <c r="D2" s="74">
        <f>'SYVbT-passenger-script'!D2</f>
        <v/>
      </c>
      <c r="E2" s="74">
        <f>'SYVbT-passenger-script'!E2</f>
        <v/>
      </c>
      <c r="F2" s="18">
        <f>'SYVbT-passenger-script'!F2</f>
        <v/>
      </c>
      <c r="G2" s="18">
        <f>'SYVbT-passenger-script'!G2</f>
        <v/>
      </c>
      <c r="H2" s="18">
        <f>'SYVbT-passenger-script'!H2</f>
        <v/>
      </c>
      <c r="J2" s="18" t="n"/>
    </row>
    <row r="3">
      <c r="A3" s="1" t="inlineStr">
        <is>
          <t>HDVs</t>
        </is>
      </c>
      <c r="B3" s="18">
        <f>'SYVbT-passenger-script'!B3</f>
        <v/>
      </c>
      <c r="C3" s="18">
        <f>'SYVbT-passenger-script'!C3</f>
        <v/>
      </c>
      <c r="D3" s="74">
        <f>'SYVbT-passenger-script'!D3</f>
        <v/>
      </c>
      <c r="E3" s="74">
        <f>'SYVbT-passenger-script'!E3</f>
        <v/>
      </c>
      <c r="F3" s="18">
        <f>'SYVbT-passenger-script'!F3</f>
        <v/>
      </c>
      <c r="G3" s="18">
        <f>'SYVbT-passenger-script'!G3</f>
        <v/>
      </c>
      <c r="H3" s="18">
        <f>'SYVbT-passenger-script'!H3</f>
        <v/>
      </c>
      <c r="I3" s="18" t="n"/>
      <c r="J3" s="66" t="n"/>
    </row>
    <row r="4">
      <c r="A4" s="1" t="inlineStr">
        <is>
          <t>aircraft</t>
        </is>
      </c>
      <c r="B4" s="18">
        <f>'SYVbT-passenger-script'!B4</f>
        <v/>
      </c>
      <c r="C4" s="18">
        <f>'SYVbT-passenger-script'!C4</f>
        <v/>
      </c>
      <c r="D4" s="74" t="n">
        <v>0</v>
      </c>
      <c r="E4" s="74">
        <f>'SYVbT-passenger-script'!E4 + 'SYVbT-passenger-script'!D4</f>
        <v/>
      </c>
      <c r="F4" s="18">
        <f>'SYVbT-passenger-script'!F4</f>
        <v/>
      </c>
      <c r="G4" s="18">
        <f>'SYVbT-passenger-script'!G4</f>
        <v/>
      </c>
      <c r="H4" s="18">
        <f>'SYVbT-passenger-script'!H4</f>
        <v/>
      </c>
    </row>
    <row r="5">
      <c r="A5" s="1" t="inlineStr">
        <is>
          <t>rail</t>
        </is>
      </c>
      <c r="B5" s="74">
        <f>'USA Values'!B6*'Rail and Aviation'!$C$3*'Rail and Aviation'!$C$4</f>
        <v/>
      </c>
      <c r="C5" s="18">
        <f>'USA Values'!C6*'Rail and Aviation'!$C$2*'Rail and Aviation'!$C$4</f>
        <v/>
      </c>
      <c r="D5" s="74" t="n">
        <v>0</v>
      </c>
      <c r="E5" s="74">
        <f>SUM('USA Values'!E6,'USA Values'!D6)*'Rail and Aviation'!$C$3*'Rail and Aviation'!$C$4</f>
        <v/>
      </c>
      <c r="F5" s="18">
        <f>'USA Values'!F6*'Rail and Aviation'!$C$2*'Rail and Aviation'!$C$4</f>
        <v/>
      </c>
      <c r="G5" s="18">
        <f>'USA Values'!G6*'Rail and Aviation'!$C$2*'Rail and Aviation'!$C$4</f>
        <v/>
      </c>
      <c r="H5" s="18">
        <f>'USA Values'!H6*'Rail and Aviation'!$C$2*'Rail and Aviation'!$C$4</f>
        <v/>
      </c>
    </row>
    <row r="6">
      <c r="A6" s="1" t="inlineStr">
        <is>
          <t>ships</t>
        </is>
      </c>
      <c r="B6" s="18">
        <f>'SYVbT-passenger-script'!B6</f>
        <v/>
      </c>
      <c r="C6" s="18">
        <f>'SYVbT-passenger-script'!C6</f>
        <v/>
      </c>
      <c r="D6" s="74">
        <f>'SYVbT-passenger-script'!D6 + 'SYVbT-passenger-script'!E6</f>
        <v/>
      </c>
      <c r="E6" s="74" t="n">
        <v>0</v>
      </c>
      <c r="F6" s="18">
        <f>'SYVbT-passenger-script'!F6</f>
        <v/>
      </c>
      <c r="G6" s="18">
        <f>'SYVbT-passenger-script'!G6</f>
        <v/>
      </c>
      <c r="H6" s="18">
        <f>'SYVbT-passenger-script'!H6</f>
        <v/>
      </c>
    </row>
    <row r="7">
      <c r="A7" s="1" t="inlineStr">
        <is>
          <t>motorbikes</t>
        </is>
      </c>
      <c r="B7" s="18">
        <f>'SYVbT-passenger-script'!B7</f>
        <v/>
      </c>
      <c r="C7" s="18">
        <f>'SYVbT-passenger-script'!C7</f>
        <v/>
      </c>
      <c r="D7" s="18">
        <f>'SYVbT-passenger-script'!D7</f>
        <v/>
      </c>
      <c r="E7" s="18">
        <f>'SYVbT-passenger-script'!E7</f>
        <v/>
      </c>
      <c r="F7" s="18">
        <f>'SYVbT-passenger-script'!F7</f>
        <v/>
      </c>
      <c r="G7" s="18">
        <f>'SYVbT-passenger-script'!G7</f>
        <v/>
      </c>
      <c r="H7" s="18">
        <f>'SYVbT-passenger-script'!H7</f>
        <v/>
      </c>
    </row>
    <row r="9">
      <c r="B9" s="18" t="n"/>
      <c r="C9" s="18" t="n"/>
      <c r="D9" s="18" t="n"/>
      <c r="E9" s="18" t="n"/>
      <c r="F9" s="18" t="n"/>
      <c r="G9" s="18" t="n"/>
      <c r="H9" s="18"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B3" sqref="B3"/>
    </sheetView>
  </sheetViews>
  <sheetFormatPr baseColWidth="10" defaultColWidth="10.6640625" defaultRowHeight="15"/>
  <cols>
    <col width="20.6640625" bestFit="1" customWidth="1" min="1" max="1"/>
  </cols>
  <sheetData>
    <row r="1">
      <c r="B1" t="inlineStr">
        <is>
          <t>Share</t>
        </is>
      </c>
    </row>
    <row r="2">
      <c r="A2" t="inlineStr">
        <is>
          <t>Share of US passenger LDV</t>
        </is>
      </c>
      <c r="B2" t="n">
        <v>0.06269834060983515</v>
      </c>
    </row>
    <row r="3">
      <c r="A3" t="inlineStr">
        <is>
          <t>Share of US passenger HDV</t>
        </is>
      </c>
      <c r="B3" t="n">
        <v>0.06111503945438605</v>
      </c>
    </row>
    <row r="4">
      <c r="A4" t="inlineStr">
        <is>
          <t>Share of US freight LDV</t>
        </is>
      </c>
      <c r="B4" t="n">
        <v>0.06269694551296276</v>
      </c>
    </row>
    <row r="5">
      <c r="A5" t="inlineStr">
        <is>
          <t>Share of US freight HDV</t>
        </is>
      </c>
      <c r="B5" t="n">
        <v>0.06269694551296275</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 width="8" customWidth="1" min="38" max="38"/>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TKI000</t>
        </is>
      </c>
      <c r="B10" s="10" t="inlineStr">
        <is>
          <t>7. Transportation Sector Key Indicators and Delivered Energy Consumption</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Key Indicators</t>
        </is>
      </c>
    </row>
    <row r="16" ht="15" customHeight="1">
      <c r="B16" s="4" t="inlineStr">
        <is>
          <t>Travel Indicators</t>
        </is>
      </c>
    </row>
    <row r="17" ht="15" customHeight="1">
      <c r="B17" s="4" t="inlineStr">
        <is>
          <t xml:space="preserve"> (billion vehicle miles traveled)</t>
        </is>
      </c>
    </row>
    <row r="18" ht="15" customHeight="1">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c r="A21" s="25" t="inlineStr">
        <is>
          <t>TKI000:buspassmiles</t>
        </is>
      </c>
      <c r="B21" s="4" t="inlineStr">
        <is>
          <t xml:space="preserve"> (billion passenger miles traveled)</t>
        </is>
      </c>
    </row>
    <row r="22" ht="15" customHeight="1">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c r="A24" s="25" t="inlineStr">
        <is>
          <t>TKI000:ba_Air</t>
        </is>
      </c>
      <c r="B24" s="4" t="inlineStr">
        <is>
          <t xml:space="preserve"> (billion seat miles available)</t>
        </is>
      </c>
    </row>
    <row r="25" ht="15" customHeight="1">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c r="A26" s="25" t="inlineStr">
        <is>
          <t>TKI000:ba_Rail</t>
        </is>
      </c>
      <c r="B26" s="4" t="inlineStr">
        <is>
          <t xml:space="preserve"> (billion ton miles traveled)</t>
        </is>
      </c>
    </row>
    <row r="27" ht="15" customHeight="1">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c r="B30" s="4" t="inlineStr">
        <is>
          <t>Energy Efficiency Indicators</t>
        </is>
      </c>
    </row>
    <row r="31" ht="15" customHeight="1">
      <c r="A31" s="25" t="inlineStr">
        <is>
          <t>TKI000:ca_AvgCAFEStand</t>
        </is>
      </c>
      <c r="B31" s="4" t="inlineStr">
        <is>
          <t xml:space="preserve"> (miles per gallon)</t>
        </is>
      </c>
    </row>
    <row r="32" ht="15" customHeight="1">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c r="A48" s="25" t="inlineStr">
        <is>
          <t>TKI000:ca_Aircraft</t>
        </is>
      </c>
      <c r="B48" s="4" t="inlineStr">
        <is>
          <t xml:space="preserve"> (seat miles per gallon)</t>
        </is>
      </c>
    </row>
    <row r="49" ht="15" customHeight="1">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c r="A50" s="25" t="inlineStr">
        <is>
          <t>TKI000:ca_Rail</t>
        </is>
      </c>
      <c r="B50" s="4" t="inlineStr">
        <is>
          <t xml:space="preserve"> (ton miles/thousand Btu)</t>
        </is>
      </c>
    </row>
    <row r="51" ht="15" customHeight="1">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c r="B54" s="4" t="inlineStr">
        <is>
          <t>Energy Use by Mode</t>
        </is>
      </c>
    </row>
    <row r="55" ht="15" customHeight="1">
      <c r="A55" s="25" t="inlineStr">
        <is>
          <t>TKI000:da_Light-DutyVeh</t>
        </is>
      </c>
      <c r="B55" s="4" t="inlineStr">
        <is>
          <t xml:space="preserve">  (quadrillion Btu)</t>
        </is>
      </c>
    </row>
    <row r="56" ht="15" customHeight="1">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c r="A71" s="25" t="inlineStr">
        <is>
          <t>TKI000:ea_Light-DutyVeh</t>
        </is>
      </c>
      <c r="B71" s="4" t="inlineStr">
        <is>
          <t xml:space="preserve">  (million barrels per day oil equivalent)</t>
        </is>
      </c>
    </row>
    <row r="72" ht="15" customHeight="1">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thickBot="1"/>
    <row r="87" ht="15" customHeight="1">
      <c r="B87" s="100" t="inlineStr">
        <is>
          <t xml:space="preserve">   1/ Commercial trucks 8,501 to 10,000 pounds gross vehicle weight rating.</t>
        </is>
      </c>
      <c r="C87" s="101" t="n"/>
      <c r="D87" s="101" t="n"/>
      <c r="E87" s="101" t="n"/>
      <c r="F87" s="101" t="n"/>
      <c r="G87" s="101" t="n"/>
      <c r="H87" s="101" t="n"/>
      <c r="I87" s="101" t="n"/>
      <c r="J87" s="101" t="n"/>
      <c r="K87" s="101" t="n"/>
      <c r="L87" s="101" t="n"/>
      <c r="M87" s="101" t="n"/>
      <c r="N87" s="101" t="n"/>
      <c r="O87" s="101" t="n"/>
      <c r="P87" s="101" t="n"/>
      <c r="Q87" s="101" t="n"/>
      <c r="R87" s="101" t="n"/>
      <c r="S87" s="101" t="n"/>
      <c r="T87" s="101" t="n"/>
      <c r="U87" s="101" t="n"/>
      <c r="V87" s="101" t="n"/>
      <c r="W87" s="101" t="n"/>
      <c r="X87" s="101" t="n"/>
      <c r="Y87" s="101" t="n"/>
      <c r="Z87" s="101" t="n"/>
      <c r="AA87" s="101" t="n"/>
      <c r="AB87" s="101" t="n"/>
      <c r="AC87" s="101" t="n"/>
      <c r="AD87" s="101" t="n"/>
      <c r="AE87" s="101" t="n"/>
      <c r="AF87" s="101" t="n"/>
      <c r="AG87" s="101" t="n"/>
      <c r="AH87" s="101" t="n"/>
      <c r="AI87" s="101" t="n"/>
      <c r="AJ87" s="101" t="n"/>
      <c r="AK87" s="101" t="n"/>
    </row>
    <row r="88" ht="15" customHeight="1">
      <c r="B88" s="30" t="inlineStr">
        <is>
          <t xml:space="preserve">   2/ CAFE standard based on projected new vehicle sales.</t>
        </is>
      </c>
    </row>
    <row r="89" ht="15" customHeight="1">
      <c r="B89" s="30" t="inlineStr">
        <is>
          <t xml:space="preserve">   3/ Includes CAFE credits for alternative fueled vehicle sales and credit banking.</t>
        </is>
      </c>
    </row>
    <row r="90" ht="15" customHeight="1">
      <c r="B90" s="30" t="inlineStr">
        <is>
          <t xml:space="preserve">   4/ U.S. Environmental Protection Agency rated miles per gallon.</t>
        </is>
      </c>
    </row>
    <row r="91" ht="15" customHeight="1">
      <c r="B91" s="30" t="inlineStr">
        <is>
          <t xml:space="preserve">   5/ Tested new vehicle efficiency revised for on-road performance.</t>
        </is>
      </c>
    </row>
    <row r="92" ht="15" customHeight="1">
      <c r="B92" s="30" t="inlineStr">
        <is>
          <t xml:space="preserve">   6/ Combined "on-the-road" estimate for all cars and light trucks.</t>
        </is>
      </c>
    </row>
    <row r="93" ht="15" customHeight="1">
      <c r="B93" s="30" t="inlineStr">
        <is>
          <t xml:space="preserve">   CAFE = Corporate average fuel economy.</t>
        </is>
      </c>
    </row>
    <row r="94" ht="15" customHeight="1">
      <c r="B94" s="30" t="inlineStr">
        <is>
          <t xml:space="preserve">   Btu = British thermal unit.</t>
        </is>
      </c>
    </row>
    <row r="95" ht="15" customHeight="1">
      <c r="B95" s="30" t="inlineStr">
        <is>
          <t xml:space="preserve">   Note:  Totals may not equal sum of components due to independent rounding.  Data for 2017</t>
        </is>
      </c>
    </row>
    <row r="96" ht="15" customHeight="1">
      <c r="B96" s="30" t="inlineStr">
        <is>
          <t>are model results and may differ from official EIA data reports.</t>
        </is>
      </c>
    </row>
    <row r="97" ht="15" customHeight="1">
      <c r="B97" s="30" t="inlineStr">
        <is>
          <t xml:space="preserve">   Sources:  2017:  U.S. Energy Information Administration (EIA), Monthly Energy Review, September 2018;</t>
        </is>
      </c>
    </row>
    <row r="98" ht="15" customHeight="1">
      <c r="B98" s="30" t="inlineStr">
        <is>
          <t>EIA, Alternatives to Traditional Transportation Fuels 2009 (Part II - User and Fuel Data); EIA, State Energy Data System 2016;</t>
        </is>
      </c>
    </row>
    <row r="99" ht="15" customHeight="1">
      <c r="B99" s="30" t="inlineStr">
        <is>
          <t>Federal Highway Administration, Highway Statistics 2016; Oak Ridge National Laboratory, Transportation Energy</t>
        </is>
      </c>
    </row>
    <row r="100" ht="15" customHeight="1">
      <c r="B100" s="30" t="inlineStr">
        <is>
          <t>Data Book:  Edition 36; National Highway Traffic and Safety Administration, Summary of Fuel Economy</t>
        </is>
      </c>
    </row>
    <row r="101" ht="15" customHeight="1">
      <c r="B101" s="30" t="inlineStr">
        <is>
          <t>Performance, June 2015; U.S. Department of Commerce, Bureau of the Census, "Vehicle Inventory and Use Survey," EC02TV;</t>
        </is>
      </c>
    </row>
    <row r="102" ht="15" customHeight="1">
      <c r="B102" s="30" t="inlineStr">
        <is>
          <t>U.S. Environmental Protection Agency, Engines and Vehicles Information System, various years;</t>
        </is>
      </c>
    </row>
    <row r="103" ht="15" customHeight="1">
      <c r="B103" t="inlineStr">
        <is>
          <t>U.S. Department of Transportation, Federal Transit Administration, National Transit Database, various years;</t>
        </is>
      </c>
    </row>
    <row r="104" ht="15" customHeight="1">
      <c r="B104" s="30" t="inlineStr">
        <is>
          <t>U.S. Department of Transportation, Research and Special Programs Administration, Air Carrier Statistics Monthly,</t>
        </is>
      </c>
    </row>
    <row r="105" ht="15" customHeight="1">
      <c r="B105" s="30" t="inlineStr">
        <is>
          <t>December 2010/2009; and United States Department of Defense, Defense Logistics Agency Energy, Fiscal Year 2015 Fact Book.</t>
        </is>
      </c>
    </row>
    <row r="106" ht="15" customHeight="1">
      <c r="B106" s="30" t="inlineStr">
        <is>
          <t>2018:  EIA, Short-Term Energy Outlook, October 2018 and EIA, AEO2019 National Energy Modeling System run ref2019.d111618a.</t>
        </is>
      </c>
    </row>
    <row r="107" ht="15" customHeight="1">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TEF000</t>
        </is>
      </c>
      <c r="B10" s="10" t="inlineStr">
        <is>
          <t>37. Transportation Sector Energy Use by Fuel Type Within a Mode</t>
        </is>
      </c>
    </row>
    <row r="11" ht="15" customHeight="1">
      <c r="B11" s="9" t="inlineStr">
        <is>
          <t>(trillion Btu)</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thickBot="1"/>
    <row r="118" ht="15" customHeight="1">
      <c r="B118" s="100" t="inlineStr">
        <is>
          <t xml:space="preserve">   1/ E85 refers to a blend of 85 percent ethanol (renewable) and 15 percent motor gasoline (nonrenewable).  To address cold starting issues,</t>
        </is>
      </c>
      <c r="C118" s="101" t="n"/>
      <c r="D118" s="101" t="n"/>
      <c r="E118" s="101" t="n"/>
      <c r="F118" s="101" t="n"/>
      <c r="G118" s="101" t="n"/>
      <c r="H118" s="101" t="n"/>
      <c r="I118" s="101" t="n"/>
      <c r="J118" s="101" t="n"/>
      <c r="K118" s="101" t="n"/>
      <c r="L118" s="101" t="n"/>
      <c r="M118" s="101" t="n"/>
      <c r="N118" s="101" t="n"/>
      <c r="O118" s="101" t="n"/>
      <c r="P118" s="101" t="n"/>
      <c r="Q118" s="101" t="n"/>
      <c r="R118" s="101" t="n"/>
      <c r="S118" s="101" t="n"/>
      <c r="T118" s="101" t="n"/>
      <c r="U118" s="101" t="n"/>
      <c r="V118" s="101" t="n"/>
      <c r="W118" s="101" t="n"/>
      <c r="X118" s="101" t="n"/>
      <c r="Y118" s="101" t="n"/>
      <c r="Z118" s="101" t="n"/>
      <c r="AA118" s="101" t="n"/>
      <c r="AB118" s="101" t="n"/>
      <c r="AC118" s="101" t="n"/>
      <c r="AD118" s="101" t="n"/>
      <c r="AE118" s="101" t="n"/>
      <c r="AF118" s="101" t="n"/>
      <c r="AG118" s="101" t="n"/>
      <c r="AH118" s="101" t="n"/>
      <c r="AI118" s="101" t="n"/>
      <c r="AJ118" s="101" t="n"/>
      <c r="AK118" s="101" t="n"/>
    </row>
    <row r="119" ht="15" customHeight="1">
      <c r="B119" s="30" t="inlineStr">
        <is>
          <t>the percentage of ethanol varies seasonally.  The annual average ethanol content of 74 percent is used for these projections.</t>
        </is>
      </c>
    </row>
    <row r="120" ht="15" customHeight="1">
      <c r="B120" s="30" t="inlineStr">
        <is>
          <t xml:space="preserve">   2/ Commercial trucks from 8,501 to 10,000 pounds.</t>
        </is>
      </c>
    </row>
    <row r="121" ht="15" customHeight="1">
      <c r="B121" s="30" t="inlineStr">
        <is>
          <t xml:space="preserve">   3/ Does not include military distillate.  Does not include commercial buses.</t>
        </is>
      </c>
    </row>
    <row r="122" ht="15" customHeight="1">
      <c r="B122" s="30" t="inlineStr">
        <is>
          <t xml:space="preserve">   4/ Does not include passenger rail.</t>
        </is>
      </c>
    </row>
    <row r="123" ht="15" customHeight="1">
      <c r="B123" s="30" t="inlineStr">
        <is>
          <t xml:space="preserve">   Btu = British thermal unit.</t>
        </is>
      </c>
    </row>
    <row r="124" ht="15" customHeight="1">
      <c r="B124" s="30" t="inlineStr">
        <is>
          <t xml:space="preserve">   - - = Not applicable.</t>
        </is>
      </c>
    </row>
    <row r="125" ht="15" customHeight="1">
      <c r="B125" s="30" t="inlineStr">
        <is>
          <t xml:space="preserve">   Note:  Includes estimated consumption for petroleum and other liquids.  Totals may not equal sum of components due to independent rounding.</t>
        </is>
      </c>
    </row>
    <row r="126" ht="15" customHeight="1">
      <c r="B126" s="30" t="inlineStr">
        <is>
          <t>Data for 2017 are model results and may differ from official EIA data reports.</t>
        </is>
      </c>
    </row>
    <row r="127" ht="15" customHeight="1">
      <c r="B127" s="30" t="inlineStr">
        <is>
          <t xml:space="preserve">   Sources:  2017 compressed and liquefied natural gas volumes:  U.S. Energy Information Administration (EIA),</t>
        </is>
      </c>
    </row>
    <row r="128" ht="15" customHeight="1">
      <c r="B128" s="30" t="inlineStr">
        <is>
          <t>AEO2019 National Energy Modeling System run ref2019.d111618a.  Other 2017 values derived using:  EIA, Monthly</t>
        </is>
      </c>
    </row>
    <row r="129" ht="15" customHeight="1">
      <c r="B129" s="30" t="inlineStr">
        <is>
          <t>Energy Review, September 2018; EIA, Fuel Oil and Kerosene Sales 2014; EIA, State Energy Data System 2016; Oak Ridge</t>
        </is>
      </c>
    </row>
    <row r="130" ht="15" customHeight="1">
      <c r="B130" s="30" t="inlineStr">
        <is>
          <t>National Laboratory, Transportation Energy Data Book:  Edition 36; Department of Defense, Defense Logistics Agency Energy,</t>
        </is>
      </c>
    </row>
    <row r="131" ht="15" customHeight="1">
      <c r="B131" s="30" t="inlineStr">
        <is>
          <t>Fiscal Year 2015 Fact Book; and EIA, AEO2019 National Energy Modeling System run ref2019.d111618a.  2018 and</t>
        </is>
      </c>
    </row>
    <row r="132" ht="15" customHeight="1">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TSK000</t>
        </is>
      </c>
      <c r="B10" s="10" t="inlineStr">
        <is>
          <t>40. Light-Duty Vehicle Stock by Technology Type</t>
        </is>
      </c>
    </row>
    <row r="11" ht="15" customHeight="1">
      <c r="B11" s="9" t="inlineStr">
        <is>
          <t>(millions)</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Car Stock 1/</t>
        </is>
      </c>
    </row>
    <row r="16" ht="15" customHeight="1">
      <c r="B16" s="4" t="inlineStr">
        <is>
          <t xml:space="preserve"> Conventional Cars</t>
        </is>
      </c>
    </row>
    <row r="17" ht="15" customHeight="1">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c r="B21" s="4" t="inlineStr">
        <is>
          <t xml:space="preserve"> Alternative-Fuel Cars</t>
        </is>
      </c>
    </row>
    <row r="22" ht="15" customHeight="1">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c r="B40" s="4" t="inlineStr">
        <is>
          <t>Light Truck Stock 1/</t>
        </is>
      </c>
    </row>
    <row r="41" ht="15" customHeight="1">
      <c r="B41" s="4" t="inlineStr">
        <is>
          <t xml:space="preserve"> Conventional Light Trucks</t>
        </is>
      </c>
    </row>
    <row r="42" ht="15" customHeight="1">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c r="B46" s="4" t="inlineStr">
        <is>
          <t xml:space="preserve"> Alternative-Fuel Light Trucks</t>
        </is>
      </c>
    </row>
    <row r="47" ht="15" customHeight="1">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thickBot="1"/>
    <row r="67" ht="15" customHeight="1">
      <c r="B67" s="100" t="inlineStr">
        <is>
          <t xml:space="preserve">   1/ Includes personal and fleet vehicles.</t>
        </is>
      </c>
      <c r="C67" s="101" t="n"/>
      <c r="D67" s="101" t="n"/>
      <c r="E67" s="101" t="n"/>
      <c r="F67" s="101" t="n"/>
      <c r="G67" s="101" t="n"/>
      <c r="H67" s="101" t="n"/>
      <c r="I67" s="101" t="n"/>
      <c r="J67" s="101" t="n"/>
      <c r="K67" s="101" t="n"/>
      <c r="L67" s="101" t="n"/>
      <c r="M67" s="101" t="n"/>
      <c r="N67" s="101" t="n"/>
      <c r="O67" s="101" t="n"/>
      <c r="P67" s="101" t="n"/>
      <c r="Q67" s="101" t="n"/>
      <c r="R67" s="101" t="n"/>
      <c r="S67" s="101" t="n"/>
      <c r="T67" s="101" t="n"/>
      <c r="U67" s="101" t="n"/>
      <c r="V67" s="101" t="n"/>
      <c r="W67" s="101" t="n"/>
      <c r="X67" s="101" t="n"/>
      <c r="Y67" s="101" t="n"/>
      <c r="Z67" s="101" t="n"/>
      <c r="AA67" s="101" t="n"/>
      <c r="AB67" s="101" t="n"/>
      <c r="AC67" s="101" t="n"/>
      <c r="AD67" s="101" t="n"/>
      <c r="AE67" s="101" t="n"/>
      <c r="AF67" s="101" t="n"/>
      <c r="AG67" s="101" t="n"/>
      <c r="AH67" s="101" t="n"/>
      <c r="AI67" s="101" t="n"/>
      <c r="AJ67" s="101" t="n"/>
      <c r="AK67" s="101" t="n"/>
    </row>
    <row r="68" ht="15" customHeight="1">
      <c r="B68" s="30" t="inlineStr">
        <is>
          <t xml:space="preserve">   ICE = Internal combustion engine.</t>
        </is>
      </c>
    </row>
    <row r="69" ht="15" customHeight="1">
      <c r="B69" s="30" t="inlineStr">
        <is>
          <t xml:space="preserve">   - - = Not applicable.</t>
        </is>
      </c>
    </row>
    <row r="70" ht="15" customHeight="1">
      <c r="B70" s="30" t="inlineStr">
        <is>
          <t xml:space="preserve">   Note:  Totals may not equal sum of components due to independent rounding.</t>
        </is>
      </c>
    </row>
    <row r="71" ht="15" customHeight="1">
      <c r="B71" s="30" t="inlineStr">
        <is>
          <t xml:space="preserve">   Sources:  2017 values derived using:  Energy Information Administration (EIA), Describing Current and Potential</t>
        </is>
      </c>
    </row>
    <row r="72" ht="15" customHeight="1">
      <c r="B72" s="30" t="inlineStr">
        <is>
          <t>Markets for Alternative-Fuel Vehicles, 1996; EIA, Alternatives to Traditional Transportation Fuels 2009 (Part II - User and Fuel Data); Federal Highway</t>
        </is>
      </c>
    </row>
    <row r="73" ht="15" customHeight="1">
      <c r="B73" s="30" t="inlineStr">
        <is>
          <t>Administration, Highway Statistics 2016; Oak Ridge National Laboratory, Transportation Energy Data Book:  Edition 36;</t>
        </is>
      </c>
    </row>
    <row r="74" ht="15" customHeight="1">
      <c r="B74" s="30" t="inlineStr">
        <is>
          <t>IHS Markit Polk, National Vehicle Population Profile, various years; IHS Markit Polk, Trucking Industry Profile, various years; and</t>
        </is>
      </c>
    </row>
    <row r="75" ht="15" customHeight="1">
      <c r="B75" s="30" t="inlineStr">
        <is>
          <t>EIA, AEO2019 National Energy Modeling System run ref2019.d111618a.  2018 and projections:  EIA, AEO2019 National Energy</t>
        </is>
      </c>
    </row>
    <row r="76" ht="15" customHeight="1">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min="1" max="1"/>
  </cols>
  <sheetData>
    <row r="1" ht="16" customHeight="1"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thickTop="1"/>
    <row r="15">
      <c r="A15" s="4" t="inlineStr">
        <is>
          <t>Car Stock 1/</t>
        </is>
      </c>
    </row>
    <row r="16">
      <c r="A16" s="4" t="inlineStr">
        <is>
          <t xml:space="preserve"> Conventional Cars</t>
        </is>
      </c>
    </row>
    <row r="17" ht="16" customHeight="1">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c r="A70" s="7" t="inlineStr">
        <is>
          <t xml:space="preserve">   Propane</t>
        </is>
      </c>
      <c r="B70" s="61"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thickBot="1"/>
    <row r="79">
      <c r="A79" s="100" t="inlineStr">
        <is>
          <t xml:space="preserve">   1/ Includes all fleets of 10 or more.</t>
        </is>
      </c>
      <c r="B79" s="101" t="n"/>
      <c r="C79" s="101" t="n"/>
      <c r="D79" s="101" t="n"/>
      <c r="E79" s="101" t="n"/>
      <c r="F79" s="101" t="n"/>
      <c r="G79" s="101" t="n"/>
      <c r="H79" s="101" t="n"/>
      <c r="I79" s="101" t="n"/>
      <c r="J79" s="101" t="n"/>
      <c r="K79" s="101" t="n"/>
      <c r="L79" s="101" t="n"/>
      <c r="M79" s="101" t="n"/>
      <c r="N79" s="101" t="n"/>
      <c r="O79" s="101" t="n"/>
      <c r="P79" s="101" t="n"/>
      <c r="Q79" s="101" t="n"/>
      <c r="R79" s="101" t="n"/>
      <c r="S79" s="101" t="n"/>
      <c r="T79" s="101" t="n"/>
      <c r="U79" s="101" t="n"/>
      <c r="V79" s="101" t="n"/>
      <c r="W79" s="101" t="n"/>
      <c r="X79" s="101" t="n"/>
      <c r="Y79" s="101" t="n"/>
      <c r="Z79" s="101" t="n"/>
      <c r="AA79" s="101" t="n"/>
      <c r="AB79" s="101" t="n"/>
      <c r="AC79" s="101" t="n"/>
      <c r="AD79" s="101" t="n"/>
      <c r="AE79" s="101" t="n"/>
      <c r="AF79" s="101" t="n"/>
      <c r="AG79" s="101" t="n"/>
      <c r="AH79" s="101" t="n"/>
      <c r="AI79" s="101" t="n"/>
      <c r="AJ79" s="101"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ATS000</t>
        </is>
      </c>
      <c r="B10" s="10" t="inlineStr">
        <is>
          <t>49. Aircraft Stock</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Aircraft Stock</t>
        </is>
      </c>
    </row>
    <row r="16" ht="15" customHeight="1">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c r="B71" s="4" t="inlineStr">
        <is>
          <t>Aircraft Active Stock</t>
        </is>
      </c>
    </row>
    <row r="72" ht="15" customHeight="1">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c r="B127" s="4" t="inlineStr">
        <is>
          <t>Aircraft Parked Stock</t>
        </is>
      </c>
    </row>
    <row r="128" ht="15" customHeight="1">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c r="B183" s="4" t="inlineStr">
        <is>
          <t>Aircraft Cargo Stock</t>
        </is>
      </c>
    </row>
    <row r="184" ht="15" customHeight="1">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c r="B198" s="100" t="inlineStr">
        <is>
          <t xml:space="preserve">   Source:  Energy Information Administration, AEO2019 National Energy Modeling System run ref2019.d111618a.</t>
        </is>
      </c>
      <c r="C198" s="101" t="n"/>
      <c r="D198" s="101" t="n"/>
      <c r="E198" s="101" t="n"/>
      <c r="F198" s="101" t="n"/>
      <c r="G198" s="101" t="n"/>
      <c r="H198" s="101" t="n"/>
      <c r="I198" s="101" t="n"/>
      <c r="J198" s="101" t="n"/>
      <c r="K198" s="101" t="n"/>
      <c r="L198" s="101" t="n"/>
      <c r="M198" s="101" t="n"/>
      <c r="N198" s="101" t="n"/>
      <c r="O198" s="101" t="n"/>
      <c r="P198" s="101" t="n"/>
      <c r="Q198" s="101" t="n"/>
      <c r="R198" s="101" t="n"/>
      <c r="S198" s="101" t="n"/>
      <c r="T198" s="101" t="n"/>
      <c r="U198" s="101" t="n"/>
      <c r="V198" s="101" t="n"/>
      <c r="W198" s="101" t="n"/>
      <c r="X198" s="101" t="n"/>
      <c r="Y198" s="101" t="n"/>
      <c r="Z198" s="101" t="n"/>
      <c r="AA198" s="101" t="n"/>
      <c r="AB198" s="101" t="n"/>
      <c r="AC198" s="101" t="n"/>
      <c r="AD198" s="101" t="n"/>
      <c r="AE198" s="101" t="n"/>
      <c r="AF198" s="101" t="n"/>
      <c r="AG198" s="101" t="n"/>
      <c r="AH198" s="101" t="n"/>
      <c r="AI198" s="101" t="n"/>
      <c r="AJ198" s="101" t="n"/>
      <c r="AK198" s="101"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FTE000</t>
        </is>
      </c>
      <c r="B10" s="10" t="inlineStr">
        <is>
          <t>50. Freight Transportation Energy Use</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Freight Truck Stock by Size Class</t>
        </is>
      </c>
    </row>
    <row r="17" ht="15" customHeight="1">
      <c r="B17" s="4" t="inlineStr">
        <is>
          <t xml:space="preserve">  Vehicle Miles Traveled (billion miles)</t>
        </is>
      </c>
    </row>
    <row r="18" ht="15" customHeight="1">
      <c r="B18" s="4" t="inlineStr">
        <is>
          <t xml:space="preserve">    Light Medium</t>
        </is>
      </c>
    </row>
    <row r="19" ht="15" customHeight="1">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c r="B29" s="4" t="inlineStr">
        <is>
          <t xml:space="preserve">    Medium</t>
        </is>
      </c>
    </row>
    <row r="30" ht="15" customHeight="1">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c r="B40" s="4" t="inlineStr">
        <is>
          <t xml:space="preserve">    Heavy</t>
        </is>
      </c>
    </row>
    <row r="41" ht="15" customHeight="1">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c r="B53" s="4" t="inlineStr">
        <is>
          <t xml:space="preserve">  Consumption (trillion Btu)</t>
        </is>
      </c>
    </row>
    <row r="54" ht="15" customHeight="1">
      <c r="B54" s="4" t="inlineStr">
        <is>
          <t xml:space="preserve">    Light Medium</t>
        </is>
      </c>
    </row>
    <row r="55" ht="15" customHeight="1">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c r="B65" s="4" t="inlineStr">
        <is>
          <t xml:space="preserve">    Medium</t>
        </is>
      </c>
    </row>
    <row r="66" ht="15" customHeight="1">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c r="B76" s="4" t="inlineStr">
        <is>
          <t xml:space="preserve">    Heavy</t>
        </is>
      </c>
    </row>
    <row r="77" ht="15" customHeight="1">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c r="B87" s="4" t="inlineStr">
        <is>
          <t xml:space="preserve">    Light Medium, Medium, and Heavy Total</t>
        </is>
      </c>
    </row>
    <row r="88" ht="15" customHeight="1">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c r="B99" s="4" t="inlineStr">
        <is>
          <t xml:space="preserve">  Fuel Efficiency (miles per gallon)</t>
        </is>
      </c>
    </row>
    <row r="100" ht="15" customHeight="1">
      <c r="B100" s="4" t="inlineStr">
        <is>
          <t xml:space="preserve">    Light Medium</t>
        </is>
      </c>
    </row>
    <row r="101" ht="15" customHeight="1">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c r="B111" s="4" t="inlineStr">
        <is>
          <t xml:space="preserve">    Medium</t>
        </is>
      </c>
    </row>
    <row r="112" ht="15" customHeight="1">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c r="B122" s="4" t="inlineStr">
        <is>
          <t xml:space="preserve">    Heavy</t>
        </is>
      </c>
    </row>
    <row r="123" ht="15" customHeight="1">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c r="B135" s="4" t="inlineStr">
        <is>
          <t xml:space="preserve">  Stock (millions)</t>
        </is>
      </c>
    </row>
    <row r="136" ht="15" customHeight="1">
      <c r="B136" s="4" t="inlineStr">
        <is>
          <t xml:space="preserve">    Light Medium</t>
        </is>
      </c>
    </row>
    <row r="137" ht="15" customHeight="1">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c r="B147" s="4" t="inlineStr">
        <is>
          <t xml:space="preserve">    Medium</t>
        </is>
      </c>
    </row>
    <row r="148" ht="15" customHeight="1">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c r="B158" s="4" t="inlineStr">
        <is>
          <t xml:space="preserve">    Heavy</t>
        </is>
      </c>
    </row>
    <row r="159" ht="15" customHeight="1">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c r="B171" s="4" t="inlineStr">
        <is>
          <t>New Trucks by Size Class</t>
        </is>
      </c>
    </row>
    <row r="173" ht="15" customHeight="1">
      <c r="B173" s="4" t="inlineStr">
        <is>
          <t xml:space="preserve">  Fuel Efficiency (miles per gallon)</t>
        </is>
      </c>
    </row>
    <row r="174" ht="15" customHeight="1">
      <c r="B174" s="4" t="inlineStr">
        <is>
          <t xml:space="preserve">    Light Medium</t>
        </is>
      </c>
    </row>
    <row r="175" ht="15" customHeight="1">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c r="B185" s="4" t="inlineStr">
        <is>
          <t xml:space="preserve">    Medium</t>
        </is>
      </c>
    </row>
    <row r="186" ht="15" customHeight="1">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c r="B196" s="4" t="inlineStr">
        <is>
          <t xml:space="preserve">    Heavy</t>
        </is>
      </c>
    </row>
    <row r="197" ht="15" customHeight="1">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c r="B209" s="4" t="inlineStr">
        <is>
          <t xml:space="preserve">  Sales (thousands)</t>
        </is>
      </c>
    </row>
    <row r="210" ht="15" customHeight="1">
      <c r="B210" s="4" t="inlineStr">
        <is>
          <t xml:space="preserve">    Light Medium</t>
        </is>
      </c>
    </row>
    <row r="211" ht="15" customHeight="1">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c r="B221" s="4" t="inlineStr">
        <is>
          <t xml:space="preserve">    Medium</t>
        </is>
      </c>
    </row>
    <row r="222" ht="15" customHeight="1">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c r="B232" s="4" t="inlineStr">
        <is>
          <t xml:space="preserve">    Heavy</t>
        </is>
      </c>
    </row>
    <row r="233" ht="15" customHeight="1">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c r="B247" s="4" t="inlineStr">
        <is>
          <t>Railroads</t>
        </is>
      </c>
    </row>
    <row r="248" ht="15" customHeight="1">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c r="B250" s="4" t="inlineStr">
        <is>
          <t xml:space="preserve"> Fuel Consumption (trillion Btu)</t>
        </is>
      </c>
    </row>
    <row r="251" ht="15" customHeight="1">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c r="B256" s="4" t="inlineStr">
        <is>
          <t>Domestic Shipping</t>
        </is>
      </c>
    </row>
    <row r="257" ht="15" customHeight="1">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c r="B259" s="4" t="inlineStr">
        <is>
          <t xml:space="preserve"> Fuel Consumption (trillion Btu)</t>
        </is>
      </c>
    </row>
    <row r="260" ht="15" customHeight="1">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c r="B265" s="4" t="inlineStr">
        <is>
          <t>International Shipping</t>
        </is>
      </c>
    </row>
    <row r="266" ht="15" customHeight="1">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c r="B269" s="4" t="inlineStr">
        <is>
          <t xml:space="preserve"> Fuel Consumption (trillion Btu)</t>
        </is>
      </c>
    </row>
    <row r="270" ht="15" customHeight="1">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thickBot="1"/>
    <row r="275" ht="15" customHeight="1">
      <c r="B275" s="100" t="inlineStr">
        <is>
          <t xml:space="preserve">   MPG = Miles per gallon.</t>
        </is>
      </c>
      <c r="C275" s="101" t="n"/>
      <c r="D275" s="101" t="n"/>
      <c r="E275" s="101" t="n"/>
      <c r="F275" s="101" t="n"/>
      <c r="G275" s="101" t="n"/>
      <c r="H275" s="101" t="n"/>
      <c r="I275" s="101" t="n"/>
      <c r="J275" s="101" t="n"/>
      <c r="K275" s="101" t="n"/>
      <c r="L275" s="101" t="n"/>
      <c r="M275" s="101" t="n"/>
      <c r="N275" s="101" t="n"/>
      <c r="O275" s="101" t="n"/>
      <c r="P275" s="101" t="n"/>
      <c r="Q275" s="101" t="n"/>
      <c r="R275" s="101" t="n"/>
      <c r="S275" s="101" t="n"/>
      <c r="T275" s="101" t="n"/>
      <c r="U275" s="101" t="n"/>
      <c r="V275" s="101" t="n"/>
      <c r="W275" s="101" t="n"/>
      <c r="X275" s="101" t="n"/>
      <c r="Y275" s="101" t="n"/>
      <c r="Z275" s="101" t="n"/>
      <c r="AA275" s="101" t="n"/>
      <c r="AB275" s="101" t="n"/>
      <c r="AC275" s="101" t="n"/>
      <c r="AD275" s="101" t="n"/>
      <c r="AE275" s="101" t="n"/>
      <c r="AF275" s="101" t="n"/>
      <c r="AG275" s="101" t="n"/>
      <c r="AH275" s="101" t="n"/>
      <c r="AI275" s="101" t="n"/>
      <c r="AJ275" s="101" t="n"/>
      <c r="AK275" s="101" t="n"/>
    </row>
    <row r="276" ht="15" customHeight="1">
      <c r="B276" s="30" t="inlineStr">
        <is>
          <t xml:space="preserve">   Btu = British thermal unit.</t>
        </is>
      </c>
    </row>
    <row r="277" ht="15" customHeight="1">
      <c r="B277" s="30" t="inlineStr">
        <is>
          <t xml:space="preserve">   - - = Not applicable.</t>
        </is>
      </c>
    </row>
    <row r="278" ht="15" customHeight="1">
      <c r="B278" s="30" t="inlineStr">
        <is>
          <t xml:space="preserve">   Note:  Includes estimated consumption for petroleum and other liquids.  Totals may not equal sum of components due to independent rounding.</t>
        </is>
      </c>
    </row>
    <row r="279" ht="15" customHeight="1">
      <c r="B279" s="30" t="inlineStr">
        <is>
          <t xml:space="preserve">   Sources:  2017 values derived using:  Oak Ridge National Laboratory, Transportation Energy Data</t>
        </is>
      </c>
    </row>
    <row r="280" ht="15" customHeight="1">
      <c r="B280" s="30" t="inlineStr">
        <is>
          <t>Book:  Edition 36; U.S. Department of Commerce, Bureau of the Census, "Vehicle Inventory and Use Survey," EC02TV;</t>
        </is>
      </c>
    </row>
    <row r="281" ht="15" customHeight="1">
      <c r="B281" s="30" t="inlineStr">
        <is>
          <t>Federal Highway Administration, Highway Statistics 2016; U.S. Department of Transportation, Surface</t>
        </is>
      </c>
    </row>
    <row r="282" ht="15" customHeight="1">
      <c r="B282" s="30" t="inlineStr">
        <is>
          <t>Transportation Board, Annual Reports R-1 Selected Schedules and Complete Annual Reports; U.S. Department of Defense,</t>
        </is>
      </c>
    </row>
    <row r="283" ht="15" customHeight="1">
      <c r="B283" s="30" t="inlineStr">
        <is>
          <t>U.S. Army Corps of Engineers, 2015 Waterborne Commerce in the United States, Part 5; and U.S. Energy Information</t>
        </is>
      </c>
    </row>
    <row r="284" ht="15" customHeight="1">
      <c r="B284" s="30" t="inlineStr">
        <is>
          <t>Administration (EIA), AEO2019 National Energy Modeling System run ref2019.d111618a.  2018:  EIA,</t>
        </is>
      </c>
    </row>
    <row r="285" ht="15" customHeight="1">
      <c r="B285" s="30" t="inlineStr">
        <is>
          <t>Short-Term Energy Outlook, October 2018 and EIA, AEO2019 National Energy Modeling System run ref2019.d111618a.</t>
        </is>
      </c>
    </row>
    <row r="286" ht="15" customHeight="1">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5"/>
    <col width="9.1640625" customWidth="1" style="38" min="46" max="16384"/>
  </cols>
  <sheetData>
    <row r="1" ht="16.5" customHeight="1" thickBot="1">
      <c r="A1" s="119" t="inlineStr">
        <is>
          <t>Table 1-11: Number of U.S. Aircraft, Vehicles, Vessels, and Other Conveyances</t>
        </is>
      </c>
      <c r="B1" s="120" t="n"/>
      <c r="C1" s="120" t="n"/>
      <c r="D1" s="120" t="n"/>
      <c r="E1" s="120" t="n"/>
      <c r="F1" s="120" t="n"/>
      <c r="G1" s="120" t="n"/>
      <c r="H1" s="120" t="n"/>
      <c r="I1" s="120" t="n"/>
      <c r="J1" s="120" t="n"/>
      <c r="K1" s="120" t="n"/>
      <c r="L1" s="120" t="n"/>
      <c r="M1" s="120" t="n"/>
      <c r="N1" s="120" t="n"/>
      <c r="O1" s="120" t="n"/>
      <c r="P1" s="120" t="n"/>
      <c r="Q1" s="120" t="n"/>
      <c r="R1" s="120" t="n"/>
      <c r="S1" s="120" t="n"/>
      <c r="T1" s="120" t="n"/>
      <c r="U1" s="120" t="n"/>
      <c r="V1" s="120" t="n"/>
      <c r="W1" s="120" t="n"/>
      <c r="X1" s="120" t="n"/>
      <c r="Y1" s="120" t="n"/>
      <c r="Z1" s="120" t="n"/>
      <c r="AA1" s="120" t="n"/>
      <c r="AB1" s="120" t="n"/>
      <c r="AC1" s="120" t="n"/>
      <c r="AD1" s="120" t="n"/>
      <c r="AE1" s="120" t="n"/>
      <c r="AF1" s="120" t="n"/>
      <c r="AG1" s="120" t="n"/>
      <c r="AH1" s="120" t="n"/>
      <c r="AI1" s="120"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2" t="n">
        <v>7039</v>
      </c>
      <c r="AI4" s="40" t="n">
        <v>7141</v>
      </c>
      <c r="AJ4" s="58"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3"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4"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4"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123">
      <c r="A35" s="121" t="inlineStr">
        <is>
          <t>KEY: N = data do not exist; U = data are not available; R = revised.</t>
        </is>
      </c>
      <c r="B35" s="122" t="n"/>
      <c r="C35" s="122" t="n"/>
      <c r="D35" s="122" t="n"/>
      <c r="E35" s="122" t="n"/>
      <c r="F35" s="122" t="n"/>
      <c r="G35" s="122" t="n"/>
      <c r="H35" s="122" t="n"/>
      <c r="I35" s="122" t="n"/>
      <c r="J35" s="122" t="n"/>
      <c r="K35" s="122" t="n"/>
      <c r="L35" s="122" t="n"/>
      <c r="M35" s="122" t="n"/>
      <c r="N35" s="122" t="n"/>
      <c r="O35" s="122" t="n"/>
      <c r="P35" s="122" t="n"/>
      <c r="Q35" s="122" t="n"/>
      <c r="R35" s="122" t="n"/>
      <c r="S35" s="54" t="n"/>
      <c r="T35" s="54" t="n"/>
      <c r="U35" s="54" t="n"/>
      <c r="V35" s="54" t="n"/>
      <c r="W35" s="54" t="n"/>
      <c r="X35" s="54" t="n"/>
      <c r="Y35" s="54" t="n"/>
      <c r="Z35" s="54" t="n"/>
      <c r="AA35" s="54" t="n"/>
      <c r="AB35" s="54" t="n"/>
      <c r="AC35" s="54" t="n"/>
      <c r="AE35" s="55" t="n"/>
    </row>
    <row r="36" ht="12.75" customFormat="1" customHeight="1" s="123">
      <c r="A36" s="116" t="n"/>
    </row>
    <row r="37" ht="25.5" customFormat="1" customHeight="1" s="103">
      <c r="A37" s="124"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103">
      <c r="A38" s="102"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103">
      <c r="A39" s="104" t="inlineStr">
        <is>
          <t xml:space="preserve">c 1960-2006 data are for Passenger Cars and Other 2-axle, 4-tire vehicles, respectively. Data for 1960-2006 are not comparable to data for 2007-15. </t>
        </is>
      </c>
    </row>
    <row r="40" ht="12.75" customFormat="1" customHeight="1" s="103">
      <c r="A40" s="102" t="inlineStr">
        <is>
          <t>d In 1960, this category includes all Trucks and Other 2-axle 4-tire vehicles.</t>
        </is>
      </c>
    </row>
    <row r="41" ht="12.75" customFormat="1" customHeight="1" s="103">
      <c r="A41" s="102" t="inlineStr">
        <is>
          <t>e 1965: Other 2-axle 4-tire vehicle data included in all Trucks.</t>
        </is>
      </c>
    </row>
    <row r="42" ht="12.75" customFormat="1" customHeight="1" s="103">
      <c r="A42" s="102" t="inlineStr">
        <is>
          <t>f Prior to 1984, excludes most rural and smaller systems funded via Sections 18 and 16(b)(2), Urban Mass Transportation Act of 1964, as amended. Also prior to 1984, includes total vehicles owned and leased.</t>
        </is>
      </c>
    </row>
    <row r="43" ht="12.75" customFormat="1" customHeight="1" s="103">
      <c r="A43" s="104" t="inlineStr">
        <is>
          <t>g Beginning in 2011, Motor bus includes Bus, Bus Rapid Transit, and Commuter Bus.</t>
        </is>
      </c>
    </row>
    <row r="44" ht="12.75" customFormat="1" customHeight="1" s="103">
      <c r="A44" s="104" t="inlineStr">
        <is>
          <t>h Beginning in 2011, Light rail cars includes Light Rail, Street Car Rail, and Hybrid Rail.</t>
        </is>
      </c>
    </row>
    <row r="45" ht="12.75" customFormat="1" customHeight="1" s="103">
      <c r="A45" s="105" t="inlineStr">
        <is>
          <t>i Other includes Alaska railroad, automated guideway transit, cable car, ferry boat, inclined plane, monorail, and vanpool.</t>
        </is>
      </c>
    </row>
    <row r="46" ht="12.75" customFormat="1" customHeight="1" s="103">
      <c r="A46" s="102" t="inlineStr">
        <is>
          <t>j Nonself-propelled vessels include dry-cargo barges, tank barges, and railroad-car floats.</t>
        </is>
      </c>
    </row>
    <row r="47" ht="12.75" customFormat="1" customHeight="1" s="103">
      <c r="A47" s="102" t="inlineStr">
        <is>
          <t>k Data for Jan. 1, 1991-June 30, 1991 included in 1990 figure.</t>
        </is>
      </c>
    </row>
    <row r="48" ht="12.75" customFormat="1" customHeight="1" s="103">
      <c r="A48" s="102" t="inlineStr">
        <is>
          <t>l Self-propelled vessels include dry-cargo and/or passenger, offshore supply vessels, railroad-car ferries, tankers, and towboats.</t>
        </is>
      </c>
    </row>
    <row r="49" ht="25.5" customFormat="1" customHeight="1" s="103">
      <c r="A49" s="102"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103">
      <c r="A50" s="102" t="inlineStr">
        <is>
          <t>n Recreational vessels that are required to be numbered in accordance with Chapter 123 of Title 46 U.S.C.</t>
        </is>
      </c>
    </row>
    <row r="51" ht="12.75" customFormat="1" customHeight="1" s="103">
      <c r="A51" s="125" t="n"/>
    </row>
    <row r="52" ht="12.75" customFormat="1" customHeight="1" s="103">
      <c r="A52" s="114" t="inlineStr">
        <is>
          <t xml:space="preserve">NOTES  </t>
        </is>
      </c>
    </row>
    <row r="53" ht="38.25" customFormat="1" customHeight="1" s="103">
      <c r="A53" s="105"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103">
      <c r="A54" s="107" t="inlineStr">
        <is>
          <t>Transit Motor bus figure is also included as part of bus in the Highway category.</t>
        </is>
      </c>
    </row>
    <row r="55" ht="38.25" customFormat="1" customHeight="1" s="103">
      <c r="A55" s="126"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103">
      <c r="A56" s="107" t="inlineStr">
        <is>
          <t xml:space="preserve">For more detail on oceangoing vessels, see table 1-23. </t>
        </is>
      </c>
    </row>
    <row r="57" ht="12.75" customFormat="1" customHeight="1" s="103">
      <c r="A57" s="107" t="inlineStr">
        <is>
          <t>Transit data for 1996 and later years are obtained from the National Transit Database and cannot be compared with data for earlier years.</t>
        </is>
      </c>
    </row>
    <row r="58" ht="12.75" customFormat="1" customHeight="1" s="103">
      <c r="A58" s="115"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103">
      <c r="A59" s="127" t="n"/>
    </row>
    <row r="60" ht="12.75" customFormat="1" customHeight="1" s="103">
      <c r="A60" s="116" t="inlineStr">
        <is>
          <t>SOURCES</t>
        </is>
      </c>
    </row>
    <row r="61" ht="12.75" customFormat="1" customHeight="1" s="103">
      <c r="A61" s="116" t="inlineStr">
        <is>
          <t>Air:</t>
        </is>
      </c>
    </row>
    <row r="62" ht="12.75" customFormat="1" customHeight="1" s="103">
      <c r="A62" s="110" t="inlineStr">
        <is>
          <t>Air carrier:</t>
        </is>
      </c>
    </row>
    <row r="63" ht="12.75" customFormat="1" customHeight="1" s="103">
      <c r="A63" s="117" t="inlineStr">
        <is>
          <t>1960-65: U.S. Department of Transportation, Federal Aviation Administration, FAA Statistical Handbook of Aviation, 1970 (Washington, DC: 1970), table 5.3.</t>
        </is>
      </c>
    </row>
    <row r="64" ht="12.75" customFormat="1" customHeight="1" s="103">
      <c r="A64" s="106" t="inlineStr">
        <is>
          <t>1970-75: Ibid., 1979 edition (Washington, DC: 1979), table 5.1.</t>
        </is>
      </c>
    </row>
    <row r="65" ht="12.75" customFormat="1" customHeight="1" s="103">
      <c r="A65" s="106" t="inlineStr">
        <is>
          <t>1980-85: Ibid., Calendar Year 1986 (Washington, DC: 1986), table 5.1.</t>
        </is>
      </c>
    </row>
    <row r="66" ht="12.75" customFormat="1" customHeight="1" s="103">
      <c r="A66" s="106" t="inlineStr">
        <is>
          <t>1990-94: Ibid., Calendar Year 1997 (Washington, DC: unpublished), table 5.1, personal communication, Mar. 19, 1999.</t>
        </is>
      </c>
    </row>
    <row r="67" ht="12.75" customFormat="1" customHeight="1" s="103">
      <c r="A67" s="106" t="inlineStr">
        <is>
          <t>1995-2016: Department of Transportation, Federal aviation administration, FAA Aerospace Forecasts, tables  21, 22, and 27, available at https://www.faa.gov/data_research/aviation/aerospace_forecasts/ as of Mar. 2, 2018.</t>
        </is>
      </c>
    </row>
    <row r="68" ht="12.75" customFormat="1" customHeight="1" s="103">
      <c r="A68" s="110" t="inlineStr">
        <is>
          <t>General aviation:</t>
        </is>
      </c>
    </row>
    <row r="69" ht="12.75" customFormat="1" customHeight="1" s="103">
      <c r="A69" s="106" t="inlineStr">
        <is>
          <t>1960-65: U.S. Department of Transportation, Federal Aviation Administration, FAA Statistical Handbook of Aviation, 1969 (Washington, DC: 1969), table 9.10.</t>
        </is>
      </c>
    </row>
    <row r="70" ht="12.75" customFormat="1" customHeight="1" s="103">
      <c r="A70" s="106" t="inlineStr">
        <is>
          <t>1970-75: Ibid., Calendar Year 1976 (Washington, DC: 1976), table 8-6.</t>
        </is>
      </c>
    </row>
    <row r="71" ht="12.75" customFormat="1" customHeight="1" s="103">
      <c r="A71" s="106" t="inlineStr">
        <is>
          <t>1980: Ibid., General Aviation Activity Survey, Calendar Year 1980 (Washington, DC: 1981), table 1-3.</t>
        </is>
      </c>
    </row>
    <row r="72" ht="12.75" customFormat="1" customHeight="1" s="103">
      <c r="A72" s="106" t="inlineStr">
        <is>
          <t>1985: Ibid., Calendar Year 1985 (Washington, DC: 1987), table 2-9.</t>
        </is>
      </c>
    </row>
    <row r="73" ht="12.75" customFormat="1" customHeight="1" s="103">
      <c r="A73" s="106" t="inlineStr">
        <is>
          <t>1990-2016: Ibid., General Aviation and Air Taxi Activity Survey (Annual Issues), table 1.1, available at http://www.faa.gov/data_research/aviation_data_statistics/general_aviation/ as of Mar. 2, 2018.</t>
        </is>
      </c>
    </row>
    <row r="74" ht="12.75" customFormat="1" customHeight="1" s="103">
      <c r="A74" s="112" t="inlineStr">
        <is>
          <t>Highway:</t>
        </is>
      </c>
    </row>
    <row r="75" ht="12.75" customFormat="1" customHeight="1" s="103">
      <c r="A75" s="110" t="inlineStr">
        <is>
          <t>Passenger car:</t>
        </is>
      </c>
    </row>
    <row r="76" ht="12.75" customFormat="1" customHeight="1" s="103">
      <c r="A76" s="107" t="inlineStr">
        <is>
          <t xml:space="preserve">1960-94: U.S. Department of Transportation, Federal Highway Administration, Highway Statistics Summary to 1995, FHWA-PL-97-009 (Washington, DC: July 1997), table MV-201. </t>
        </is>
      </c>
    </row>
    <row r="77" ht="12.75" customFormat="1" customHeight="1" s="103">
      <c r="A77" s="111" t="inlineStr">
        <is>
          <t>1995-2006: Ibid., Highway Statistics (Washington, DC: Annual Issues), table VM-1, available at http://www.fhwa.dot.gov/policyinformation/statistics.cfm as of Nov. 14, 2011.</t>
        </is>
      </c>
    </row>
    <row r="78" ht="12.75" customFormat="1" customHeight="1" s="103">
      <c r="A78" s="113" t="inlineStr">
        <is>
          <t>Light duty vehicle, short wheel base:</t>
        </is>
      </c>
    </row>
    <row r="79" ht="12.75" customFormat="1" customHeight="1" s="103">
      <c r="A79" s="111" t="inlineStr">
        <is>
          <t>2007-16: U.S. Department of Transportation, Federal Highway Administration, Highway Statistics (Washington, DC: Annual Issues), table VM-1, available at http://www.fhwa.dot.gov/policyinformation/statistics.cfm as of Mar. 2, 2018.</t>
        </is>
      </c>
    </row>
    <row r="80" ht="12.75" customFormat="1" customHeight="1" s="103">
      <c r="A80" s="110" t="inlineStr">
        <is>
          <t>Motorcycle:</t>
        </is>
      </c>
    </row>
    <row r="81" ht="12.75" customFormat="1" customHeight="1" s="103">
      <c r="A81" s="107" t="inlineStr">
        <is>
          <t>1960-94: U.S. Department of Transportation, Federal Highway Administration, Highway Statistics Summary to 1995, FHWA-PL-97-009 (Washington, DC: July 1997), table MV-201.</t>
        </is>
      </c>
    </row>
    <row r="82" ht="12.75" customFormat="1" customHeight="1" s="103">
      <c r="A82" s="111" t="inlineStr">
        <is>
          <t>1995-2016: Ibid., Highway Statistics (Washington, DC: Annual Issues), table VM-1, available at http://www.fhwa.dot.gov/policyinformation/statistics.cfm as of Mar. 2, 2018.</t>
        </is>
      </c>
    </row>
    <row r="83" ht="12.75" customFormat="1" customHeight="1" s="103">
      <c r="A83" s="110" t="inlineStr">
        <is>
          <t>Other 2-axle 4-tire vehicles:</t>
        </is>
      </c>
    </row>
    <row r="84" ht="12.75" customFormat="1" customHeight="1" s="103">
      <c r="A84" s="107" t="inlineStr">
        <is>
          <t>1970-94: U.S. Department of Transportation, Federal Highway Administration, Highway Statistics Summary to 1995, FHWA-PL-97-009 (Washington, DC: July 1997), table VM-201A.</t>
        </is>
      </c>
    </row>
    <row r="85" ht="12.75" customFormat="1" customHeight="1" s="103">
      <c r="A85" s="111" t="inlineStr">
        <is>
          <t>1995-2006: Ibid., Highway Statistics (Washington, DC: Annual Issues), table VM-1, available at http://www.fhwa.dot.gov/policyinformation/statistics.cfm as of Nov. 14, 2011.</t>
        </is>
      </c>
    </row>
    <row r="86" ht="12.75" customFormat="1" customHeight="1" s="103">
      <c r="A86" s="113" t="inlineStr">
        <is>
          <t>Light duty vehicle, long wheel base:</t>
        </is>
      </c>
    </row>
    <row r="87" ht="12.75" customFormat="1" customHeight="1" s="103">
      <c r="A87" s="111" t="inlineStr">
        <is>
          <t>2007-16: U.S. Department of Transportation, Federal Highway Administration, Highway Statistics (Washington, DC: Annual Issues), table VM-1, available at http://www.fhwa.dot.gov/policyinformation/statistics.cfm as of Mar. 2, 2018.</t>
        </is>
      </c>
    </row>
    <row r="88" ht="12.75" customFormat="1" customHeight="1" s="103">
      <c r="A88" s="110" t="inlineStr">
        <is>
          <t>Single-unit and combination trucks, and buses:</t>
        </is>
      </c>
    </row>
    <row r="89" ht="12.75" customFormat="1" customHeight="1" s="103">
      <c r="A89" s="107" t="inlineStr">
        <is>
          <t>1960-94: U.S. Department of Transportation, Federal Highway Administration, Highway Statistics Summary to 1995, FHWA-PL-97-009 (Washington, DC: July 1997), table VM-201A.</t>
        </is>
      </c>
    </row>
    <row r="90" ht="12.75" customFormat="1" customHeight="1" s="103">
      <c r="A90" s="111" t="inlineStr">
        <is>
          <t>1995-2016: Ibid., Highway Statistics (Washington, DC: Annual Issues), table VM-1, available at http://www.fhwa.dot.gov/policyinformation/statistics.cfm as of Mar. 2, 2018.</t>
        </is>
      </c>
    </row>
    <row r="91" ht="12.75" customFormat="1" customHeight="1" s="103">
      <c r="A91" s="112" t="inlineStr">
        <is>
          <t>Transit:</t>
        </is>
      </c>
    </row>
    <row r="92" ht="12.75" customFormat="1" customHeight="1" s="103">
      <c r="A92" s="106"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103">
      <c r="A93" s="106"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103">
      <c r="A94" s="106" t="inlineStr">
        <is>
          <t>2015-16: Ibid., National Transit Database, Annual Database Agency Mode Service (Washington, DC: Annual Issues), available at https://www.transit.dot.gov/ntd/ntd-data as of Mar. 2, 2018.</t>
        </is>
      </c>
    </row>
    <row r="95" ht="12.75" customFormat="1" customHeight="1" s="103">
      <c r="A95" s="112" t="inlineStr">
        <is>
          <t>Rail (all categories, except Amtrak):</t>
        </is>
      </c>
    </row>
    <row r="96" ht="12.75" customFormat="1" customHeight="1" s="103">
      <c r="A96" s="106" t="inlineStr">
        <is>
          <t>1960-2013: Association of American Railroads, Railroad Facts (Washington, DC: Annual Issues), p. 51 and 54 and similar pages in earlier editions.</t>
        </is>
      </c>
    </row>
    <row r="97" ht="12.75" customFormat="1" customHeight="1" s="118">
      <c r="A97" s="106" t="inlineStr">
        <is>
          <t>1960-2013: Association of American Railroads, Railroad Facts (Washington, DC: Annual Issues), p. 51 and 54 and similar pages in earlier editions.</t>
        </is>
      </c>
    </row>
    <row r="98" ht="12.75" customFormat="1" customHeight="1" s="103">
      <c r="A98" s="112" t="inlineStr">
        <is>
          <t>Amtrak:</t>
        </is>
      </c>
    </row>
    <row r="99" ht="12.75" customFormat="1" customHeight="1" s="103">
      <c r="A99" s="110" t="inlineStr">
        <is>
          <t>Passenger train-cars and locomotives:</t>
        </is>
      </c>
    </row>
    <row r="100" ht="12.75" customFormat="1" customHeight="1" s="103">
      <c r="A100" s="106" t="inlineStr">
        <is>
          <t>1975-80: Amtrak, State and Local Affairs Department, personal communication.</t>
        </is>
      </c>
    </row>
    <row r="101" ht="12.75" customFormat="1" customHeight="1" s="103">
      <c r="A101" s="106" t="inlineStr">
        <is>
          <t>1985-2000: Ibid., Amtrak Annual Report, Statistical Appendix (Washington, DC: Annual Issues), p. 47.</t>
        </is>
      </c>
    </row>
    <row r="102" ht="12.75" customFormat="1" customHeight="1" s="103">
      <c r="A102" s="106" t="inlineStr">
        <is>
          <t>2001-16: Association of American Railroads, Railroad Facts (Washington, DC: Annual Issues), p. 73 and similar pages in earlier editions.</t>
        </is>
      </c>
    </row>
    <row r="103" ht="12.75" customFormat="1" customHeight="1" s="103">
      <c r="A103" s="112" t="inlineStr">
        <is>
          <t>Water transportation:</t>
        </is>
      </c>
    </row>
    <row r="104" ht="12.75" customFormat="1" customHeight="1" s="103">
      <c r="A104" s="110" t="inlineStr">
        <is>
          <t>Nonself-propelled vessels and self-propelled vessels:</t>
        </is>
      </c>
    </row>
    <row r="105" ht="23.25" customFormat="1" customHeight="1" s="103">
      <c r="A105" s="107"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103">
      <c r="A106" s="107"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103">
      <c r="A107" s="110" t="inlineStr">
        <is>
          <t>Oceangoing self-propelled vessels:</t>
        </is>
      </c>
    </row>
    <row r="108" ht="12.75" customFormat="1" customHeight="1" s="103">
      <c r="A108" s="108" t="inlineStr">
        <is>
          <t>1960-2000: U.S. Department of Transportation, Maritime Administration, Merchant Fleets of the World (Washington, DC: Annual issues), and unpublished revisions.</t>
        </is>
      </c>
    </row>
    <row r="109" ht="12.75" customFormat="1" customHeight="1" s="103">
      <c r="A109" s="109" t="inlineStr">
        <is>
          <t>2001-16: U.S. Department of Transportation, Maritime Administration, United States Flag Privately-Owned Merchant Fleet Summary, available at http://www.marad.dot.gov/resources/data-statistics/#fleet-stats as of Mar. 2, 2018.</t>
        </is>
      </c>
    </row>
    <row r="110" ht="12.75" customFormat="1" customHeight="1" s="103">
      <c r="A110" s="110" t="inlineStr">
        <is>
          <t>Recreational boats:</t>
        </is>
      </c>
    </row>
    <row r="111" ht="12.75" customFormat="1" customHeight="1" s="103">
      <c r="A111" s="106"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2022-11-08T14:56:03Z</dcterms:modified>
  <cp:lastModifiedBy>Microsoft Office User</cp:lastModifiedBy>
</cp:coreProperties>
</file>