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Y\land\BLAPE\"/>
    </mc:Choice>
  </mc:AlternateContent>
  <xr:revisionPtr revIDLastSave="0" documentId="8_{A2032743-E203-46DE-A175-91B2B96D2C55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F23" i="4" l="1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<sst xmlns="http://schemas.openxmlformats.org/spreadsheetml/2006/main" count="15367" uniqueCount="462">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</sst>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84</v>
      </c>
      <c r="C1" s="57">
        <v>44412</v>
      </c>
      <c r="H1" s="53" t="s">
        <v>2</v>
      </c>
    </row>
    <row r="2" spans="1:8" x14ac:dyDescent="0.25">
      <c r="B2" s="2" t="str">
        <f>LOOKUP(B1,F2:G51,G2:G51)</f>
        <v>NY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New York</v>
      </c>
      <c r="B18" s="2">
        <f>SUMIFS('LULUCF Dataframe EPA'!AD2:AD766,'LULUCF Dataframe EPA'!A2:A766,Data!A18)</f>
        <v>-25.845220120291575</v>
      </c>
      <c r="C18" s="2">
        <f>B18/D11</f>
        <v>-27.350811693381495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-27350811693381.301</v>
      </c>
      <c r="C23" s="56">
        <f>$B$23*C11</f>
        <v>-26598015906836.348</v>
      </c>
      <c r="D23" s="56">
        <f t="shared" ref="D23:AK23" si="0">$B$23*D11</f>
        <v>-25845220120291.391</v>
      </c>
      <c r="E23" s="56">
        <f t="shared" si="0"/>
        <v>-25092424333746.438</v>
      </c>
      <c r="F23" s="56">
        <f t="shared" si="0"/>
        <v>-24339628547201.48</v>
      </c>
      <c r="G23" s="56">
        <f t="shared" si="0"/>
        <v>-23586832760656.719</v>
      </c>
      <c r="H23" s="56">
        <f t="shared" si="0"/>
        <v>-23617382666236.289</v>
      </c>
      <c r="I23" s="56">
        <f t="shared" si="0"/>
        <v>-23647932571815.832</v>
      </c>
      <c r="J23" s="56">
        <f t="shared" si="0"/>
        <v>-23678482477395.375</v>
      </c>
      <c r="K23" s="56">
        <f t="shared" si="0"/>
        <v>-23709032382974.906</v>
      </c>
      <c r="L23" s="56">
        <f t="shared" si="0"/>
        <v>-23739582288554.449</v>
      </c>
      <c r="M23" s="56">
        <f t="shared" si="0"/>
        <v>-23770132194133.996</v>
      </c>
      <c r="N23" s="56">
        <f t="shared" si="0"/>
        <v>-23800682099713.539</v>
      </c>
      <c r="O23" s="56">
        <f t="shared" si="0"/>
        <v>-23831232005293.082</v>
      </c>
      <c r="P23" s="56">
        <f t="shared" si="0"/>
        <v>-23861781910872.629</v>
      </c>
      <c r="Q23" s="56">
        <f t="shared" si="0"/>
        <v>-23892331816452.172</v>
      </c>
      <c r="R23" s="56">
        <f t="shared" si="0"/>
        <v>-23922881722031.707</v>
      </c>
      <c r="S23" s="56">
        <f t="shared" si="0"/>
        <v>-23953431627611.238</v>
      </c>
      <c r="T23" s="56">
        <f t="shared" si="0"/>
        <v>-23983981533190.781</v>
      </c>
      <c r="U23" s="56">
        <f t="shared" si="0"/>
        <v>-24014531438770.324</v>
      </c>
      <c r="V23" s="56">
        <f t="shared" si="0"/>
        <v>-24045081344349.867</v>
      </c>
      <c r="W23" s="56">
        <f t="shared" si="0"/>
        <v>-24075631249929.41</v>
      </c>
      <c r="X23" s="56">
        <f t="shared" si="0"/>
        <v>-24106181155508.941</v>
      </c>
      <c r="Y23" s="56">
        <f t="shared" si="0"/>
        <v>-24136731061088.484</v>
      </c>
      <c r="Z23" s="56">
        <f t="shared" si="0"/>
        <v>-24167280966668.027</v>
      </c>
      <c r="AA23" s="56">
        <f t="shared" si="0"/>
        <v>-24197830872247.57</v>
      </c>
      <c r="AB23" s="56">
        <f t="shared" si="0"/>
        <v>-24228380777827.102</v>
      </c>
      <c r="AC23" s="56">
        <f t="shared" si="0"/>
        <v>-24258930683406.645</v>
      </c>
      <c r="AD23" s="56">
        <f t="shared" si="0"/>
        <v>-24289480588986.188</v>
      </c>
      <c r="AE23" s="56">
        <f t="shared" si="0"/>
        <v>-24320030494565.73</v>
      </c>
      <c r="AF23" s="56">
        <f t="shared" si="0"/>
        <v>-24350580400145.277</v>
      </c>
      <c r="AG23" s="56">
        <f t="shared" si="0"/>
        <v>-24381130305724.805</v>
      </c>
      <c r="AH23" s="56">
        <f t="shared" si="0"/>
        <v>-24411680211304.352</v>
      </c>
      <c r="AI23" s="56">
        <f t="shared" si="0"/>
        <v>-24442230116883.895</v>
      </c>
      <c r="AJ23" s="56">
        <f t="shared" si="0"/>
        <v>-24472780022463.438</v>
      </c>
      <c r="AK23" s="56">
        <f t="shared" si="0"/>
        <v>-24503329928042.98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-0.10410958904109564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-27350811693381.301</v>
      </c>
      <c r="C2" s="25">
        <f>$B$2*Data!C$11</f>
        <v>-26598015906836.348</v>
      </c>
      <c r="D2" s="25">
        <f>$B$2*Data!D$11</f>
        <v>-25845220120291.391</v>
      </c>
      <c r="E2" s="25">
        <f>$B$2*Data!E$11</f>
        <v>-25092424333746.438</v>
      </c>
      <c r="F2" s="25">
        <f>$B$2*Data!F$11</f>
        <v>-24339628547201.48</v>
      </c>
      <c r="G2" s="25">
        <f>$B$2*Data!G$11</f>
        <v>-23586832760656.719</v>
      </c>
      <c r="H2" s="25">
        <f>$B$2*Data!H$11</f>
        <v>-23617382666236.289</v>
      </c>
      <c r="I2" s="25">
        <f>$B$2*Data!I$11</f>
        <v>-23647932571815.832</v>
      </c>
      <c r="J2" s="25">
        <f>$B$2*Data!J$11</f>
        <v>-23678482477395.375</v>
      </c>
      <c r="K2" s="25">
        <f>$B$2*Data!K$11</f>
        <v>-23709032382974.906</v>
      </c>
      <c r="L2" s="25">
        <f>$B$2*Data!L$11</f>
        <v>-23739582288554.449</v>
      </c>
      <c r="M2" s="25">
        <f>$B$2*Data!M$11</f>
        <v>-23770132194133.996</v>
      </c>
      <c r="N2" s="25">
        <f>$B$2*Data!N$11</f>
        <v>-23800682099713.539</v>
      </c>
      <c r="O2" s="25">
        <f>$B$2*Data!O$11</f>
        <v>-23831232005293.082</v>
      </c>
      <c r="P2" s="25">
        <f>$B$2*Data!P$11</f>
        <v>-23861781910872.629</v>
      </c>
      <c r="Q2" s="25">
        <f>$B$2*Data!Q$11</f>
        <v>-23892331816452.172</v>
      </c>
      <c r="R2" s="25">
        <f>$B$2*Data!R$11</f>
        <v>-23922881722031.707</v>
      </c>
      <c r="S2" s="25">
        <f>$B$2*Data!S$11</f>
        <v>-23953431627611.238</v>
      </c>
      <c r="T2" s="25">
        <f>$B$2*Data!T$11</f>
        <v>-23983981533190.781</v>
      </c>
      <c r="U2" s="25">
        <f>$B$2*Data!U$11</f>
        <v>-24014531438770.324</v>
      </c>
      <c r="V2" s="25">
        <f>$B$2*Data!V$11</f>
        <v>-24045081344349.867</v>
      </c>
      <c r="W2" s="25">
        <f>$B$2*Data!W$11</f>
        <v>-24075631249929.41</v>
      </c>
      <c r="X2" s="25">
        <f>$B$2*Data!X$11</f>
        <v>-24106181155508.941</v>
      </c>
      <c r="Y2" s="25">
        <f>$B$2*Data!Y$11</f>
        <v>-24136731061088.484</v>
      </c>
      <c r="Z2" s="25">
        <f>$B$2*Data!Z$11</f>
        <v>-24167280966668.027</v>
      </c>
      <c r="AA2" s="25">
        <f>$B$2*Data!AA$11</f>
        <v>-24197830872247.57</v>
      </c>
      <c r="AB2" s="25">
        <f>$B$2*Data!AB$11</f>
        <v>-24228380777827.102</v>
      </c>
      <c r="AC2" s="25">
        <f>$B$2*Data!AC$11</f>
        <v>-24258930683406.645</v>
      </c>
      <c r="AD2" s="25">
        <f>$B$2*Data!AD$11</f>
        <v>-24289480588986.188</v>
      </c>
      <c r="AE2" s="25">
        <f>$B$2*Data!AE$11</f>
        <v>-24320030494565.73</v>
      </c>
      <c r="AF2" s="25">
        <f>$B$2*Data!AF$11</f>
        <v>-24350580400145.277</v>
      </c>
      <c r="AG2" s="25">
        <f>$B$2*Data!AG$11</f>
        <v>-24381130305724.805</v>
      </c>
      <c r="AH2" s="25">
        <f>$B$2*Data!AH$11</f>
        <v>-24411680211304.352</v>
      </c>
      <c r="AI2" s="25">
        <f>$B$2*Data!AI$11</f>
        <v>-24442230116883.895</v>
      </c>
      <c r="AJ2" s="25">
        <f>$B$2*Data!AJ$11</f>
        <v>-24472780022463.438</v>
      </c>
      <c r="AK2" s="25">
        <f>$B$2*Data!AK$11</f>
        <v>-24503329928042.98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11760074611.23205</v>
      </c>
      <c r="C11" s="25">
        <f>(ABS(C$2)*'data from RPEpUACE'!$B11)+SUMIFS('Override Calcs'!$E$4:$E$6,'Override Calcs'!$A$4:$A$6,About!$B$2,'Override Calcs'!$B$4:$B$6,"CH4")</f>
        <v>11436393737.843853</v>
      </c>
      <c r="D11" s="25">
        <f>(ABS(D$2)*'data from RPEpUACE'!$B11)+SUMIFS('Override Calcs'!$E$4:$E$6,'Override Calcs'!$A$4:$A$6,About!$B$2,'Override Calcs'!$B$4:$B$6,"CH4")</f>
        <v>11112712864.455654</v>
      </c>
      <c r="E11" s="25">
        <f>(ABS(E$2)*'data from RPEpUACE'!$B11)+SUMIFS('Override Calcs'!$E$4:$E$6,'Override Calcs'!$A$4:$A$6,About!$B$2,'Override Calcs'!$B$4:$B$6,"CH4")</f>
        <v>10789031991.067457</v>
      </c>
      <c r="F11" s="25">
        <f>(ABS(F$2)*'data from RPEpUACE'!$B11)+SUMIFS('Override Calcs'!$E$4:$E$6,'Override Calcs'!$A$4:$A$6,About!$B$2,'Override Calcs'!$B$4:$B$6,"CH4")</f>
        <v>10465351117.67926</v>
      </c>
      <c r="G11" s="25">
        <f>(ABS(G$2)*'data from RPEpUACE'!$B11)+SUMIFS('Override Calcs'!$E$4:$E$6,'Override Calcs'!$A$4:$A$6,About!$B$2,'Override Calcs'!$B$4:$B$6,"CH4")</f>
        <v>10141670244.291145</v>
      </c>
      <c r="H11" s="25">
        <f>(ABS(H$2)*'data from RPEpUACE'!$B11)+SUMIFS('Override Calcs'!$E$4:$E$6,'Override Calcs'!$A$4:$A$6,About!$B$2,'Override Calcs'!$B$4:$B$6,"CH4")</f>
        <v>10154805838.693588</v>
      </c>
      <c r="I11" s="25">
        <f>(ABS(I$2)*'data from RPEpUACE'!$B11)+SUMIFS('Override Calcs'!$E$4:$E$6,'Override Calcs'!$A$4:$A$6,About!$B$2,'Override Calcs'!$B$4:$B$6,"CH4")</f>
        <v>10167941433.096018</v>
      </c>
      <c r="J11" s="25">
        <f>(ABS(J$2)*'data from RPEpUACE'!$B11)+SUMIFS('Override Calcs'!$E$4:$E$6,'Override Calcs'!$A$4:$A$6,About!$B$2,'Override Calcs'!$B$4:$B$6,"CH4")</f>
        <v>10181077027.498449</v>
      </c>
      <c r="K11" s="25">
        <f>(ABS(K$2)*'data from RPEpUACE'!$B11)+SUMIFS('Override Calcs'!$E$4:$E$6,'Override Calcs'!$A$4:$A$6,About!$B$2,'Override Calcs'!$B$4:$B$6,"CH4")</f>
        <v>10194212621.900875</v>
      </c>
      <c r="L11" s="25">
        <f>(ABS(L$2)*'data from RPEpUACE'!$B11)+SUMIFS('Override Calcs'!$E$4:$E$6,'Override Calcs'!$A$4:$A$6,About!$B$2,'Override Calcs'!$B$4:$B$6,"CH4")</f>
        <v>10207348216.303307</v>
      </c>
      <c r="M11" s="25">
        <f>(ABS(M$2)*'data from RPEpUACE'!$B11)+SUMIFS('Override Calcs'!$E$4:$E$6,'Override Calcs'!$A$4:$A$6,About!$B$2,'Override Calcs'!$B$4:$B$6,"CH4")</f>
        <v>10220483810.705738</v>
      </c>
      <c r="N11" s="25">
        <f>(ABS(N$2)*'data from RPEpUACE'!$B11)+SUMIFS('Override Calcs'!$E$4:$E$6,'Override Calcs'!$A$4:$A$6,About!$B$2,'Override Calcs'!$B$4:$B$6,"CH4")</f>
        <v>10233619405.10817</v>
      </c>
      <c r="O11" s="25">
        <f>(ABS(O$2)*'data from RPEpUACE'!$B11)+SUMIFS('Override Calcs'!$E$4:$E$6,'Override Calcs'!$A$4:$A$6,About!$B$2,'Override Calcs'!$B$4:$B$6,"CH4")</f>
        <v>10246754999.510601</v>
      </c>
      <c r="P11" s="25">
        <f>(ABS(P$2)*'data from RPEpUACE'!$B11)+SUMIFS('Override Calcs'!$E$4:$E$6,'Override Calcs'!$A$4:$A$6,About!$B$2,'Override Calcs'!$B$4:$B$6,"CH4")</f>
        <v>10259890593.913033</v>
      </c>
      <c r="Q11" s="25">
        <f>(ABS(Q$2)*'data from RPEpUACE'!$B11)+SUMIFS('Override Calcs'!$E$4:$E$6,'Override Calcs'!$A$4:$A$6,About!$B$2,'Override Calcs'!$B$4:$B$6,"CH4")</f>
        <v>10273026188.315464</v>
      </c>
      <c r="R11" s="25">
        <f>(ABS(R$2)*'data from RPEpUACE'!$B11)+SUMIFS('Override Calcs'!$E$4:$E$6,'Override Calcs'!$A$4:$A$6,About!$B$2,'Override Calcs'!$B$4:$B$6,"CH4")</f>
        <v>10286161782.717892</v>
      </c>
      <c r="S11" s="25">
        <f>(ABS(S$2)*'data from RPEpUACE'!$B11)+SUMIFS('Override Calcs'!$E$4:$E$6,'Override Calcs'!$A$4:$A$6,About!$B$2,'Override Calcs'!$B$4:$B$6,"CH4")</f>
        <v>10299297377.120317</v>
      </c>
      <c r="T11" s="25">
        <f>(ABS(T$2)*'data from RPEpUACE'!$B11)+SUMIFS('Override Calcs'!$E$4:$E$6,'Override Calcs'!$A$4:$A$6,About!$B$2,'Override Calcs'!$B$4:$B$6,"CH4")</f>
        <v>10312432971.522747</v>
      </c>
      <c r="U11" s="25">
        <f>(ABS(U$2)*'data from RPEpUACE'!$B11)+SUMIFS('Override Calcs'!$E$4:$E$6,'Override Calcs'!$A$4:$A$6,About!$B$2,'Override Calcs'!$B$4:$B$6,"CH4")</f>
        <v>10325568565.925179</v>
      </c>
      <c r="V11" s="25">
        <f>(ABS(V$2)*'data from RPEpUACE'!$B11)+SUMIFS('Override Calcs'!$E$4:$E$6,'Override Calcs'!$A$4:$A$6,About!$B$2,'Override Calcs'!$B$4:$B$6,"CH4")</f>
        <v>10338704160.32761</v>
      </c>
      <c r="W11" s="25">
        <f>(ABS(W$2)*'data from RPEpUACE'!$B11)+SUMIFS('Override Calcs'!$E$4:$E$6,'Override Calcs'!$A$4:$A$6,About!$B$2,'Override Calcs'!$B$4:$B$6,"CH4")</f>
        <v>10351839754.73004</v>
      </c>
      <c r="X11" s="25">
        <f>(ABS(X$2)*'data from RPEpUACE'!$B11)+SUMIFS('Override Calcs'!$E$4:$E$6,'Override Calcs'!$A$4:$A$6,About!$B$2,'Override Calcs'!$B$4:$B$6,"CH4")</f>
        <v>10364975349.132465</v>
      </c>
      <c r="Y11" s="25">
        <f>(ABS(Y$2)*'data from RPEpUACE'!$B11)+SUMIFS('Override Calcs'!$E$4:$E$6,'Override Calcs'!$A$4:$A$6,About!$B$2,'Override Calcs'!$B$4:$B$6,"CH4")</f>
        <v>10378110943.534897</v>
      </c>
      <c r="Z11" s="25">
        <f>(ABS(Z$2)*'data from RPEpUACE'!$B11)+SUMIFS('Override Calcs'!$E$4:$E$6,'Override Calcs'!$A$4:$A$6,About!$B$2,'Override Calcs'!$B$4:$B$6,"CH4")</f>
        <v>10391246537.937328</v>
      </c>
      <c r="AA11" s="25">
        <f>(ABS(AA$2)*'data from RPEpUACE'!$B11)+SUMIFS('Override Calcs'!$E$4:$E$6,'Override Calcs'!$A$4:$A$6,About!$B$2,'Override Calcs'!$B$4:$B$6,"CH4")</f>
        <v>10404382132.339758</v>
      </c>
      <c r="AB11" s="25">
        <f>(ABS(AB$2)*'data from RPEpUACE'!$B11)+SUMIFS('Override Calcs'!$E$4:$E$6,'Override Calcs'!$A$4:$A$6,About!$B$2,'Override Calcs'!$B$4:$B$6,"CH4")</f>
        <v>10417517726.742184</v>
      </c>
      <c r="AC11" s="25">
        <f>(ABS(AC$2)*'data from RPEpUACE'!$B11)+SUMIFS('Override Calcs'!$E$4:$E$6,'Override Calcs'!$A$4:$A$6,About!$B$2,'Override Calcs'!$B$4:$B$6,"CH4")</f>
        <v>10430653321.144615</v>
      </c>
      <c r="AD11" s="25">
        <f>(ABS(AD$2)*'data from RPEpUACE'!$B11)+SUMIFS('Override Calcs'!$E$4:$E$6,'Override Calcs'!$A$4:$A$6,About!$B$2,'Override Calcs'!$B$4:$B$6,"CH4")</f>
        <v>10443788915.547047</v>
      </c>
      <c r="AE11" s="25">
        <f>(ABS(AE$2)*'data from RPEpUACE'!$B11)+SUMIFS('Override Calcs'!$E$4:$E$6,'Override Calcs'!$A$4:$A$6,About!$B$2,'Override Calcs'!$B$4:$B$6,"CH4")</f>
        <v>10456924509.949476</v>
      </c>
      <c r="AF11" s="25">
        <f>(ABS(AF$2)*'data from RPEpUACE'!$B11)+SUMIFS('Override Calcs'!$E$4:$E$6,'Override Calcs'!$A$4:$A$6,About!$B$2,'Override Calcs'!$B$4:$B$6,"CH4")</f>
        <v>10470060104.35191</v>
      </c>
      <c r="AG11" s="25">
        <f>(ABS(AG$2)*'data from RPEpUACE'!$B11)+SUMIFS('Override Calcs'!$E$4:$E$6,'Override Calcs'!$A$4:$A$6,About!$B$2,'Override Calcs'!$B$4:$B$6,"CH4")</f>
        <v>10483195698.754333</v>
      </c>
      <c r="AH11" s="25">
        <f>(ABS(AH$2)*'data from RPEpUACE'!$B11)+SUMIFS('Override Calcs'!$E$4:$E$6,'Override Calcs'!$A$4:$A$6,About!$B$2,'Override Calcs'!$B$4:$B$6,"CH4")</f>
        <v>10496331293.156767</v>
      </c>
      <c r="AI11" s="25">
        <f>(ABS(AI$2)*'data from RPEpUACE'!$B11)+SUMIFS('Override Calcs'!$E$4:$E$6,'Override Calcs'!$A$4:$A$6,About!$B$2,'Override Calcs'!$B$4:$B$6,"CH4")</f>
        <v>10509466887.559196</v>
      </c>
      <c r="AJ11" s="25">
        <f>(ABS(AJ$2)*'data from RPEpUACE'!$B11)+SUMIFS('Override Calcs'!$E$4:$E$6,'Override Calcs'!$A$4:$A$6,About!$B$2,'Override Calcs'!$B$4:$B$6,"CH4")</f>
        <v>10522602481.961628</v>
      </c>
      <c r="AK11" s="25">
        <f>(ABS(AK$2)*'data from RPEpUACE'!$B11)+SUMIFS('Override Calcs'!$E$4:$E$6,'Override Calcs'!$A$4:$A$6,About!$B$2,'Override Calcs'!$B$4:$B$6,"CH4")</f>
        <v>10535738076.364059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957381065.42909849</v>
      </c>
      <c r="C12" s="25">
        <f>(ABS(C$2)*'data from RPEpUACE'!$B12)+SUMIFS('Override Calcs'!$E$4:$E$6,'Override Calcs'!$A$4:$A$6,About!$B$2,'Override Calcs'!$B$4:$B$6,"N2O")</f>
        <v>931030387.42171228</v>
      </c>
      <c r="D12" s="25">
        <f>(ABS(D$2)*'data from RPEpUACE'!$B12)+SUMIFS('Override Calcs'!$E$4:$E$6,'Override Calcs'!$A$4:$A$6,About!$B$2,'Override Calcs'!$B$4:$B$6,"N2O")</f>
        <v>904679709.41432595</v>
      </c>
      <c r="E12" s="25">
        <f>(ABS(E$2)*'data from RPEpUACE'!$B12)+SUMIFS('Override Calcs'!$E$4:$E$6,'Override Calcs'!$A$4:$A$6,About!$B$2,'Override Calcs'!$B$4:$B$6,"N2O")</f>
        <v>878329031.40693974</v>
      </c>
      <c r="F12" s="25">
        <f>(ABS(F$2)*'data from RPEpUACE'!$B12)+SUMIFS('Override Calcs'!$E$4:$E$6,'Override Calcs'!$A$4:$A$6,About!$B$2,'Override Calcs'!$B$4:$B$6,"N2O")</f>
        <v>851978353.39955342</v>
      </c>
      <c r="G12" s="25">
        <f>(ABS(G$2)*'data from RPEpUACE'!$B12)+SUMIFS('Override Calcs'!$E$4:$E$6,'Override Calcs'!$A$4:$A$6,About!$B$2,'Override Calcs'!$B$4:$B$6,"N2O")</f>
        <v>825627675.39217401</v>
      </c>
      <c r="H12" s="25">
        <f>(ABS(H$2)*'data from RPEpUACE'!$B12)+SUMIFS('Override Calcs'!$E$4:$E$6,'Override Calcs'!$A$4:$A$6,About!$B$2,'Override Calcs'!$B$4:$B$6,"N2O")</f>
        <v>826697036.75082076</v>
      </c>
      <c r="I12" s="25">
        <f>(ABS(I$2)*'data from RPEpUACE'!$B12)+SUMIFS('Override Calcs'!$E$4:$E$6,'Override Calcs'!$A$4:$A$6,About!$B$2,'Override Calcs'!$B$4:$B$6,"N2O")</f>
        <v>827766398.10946667</v>
      </c>
      <c r="J12" s="25">
        <f>(ABS(J$2)*'data from RPEpUACE'!$B12)+SUMIFS('Override Calcs'!$E$4:$E$6,'Override Calcs'!$A$4:$A$6,About!$B$2,'Override Calcs'!$B$4:$B$6,"N2O")</f>
        <v>828835759.46811247</v>
      </c>
      <c r="K12" s="25">
        <f>(ABS(K$2)*'data from RPEpUACE'!$B12)+SUMIFS('Override Calcs'!$E$4:$E$6,'Override Calcs'!$A$4:$A$6,About!$B$2,'Override Calcs'!$B$4:$B$6,"N2O")</f>
        <v>829905120.82675791</v>
      </c>
      <c r="L12" s="25">
        <f>(ABS(L$2)*'data from RPEpUACE'!$B12)+SUMIFS('Override Calcs'!$E$4:$E$6,'Override Calcs'!$A$4:$A$6,About!$B$2,'Override Calcs'!$B$4:$B$6,"N2O")</f>
        <v>830974482.18540382</v>
      </c>
      <c r="M12" s="25">
        <f>(ABS(M$2)*'data from RPEpUACE'!$B12)+SUMIFS('Override Calcs'!$E$4:$E$6,'Override Calcs'!$A$4:$A$6,About!$B$2,'Override Calcs'!$B$4:$B$6,"N2O")</f>
        <v>832043843.54404986</v>
      </c>
      <c r="N12" s="25">
        <f>(ABS(N$2)*'data from RPEpUACE'!$B12)+SUMIFS('Override Calcs'!$E$4:$E$6,'Override Calcs'!$A$4:$A$6,About!$B$2,'Override Calcs'!$B$4:$B$6,"N2O")</f>
        <v>833113204.90269566</v>
      </c>
      <c r="O12" s="25">
        <f>(ABS(O$2)*'data from RPEpUACE'!$B12)+SUMIFS('Override Calcs'!$E$4:$E$6,'Override Calcs'!$A$4:$A$6,About!$B$2,'Override Calcs'!$B$4:$B$6,"N2O")</f>
        <v>834182566.26134157</v>
      </c>
      <c r="P12" s="25">
        <f>(ABS(P$2)*'data from RPEpUACE'!$B12)+SUMIFS('Override Calcs'!$E$4:$E$6,'Override Calcs'!$A$4:$A$6,About!$B$2,'Override Calcs'!$B$4:$B$6,"N2O")</f>
        <v>835251927.61998749</v>
      </c>
      <c r="Q12" s="25">
        <f>(ABS(Q$2)*'data from RPEpUACE'!$B12)+SUMIFS('Override Calcs'!$E$4:$E$6,'Override Calcs'!$A$4:$A$6,About!$B$2,'Override Calcs'!$B$4:$B$6,"N2O")</f>
        <v>836321288.9786334</v>
      </c>
      <c r="R12" s="25">
        <f>(ABS(R$2)*'data from RPEpUACE'!$B12)+SUMIFS('Override Calcs'!$E$4:$E$6,'Override Calcs'!$A$4:$A$6,About!$B$2,'Override Calcs'!$B$4:$B$6,"N2O")</f>
        <v>837390650.33727896</v>
      </c>
      <c r="S12" s="25">
        <f>(ABS(S$2)*'data from RPEpUACE'!$B12)+SUMIFS('Override Calcs'!$E$4:$E$6,'Override Calcs'!$A$4:$A$6,About!$B$2,'Override Calcs'!$B$4:$B$6,"N2O")</f>
        <v>838460011.6959244</v>
      </c>
      <c r="T12" s="25">
        <f>(ABS(T$2)*'data from RPEpUACE'!$B12)+SUMIFS('Override Calcs'!$E$4:$E$6,'Override Calcs'!$A$4:$A$6,About!$B$2,'Override Calcs'!$B$4:$B$6,"N2O")</f>
        <v>839529373.0545702</v>
      </c>
      <c r="U12" s="25">
        <f>(ABS(U$2)*'data from RPEpUACE'!$B12)+SUMIFS('Override Calcs'!$E$4:$E$6,'Override Calcs'!$A$4:$A$6,About!$B$2,'Override Calcs'!$B$4:$B$6,"N2O")</f>
        <v>840598734.41321611</v>
      </c>
      <c r="V12" s="25">
        <f>(ABS(V$2)*'data from RPEpUACE'!$B12)+SUMIFS('Override Calcs'!$E$4:$E$6,'Override Calcs'!$A$4:$A$6,About!$B$2,'Override Calcs'!$B$4:$B$6,"N2O")</f>
        <v>841668095.77186191</v>
      </c>
      <c r="W12" s="25">
        <f>(ABS(W$2)*'data from RPEpUACE'!$B12)+SUMIFS('Override Calcs'!$E$4:$E$6,'Override Calcs'!$A$4:$A$6,About!$B$2,'Override Calcs'!$B$4:$B$6,"N2O")</f>
        <v>842737457.13050783</v>
      </c>
      <c r="X12" s="25">
        <f>(ABS(X$2)*'data from RPEpUACE'!$B12)+SUMIFS('Override Calcs'!$E$4:$E$6,'Override Calcs'!$A$4:$A$6,About!$B$2,'Override Calcs'!$B$4:$B$6,"N2O")</f>
        <v>843806818.48915327</v>
      </c>
      <c r="Y12" s="25">
        <f>(ABS(Y$2)*'data from RPEpUACE'!$B12)+SUMIFS('Override Calcs'!$E$4:$E$6,'Override Calcs'!$A$4:$A$6,About!$B$2,'Override Calcs'!$B$4:$B$6,"N2O")</f>
        <v>844876179.84779918</v>
      </c>
      <c r="Z12" s="25">
        <f>(ABS(Z$2)*'data from RPEpUACE'!$B12)+SUMIFS('Override Calcs'!$E$4:$E$6,'Override Calcs'!$A$4:$A$6,About!$B$2,'Override Calcs'!$B$4:$B$6,"N2O")</f>
        <v>845945541.20644498</v>
      </c>
      <c r="AA12" s="25">
        <f>(ABS(AA$2)*'data from RPEpUACE'!$B12)+SUMIFS('Override Calcs'!$E$4:$E$6,'Override Calcs'!$A$4:$A$6,About!$B$2,'Override Calcs'!$B$4:$B$6,"N2O")</f>
        <v>847014902.56509089</v>
      </c>
      <c r="AB12" s="25">
        <f>(ABS(AB$2)*'data from RPEpUACE'!$B12)+SUMIFS('Override Calcs'!$E$4:$E$6,'Override Calcs'!$A$4:$A$6,About!$B$2,'Override Calcs'!$B$4:$B$6,"N2O")</f>
        <v>848084263.92373633</v>
      </c>
      <c r="AC12" s="25">
        <f>(ABS(AC$2)*'data from RPEpUACE'!$B12)+SUMIFS('Override Calcs'!$E$4:$E$6,'Override Calcs'!$A$4:$A$6,About!$B$2,'Override Calcs'!$B$4:$B$6,"N2O")</f>
        <v>849153625.28238213</v>
      </c>
      <c r="AD12" s="25">
        <f>(ABS(AD$2)*'data from RPEpUACE'!$B12)+SUMIFS('Override Calcs'!$E$4:$E$6,'Override Calcs'!$A$4:$A$6,About!$B$2,'Override Calcs'!$B$4:$B$6,"N2O")</f>
        <v>850222986.64102805</v>
      </c>
      <c r="AE12" s="25">
        <f>(ABS(AE$2)*'data from RPEpUACE'!$B12)+SUMIFS('Override Calcs'!$E$4:$E$6,'Override Calcs'!$A$4:$A$6,About!$B$2,'Override Calcs'!$B$4:$B$6,"N2O")</f>
        <v>851292347.99967384</v>
      </c>
      <c r="AF12" s="25">
        <f>(ABS(AF$2)*'data from RPEpUACE'!$B12)+SUMIFS('Override Calcs'!$E$4:$E$6,'Override Calcs'!$A$4:$A$6,About!$B$2,'Override Calcs'!$B$4:$B$6,"N2O")</f>
        <v>852361709.35831988</v>
      </c>
      <c r="AG12" s="25">
        <f>(ABS(AG$2)*'data from RPEpUACE'!$B12)+SUMIFS('Override Calcs'!$E$4:$E$6,'Override Calcs'!$A$4:$A$6,About!$B$2,'Override Calcs'!$B$4:$B$6,"N2O")</f>
        <v>853431070.7169652</v>
      </c>
      <c r="AH12" s="25">
        <f>(ABS(AH$2)*'data from RPEpUACE'!$B12)+SUMIFS('Override Calcs'!$E$4:$E$6,'Override Calcs'!$A$4:$A$6,About!$B$2,'Override Calcs'!$B$4:$B$6,"N2O")</f>
        <v>854500432.07561111</v>
      </c>
      <c r="AI12" s="25">
        <f>(ABS(AI$2)*'data from RPEpUACE'!$B12)+SUMIFS('Override Calcs'!$E$4:$E$6,'Override Calcs'!$A$4:$A$6,About!$B$2,'Override Calcs'!$B$4:$B$6,"N2O")</f>
        <v>855569793.43425703</v>
      </c>
      <c r="AJ12" s="25">
        <f>(ABS(AJ$2)*'data from RPEpUACE'!$B12)+SUMIFS('Override Calcs'!$E$4:$E$6,'Override Calcs'!$A$4:$A$6,About!$B$2,'Override Calcs'!$B$4:$B$6,"N2O")</f>
        <v>856639154.79290283</v>
      </c>
      <c r="AK12" s="25">
        <f>(ABS(AK$2)*'data from RPEpUACE'!$B12)+SUMIFS('Override Calcs'!$E$4:$E$6,'Override Calcs'!$A$4:$A$6,About!$B$2,'Override Calcs'!$B$4:$B$6,"N2O")</f>
        <v>857708516.15154874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2021-08-04T19:41:54Z</dcterms:modified>
</cp:coreProperties>
</file>