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0" fontId="29" fillId="0" borderId="0" pivotButton="0" quotePrefix="0" xfId="51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0" fontId="30" fillId="0" borderId="0" pivotButton="0" quotePrefix="0" xfId="51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166" fontId="24" fillId="0" borderId="0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67" fontId="0" fillId="0" borderId="0" pivotButton="0" quotePrefix="0" xfId="0"/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0" fillId="0" borderId="11" pivotButton="0" quotePrefix="0" xfId="0"/>
    <xf numFmtId="0" fontId="12" fillId="0" borderId="11" applyAlignment="1" pivotButton="0" quotePrefix="0" xfId="23">
      <alignment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4" fontId="0" fillId="0" borderId="0" pivotButton="0" quotePrefix="0" xfId="0"/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166" fontId="24" fillId="0" borderId="0" pivotButton="0" quotePrefix="0" xfId="52"/>
    <xf numFmtId="167" fontId="0" fillId="0" borderId="0" pivotButton="0" quotePrefix="0" xfId="0"/>
    <xf numFmtId="170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59" min="2" max="2"/>
    <col width="42.5" customWidth="1" style="159" min="3" max="3"/>
    <col width="57.83203125" bestFit="1" customWidth="1" style="159" min="4" max="4"/>
    <col width="60.5" customWidth="1" style="159" min="5" max="5"/>
  </cols>
  <sheetData>
    <row r="1">
      <c r="A1" s="15" t="inlineStr">
        <is>
          <t>BPoIFUfE BAU Proportion of Industrial Fuel Used for Energy</t>
        </is>
      </c>
      <c r="C1" s="165" t="n">
        <v>44307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59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59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59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59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59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59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59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59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59">
      <c r="B48" s="25" t="inlineStr">
        <is>
          <t>Combined Heat and Power 4/</t>
        </is>
      </c>
    </row>
    <row r="49" ht="15" customHeight="1" s="159">
      <c r="B49" s="25" t="inlineStr">
        <is>
          <t xml:space="preserve">  Generating Capacity (gigawatts)</t>
        </is>
      </c>
    </row>
    <row r="50" ht="15" customHeight="1" s="159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59">
      <c r="B55" s="25" t="inlineStr">
        <is>
          <t xml:space="preserve">  Net Generation (billion kilowatthours)</t>
        </is>
      </c>
    </row>
    <row r="56" ht="15" customHeight="1" s="159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59">
      <c r="B61" s="25" t="inlineStr">
        <is>
          <t xml:space="preserve">    Disposition</t>
        </is>
      </c>
    </row>
    <row r="62" ht="15" customHeight="1" s="159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B64" s="162" t="inlineStr">
        <is>
          <t xml:space="preserve">   1/ Includes energy for combined heat and power plants that have a non-regulatory status, small on-site generating systems.</t>
        </is>
      </c>
      <c r="C64" s="162" t="n"/>
      <c r="D64" s="162" t="n"/>
      <c r="E64" s="162" t="n"/>
      <c r="F64" s="162" t="n"/>
      <c r="G64" s="162" t="n"/>
      <c r="H64" s="162" t="n"/>
      <c r="I64" s="162" t="n"/>
      <c r="J64" s="162" t="n"/>
      <c r="K64" s="162" t="n"/>
      <c r="L64" s="162" t="n"/>
      <c r="M64" s="162" t="n"/>
      <c r="N64" s="162" t="n"/>
      <c r="O64" s="162" t="n"/>
      <c r="P64" s="162" t="n"/>
      <c r="Q64" s="162" t="n"/>
      <c r="R64" s="162" t="n"/>
      <c r="S64" s="162" t="n"/>
      <c r="T64" s="162" t="n"/>
      <c r="U64" s="162" t="n"/>
      <c r="V64" s="162" t="n"/>
      <c r="W64" s="162" t="n"/>
      <c r="X64" s="162" t="n"/>
      <c r="Y64" s="162" t="n"/>
      <c r="Z64" s="162" t="n"/>
      <c r="AA64" s="162" t="n"/>
      <c r="AB64" s="162" t="n"/>
      <c r="AC64" s="162" t="n"/>
      <c r="AD64" s="162" t="n"/>
      <c r="AE64" s="162" t="n"/>
      <c r="AF64" s="162" t="n"/>
      <c r="AG64" s="162" t="n"/>
      <c r="AH64" s="162" t="n"/>
      <c r="AI64" s="162" t="n"/>
    </row>
    <row r="65" ht="15" customHeight="1" s="159">
      <c r="B65" s="31" t="inlineStr">
        <is>
          <t xml:space="preserve">   2/ Includes lubricants, and miscellaneous petroleum products.</t>
        </is>
      </c>
    </row>
    <row r="66" ht="15" customHeight="1" s="159">
      <c r="B66" s="31" t="inlineStr">
        <is>
          <t xml:space="preserve">   3/ Includes emissions attributable to the fuels consumed to generate the purchased electricity.</t>
        </is>
      </c>
    </row>
    <row r="67" ht="15" customHeight="1" s="159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59">
      <c r="B68" s="31" t="inlineStr">
        <is>
          <t xml:space="preserve">   5/ Includes wood and other biomass, waste heat, municipal waste, and renewable sources.</t>
        </is>
      </c>
    </row>
    <row r="69" ht="15" customHeight="1" s="159">
      <c r="B69" s="31" t="inlineStr">
        <is>
          <t xml:space="preserve">   Btu = British thermal unit.</t>
        </is>
      </c>
    </row>
    <row r="70" ht="15" customHeight="1" s="159">
      <c r="B70" s="31" t="inlineStr">
        <is>
          <t xml:space="preserve">   - - = Not applicable.</t>
        </is>
      </c>
    </row>
    <row r="71" ht="15" customHeight="1" s="159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59">
      <c r="B72" s="31" t="inlineStr">
        <is>
          <t>rounding.</t>
        </is>
      </c>
    </row>
    <row r="73" ht="15" customHeight="1" s="159">
      <c r="B73" s="31" t="inlineStr">
        <is>
          <t xml:space="preserve">   Sources:  2019 value of shipments:  IHS Markit, Macroeconomic model, May 2019.</t>
        </is>
      </c>
    </row>
    <row r="74" ht="15" customHeight="1" s="159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59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Fabricated Metal Products Consumption 1/</t>
        </is>
      </c>
    </row>
    <row r="17" ht="15" customHeight="1" s="159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59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59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59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59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59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Machinery Consumption 1/</t>
        </is>
      </c>
    </row>
    <row r="30" ht="15" customHeight="1" s="159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59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59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59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59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59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59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59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59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59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59">
      <c r="B41" s="25" t="inlineStr">
        <is>
          <t xml:space="preserve">   Computers Consumption 1/</t>
        </is>
      </c>
    </row>
    <row r="42" ht="15" customHeight="1" s="159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59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59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59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59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59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59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59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 Transportation Equipment Consumption 1/</t>
        </is>
      </c>
    </row>
    <row r="54" ht="15" customHeight="1" s="159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59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59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59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59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59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59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59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59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59">
      <c r="B66" s="25" t="inlineStr">
        <is>
          <t xml:space="preserve">   Electrical Equipment Consumption 1/</t>
        </is>
      </c>
    </row>
    <row r="67" ht="15" customHeight="1" s="159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59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59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59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59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59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59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59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59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59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59">
      <c r="B78" s="25" t="inlineStr">
        <is>
          <t>Value of Shipments (billion 2012 dollars)</t>
        </is>
      </c>
    </row>
    <row r="79" ht="15" customHeight="1" s="159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59">
      <c r="B85" s="25" t="inlineStr">
        <is>
          <t>Energy Consumption per Unit of Output</t>
        </is>
      </c>
    </row>
    <row r="86" ht="15" customHeight="1" s="159">
      <c r="B86" s="25" t="inlineStr">
        <is>
          <t>(thousand Btu per 2012 dollar shipments)</t>
        </is>
      </c>
    </row>
    <row r="87" ht="15" customHeight="1" s="159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59">
      <c r="B93" s="25" t="inlineStr">
        <is>
          <t>Carbon Dioxide Emissions 2/ (million metric</t>
        </is>
      </c>
    </row>
    <row r="94" ht="15" customHeight="1" s="159">
      <c r="B94" s="25" t="inlineStr">
        <is>
          <t xml:space="preserve"> tons carbon dioxide equivalent)</t>
        </is>
      </c>
    </row>
    <row r="95" ht="15" customHeight="1" s="159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59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59">
      <c r="B102" s="25" t="inlineStr">
        <is>
          <t>Fabricated Metal Products, Machinery,</t>
        </is>
      </c>
    </row>
    <row r="103" ht="15" customHeight="1" s="159">
      <c r="B103" s="25" t="inlineStr">
        <is>
          <t>Computers, Transportation Equipment,</t>
        </is>
      </c>
    </row>
    <row r="104" ht="15" customHeight="1" s="159">
      <c r="B104" s="25" t="inlineStr">
        <is>
          <t>and Electrical Equipment:</t>
        </is>
      </c>
    </row>
    <row r="106" ht="15" customHeight="1" s="159">
      <c r="B106" s="25" t="inlineStr">
        <is>
          <t xml:space="preserve"> Combined Heat and Power 3/</t>
        </is>
      </c>
    </row>
    <row r="107" ht="15" customHeight="1" s="159">
      <c r="B107" s="25" t="inlineStr">
        <is>
          <t xml:space="preserve">  Generating Capacity (gigawatts)</t>
        </is>
      </c>
    </row>
    <row r="108" ht="15" customHeight="1" s="159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59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59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59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59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59">
      <c r="B113" s="25" t="inlineStr">
        <is>
          <t xml:space="preserve">  Net Generation (billion kilowatthours)</t>
        </is>
      </c>
    </row>
    <row r="114" ht="15" customHeight="1" s="159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59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59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59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59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59">
      <c r="B119" s="25" t="inlineStr">
        <is>
          <t xml:space="preserve">    Disposition</t>
        </is>
      </c>
    </row>
    <row r="120" ht="15" customHeight="1" s="159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59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59" thickBot="1"/>
    <row r="123" ht="15" customHeight="1" s="159">
      <c r="B123" s="162" t="inlineStr">
        <is>
          <t xml:space="preserve">   1/ Includes energy for combined heat and power plants that have a non-regulatory status, small on-site generating systems.</t>
        </is>
      </c>
      <c r="C123" s="162" t="n"/>
      <c r="D123" s="162" t="n"/>
      <c r="E123" s="162" t="n"/>
      <c r="F123" s="162" t="n"/>
      <c r="G123" s="162" t="n"/>
      <c r="H123" s="162" t="n"/>
      <c r="I123" s="162" t="n"/>
      <c r="J123" s="162" t="n"/>
      <c r="K123" s="162" t="n"/>
      <c r="L123" s="162" t="n"/>
      <c r="M123" s="162" t="n"/>
      <c r="N123" s="162" t="n"/>
      <c r="O123" s="162" t="n"/>
      <c r="P123" s="162" t="n"/>
      <c r="Q123" s="162" t="n"/>
      <c r="R123" s="162" t="n"/>
      <c r="S123" s="162" t="n"/>
      <c r="T123" s="162" t="n"/>
      <c r="U123" s="162" t="n"/>
      <c r="V123" s="162" t="n"/>
      <c r="W123" s="162" t="n"/>
      <c r="X123" s="162" t="n"/>
      <c r="Y123" s="162" t="n"/>
      <c r="Z123" s="162" t="n"/>
      <c r="AA123" s="162" t="n"/>
      <c r="AB123" s="162" t="n"/>
      <c r="AC123" s="162" t="n"/>
      <c r="AD123" s="162" t="n"/>
      <c r="AE123" s="162" t="n"/>
      <c r="AF123" s="162" t="n"/>
      <c r="AG123" s="162" t="n"/>
      <c r="AH123" s="162" t="n"/>
      <c r="AI123" s="162" t="n"/>
    </row>
    <row r="124" ht="15" customHeight="1" s="159">
      <c r="B124" s="31" t="inlineStr">
        <is>
          <t xml:space="preserve">   2/ Includes emissions attributable to the fuels consumed to generate the purchased electricity.</t>
        </is>
      </c>
    </row>
    <row r="125" ht="15" customHeight="1" s="159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59">
      <c r="B126" s="31" t="inlineStr">
        <is>
          <t xml:space="preserve">   4/ Includes wood and other biomass, waste heat, municipal waste, and renewable sources.</t>
        </is>
      </c>
    </row>
    <row r="127" ht="15" customHeight="1" s="159">
      <c r="B127" s="31" t="inlineStr">
        <is>
          <t xml:space="preserve">   Btu = British thermal unit.</t>
        </is>
      </c>
    </row>
    <row r="128" ht="15" customHeight="1" s="159">
      <c r="B128" s="31" t="inlineStr">
        <is>
          <t xml:space="preserve">   - - = Not applicable.</t>
        </is>
      </c>
    </row>
    <row r="129" ht="15" customHeight="1" s="159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59">
      <c r="B130" s="31" t="inlineStr">
        <is>
          <t>rounding.</t>
        </is>
      </c>
    </row>
    <row r="131" ht="15" customHeight="1" s="159">
      <c r="B131" s="31" t="inlineStr">
        <is>
          <t xml:space="preserve">   Sources:  2019 value of shipments:  IHS Markit, Macroeconomic model, May 2019.</t>
        </is>
      </c>
    </row>
    <row r="132" ht="15" customHeight="1" s="159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59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Wood Products Consumption 1/</t>
        </is>
      </c>
    </row>
    <row r="17" ht="15" customHeight="1" s="159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59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59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59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59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59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59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59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59">
      <c r="B28" s="25" t="inlineStr">
        <is>
          <t xml:space="preserve">   Plastics Consumption 1/</t>
        </is>
      </c>
    </row>
    <row r="29" ht="15" customHeight="1" s="159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59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59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59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59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59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59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59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Balance of Manufacturing Consumption 1/</t>
        </is>
      </c>
    </row>
    <row r="41" ht="15" customHeight="1" s="159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59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59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59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59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59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59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59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59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59">
      <c r="B55" s="25" t="inlineStr">
        <is>
          <t>Value of Shipments (billion 2012 dollars)</t>
        </is>
      </c>
    </row>
    <row r="56" ht="15" customHeight="1" s="159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59">
      <c r="B60" s="25" t="inlineStr">
        <is>
          <t>Energy Consumption per Unit of Output</t>
        </is>
      </c>
    </row>
    <row r="61" ht="15" customHeight="1" s="159">
      <c r="B61" s="25" t="inlineStr">
        <is>
          <t>(thousand Btu per 2012 dollar shipments)</t>
        </is>
      </c>
    </row>
    <row r="62" ht="15" customHeight="1" s="159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59">
      <c r="B66" s="25" t="inlineStr">
        <is>
          <t>Carbon Dioxide Emissions 3/ (million metric</t>
        </is>
      </c>
    </row>
    <row r="67" ht="15" customHeight="1" s="159">
      <c r="B67" s="25" t="inlineStr">
        <is>
          <t xml:space="preserve"> tons carbon dioxide equivalent)</t>
        </is>
      </c>
    </row>
    <row r="68" ht="15" customHeight="1" s="159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59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59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59">
      <c r="B73" s="25" t="inlineStr">
        <is>
          <t>Wood, Plastics, and Balance of Manufacturing:</t>
        </is>
      </c>
    </row>
    <row r="75" ht="15" customHeight="1" s="159">
      <c r="B75" s="25" t="inlineStr">
        <is>
          <t xml:space="preserve"> Combined Heat and Power 4/</t>
        </is>
      </c>
    </row>
    <row r="76" ht="15" customHeight="1" s="159">
      <c r="B76" s="25" t="inlineStr">
        <is>
          <t xml:space="preserve">  Generating Capacity (gigawatts)</t>
        </is>
      </c>
    </row>
    <row r="77" ht="15" customHeight="1" s="159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59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59">
      <c r="B82" s="25" t="inlineStr">
        <is>
          <t xml:space="preserve">  Net Generation (billion kilowatthours)</t>
        </is>
      </c>
    </row>
    <row r="83" ht="15" customHeight="1" s="159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59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59">
      <c r="B88" s="25" t="inlineStr">
        <is>
          <t xml:space="preserve">    Disposition</t>
        </is>
      </c>
    </row>
    <row r="89" ht="15" customHeight="1" s="159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B91" s="162" t="inlineStr">
        <is>
          <t xml:space="preserve">   1/ Includes energy for combined heat and power plants that have a non-regulatory status, small on-site generating systems.</t>
        </is>
      </c>
      <c r="C91" s="162" t="n"/>
      <c r="D91" s="162" t="n"/>
      <c r="E91" s="162" t="n"/>
      <c r="F91" s="162" t="n"/>
      <c r="G91" s="162" t="n"/>
      <c r="H91" s="162" t="n"/>
      <c r="I91" s="162" t="n"/>
      <c r="J91" s="162" t="n"/>
      <c r="K91" s="162" t="n"/>
      <c r="L91" s="162" t="n"/>
      <c r="M91" s="162" t="n"/>
      <c r="N91" s="162" t="n"/>
      <c r="O91" s="162" t="n"/>
      <c r="P91" s="162" t="n"/>
      <c r="Q91" s="162" t="n"/>
      <c r="R91" s="162" t="n"/>
      <c r="S91" s="162" t="n"/>
      <c r="T91" s="162" t="n"/>
      <c r="U91" s="162" t="n"/>
      <c r="V91" s="162" t="n"/>
      <c r="W91" s="162" t="n"/>
      <c r="X91" s="162" t="n"/>
      <c r="Y91" s="162" t="n"/>
      <c r="Z91" s="162" t="n"/>
      <c r="AA91" s="162" t="n"/>
      <c r="AB91" s="162" t="n"/>
      <c r="AC91" s="162" t="n"/>
      <c r="AD91" s="162" t="n"/>
      <c r="AE91" s="162" t="n"/>
      <c r="AF91" s="162" t="n"/>
      <c r="AG91" s="162" t="n"/>
      <c r="AH91" s="162" t="n"/>
      <c r="AI91" s="162" t="n"/>
    </row>
    <row r="92" ht="15" customHeight="1" s="159">
      <c r="B92" s="31" t="inlineStr">
        <is>
          <t xml:space="preserve">   2/ Includes lubricants, and miscellaneous petroleum products.</t>
        </is>
      </c>
    </row>
    <row r="93" ht="15" customHeight="1" s="159">
      <c r="B93" s="31" t="inlineStr">
        <is>
          <t xml:space="preserve">   3/ Includes emissions attributable to the fuels consumed to generate the purchased electricity.</t>
        </is>
      </c>
    </row>
    <row r="94" ht="15" customHeight="1" s="159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59">
      <c r="B95" s="31" t="inlineStr">
        <is>
          <t xml:space="preserve">   5/ Includes wood and other biomass, waste heat, municipal waste, and renewable sources.</t>
        </is>
      </c>
    </row>
    <row r="96" ht="15" customHeight="1" s="159">
      <c r="B96" s="31" t="inlineStr">
        <is>
          <t xml:space="preserve">   Btu = British thermal unit.</t>
        </is>
      </c>
    </row>
    <row r="97" ht="15" customHeight="1" s="159">
      <c r="B97" s="31" t="inlineStr">
        <is>
          <t xml:space="preserve">   - - - Not applicable.</t>
        </is>
      </c>
    </row>
    <row r="98" ht="15" customHeight="1" s="159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59">
      <c r="B99" s="31" t="inlineStr">
        <is>
          <t>rounding.</t>
        </is>
      </c>
    </row>
    <row r="100" ht="15" customHeight="1" s="159">
      <c r="B100" s="31" t="inlineStr">
        <is>
          <t xml:space="preserve">   Sources:  2019 value of shipments:  IHS Markit, Macroeconomic model, May 2019.</t>
        </is>
      </c>
    </row>
    <row r="101" ht="15" customHeight="1" s="159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59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Agriculture</t>
        </is>
      </c>
    </row>
    <row r="17" ht="15" customHeight="1" s="159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59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59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59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59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59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59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59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Construction</t>
        </is>
      </c>
    </row>
    <row r="30" ht="15" customHeight="1" s="159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59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59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59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59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59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59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59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Mining</t>
        </is>
      </c>
    </row>
    <row r="41" ht="15" customHeight="1" s="159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59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59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59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59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59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59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59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59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59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59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59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59">
      <c r="B57" s="25" t="inlineStr">
        <is>
          <t>Value of Shipments (billion 2012 dollars)</t>
        </is>
      </c>
    </row>
    <row r="58" ht="15" customHeight="1" s="159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59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59">
      <c r="B62" s="25" t="inlineStr">
        <is>
          <t>Energy Consumption per Unit of Output</t>
        </is>
      </c>
    </row>
    <row r="63" ht="15" customHeight="1" s="159">
      <c r="B63" s="25" t="inlineStr">
        <is>
          <t>(thousand Btu per 2012 dollar shipments)</t>
        </is>
      </c>
    </row>
    <row r="64" ht="15" customHeight="1" s="159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59">
      <c r="B68" s="25" t="inlineStr">
        <is>
          <t>Carbon Dioxide Emissions 4/</t>
        </is>
      </c>
    </row>
    <row r="69" ht="15" customHeight="1" s="159">
      <c r="B69" s="25" t="inlineStr">
        <is>
          <t>(million metric tons carbon dioxide)</t>
        </is>
      </c>
    </row>
    <row r="70" ht="15" customHeight="1" s="159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59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59">
      <c r="B76" s="25" t="inlineStr">
        <is>
          <t>Agriculture, Construction, and Mining:</t>
        </is>
      </c>
    </row>
    <row r="78" ht="15" customHeight="1" s="159">
      <c r="B78" s="25" t="inlineStr">
        <is>
          <t xml:space="preserve"> Combined Heat and Power 5/</t>
        </is>
      </c>
    </row>
    <row r="79" ht="15" customHeight="1" s="159">
      <c r="B79" s="25" t="inlineStr">
        <is>
          <t xml:space="preserve">  Generating Capacity (gigawatts)</t>
        </is>
      </c>
    </row>
    <row r="80" ht="15" customHeight="1" s="159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59">
      <c r="B85" s="25" t="inlineStr">
        <is>
          <t xml:space="preserve">  Net Generation (billion kilowatthours)</t>
        </is>
      </c>
    </row>
    <row r="86" ht="15" customHeight="1" s="159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59">
      <c r="B91" s="25" t="inlineStr">
        <is>
          <t xml:space="preserve">    Disposition</t>
        </is>
      </c>
    </row>
    <row r="92" ht="15" customHeight="1" s="159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59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59" thickBot="1"/>
    <row r="95" ht="15" customHeight="1" s="159">
      <c r="B95" s="162" t="inlineStr">
        <is>
          <t xml:space="preserve">   1/ Includes lubricants, and miscellaneous petroleum products.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59">
      <c r="B97" s="31" t="inlineStr">
        <is>
          <t xml:space="preserve">   3/ Fuel used in facilities that liquefy natural gas for export.</t>
        </is>
      </c>
    </row>
    <row r="98" ht="15" customHeight="1" s="159">
      <c r="B98" s="31" t="inlineStr">
        <is>
          <t xml:space="preserve">   4/ Includes emissions attributable to the fuels consumed to generate the purchased electricity.</t>
        </is>
      </c>
    </row>
    <row r="99" ht="15" customHeight="1" s="159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59">
      <c r="B100" s="31" t="inlineStr">
        <is>
          <t xml:space="preserve">   6/ Includes wood and other biomass, waste heat, municipal waste, and renewable sources.</t>
        </is>
      </c>
    </row>
    <row r="101" ht="15" customHeight="1" s="159">
      <c r="B101" s="31" t="inlineStr">
        <is>
          <t xml:space="preserve">   Btu = British thermal unit.</t>
        </is>
      </c>
    </row>
    <row r="102" ht="15" customHeight="1" s="159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59">
      <c r="B103" s="31" t="inlineStr">
        <is>
          <t>rounding.</t>
        </is>
      </c>
    </row>
    <row r="104" ht="15" customHeight="1" s="159">
      <c r="B104" s="31" t="inlineStr">
        <is>
          <t xml:space="preserve">   Sources:  2019 value of shipments:  IHS Markit, Macroeconomic model, May 2019.</t>
        </is>
      </c>
    </row>
    <row r="105" ht="15" customHeight="1" s="159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59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59">
      <c r="B11" s="22" t="inlineStr">
        <is>
          <t>(trillion Btu)</t>
        </is>
      </c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59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59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59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59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59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59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59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59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59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59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59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59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59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59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59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59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59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59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59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59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59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59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59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59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59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59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59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59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59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59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59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59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59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59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59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59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59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59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59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59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59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59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59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59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59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59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59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59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59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59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59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59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59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59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59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59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59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59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59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59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59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59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59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59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59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59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59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59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59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59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59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59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59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59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59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59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59" thickBot="1"/>
    <row r="118" ht="15" customHeight="1" s="159">
      <c r="B118" s="162" t="inlineStr">
        <is>
          <t xml:space="preserve">   1/ E85 refers to a blend of 85 percent ethanol (renewable) and 15 percent motor gasoline (nonrenewable).  To address cold starting issues,</t>
        </is>
      </c>
      <c r="C118" s="162" t="n"/>
      <c r="D118" s="162" t="n"/>
      <c r="E118" s="162" t="n"/>
      <c r="F118" s="162" t="n"/>
      <c r="G118" s="162" t="n"/>
      <c r="H118" s="162" t="n"/>
      <c r="I118" s="162" t="n"/>
      <c r="J118" s="162" t="n"/>
      <c r="K118" s="162" t="n"/>
      <c r="L118" s="162" t="n"/>
      <c r="M118" s="162" t="n"/>
      <c r="N118" s="162" t="n"/>
      <c r="O118" s="162" t="n"/>
      <c r="P118" s="162" t="n"/>
      <c r="Q118" s="162" t="n"/>
      <c r="R118" s="162" t="n"/>
      <c r="S118" s="162" t="n"/>
      <c r="T118" s="162" t="n"/>
      <c r="U118" s="162" t="n"/>
      <c r="V118" s="162" t="n"/>
      <c r="W118" s="162" t="n"/>
      <c r="X118" s="162" t="n"/>
      <c r="Y118" s="162" t="n"/>
      <c r="Z118" s="162" t="n"/>
      <c r="AA118" s="162" t="n"/>
      <c r="AB118" s="162" t="n"/>
      <c r="AC118" s="162" t="n"/>
      <c r="AD118" s="162" t="n"/>
      <c r="AE118" s="162" t="n"/>
      <c r="AF118" s="162" t="n"/>
      <c r="AG118" s="162" t="n"/>
      <c r="AH118" s="162" t="n"/>
      <c r="AI118" s="162" t="n"/>
    </row>
    <row r="119" ht="15" customHeight="1" s="159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59">
      <c r="B120" s="31" t="inlineStr">
        <is>
          <t xml:space="preserve">   2/ Commercial trucks from 8,501 to 10,000 pounds.</t>
        </is>
      </c>
    </row>
    <row r="121" ht="15" customHeight="1" s="159">
      <c r="B121" s="31" t="inlineStr">
        <is>
          <t xml:space="preserve">   3/ Does not include military distillate.  Does not include commercial buses.</t>
        </is>
      </c>
    </row>
    <row r="122" ht="15" customHeight="1" s="159">
      <c r="B122" s="31" t="inlineStr">
        <is>
          <t xml:space="preserve">   4/ Does not include passenger rail.</t>
        </is>
      </c>
    </row>
    <row r="123" ht="15" customHeight="1" s="159">
      <c r="B123" s="31" t="inlineStr">
        <is>
          <t xml:space="preserve">   Btu = British thermal unit.</t>
        </is>
      </c>
    </row>
    <row r="124" ht="15" customHeight="1" s="159">
      <c r="B124" s="31" t="inlineStr">
        <is>
          <t xml:space="preserve">   - - = Not applicable.</t>
        </is>
      </c>
    </row>
    <row r="125" ht="15" customHeight="1" s="159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59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59" min="1" max="1"/>
    <col width="42.6640625" customWidth="1" style="159" min="2" max="2"/>
    <col width="9" customWidth="1" style="159" min="3" max="3"/>
    <col width="9" customWidth="1" style="159" min="4" max="16384"/>
  </cols>
  <sheetData>
    <row r="1" ht="15" customHeight="1" s="159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59" thickTop="1"/>
    <row r="3" ht="15" customHeight="1" s="159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59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59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59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59">
      <c r="A10" s="21" t="inlineStr">
        <is>
          <t>CNV000</t>
        </is>
      </c>
      <c r="B10" s="24" t="inlineStr">
        <is>
          <t>72. Conversion Factors</t>
        </is>
      </c>
    </row>
    <row r="11" ht="15" customHeight="1" s="159">
      <c r="B11" s="22" t="inlineStr">
        <is>
          <t>(from physical units to million Btu)</t>
        </is>
      </c>
    </row>
    <row r="12" ht="15" customHeight="1" s="159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59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59" thickTop="1">
      <c r="B14" s="25" t="inlineStr">
        <is>
          <t>Petroleum and Other Liquids</t>
        </is>
      </c>
    </row>
    <row r="15" ht="15" customHeight="1" s="159">
      <c r="B15" s="25" t="inlineStr">
        <is>
          <t>(million Btu per barrel)</t>
        </is>
      </c>
    </row>
    <row r="16" ht="15" customHeight="1" s="159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59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59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59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59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59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59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59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59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59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59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59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59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59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59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59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59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59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59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59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59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59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59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59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59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59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59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59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59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59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59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59">
      <c r="B47" s="25" t="inlineStr">
        <is>
          <t xml:space="preserve">  Crude Oil</t>
        </is>
      </c>
    </row>
    <row r="48" ht="15" customHeight="1" s="159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59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59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59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59">
      <c r="B53" s="25" t="inlineStr">
        <is>
          <t>Natural Gas (thousand Btu per cubic foot)</t>
        </is>
      </c>
    </row>
    <row r="54" ht="15" customHeight="1" s="159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59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59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59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59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59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59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59">
      <c r="B62" s="25" t="inlineStr">
        <is>
          <t>Coal (million Btu per short ton)</t>
        </is>
      </c>
    </row>
    <row r="63" ht="15" customHeight="1" s="159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59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59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59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59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59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59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59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59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59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59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59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59">
      <c r="B76" s="25" t="inlineStr">
        <is>
          <t>Approximate Heat Rates and Heat Content</t>
        </is>
      </c>
    </row>
    <row r="77" ht="15" customHeight="1" s="159">
      <c r="B77" s="25" t="inlineStr">
        <is>
          <t>(Btu per kilowatthour)</t>
        </is>
      </c>
    </row>
    <row r="78" ht="15" customHeight="1" s="159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59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59">
      <c r="B80" s="162" t="inlineStr">
        <is>
          <t xml:space="preserve">   1/ Includes ethane, natural gasoline, and refinery olefins.</t>
        </is>
      </c>
      <c r="C80" s="163" t="n"/>
      <c r="D80" s="163" t="n"/>
      <c r="E80" s="163" t="n"/>
      <c r="F80" s="163" t="n"/>
      <c r="G80" s="163" t="n"/>
      <c r="H80" s="163" t="n"/>
      <c r="I80" s="163" t="n"/>
      <c r="J80" s="163" t="n"/>
      <c r="K80" s="163" t="n"/>
      <c r="L80" s="163" t="n"/>
      <c r="M80" s="163" t="n"/>
      <c r="N80" s="163" t="n"/>
      <c r="O80" s="163" t="n"/>
      <c r="P80" s="163" t="n"/>
      <c r="Q80" s="163" t="n"/>
      <c r="R80" s="163" t="n"/>
      <c r="S80" s="163" t="n"/>
      <c r="T80" s="163" t="n"/>
      <c r="U80" s="163" t="n"/>
      <c r="V80" s="163" t="n"/>
      <c r="W80" s="163" t="n"/>
      <c r="X80" s="163" t="n"/>
      <c r="Y80" s="163" t="n"/>
      <c r="Z80" s="163" t="n"/>
      <c r="AA80" s="163" t="n"/>
      <c r="AB80" s="163" t="n"/>
      <c r="AC80" s="163" t="n"/>
      <c r="AD80" s="163" t="n"/>
      <c r="AE80" s="163" t="n"/>
      <c r="AF80" s="163" t="n"/>
      <c r="AG80" s="163" t="n"/>
      <c r="AH80" s="163" t="n"/>
      <c r="AI80" s="163" t="n"/>
    </row>
    <row r="81" ht="15" customHeight="1" s="159">
      <c r="B81" s="19" t="inlineStr">
        <is>
          <t xml:space="preserve">   2/ Includes all electricity-only and combined heat and power plants that have a regulatory status.</t>
        </is>
      </c>
    </row>
    <row r="82" ht="15" customHeight="1" s="159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59">
      <c r="B83" s="19" t="inlineStr">
        <is>
          <t xml:space="preserve">   - - = Not applicable.</t>
        </is>
      </c>
    </row>
    <row r="84" ht="15" customHeight="1" s="159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59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29"/>
    <col width="9.1640625" customWidth="1" style="60" min="30" max="16384"/>
  </cols>
  <sheetData>
    <row r="2" ht="16" customHeight="1" s="159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59"/>
    <row r="6" hidden="1" s="159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59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59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59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59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59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59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59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59"/>
    <row r="15" hidden="1" s="159"/>
    <row r="16" ht="14" customHeight="1" s="159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59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90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94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59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59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59" thickBot="1">
      <c r="A47" s="75" t="inlineStr">
        <is>
          <t>Lubricants</t>
        </is>
      </c>
      <c r="B47" s="104" t="n">
        <v>176</v>
      </c>
      <c r="C47" s="104" t="n">
        <v>157.45</v>
      </c>
      <c r="D47" s="104" t="n">
        <v>160.527</v>
      </c>
      <c r="E47" s="104" t="n">
        <v>163.458</v>
      </c>
      <c r="F47" s="104" t="n">
        <v>170.846</v>
      </c>
      <c r="G47" s="104" t="n">
        <v>167.913</v>
      </c>
      <c r="H47" s="104" t="n">
        <v>162.957</v>
      </c>
      <c r="I47" s="104" t="n">
        <v>172.146</v>
      </c>
      <c r="J47" s="104" t="n">
        <v>180.212</v>
      </c>
      <c r="K47" s="104" t="n">
        <v>182.097</v>
      </c>
      <c r="L47" s="104" t="n">
        <v>179.366</v>
      </c>
      <c r="M47" s="104" t="n">
        <v>164.339</v>
      </c>
      <c r="N47" s="104" t="n">
        <v>162.392</v>
      </c>
      <c r="O47" s="104" t="n">
        <v>150.134</v>
      </c>
      <c r="P47" s="104" t="n">
        <v>152.102</v>
      </c>
      <c r="Q47" s="104" t="n">
        <v>151.307</v>
      </c>
      <c r="R47" s="104" t="n">
        <v>147.414</v>
      </c>
      <c r="S47" s="104" t="n">
        <v>152.231</v>
      </c>
      <c r="T47" s="104" t="n">
        <v>141.33</v>
      </c>
      <c r="U47" s="104" t="n">
        <v>127.065</v>
      </c>
      <c r="V47" s="104" t="n">
        <v>154.773</v>
      </c>
      <c r="W47" s="104" t="n">
        <v>148.372</v>
      </c>
      <c r="X47" s="104" t="n">
        <v>135.408</v>
      </c>
      <c r="Y47" s="104" t="n">
        <v>143.361</v>
      </c>
      <c r="Z47" s="104" t="n">
        <v>149.361</v>
      </c>
      <c r="AA47" s="104" t="n">
        <v>162.81</v>
      </c>
      <c r="AB47" s="104" t="n">
        <v>154.36</v>
      </c>
      <c r="AC47" s="104" t="n">
        <v>141.985</v>
      </c>
      <c r="AD47" s="104" t="n">
        <v>137.779</v>
      </c>
      <c r="AE47" s="104" t="n"/>
      <c r="AF47" s="105" t="n"/>
    </row>
    <row r="48">
      <c r="Q48" s="106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  <c r="AA48" s="107" t="n"/>
      <c r="AB48" s="107" t="n"/>
      <c r="AC48" s="107" t="n"/>
      <c r="AD48" s="107" t="n"/>
      <c r="AE48" s="107" t="n"/>
      <c r="AF48" s="107" t="n"/>
    </row>
    <row r="49" ht="14" customHeight="1" s="159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59" thickBot="1">
      <c r="A50" s="108" t="inlineStr">
        <is>
          <t>U.S. Non-Energy Consumption Industrial Sector (Tbtu)</t>
        </is>
      </c>
      <c r="B50" s="109" t="n"/>
      <c r="C50" s="109" t="n"/>
      <c r="D50" s="109" t="n"/>
      <c r="E50" s="109" t="n"/>
      <c r="F50" s="109" t="n"/>
      <c r="G50" s="109" t="n"/>
      <c r="H50" s="109" t="n"/>
      <c r="I50" s="109" t="n"/>
      <c r="J50" s="109" t="n"/>
      <c r="K50" s="109" t="n"/>
      <c r="L50" s="109" t="n"/>
      <c r="M50" s="109" t="n"/>
      <c r="N50" s="109" t="n"/>
      <c r="O50" s="109" t="n"/>
      <c r="P50" s="109" t="n"/>
      <c r="Q50" s="110" t="n"/>
      <c r="R50" s="109" t="n"/>
      <c r="S50" s="110" t="n"/>
      <c r="T50" s="109" t="n"/>
      <c r="U50" s="110" t="n"/>
      <c r="V50" s="109" t="n"/>
      <c r="W50" s="110" t="n"/>
      <c r="X50" s="109" t="n"/>
      <c r="Y50" s="110" t="n"/>
      <c r="Z50" s="109" t="n"/>
      <c r="AA50" s="110" t="n"/>
      <c r="AB50" s="109" t="n"/>
      <c r="AC50" s="110" t="n"/>
      <c r="AD50" s="109" t="n"/>
      <c r="AE50" s="110" t="n"/>
      <c r="AF50" s="111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112" t="n">
        <v>2020</v>
      </c>
    </row>
    <row r="52">
      <c r="A52" s="113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114" t="n">
        <v>88.62264778274556</v>
      </c>
      <c r="AC52" s="114" t="n">
        <v>111.828615377909</v>
      </c>
      <c r="AD52" s="114" t="n">
        <v>124.727608675136</v>
      </c>
      <c r="AE52" s="114" t="n"/>
      <c r="AF52" s="115" t="n"/>
    </row>
    <row r="53">
      <c r="A53" s="113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114" t="n">
        <v>10.33284817823157</v>
      </c>
      <c r="AC53" s="114" t="n">
        <v>10.33284817823157</v>
      </c>
      <c r="AD53" s="114" t="n">
        <v>10.33284817823157</v>
      </c>
      <c r="AE53" s="114" t="n"/>
      <c r="AF53" s="115" t="n"/>
    </row>
    <row r="54">
      <c r="A54" s="116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114" t="n">
        <v>308.9325876192342</v>
      </c>
      <c r="AC54" s="114" t="n">
        <v>307.6050983452824</v>
      </c>
      <c r="AD54" s="114" t="n">
        <v>304.6626792656268</v>
      </c>
      <c r="AE54" s="114" t="n"/>
      <c r="AF54" s="115" t="n"/>
    </row>
    <row r="55">
      <c r="A55" s="113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114" t="n">
        <v>853.366</v>
      </c>
      <c r="AC55" s="114" t="n">
        <v>849.182</v>
      </c>
      <c r="AD55" s="114" t="n">
        <v>792.763</v>
      </c>
      <c r="AE55" s="114" t="n"/>
      <c r="AF55" s="115" t="n"/>
    </row>
    <row r="56">
      <c r="A56" s="113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114" t="n">
        <v>2119.020264580482</v>
      </c>
      <c r="AC56" s="114" t="n">
        <v>2187.662156071742</v>
      </c>
      <c r="AD56" s="114" t="n">
        <v>2485.540359051439</v>
      </c>
      <c r="AE56" s="114" t="n"/>
      <c r="AF56" s="115" t="n"/>
    </row>
    <row r="57">
      <c r="A57" s="113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114" t="n">
        <v>135.14</v>
      </c>
      <c r="AC57" s="114" t="n">
        <v>124.894</v>
      </c>
      <c r="AD57" s="114" t="n">
        <v>121.194</v>
      </c>
      <c r="AE57" s="114" t="n"/>
      <c r="AF57" s="115" t="n"/>
    </row>
    <row r="58">
      <c r="A58" s="113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114" t="n">
        <v>53.07897993202358</v>
      </c>
      <c r="AC58" s="114" t="n">
        <v>81.54561755450084</v>
      </c>
      <c r="AD58" s="114" t="n">
        <v>104.8483475602262</v>
      </c>
      <c r="AE58" s="114" t="n"/>
      <c r="AF58" s="115" t="n"/>
    </row>
    <row r="59">
      <c r="A59" s="113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114" t="n">
        <v>396.8860630865046</v>
      </c>
      <c r="AC59" s="114" t="n">
        <v>411.0916926327134</v>
      </c>
      <c r="AD59" s="114" t="n">
        <v>418.2936241116298</v>
      </c>
      <c r="AE59" s="114" t="n"/>
      <c r="AF59" s="115" t="n"/>
    </row>
    <row r="60">
      <c r="A60" s="113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114" t="n">
        <v>203.9649040826216</v>
      </c>
      <c r="AC60" s="114" t="n">
        <v>241.8000340247721</v>
      </c>
      <c r="AD60" s="114" t="n">
        <v>217.6985052494564</v>
      </c>
      <c r="AE60" s="114" t="n"/>
      <c r="AF60" s="115" t="n"/>
    </row>
    <row r="61">
      <c r="A61" s="113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114" t="n">
        <v>166.1111575485759</v>
      </c>
      <c r="AC61" s="114" t="n">
        <v>163.8463692572394</v>
      </c>
      <c r="AD61" s="114" t="n">
        <v>166.8830078110832</v>
      </c>
      <c r="AE61" s="114" t="n"/>
      <c r="AF61" s="115" t="n"/>
    </row>
    <row r="62">
      <c r="A62" s="113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114" t="n">
        <v>0</v>
      </c>
      <c r="AC62" s="114" t="n">
        <v>0</v>
      </c>
      <c r="AD62" s="114" t="n">
        <v>0</v>
      </c>
      <c r="AE62" s="114" t="n"/>
      <c r="AF62" s="115" t="n"/>
    </row>
    <row r="63">
      <c r="A63" s="113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114" t="n">
        <v>88.73219946596019</v>
      </c>
      <c r="AC63" s="114" t="n">
        <v>94.91293925553268</v>
      </c>
      <c r="AD63" s="114" t="n">
        <v>86.47803600802463</v>
      </c>
      <c r="AE63" s="114" t="n"/>
      <c r="AF63" s="115" t="n"/>
    </row>
    <row r="64">
      <c r="A64" s="113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114" t="n">
        <v>5.825</v>
      </c>
      <c r="AC64" s="114" t="n">
        <v>5.825</v>
      </c>
      <c r="AD64" s="114" t="n">
        <v>5.825</v>
      </c>
      <c r="AE64" s="114" t="n"/>
      <c r="AF64" s="115" t="n"/>
    </row>
    <row r="65">
      <c r="A65" s="113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114" t="n"/>
      <c r="AC65" s="114" t="n"/>
      <c r="AD65" s="114" t="n"/>
      <c r="AE65" s="114" t="n"/>
      <c r="AF65" s="115" t="n"/>
    </row>
    <row r="66">
      <c r="A66" s="113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114" t="n">
        <v>12.84910683</v>
      </c>
      <c r="AC66" s="114" t="n">
        <v>10.161640825</v>
      </c>
      <c r="AD66" s="114" t="n">
        <v>12.411722589</v>
      </c>
      <c r="AE66" s="114" t="n"/>
      <c r="AF66" s="115" t="n"/>
    </row>
    <row r="67" ht="14" customHeight="1" s="159" thickBot="1">
      <c r="A67" s="117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18" t="n">
        <v>191.341313604</v>
      </c>
      <c r="AC67" s="118" t="n">
        <v>198.810323208</v>
      </c>
      <c r="AD67" s="118" t="n">
        <v>197.967787668</v>
      </c>
      <c r="AE67" s="118" t="n"/>
      <c r="AF67" s="119" t="n"/>
    </row>
    <row r="68" ht="14" customHeight="1" s="159" thickBot="1">
      <c r="A68" s="120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21" t="n"/>
      <c r="R68" s="77" t="n"/>
      <c r="S68" s="121" t="n"/>
      <c r="T68" s="77" t="n"/>
      <c r="U68" s="121" t="n"/>
      <c r="V68" s="77" t="n"/>
      <c r="W68" s="121" t="n"/>
      <c r="X68" s="77" t="n"/>
      <c r="Y68" s="121" t="n"/>
      <c r="Z68" s="77" t="n"/>
      <c r="AA68" s="121" t="n"/>
      <c r="AB68" s="77" t="n"/>
      <c r="AC68" s="121" t="n"/>
      <c r="AD68" s="77" t="n"/>
      <c r="AE68" s="121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112" t="n">
        <v>2020</v>
      </c>
    </row>
    <row r="70" ht="14" customHeight="1" s="159" thickBot="1">
      <c r="A70" s="75" t="inlineStr">
        <is>
          <t>Lubricants</t>
        </is>
      </c>
      <c r="B70" s="104" t="n">
        <v>176</v>
      </c>
      <c r="C70" s="104" t="n">
        <v>157.45</v>
      </c>
      <c r="D70" s="104" t="n">
        <v>160.527</v>
      </c>
      <c r="E70" s="104" t="n">
        <v>163.458</v>
      </c>
      <c r="F70" s="104" t="n">
        <v>170.846</v>
      </c>
      <c r="G70" s="104" t="n">
        <v>167.913</v>
      </c>
      <c r="H70" s="104" t="n">
        <v>162.957</v>
      </c>
      <c r="I70" s="104" t="n">
        <v>172.146</v>
      </c>
      <c r="J70" s="104" t="n">
        <v>180.212</v>
      </c>
      <c r="K70" s="104" t="n">
        <v>182.097</v>
      </c>
      <c r="L70" s="104" t="n">
        <v>179.366</v>
      </c>
      <c r="M70" s="104" t="n">
        <v>164.339</v>
      </c>
      <c r="N70" s="104" t="n">
        <v>162.392</v>
      </c>
      <c r="O70" s="104" t="n">
        <v>150.134</v>
      </c>
      <c r="P70" s="104" t="n">
        <v>152.102</v>
      </c>
      <c r="Q70" s="104" t="n">
        <v>151.307</v>
      </c>
      <c r="R70" s="104" t="n">
        <v>147.414</v>
      </c>
      <c r="S70" s="104" t="n">
        <v>152.231</v>
      </c>
      <c r="T70" s="104" t="n">
        <v>141.33</v>
      </c>
      <c r="U70" s="104" t="n">
        <v>127.065</v>
      </c>
      <c r="V70" s="104" t="n">
        <v>154.773</v>
      </c>
      <c r="W70" s="104" t="n">
        <v>148.372</v>
      </c>
      <c r="X70" s="104" t="n">
        <v>135.408</v>
      </c>
      <c r="Y70" s="104" t="n">
        <v>143.361</v>
      </c>
      <c r="Z70" s="104" t="n">
        <v>149.361</v>
      </c>
      <c r="AA70" s="104" t="n">
        <v>162.81</v>
      </c>
      <c r="AB70" s="104" t="n">
        <v>154.36</v>
      </c>
      <c r="AC70" s="104" t="n">
        <v>141.985</v>
      </c>
      <c r="AD70" s="104" t="n">
        <v>137.779</v>
      </c>
      <c r="AE70" s="104" t="n"/>
      <c r="AF70" s="105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59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59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21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113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112" t="n">
        <v>2020</v>
      </c>
    </row>
    <row r="75">
      <c r="A75" s="122" t="inlineStr">
        <is>
          <t>Industrial Sector</t>
        </is>
      </c>
      <c r="L75" s="61" t="n"/>
      <c r="Q75" s="60" t="n"/>
      <c r="AF75" s="123" t="n"/>
    </row>
    <row r="76">
      <c r="A76" s="113" t="inlineStr">
        <is>
          <t>Coking Coal</t>
        </is>
      </c>
      <c r="B76" s="124">
        <f>IF(ISERROR(VLOOKUP($A76,NonEConsump,B$73,FALSE)/VLOOKUP($A76,IndCons,B$73,FALSE)),0,VLOOKUP($A76,NonEConsump,B$73,FALSE)/VLOOKUP($A76,IndCons,B$73,FALSE))</f>
        <v/>
      </c>
      <c r="C76" s="124">
        <f>IF(ISERROR(VLOOKUP($A76,NonEConsump,C$73,FALSE)/VLOOKUP($A76,IndCons,C$73,FALSE)),0,VLOOKUP($A76,NonEConsump,C$73,FALSE)/VLOOKUP($A76,IndCons,C$73,FALSE))</f>
        <v/>
      </c>
      <c r="D76" s="124">
        <f>IF(ISERROR(VLOOKUP($A76,NonEConsump,D$73,FALSE)/VLOOKUP($A76,IndCons,D$73,FALSE)),0,VLOOKUP($A76,NonEConsump,D$73,FALSE)/VLOOKUP($A76,IndCons,D$73,FALSE))</f>
        <v/>
      </c>
      <c r="E76" s="124">
        <f>IF(ISERROR(VLOOKUP($A76,NonEConsump,E$73,FALSE)/VLOOKUP($A76,IndCons,E$73,FALSE)),0,VLOOKUP($A76,NonEConsump,E$73,FALSE)/VLOOKUP($A76,IndCons,E$73,FALSE))</f>
        <v/>
      </c>
      <c r="F76" s="124">
        <f>IF(ISERROR(VLOOKUP($A76,NonEConsump,F$73,FALSE)/VLOOKUP($A76,IndCons,F$73,FALSE)),0,VLOOKUP($A76,NonEConsump,F$73,FALSE)/VLOOKUP($A76,IndCons,F$73,FALSE))</f>
        <v/>
      </c>
      <c r="G76" s="124">
        <f>IF(ISERROR(VLOOKUP($A76,NonEConsump,G$73,FALSE)/VLOOKUP($A76,IndCons,G$73,FALSE)),0,VLOOKUP($A76,NonEConsump,G$73,FALSE)/VLOOKUP($A76,IndCons,G$73,FALSE))</f>
        <v/>
      </c>
      <c r="H76" s="124">
        <f>IF(ISERROR(VLOOKUP($A76,NonEConsump,H$73,FALSE)/VLOOKUP($A76,IndCons,H$73,FALSE)),0,VLOOKUP($A76,NonEConsump,H$73,FALSE)/VLOOKUP($A76,IndCons,H$73,FALSE))</f>
        <v/>
      </c>
      <c r="I76" s="124">
        <f>IF(ISERROR(VLOOKUP($A76,NonEConsump,I$73,FALSE)/VLOOKUP($A76,IndCons,I$73,FALSE)),0,VLOOKUP($A76,NonEConsump,I$73,FALSE)/VLOOKUP($A76,IndCons,I$73,FALSE))</f>
        <v/>
      </c>
      <c r="J76" s="124">
        <f>IF(ISERROR(VLOOKUP($A76,NonEConsump,J$73,FALSE)/VLOOKUP($A76,IndCons,J$73,FALSE)),0,VLOOKUP($A76,NonEConsump,J$73,FALSE)/VLOOKUP($A76,IndCons,J$73,FALSE))</f>
        <v/>
      </c>
      <c r="K76" s="124">
        <f>IF(ISERROR(VLOOKUP($A76,NonEConsump,K$73,FALSE)/VLOOKUP($A76,IndCons,K$73,FALSE)),0,VLOOKUP($A76,NonEConsump,K$73,FALSE)/VLOOKUP($A76,IndCons,K$73,FALSE))</f>
        <v/>
      </c>
      <c r="L76" s="124">
        <f>IF(ISERROR(VLOOKUP($A76,NonEConsump,L$73,FALSE)/VLOOKUP($A76,IndCons,L$73,FALSE)),0,VLOOKUP($A76,NonEConsump,L$73,FALSE)/VLOOKUP($A76,IndCons,L$73,FALSE))</f>
        <v/>
      </c>
      <c r="M76" s="124">
        <f>IF(ISERROR(VLOOKUP($A76,NonEConsump,M$73,FALSE)/VLOOKUP($A76,IndCons,M$73,FALSE)),0,VLOOKUP($A76,NonEConsump,M$73,FALSE)/VLOOKUP($A76,IndCons,M$73,FALSE))</f>
        <v/>
      </c>
      <c r="N76" s="124">
        <f>IF(ISERROR(VLOOKUP($A76,NonEConsump,N$73,FALSE)/VLOOKUP($A76,IndCons,N$73,FALSE)),0,VLOOKUP($A76,NonEConsump,N$73,FALSE)/VLOOKUP($A76,IndCons,N$73,FALSE))</f>
        <v/>
      </c>
      <c r="O76" s="124">
        <f>IF(ISERROR(VLOOKUP($A76,NonEConsump,O$73,FALSE)/VLOOKUP($A76,IndCons,O$73,FALSE)),0,VLOOKUP($A76,NonEConsump,O$73,FALSE)/VLOOKUP($A76,IndCons,O$73,FALSE))</f>
        <v/>
      </c>
      <c r="P76" s="124">
        <f>IF(ISERROR(VLOOKUP($A76,NonEConsump,P$73,FALSE)/VLOOKUP($A76,IndCons,P$73,FALSE)),0,VLOOKUP($A76,NonEConsump,P$73,FALSE)/VLOOKUP($A76,IndCons,P$73,FALSE))</f>
        <v/>
      </c>
      <c r="Q76" s="124">
        <f>IF(ISERROR(VLOOKUP($A76,NonEConsump,Q$73,FALSE)/VLOOKUP($A76,IndCons,Q$73,FALSE)),0,VLOOKUP($A76,NonEConsump,Q$73,FALSE)/VLOOKUP($A76,IndCons,Q$73,FALSE))</f>
        <v/>
      </c>
      <c r="R76" s="124">
        <f>IF(ISERROR(VLOOKUP($A76,NonEConsump,R$73,FALSE)/VLOOKUP($A76,IndCons,R$73,FALSE)),0,VLOOKUP($A76,NonEConsump,R$73,FALSE)/VLOOKUP($A76,IndCons,R$73,FALSE))</f>
        <v/>
      </c>
      <c r="S76" s="124">
        <f>IF(ISERROR(VLOOKUP($A76,NonEConsump,S$73,FALSE)/VLOOKUP($A76,IndCons,S$73,FALSE)),0,VLOOKUP($A76,NonEConsump,S$73,FALSE)/VLOOKUP($A76,IndCons,S$73,FALSE))</f>
        <v/>
      </c>
      <c r="T76" s="124">
        <f>IF(ISERROR(VLOOKUP($A76,NonEConsump,T$73,FALSE)/VLOOKUP($A76,IndCons,T$73,FALSE)),0,VLOOKUP($A76,NonEConsump,T$73,FALSE)/VLOOKUP($A76,IndCons,T$73,FALSE))</f>
        <v/>
      </c>
      <c r="U76" s="124">
        <f>IF(ISERROR(VLOOKUP($A76,NonEConsump,U$73,FALSE)/VLOOKUP($A76,IndCons,U$73,FALSE)),0,VLOOKUP($A76,NonEConsump,U$73,FALSE)/VLOOKUP($A76,IndCons,U$73,FALSE))</f>
        <v/>
      </c>
      <c r="V76" s="124">
        <f>IF(ISERROR(VLOOKUP($A76,NonEConsump,V$73,FALSE)/VLOOKUP($A76,IndCons,V$73,FALSE)),0,VLOOKUP($A76,NonEConsump,V$73,FALSE)/VLOOKUP($A76,IndCons,V$73,FALSE))</f>
        <v/>
      </c>
      <c r="W76" s="124">
        <f>IF(ISERROR(VLOOKUP($A76,NonEConsump,W$73,FALSE)/VLOOKUP($A76,IndCons,W$73,FALSE)),0,VLOOKUP($A76,NonEConsump,W$73,FALSE)/VLOOKUP($A76,IndCons,W$73,FALSE))</f>
        <v/>
      </c>
      <c r="X76" s="124">
        <f>IF(ISERROR(VLOOKUP($A76,NonEConsump,X$73,FALSE)/VLOOKUP($A76,IndCons,X$73,FALSE)),0,VLOOKUP($A76,NonEConsump,X$73,FALSE)/VLOOKUP($A76,IndCons,X$73,FALSE))</f>
        <v/>
      </c>
      <c r="Y76" s="124">
        <f>IF(ISERROR(VLOOKUP($A76,NonEConsump,Y$73,FALSE)/VLOOKUP($A76,IndCons,Y$73,FALSE)),0,VLOOKUP($A76,NonEConsump,Y$73,FALSE)/VLOOKUP($A76,IndCons,Y$73,FALSE))</f>
        <v/>
      </c>
      <c r="Z76" s="124">
        <f>IF(ISERROR(VLOOKUP($A76,NonEConsump,Z$73,FALSE)/VLOOKUP($A76,IndCons,Z$73,FALSE)),0,VLOOKUP($A76,NonEConsump,Z$73,FALSE)/VLOOKUP($A76,IndCons,Z$73,FALSE))</f>
        <v/>
      </c>
      <c r="AA76" s="124">
        <f>IF(ISERROR(VLOOKUP($A76,NonEConsump,AA$73,FALSE)/VLOOKUP($A76,IndCons,AA$73,FALSE)),0,VLOOKUP($A76,NonEConsump,AA$73,FALSE)/VLOOKUP($A76,IndCons,AA$73,FALSE))</f>
        <v/>
      </c>
      <c r="AB76" s="124">
        <f>IF(ISERROR(VLOOKUP($A76,NonEConsump,AB$73,FALSE)/VLOOKUP($A76,IndCons,AB$73,FALSE)),0,VLOOKUP($A76,NonEConsump,AB$73,FALSE)/VLOOKUP($A76,IndCons,AB$73,FALSE))</f>
        <v/>
      </c>
      <c r="AC76" s="124">
        <f>IF(ISERROR(VLOOKUP($A76,NonEConsump,AC$73,FALSE)/VLOOKUP($A76,IndCons,AC$73,FALSE)),0,VLOOKUP($A76,NonEConsump,AC$73,FALSE)/VLOOKUP($A76,IndCons,AC$73,FALSE))</f>
        <v/>
      </c>
      <c r="AD76" s="124">
        <f>IF(ISERROR(VLOOKUP($A76,NonEConsump,AD$73,FALSE)/VLOOKUP($A76,IndCons,AD$73,FALSE)),0,VLOOKUP($A76,NonEConsump,AD$73,FALSE)/VLOOKUP($A76,IndCons,AD$73,FALSE))</f>
        <v/>
      </c>
      <c r="AE76" s="124" t="n"/>
      <c r="AF76" s="125" t="n"/>
    </row>
    <row r="77">
      <c r="A77" s="113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24" t="n"/>
      <c r="AF77" s="125" t="n"/>
    </row>
    <row r="78">
      <c r="A78" s="113" t="inlineStr">
        <is>
          <t>Natural Gas</t>
        </is>
      </c>
      <c r="B78" s="124">
        <f>IF(ISERROR(VLOOKUP($A78,NonEConsump,B$73,FALSE)/VLOOKUP($A78,IndCons,B$73,FALSE)),0,VLOOKUP($A78,NonEConsump,B$73,FALSE)/VLOOKUP($A78,IndCons,B$73,FALSE))</f>
        <v/>
      </c>
      <c r="C78" s="124">
        <f>IF(ISERROR(VLOOKUP($A78,NonEConsump,C$73,FALSE)/VLOOKUP($A78,IndCons,C$73,FALSE)),0,VLOOKUP($A78,NonEConsump,C$73,FALSE)/VLOOKUP($A78,IndCons,C$73,FALSE))</f>
        <v/>
      </c>
      <c r="D78" s="124">
        <f>IF(ISERROR(VLOOKUP($A78,NonEConsump,D$73,FALSE)/VLOOKUP($A78,IndCons,D$73,FALSE)),0,VLOOKUP($A78,NonEConsump,D$73,FALSE)/VLOOKUP($A78,IndCons,D$73,FALSE))</f>
        <v/>
      </c>
      <c r="E78" s="124">
        <f>IF(ISERROR(VLOOKUP($A78,NonEConsump,E$73,FALSE)/VLOOKUP($A78,IndCons,E$73,FALSE)),0,VLOOKUP($A78,NonEConsump,E$73,FALSE)/VLOOKUP($A78,IndCons,E$73,FALSE))</f>
        <v/>
      </c>
      <c r="F78" s="124">
        <f>IF(ISERROR(VLOOKUP($A78,NonEConsump,F$73,FALSE)/VLOOKUP($A78,IndCons,F$73,FALSE)),0,VLOOKUP($A78,NonEConsump,F$73,FALSE)/VLOOKUP($A78,IndCons,F$73,FALSE))</f>
        <v/>
      </c>
      <c r="G78" s="124">
        <f>IF(ISERROR(VLOOKUP($A78,NonEConsump,G$73,FALSE)/VLOOKUP($A78,IndCons,G$73,FALSE)),0,VLOOKUP($A78,NonEConsump,G$73,FALSE)/VLOOKUP($A78,IndCons,G$73,FALSE))</f>
        <v/>
      </c>
      <c r="H78" s="124">
        <f>IF(ISERROR(VLOOKUP($A78,NonEConsump,H$73,FALSE)/VLOOKUP($A78,IndCons,H$73,FALSE)),0,VLOOKUP($A78,NonEConsump,H$73,FALSE)/VLOOKUP($A78,IndCons,H$73,FALSE))</f>
        <v/>
      </c>
      <c r="I78" s="124">
        <f>IF(ISERROR(VLOOKUP($A78,NonEConsump,I$73,FALSE)/VLOOKUP($A78,IndCons,I$73,FALSE)),0,VLOOKUP($A78,NonEConsump,I$73,FALSE)/VLOOKUP($A78,IndCons,I$73,FALSE))</f>
        <v/>
      </c>
      <c r="J78" s="124">
        <f>IF(ISERROR(VLOOKUP($A78,NonEConsump,J$73,FALSE)/VLOOKUP($A78,IndCons,J$73,FALSE)),0,VLOOKUP($A78,NonEConsump,J$73,FALSE)/VLOOKUP($A78,IndCons,J$73,FALSE))</f>
        <v/>
      </c>
      <c r="K78" s="124">
        <f>IF(ISERROR(VLOOKUP($A78,NonEConsump,K$73,FALSE)/VLOOKUP($A78,IndCons,K$73,FALSE)),0,VLOOKUP($A78,NonEConsump,K$73,FALSE)/VLOOKUP($A78,IndCons,K$73,FALSE))</f>
        <v/>
      </c>
      <c r="L78" s="124">
        <f>IF(ISERROR(VLOOKUP($A78,NonEConsump,L$73,FALSE)/VLOOKUP($A78,IndCons,L$73,FALSE)),0,VLOOKUP($A78,NonEConsump,L$73,FALSE)/VLOOKUP($A78,IndCons,L$73,FALSE))</f>
        <v/>
      </c>
      <c r="M78" s="124">
        <f>IF(ISERROR(VLOOKUP($A78,NonEConsump,M$73,FALSE)/VLOOKUP($A78,IndCons,M$73,FALSE)),0,VLOOKUP($A78,NonEConsump,M$73,FALSE)/VLOOKUP($A78,IndCons,M$73,FALSE))</f>
        <v/>
      </c>
      <c r="N78" s="124">
        <f>IF(ISERROR(VLOOKUP($A78,NonEConsump,N$73,FALSE)/VLOOKUP($A78,IndCons,N$73,FALSE)),0,VLOOKUP($A78,NonEConsump,N$73,FALSE)/VLOOKUP($A78,IndCons,N$73,FALSE))</f>
        <v/>
      </c>
      <c r="O78" s="124">
        <f>IF(ISERROR(VLOOKUP($A78,NonEConsump,O$73,FALSE)/VLOOKUP($A78,IndCons,O$73,FALSE)),0,VLOOKUP($A78,NonEConsump,O$73,FALSE)/VLOOKUP($A78,IndCons,O$73,FALSE))</f>
        <v/>
      </c>
      <c r="P78" s="124">
        <f>IF(ISERROR(VLOOKUP($A78,NonEConsump,P$73,FALSE)/VLOOKUP($A78,IndCons,P$73,FALSE)),0,VLOOKUP($A78,NonEConsump,P$73,FALSE)/VLOOKUP($A78,IndCons,P$73,FALSE))</f>
        <v/>
      </c>
      <c r="Q78" s="124">
        <f>IF(ISERROR(VLOOKUP($A78,NonEConsump,Q$73,FALSE)/VLOOKUP($A78,IndCons,Q$73,FALSE)),0,VLOOKUP($A78,NonEConsump,Q$73,FALSE)/VLOOKUP($A78,IndCons,Q$73,FALSE))</f>
        <v/>
      </c>
      <c r="R78" s="124">
        <f>IF(ISERROR(VLOOKUP($A78,NonEConsump,R$73,FALSE)/VLOOKUP($A78,IndCons,R$73,FALSE)),0,VLOOKUP($A78,NonEConsump,R$73,FALSE)/VLOOKUP($A78,IndCons,R$73,FALSE))</f>
        <v/>
      </c>
      <c r="S78" s="124">
        <f>IF(ISERROR(VLOOKUP($A78,NonEConsump,S$73,FALSE)/VLOOKUP($A78,IndCons,S$73,FALSE)),0,VLOOKUP($A78,NonEConsump,S$73,FALSE)/VLOOKUP($A78,IndCons,S$73,FALSE))</f>
        <v/>
      </c>
      <c r="T78" s="124">
        <f>IF(ISERROR(VLOOKUP($A78,NonEConsump,T$73,FALSE)/VLOOKUP($A78,IndCons,T$73,FALSE)),0,VLOOKUP($A78,NonEConsump,T$73,FALSE)/VLOOKUP($A78,IndCons,T$73,FALSE))</f>
        <v/>
      </c>
      <c r="U78" s="124">
        <f>IF(ISERROR(VLOOKUP($A78,NonEConsump,U$73,FALSE)/VLOOKUP($A78,IndCons,U$73,FALSE)),0,VLOOKUP($A78,NonEConsump,U$73,FALSE)/VLOOKUP($A78,IndCons,U$73,FALSE))</f>
        <v/>
      </c>
      <c r="V78" s="124">
        <f>IF(ISERROR(VLOOKUP($A78,NonEConsump,V$73,FALSE)/VLOOKUP($A78,IndCons,V$73,FALSE)),0,VLOOKUP($A78,NonEConsump,V$73,FALSE)/VLOOKUP($A78,IndCons,V$73,FALSE))</f>
        <v/>
      </c>
      <c r="W78" s="124">
        <f>IF(ISERROR(VLOOKUP($A78,NonEConsump,W$73,FALSE)/VLOOKUP($A78,IndCons,W$73,FALSE)),0,VLOOKUP($A78,NonEConsump,W$73,FALSE)/VLOOKUP($A78,IndCons,W$73,FALSE))</f>
        <v/>
      </c>
      <c r="X78" s="124">
        <f>IF(ISERROR(VLOOKUP($A78,NonEConsump,X$73,FALSE)/VLOOKUP($A78,IndCons,X$73,FALSE)),0,VLOOKUP($A78,NonEConsump,X$73,FALSE)/VLOOKUP($A78,IndCons,X$73,FALSE))</f>
        <v/>
      </c>
      <c r="Y78" s="124">
        <f>IF(ISERROR(VLOOKUP($A78,NonEConsump,Y$73,FALSE)/VLOOKUP($A78,IndCons,Y$73,FALSE)),0,VLOOKUP($A78,NonEConsump,Y$73,FALSE)/VLOOKUP($A78,IndCons,Y$73,FALSE))</f>
        <v/>
      </c>
      <c r="Z78" s="124">
        <f>IF(ISERROR(VLOOKUP($A78,NonEConsump,Z$73,FALSE)/VLOOKUP($A78,IndCons,Z$73,FALSE)),0,VLOOKUP($A78,NonEConsump,Z$73,FALSE)/VLOOKUP($A78,IndCons,Z$73,FALSE))</f>
        <v/>
      </c>
      <c r="AA78" s="124">
        <f>IF(ISERROR(VLOOKUP($A78,NonEConsump,AA$73,FALSE)/VLOOKUP($A78,IndCons,AA$73,FALSE)),0,VLOOKUP($A78,NonEConsump,AA$73,FALSE)/VLOOKUP($A78,IndCons,AA$73,FALSE))</f>
        <v/>
      </c>
      <c r="AB78" s="124">
        <f>IF(ISERROR(VLOOKUP($A78,NonEConsump,AB$73,FALSE)/VLOOKUP($A78,IndCons,AB$73,FALSE)),0,VLOOKUP($A78,NonEConsump,AB$73,FALSE)/VLOOKUP($A78,IndCons,AB$73,FALSE))</f>
        <v/>
      </c>
      <c r="AC78" s="124">
        <f>IF(ISERROR(VLOOKUP($A78,NonEConsump,AC$73,FALSE)/VLOOKUP($A78,IndCons,AC$73,FALSE)),0,VLOOKUP($A78,NonEConsump,AC$73,FALSE)/VLOOKUP($A78,IndCons,AC$73,FALSE))</f>
        <v/>
      </c>
      <c r="AD78" s="124">
        <f>IF(ISERROR(VLOOKUP($A78,NonEConsump,AD$73,FALSE)/VLOOKUP($A78,IndCons,AD$73,FALSE)),0,VLOOKUP($A78,NonEConsump,AD$73,FALSE)/VLOOKUP($A78,IndCons,AD$73,FALSE))</f>
        <v/>
      </c>
      <c r="AE78" s="124" t="n"/>
      <c r="AF78" s="125" t="n"/>
    </row>
    <row r="79">
      <c r="A79" s="113" t="inlineStr">
        <is>
          <t>Asphalt and Road Oil</t>
        </is>
      </c>
      <c r="B79" s="124">
        <f>IF(ISERROR(VLOOKUP($A79,NonEConsump,B$73,FALSE)/VLOOKUP($A79,IndCons,B$73,FALSE)),0,VLOOKUP($A79,NonEConsump,B$73,FALSE)/VLOOKUP($A79,IndCons,B$73,FALSE))</f>
        <v/>
      </c>
      <c r="C79" s="124">
        <f>IF(ISERROR(VLOOKUP($A79,NonEConsump,C$73,FALSE)/VLOOKUP($A79,IndCons,C$73,FALSE)),0,VLOOKUP($A79,NonEConsump,C$73,FALSE)/VLOOKUP($A79,IndCons,C$73,FALSE))</f>
        <v/>
      </c>
      <c r="D79" s="124">
        <f>IF(ISERROR(VLOOKUP($A79,NonEConsump,D$73,FALSE)/VLOOKUP($A79,IndCons,D$73,FALSE)),0,VLOOKUP($A79,NonEConsump,D$73,FALSE)/VLOOKUP($A79,IndCons,D$73,FALSE))</f>
        <v/>
      </c>
      <c r="E79" s="124">
        <f>IF(ISERROR(VLOOKUP($A79,NonEConsump,E$73,FALSE)/VLOOKUP($A79,IndCons,E$73,FALSE)),0,VLOOKUP($A79,NonEConsump,E$73,FALSE)/VLOOKUP($A79,IndCons,E$73,FALSE))</f>
        <v/>
      </c>
      <c r="F79" s="124">
        <f>IF(ISERROR(VLOOKUP($A79,NonEConsump,F$73,FALSE)/VLOOKUP($A79,IndCons,F$73,FALSE)),0,VLOOKUP($A79,NonEConsump,F$73,FALSE)/VLOOKUP($A79,IndCons,F$73,FALSE))</f>
        <v/>
      </c>
      <c r="G79" s="124">
        <f>IF(ISERROR(VLOOKUP($A79,NonEConsump,G$73,FALSE)/VLOOKUP($A79,IndCons,G$73,FALSE)),0,VLOOKUP($A79,NonEConsump,G$73,FALSE)/VLOOKUP($A79,IndCons,G$73,FALSE))</f>
        <v/>
      </c>
      <c r="H79" s="124">
        <f>IF(ISERROR(VLOOKUP($A79,NonEConsump,H$73,FALSE)/VLOOKUP($A79,IndCons,H$73,FALSE)),0,VLOOKUP($A79,NonEConsump,H$73,FALSE)/VLOOKUP($A79,IndCons,H$73,FALSE))</f>
        <v/>
      </c>
      <c r="I79" s="124">
        <f>IF(ISERROR(VLOOKUP($A79,NonEConsump,I$73,FALSE)/VLOOKUP($A79,IndCons,I$73,FALSE)),0,VLOOKUP($A79,NonEConsump,I$73,FALSE)/VLOOKUP($A79,IndCons,I$73,FALSE))</f>
        <v/>
      </c>
      <c r="J79" s="124">
        <f>IF(ISERROR(VLOOKUP($A79,NonEConsump,J$73,FALSE)/VLOOKUP($A79,IndCons,J$73,FALSE)),0,VLOOKUP($A79,NonEConsump,J$73,FALSE)/VLOOKUP($A79,IndCons,J$73,FALSE))</f>
        <v/>
      </c>
      <c r="K79" s="124">
        <f>IF(ISERROR(VLOOKUP($A79,NonEConsump,K$73,FALSE)/VLOOKUP($A79,IndCons,K$73,FALSE)),0,VLOOKUP($A79,NonEConsump,K$73,FALSE)/VLOOKUP($A79,IndCons,K$73,FALSE))</f>
        <v/>
      </c>
      <c r="L79" s="124">
        <f>IF(ISERROR(VLOOKUP($A79,NonEConsump,L$73,FALSE)/VLOOKUP($A79,IndCons,L$73,FALSE)),0,VLOOKUP($A79,NonEConsump,L$73,FALSE)/VLOOKUP($A79,IndCons,L$73,FALSE))</f>
        <v/>
      </c>
      <c r="M79" s="124">
        <f>IF(ISERROR(VLOOKUP($A79,NonEConsump,M$73,FALSE)/VLOOKUP($A79,IndCons,M$73,FALSE)),0,VLOOKUP($A79,NonEConsump,M$73,FALSE)/VLOOKUP($A79,IndCons,M$73,FALSE))</f>
        <v/>
      </c>
      <c r="N79" s="124">
        <f>IF(ISERROR(VLOOKUP($A79,NonEConsump,N$73,FALSE)/VLOOKUP($A79,IndCons,N$73,FALSE)),0,VLOOKUP($A79,NonEConsump,N$73,FALSE)/VLOOKUP($A79,IndCons,N$73,FALSE))</f>
        <v/>
      </c>
      <c r="O79" s="124">
        <f>IF(ISERROR(VLOOKUP($A79,NonEConsump,O$73,FALSE)/VLOOKUP($A79,IndCons,O$73,FALSE)),0,VLOOKUP($A79,NonEConsump,O$73,FALSE)/VLOOKUP($A79,IndCons,O$73,FALSE))</f>
        <v/>
      </c>
      <c r="P79" s="124">
        <f>IF(ISERROR(VLOOKUP($A79,NonEConsump,P$73,FALSE)/VLOOKUP($A79,IndCons,P$73,FALSE)),0,VLOOKUP($A79,NonEConsump,P$73,FALSE)/VLOOKUP($A79,IndCons,P$73,FALSE))</f>
        <v/>
      </c>
      <c r="Q79" s="124">
        <f>IF(ISERROR(VLOOKUP($A79,NonEConsump,Q$73,FALSE)/VLOOKUP($A79,IndCons,Q$73,FALSE)),0,VLOOKUP($A79,NonEConsump,Q$73,FALSE)/VLOOKUP($A79,IndCons,Q$73,FALSE))</f>
        <v/>
      </c>
      <c r="R79" s="124">
        <f>IF(ISERROR(VLOOKUP($A79,NonEConsump,R$73,FALSE)/VLOOKUP($A79,IndCons,R$73,FALSE)),0,VLOOKUP($A79,NonEConsump,R$73,FALSE)/VLOOKUP($A79,IndCons,R$73,FALSE))</f>
        <v/>
      </c>
      <c r="S79" s="124">
        <f>IF(ISERROR(VLOOKUP($A79,NonEConsump,S$73,FALSE)/VLOOKUP($A79,IndCons,S$73,FALSE)),0,VLOOKUP($A79,NonEConsump,S$73,FALSE)/VLOOKUP($A79,IndCons,S$73,FALSE))</f>
        <v/>
      </c>
      <c r="T79" s="124">
        <f>IF(ISERROR(VLOOKUP($A79,NonEConsump,T$73,FALSE)/VLOOKUP($A79,IndCons,T$73,FALSE)),0,VLOOKUP($A79,NonEConsump,T$73,FALSE)/VLOOKUP($A79,IndCons,T$73,FALSE))</f>
        <v/>
      </c>
      <c r="U79" s="124">
        <f>IF(ISERROR(VLOOKUP($A79,NonEConsump,U$73,FALSE)/VLOOKUP($A79,IndCons,U$73,FALSE)),0,VLOOKUP($A79,NonEConsump,U$73,FALSE)/VLOOKUP($A79,IndCons,U$73,FALSE))</f>
        <v/>
      </c>
      <c r="V79" s="124">
        <f>IF(ISERROR(VLOOKUP($A79,NonEConsump,V$73,FALSE)/VLOOKUP($A79,IndCons,V$73,FALSE)),0,VLOOKUP($A79,NonEConsump,V$73,FALSE)/VLOOKUP($A79,IndCons,V$73,FALSE))</f>
        <v/>
      </c>
      <c r="W79" s="124">
        <f>IF(ISERROR(VLOOKUP($A79,NonEConsump,W$73,FALSE)/VLOOKUP($A79,IndCons,W$73,FALSE)),0,VLOOKUP($A79,NonEConsump,W$73,FALSE)/VLOOKUP($A79,IndCons,W$73,FALSE))</f>
        <v/>
      </c>
      <c r="X79" s="124">
        <f>IF(ISERROR(VLOOKUP($A79,NonEConsump,X$73,FALSE)/VLOOKUP($A79,IndCons,X$73,FALSE)),0,VLOOKUP($A79,NonEConsump,X$73,FALSE)/VLOOKUP($A79,IndCons,X$73,FALSE))</f>
        <v/>
      </c>
      <c r="Y79" s="124">
        <f>IF(ISERROR(VLOOKUP($A79,NonEConsump,Y$73,FALSE)/VLOOKUP($A79,IndCons,Y$73,FALSE)),0,VLOOKUP($A79,NonEConsump,Y$73,FALSE)/VLOOKUP($A79,IndCons,Y$73,FALSE))</f>
        <v/>
      </c>
      <c r="Z79" s="124">
        <f>IF(ISERROR(VLOOKUP($A79,NonEConsump,Z$73,FALSE)/VLOOKUP($A79,IndCons,Z$73,FALSE)),0,VLOOKUP($A79,NonEConsump,Z$73,FALSE)/VLOOKUP($A79,IndCons,Z$73,FALSE))</f>
        <v/>
      </c>
      <c r="AA79" s="124">
        <f>IF(ISERROR(VLOOKUP($A79,NonEConsump,AA$73,FALSE)/VLOOKUP($A79,IndCons,AA$73,FALSE)),0,VLOOKUP($A79,NonEConsump,AA$73,FALSE)/VLOOKUP($A79,IndCons,AA$73,FALSE))</f>
        <v/>
      </c>
      <c r="AB79" s="124">
        <f>IF(ISERROR(VLOOKUP($A79,NonEConsump,AB$73,FALSE)/VLOOKUP($A79,IndCons,AB$73,FALSE)),0,VLOOKUP($A79,NonEConsump,AB$73,FALSE)/VLOOKUP($A79,IndCons,AB$73,FALSE))</f>
        <v/>
      </c>
      <c r="AC79" s="124">
        <f>IF(ISERROR(VLOOKUP($A79,NonEConsump,AC$73,FALSE)/VLOOKUP($A79,IndCons,AC$73,FALSE)),0,VLOOKUP($A79,NonEConsump,AC$73,FALSE)/VLOOKUP($A79,IndCons,AC$73,FALSE))</f>
        <v/>
      </c>
      <c r="AD79" s="124">
        <f>IF(ISERROR(VLOOKUP($A79,NonEConsump,AD$73,FALSE)/VLOOKUP($A79,IndCons,AD$73,FALSE)),0,VLOOKUP($A79,NonEConsump,AD$73,FALSE)/VLOOKUP($A79,IndCons,AD$73,FALSE))</f>
        <v/>
      </c>
      <c r="AE79" s="124" t="n"/>
      <c r="AF79" s="125" t="n"/>
    </row>
    <row r="80">
      <c r="A80" s="146" t="inlineStr">
        <is>
          <t>LPG</t>
        </is>
      </c>
      <c r="B80" s="147">
        <f>IF(ISERROR(VLOOKUP($A80,NonEConsump,B$73,FALSE)/VLOOKUP($A80,IndCons,B$73,FALSE)),0,VLOOKUP($A80,NonEConsump,B$73,FALSE)/VLOOKUP($A80,IndCons,B$73,FALSE))</f>
        <v/>
      </c>
      <c r="C80" s="147">
        <f>IF(ISERROR(VLOOKUP($A80,NonEConsump,C$73,FALSE)/VLOOKUP($A80,IndCons,C$73,FALSE)),0,VLOOKUP($A80,NonEConsump,C$73,FALSE)/VLOOKUP($A80,IndCons,C$73,FALSE))</f>
        <v/>
      </c>
      <c r="D80" s="147">
        <f>IF(ISERROR(VLOOKUP($A80,NonEConsump,D$73,FALSE)/VLOOKUP($A80,IndCons,D$73,FALSE)),0,VLOOKUP($A80,NonEConsump,D$73,FALSE)/VLOOKUP($A80,IndCons,D$73,FALSE))</f>
        <v/>
      </c>
      <c r="E80" s="147">
        <f>IF(ISERROR(VLOOKUP($A80,NonEConsump,E$73,FALSE)/VLOOKUP($A80,IndCons,E$73,FALSE)),0,VLOOKUP($A80,NonEConsump,E$73,FALSE)/VLOOKUP($A80,IndCons,E$73,FALSE))</f>
        <v/>
      </c>
      <c r="F80" s="147">
        <f>IF(ISERROR(VLOOKUP($A80,NonEConsump,F$73,FALSE)/VLOOKUP($A80,IndCons,F$73,FALSE)),0,VLOOKUP($A80,NonEConsump,F$73,FALSE)/VLOOKUP($A80,IndCons,F$73,FALSE))</f>
        <v/>
      </c>
      <c r="G80" s="147">
        <f>IF(ISERROR(VLOOKUP($A80,NonEConsump,G$73,FALSE)/VLOOKUP($A80,IndCons,G$73,FALSE)),0,VLOOKUP($A80,NonEConsump,G$73,FALSE)/VLOOKUP($A80,IndCons,G$73,FALSE))</f>
        <v/>
      </c>
      <c r="H80" s="147">
        <f>IF(ISERROR(VLOOKUP($A80,NonEConsump,H$73,FALSE)/VLOOKUP($A80,IndCons,H$73,FALSE)),0,VLOOKUP($A80,NonEConsump,H$73,FALSE)/VLOOKUP($A80,IndCons,H$73,FALSE))</f>
        <v/>
      </c>
      <c r="I80" s="147">
        <f>IF(ISERROR(VLOOKUP($A80,NonEConsump,I$73,FALSE)/VLOOKUP($A80,IndCons,I$73,FALSE)),0,VLOOKUP($A80,NonEConsump,I$73,FALSE)/VLOOKUP($A80,IndCons,I$73,FALSE))</f>
        <v/>
      </c>
      <c r="J80" s="147">
        <f>IF(ISERROR(VLOOKUP($A80,NonEConsump,J$73,FALSE)/VLOOKUP($A80,IndCons,J$73,FALSE)),0,VLOOKUP($A80,NonEConsump,J$73,FALSE)/VLOOKUP($A80,IndCons,J$73,FALSE))</f>
        <v/>
      </c>
      <c r="K80" s="147">
        <f>IF(ISERROR(VLOOKUP($A80,NonEConsump,K$73,FALSE)/VLOOKUP($A80,IndCons,K$73,FALSE)),0,VLOOKUP($A80,NonEConsump,K$73,FALSE)/VLOOKUP($A80,IndCons,K$73,FALSE))</f>
        <v/>
      </c>
      <c r="L80" s="147">
        <f>IF(ISERROR(VLOOKUP($A80,NonEConsump,L$73,FALSE)/VLOOKUP($A80,IndCons,L$73,FALSE)),0,VLOOKUP($A80,NonEConsump,L$73,FALSE)/VLOOKUP($A80,IndCons,L$73,FALSE))</f>
        <v/>
      </c>
      <c r="M80" s="147">
        <f>IF(ISERROR(VLOOKUP($A80,NonEConsump,M$73,FALSE)/VLOOKUP($A80,IndCons,M$73,FALSE)),0,VLOOKUP($A80,NonEConsump,M$73,FALSE)/VLOOKUP($A80,IndCons,M$73,FALSE))</f>
        <v/>
      </c>
      <c r="N80" s="147">
        <f>IF(ISERROR(VLOOKUP($A80,NonEConsump,N$73,FALSE)/VLOOKUP($A80,IndCons,N$73,FALSE)),0,VLOOKUP($A80,NonEConsump,N$73,FALSE)/VLOOKUP($A80,IndCons,N$73,FALSE))</f>
        <v/>
      </c>
      <c r="O80" s="147">
        <f>IF(ISERROR(VLOOKUP($A80,NonEConsump,O$73,FALSE)/VLOOKUP($A80,IndCons,O$73,FALSE)),0,VLOOKUP($A80,NonEConsump,O$73,FALSE)/VLOOKUP($A80,IndCons,O$73,FALSE))</f>
        <v/>
      </c>
      <c r="P80" s="147">
        <f>IF(ISERROR(VLOOKUP($A80,NonEConsump,P$73,FALSE)/VLOOKUP($A80,IndCons,P$73,FALSE)),0,VLOOKUP($A80,NonEConsump,P$73,FALSE)/VLOOKUP($A80,IndCons,P$73,FALSE))</f>
        <v/>
      </c>
      <c r="Q80" s="147">
        <f>IF(ISERROR(VLOOKUP($A80,NonEConsump,Q$73,FALSE)/VLOOKUP($A80,IndCons,Q$73,FALSE)),0,VLOOKUP($A80,NonEConsump,Q$73,FALSE)/VLOOKUP($A80,IndCons,Q$73,FALSE))</f>
        <v/>
      </c>
      <c r="R80" s="147">
        <f>IF(ISERROR(VLOOKUP($A80,NonEConsump,R$73,FALSE)/VLOOKUP($A80,IndCons,R$73,FALSE)),0,VLOOKUP($A80,NonEConsump,R$73,FALSE)/VLOOKUP($A80,IndCons,R$73,FALSE))</f>
        <v/>
      </c>
      <c r="S80" s="147">
        <f>IF(ISERROR(VLOOKUP($A80,NonEConsump,S$73,FALSE)/VLOOKUP($A80,IndCons,S$73,FALSE)),0,VLOOKUP($A80,NonEConsump,S$73,FALSE)/VLOOKUP($A80,IndCons,S$73,FALSE))</f>
        <v/>
      </c>
      <c r="T80" s="147">
        <f>IF(ISERROR(VLOOKUP($A80,NonEConsump,T$73,FALSE)/VLOOKUP($A80,IndCons,T$73,FALSE)),0,VLOOKUP($A80,NonEConsump,T$73,FALSE)/VLOOKUP($A80,IndCons,T$73,FALSE))</f>
        <v/>
      </c>
      <c r="U80" s="147">
        <f>IF(ISERROR(VLOOKUP($A80,NonEConsump,U$73,FALSE)/VLOOKUP($A80,IndCons,U$73,FALSE)),0,VLOOKUP($A80,NonEConsump,U$73,FALSE)/VLOOKUP($A80,IndCons,U$73,FALSE))</f>
        <v/>
      </c>
      <c r="V80" s="147">
        <f>IF(ISERROR(VLOOKUP($A80,NonEConsump,V$73,FALSE)/VLOOKUP($A80,IndCons,V$73,FALSE)),0,VLOOKUP($A80,NonEConsump,V$73,FALSE)/VLOOKUP($A80,IndCons,V$73,FALSE))</f>
        <v/>
      </c>
      <c r="W80" s="147">
        <f>IF(ISERROR(VLOOKUP($A80,NonEConsump,W$73,FALSE)/VLOOKUP($A80,IndCons,W$73,FALSE)),0,VLOOKUP($A80,NonEConsump,W$73,FALSE)/VLOOKUP($A80,IndCons,W$73,FALSE))</f>
        <v/>
      </c>
      <c r="X80" s="147">
        <f>IF(ISERROR(VLOOKUP($A80,NonEConsump,X$73,FALSE)/VLOOKUP($A80,IndCons,X$73,FALSE)),0,VLOOKUP($A80,NonEConsump,X$73,FALSE)/VLOOKUP($A80,IndCons,X$73,FALSE))</f>
        <v/>
      </c>
      <c r="Y80" s="147">
        <f>IF(ISERROR(VLOOKUP($A80,NonEConsump,Y$73,FALSE)/VLOOKUP($A80,IndCons,Y$73,FALSE)),0,VLOOKUP($A80,NonEConsump,Y$73,FALSE)/VLOOKUP($A80,IndCons,Y$73,FALSE))</f>
        <v/>
      </c>
      <c r="Z80" s="147">
        <f>IF(ISERROR(VLOOKUP($A80,NonEConsump,Z$73,FALSE)/VLOOKUP($A80,IndCons,Z$73,FALSE)),0,VLOOKUP($A80,NonEConsump,Z$73,FALSE)/VLOOKUP($A80,IndCons,Z$73,FALSE))</f>
        <v/>
      </c>
      <c r="AA80" s="147">
        <f>IF(ISERROR(VLOOKUP($A80,NonEConsump,AA$73,FALSE)/VLOOKUP($A80,IndCons,AA$73,FALSE)),0,VLOOKUP($A80,NonEConsump,AA$73,FALSE)/VLOOKUP($A80,IndCons,AA$73,FALSE))</f>
        <v/>
      </c>
      <c r="AB80" s="147">
        <f>IF(ISERROR(VLOOKUP($A80,NonEConsump,AB$73,FALSE)/VLOOKUP($A80,IndCons,AB$73,FALSE)),0,VLOOKUP($A80,NonEConsump,AB$73,FALSE)/VLOOKUP($A80,IndCons,AB$73,FALSE))</f>
        <v/>
      </c>
      <c r="AC80" s="147">
        <f>IF(ISERROR(VLOOKUP($A80,NonEConsump,AC$73,FALSE)/VLOOKUP($A80,IndCons,AC$73,FALSE)),0,VLOOKUP($A80,NonEConsump,AC$73,FALSE)/VLOOKUP($A80,IndCons,AC$73,FALSE))</f>
        <v/>
      </c>
      <c r="AD80" s="147">
        <f>IF(ISERROR(VLOOKUP($A80,NonEConsump,AD$73,FALSE)/VLOOKUP($A80,IndCons,AD$73,FALSE)),0,VLOOKUP($A80,NonEConsump,AD$73,FALSE)/VLOOKUP($A80,IndCons,AD$73,FALSE))</f>
        <v/>
      </c>
      <c r="AE80" s="124" t="n"/>
      <c r="AF80" s="125" t="n"/>
    </row>
    <row r="81">
      <c r="A81" s="113" t="inlineStr">
        <is>
          <t>Lubricants</t>
        </is>
      </c>
      <c r="B81" s="124">
        <f>IF(ISERROR(VLOOKUP($A81,NonEConsump,B$73,FALSE)/VLOOKUP($A81,IndCons,B$73,FALSE)),0,VLOOKUP($A81,NonEConsump,B$73,FALSE)/VLOOKUP($A81,IndCons,B$73,FALSE))</f>
        <v/>
      </c>
      <c r="C81" s="124">
        <f>IF(ISERROR(VLOOKUP($A81,NonEConsump,C$73,FALSE)/VLOOKUP($A81,IndCons,C$73,FALSE)),0,VLOOKUP($A81,NonEConsump,C$73,FALSE)/VLOOKUP($A81,IndCons,C$73,FALSE))</f>
        <v/>
      </c>
      <c r="D81" s="124">
        <f>IF(ISERROR(VLOOKUP($A81,NonEConsump,D$73,FALSE)/VLOOKUP($A81,IndCons,D$73,FALSE)),0,VLOOKUP($A81,NonEConsump,D$73,FALSE)/VLOOKUP($A81,IndCons,D$73,FALSE))</f>
        <v/>
      </c>
      <c r="E81" s="124">
        <f>IF(ISERROR(VLOOKUP($A81,NonEConsump,E$73,FALSE)/VLOOKUP($A81,IndCons,E$73,FALSE)),0,VLOOKUP($A81,NonEConsump,E$73,FALSE)/VLOOKUP($A81,IndCons,E$73,FALSE))</f>
        <v/>
      </c>
      <c r="F81" s="124">
        <f>IF(ISERROR(VLOOKUP($A81,NonEConsump,F$73,FALSE)/VLOOKUP($A81,IndCons,F$73,FALSE)),0,VLOOKUP($A81,NonEConsump,F$73,FALSE)/VLOOKUP($A81,IndCons,F$73,FALSE))</f>
        <v/>
      </c>
      <c r="G81" s="124">
        <f>IF(ISERROR(VLOOKUP($A81,NonEConsump,G$73,FALSE)/VLOOKUP($A81,IndCons,G$73,FALSE)),0,VLOOKUP($A81,NonEConsump,G$73,FALSE)/VLOOKUP($A81,IndCons,G$73,FALSE))</f>
        <v/>
      </c>
      <c r="H81" s="124">
        <f>IF(ISERROR(VLOOKUP($A81,NonEConsump,H$73,FALSE)/VLOOKUP($A81,IndCons,H$73,FALSE)),0,VLOOKUP($A81,NonEConsump,H$73,FALSE)/VLOOKUP($A81,IndCons,H$73,FALSE))</f>
        <v/>
      </c>
      <c r="I81" s="124">
        <f>IF(ISERROR(VLOOKUP($A81,NonEConsump,I$73,FALSE)/VLOOKUP($A81,IndCons,I$73,FALSE)),0,VLOOKUP($A81,NonEConsump,I$73,FALSE)/VLOOKUP($A81,IndCons,I$73,FALSE))</f>
        <v/>
      </c>
      <c r="J81" s="124">
        <f>IF(ISERROR(VLOOKUP($A81,NonEConsump,J$73,FALSE)/VLOOKUP($A81,IndCons,J$73,FALSE)),0,VLOOKUP($A81,NonEConsump,J$73,FALSE)/VLOOKUP($A81,IndCons,J$73,FALSE))</f>
        <v/>
      </c>
      <c r="K81" s="124">
        <f>IF(ISERROR(VLOOKUP($A81,NonEConsump,K$73,FALSE)/VLOOKUP($A81,IndCons,K$73,FALSE)),0,VLOOKUP($A81,NonEConsump,K$73,FALSE)/VLOOKUP($A81,IndCons,K$73,FALSE))</f>
        <v/>
      </c>
      <c r="L81" s="124">
        <f>IF(ISERROR(VLOOKUP($A81,NonEConsump,L$73,FALSE)/VLOOKUP($A81,IndCons,L$73,FALSE)),0,VLOOKUP($A81,NonEConsump,L$73,FALSE)/VLOOKUP($A81,IndCons,L$73,FALSE))</f>
        <v/>
      </c>
      <c r="M81" s="124">
        <f>IF(ISERROR(VLOOKUP($A81,NonEConsump,M$73,FALSE)/VLOOKUP($A81,IndCons,M$73,FALSE)),0,VLOOKUP($A81,NonEConsump,M$73,FALSE)/VLOOKUP($A81,IndCons,M$73,FALSE))</f>
        <v/>
      </c>
      <c r="N81" s="124">
        <f>IF(ISERROR(VLOOKUP($A81,NonEConsump,N$73,FALSE)/VLOOKUP($A81,IndCons,N$73,FALSE)),0,VLOOKUP($A81,NonEConsump,N$73,FALSE)/VLOOKUP($A81,IndCons,N$73,FALSE))</f>
        <v/>
      </c>
      <c r="O81" s="124">
        <f>IF(ISERROR(VLOOKUP($A81,NonEConsump,O$73,FALSE)/VLOOKUP($A81,IndCons,O$73,FALSE)),0,VLOOKUP($A81,NonEConsump,O$73,FALSE)/VLOOKUP($A81,IndCons,O$73,FALSE))</f>
        <v/>
      </c>
      <c r="P81" s="124">
        <f>IF(ISERROR(VLOOKUP($A81,NonEConsump,P$73,FALSE)/VLOOKUP($A81,IndCons,P$73,FALSE)),0,VLOOKUP($A81,NonEConsump,P$73,FALSE)/VLOOKUP($A81,IndCons,P$73,FALSE))</f>
        <v/>
      </c>
      <c r="Q81" s="124">
        <f>IF(ISERROR(VLOOKUP($A81,NonEConsump,Q$73,FALSE)/VLOOKUP($A81,IndCons,Q$73,FALSE)),0,VLOOKUP($A81,NonEConsump,Q$73,FALSE)/VLOOKUP($A81,IndCons,Q$73,FALSE))</f>
        <v/>
      </c>
      <c r="R81" s="124">
        <f>IF(ISERROR(VLOOKUP($A81,NonEConsump,R$73,FALSE)/VLOOKUP($A81,IndCons,R$73,FALSE)),0,VLOOKUP($A81,NonEConsump,R$73,FALSE)/VLOOKUP($A81,IndCons,R$73,FALSE))</f>
        <v/>
      </c>
      <c r="S81" s="124">
        <f>IF(ISERROR(VLOOKUP($A81,NonEConsump,S$73,FALSE)/VLOOKUP($A81,IndCons,S$73,FALSE)),0,VLOOKUP($A81,NonEConsump,S$73,FALSE)/VLOOKUP($A81,IndCons,S$73,FALSE))</f>
        <v/>
      </c>
      <c r="T81" s="124">
        <f>IF(ISERROR(VLOOKUP($A81,NonEConsump,T$73,FALSE)/VLOOKUP($A81,IndCons,T$73,FALSE)),0,VLOOKUP($A81,NonEConsump,T$73,FALSE)/VLOOKUP($A81,IndCons,T$73,FALSE))</f>
        <v/>
      </c>
      <c r="U81" s="124">
        <f>IF(ISERROR(VLOOKUP($A81,NonEConsump,U$73,FALSE)/VLOOKUP($A81,IndCons,U$73,FALSE)),0,VLOOKUP($A81,NonEConsump,U$73,FALSE)/VLOOKUP($A81,IndCons,U$73,FALSE))</f>
        <v/>
      </c>
      <c r="V81" s="124">
        <f>IF(ISERROR(VLOOKUP($A81,NonEConsump,V$73,FALSE)/VLOOKUP($A81,IndCons,V$73,FALSE)),0,VLOOKUP($A81,NonEConsump,V$73,FALSE)/VLOOKUP($A81,IndCons,V$73,FALSE))</f>
        <v/>
      </c>
      <c r="W81" s="124">
        <f>IF(ISERROR(VLOOKUP($A81,NonEConsump,W$73,FALSE)/VLOOKUP($A81,IndCons,W$73,FALSE)),0,VLOOKUP($A81,NonEConsump,W$73,FALSE)/VLOOKUP($A81,IndCons,W$73,FALSE))</f>
        <v/>
      </c>
      <c r="X81" s="124">
        <f>IF(ISERROR(VLOOKUP($A81,NonEConsump,X$73,FALSE)/VLOOKUP($A81,IndCons,X$73,FALSE)),0,VLOOKUP($A81,NonEConsump,X$73,FALSE)/VLOOKUP($A81,IndCons,X$73,FALSE))</f>
        <v/>
      </c>
      <c r="Y81" s="124">
        <f>IF(ISERROR(VLOOKUP($A81,NonEConsump,Y$73,FALSE)/VLOOKUP($A81,IndCons,Y$73,FALSE)),0,VLOOKUP($A81,NonEConsump,Y$73,FALSE)/VLOOKUP($A81,IndCons,Y$73,FALSE))</f>
        <v/>
      </c>
      <c r="Z81" s="124">
        <f>IF(ISERROR(VLOOKUP($A81,NonEConsump,Z$73,FALSE)/VLOOKUP($A81,IndCons,Z$73,FALSE)),0,VLOOKUP($A81,NonEConsump,Z$73,FALSE)/VLOOKUP($A81,IndCons,Z$73,FALSE))</f>
        <v/>
      </c>
      <c r="AA81" s="124">
        <f>IF(ISERROR(VLOOKUP($A81,NonEConsump,AA$73,FALSE)/VLOOKUP($A81,IndCons,AA$73,FALSE)),0,VLOOKUP($A81,NonEConsump,AA$73,FALSE)/VLOOKUP($A81,IndCons,AA$73,FALSE))</f>
        <v/>
      </c>
      <c r="AB81" s="124">
        <f>IF(ISERROR(VLOOKUP($A81,NonEConsump,AB$73,FALSE)/VLOOKUP($A81,IndCons,AB$73,FALSE)),0,VLOOKUP($A81,NonEConsump,AB$73,FALSE)/VLOOKUP($A81,IndCons,AB$73,FALSE))</f>
        <v/>
      </c>
      <c r="AC81" s="124">
        <f>IF(ISERROR(VLOOKUP($A81,NonEConsump,AC$73,FALSE)/VLOOKUP($A81,IndCons,AC$73,FALSE)),0,VLOOKUP($A81,NonEConsump,AC$73,FALSE)/VLOOKUP($A81,IndCons,AC$73,FALSE))</f>
        <v/>
      </c>
      <c r="AD81" s="124">
        <f>IF(ISERROR(VLOOKUP($A81,NonEConsump,AD$73,FALSE)/VLOOKUP($A81,IndCons,AD$73,FALSE)),0,VLOOKUP($A81,NonEConsump,AD$73,FALSE)/VLOOKUP($A81,IndCons,AD$73,FALSE))</f>
        <v/>
      </c>
      <c r="AE81" s="124" t="n"/>
      <c r="AF81" s="125" t="n"/>
    </row>
    <row r="82">
      <c r="A82" s="113" t="inlineStr">
        <is>
          <t>Pentanes Plus</t>
        </is>
      </c>
      <c r="B82" s="124">
        <f>IF(ISERROR(VLOOKUP($A82,NonEConsump,B$73,FALSE)/VLOOKUP($A82,IndCons,B$73,FALSE)),0,VLOOKUP($A82,NonEConsump,B$73,FALSE)/VLOOKUP($A82,IndCons,B$73,FALSE))</f>
        <v/>
      </c>
      <c r="C82" s="124">
        <f>IF(ISERROR(VLOOKUP($A82,NonEConsump,C$73,FALSE)/VLOOKUP($A82,IndCons,C$73,FALSE)),0,VLOOKUP($A82,NonEConsump,C$73,FALSE)/VLOOKUP($A82,IndCons,C$73,FALSE))</f>
        <v/>
      </c>
      <c r="D82" s="124">
        <f>IF(ISERROR(VLOOKUP($A82,NonEConsump,D$73,FALSE)/VLOOKUP($A82,IndCons,D$73,FALSE)),0,VLOOKUP($A82,NonEConsump,D$73,FALSE)/VLOOKUP($A82,IndCons,D$73,FALSE))</f>
        <v/>
      </c>
      <c r="E82" s="124">
        <f>IF(ISERROR(VLOOKUP($A82,NonEConsump,E$73,FALSE)/VLOOKUP($A82,IndCons,E$73,FALSE)),0,VLOOKUP($A82,NonEConsump,E$73,FALSE)/VLOOKUP($A82,IndCons,E$73,FALSE))</f>
        <v/>
      </c>
      <c r="F82" s="124">
        <f>IF(ISERROR(VLOOKUP($A82,NonEConsump,F$73,FALSE)/VLOOKUP($A82,IndCons,F$73,FALSE)),0,VLOOKUP($A82,NonEConsump,F$73,FALSE)/VLOOKUP($A82,IndCons,F$73,FALSE))</f>
        <v/>
      </c>
      <c r="G82" s="124">
        <f>IF(ISERROR(VLOOKUP($A82,NonEConsump,G$73,FALSE)/VLOOKUP($A82,IndCons,G$73,FALSE)),0,VLOOKUP($A82,NonEConsump,G$73,FALSE)/VLOOKUP($A82,IndCons,G$73,FALSE))</f>
        <v/>
      </c>
      <c r="H82" s="124">
        <f>IF(ISERROR(VLOOKUP($A82,NonEConsump,H$73,FALSE)/VLOOKUP($A82,IndCons,H$73,FALSE)),0,VLOOKUP($A82,NonEConsump,H$73,FALSE)/VLOOKUP($A82,IndCons,H$73,FALSE))</f>
        <v/>
      </c>
      <c r="I82" s="124">
        <f>IF(ISERROR(VLOOKUP($A82,NonEConsump,I$73,FALSE)/VLOOKUP($A82,IndCons,I$73,FALSE)),0,VLOOKUP($A82,NonEConsump,I$73,FALSE)/VLOOKUP($A82,IndCons,I$73,FALSE))</f>
        <v/>
      </c>
      <c r="J82" s="124">
        <f>IF(ISERROR(VLOOKUP($A82,NonEConsump,J$73,FALSE)/VLOOKUP($A82,IndCons,J$73,FALSE)),0,VLOOKUP($A82,NonEConsump,J$73,FALSE)/VLOOKUP($A82,IndCons,J$73,FALSE))</f>
        <v/>
      </c>
      <c r="K82" s="124">
        <f>IF(ISERROR(VLOOKUP($A82,NonEConsump,K$73,FALSE)/VLOOKUP($A82,IndCons,K$73,FALSE)),0,VLOOKUP($A82,NonEConsump,K$73,FALSE)/VLOOKUP($A82,IndCons,K$73,FALSE))</f>
        <v/>
      </c>
      <c r="L82" s="124">
        <f>IF(ISERROR(VLOOKUP($A82,NonEConsump,L$73,FALSE)/VLOOKUP($A82,IndCons,L$73,FALSE)),0,VLOOKUP($A82,NonEConsump,L$73,FALSE)/VLOOKUP($A82,IndCons,L$73,FALSE))</f>
        <v/>
      </c>
      <c r="M82" s="124">
        <f>IF(ISERROR(VLOOKUP($A82,NonEConsump,M$73,FALSE)/VLOOKUP($A82,IndCons,M$73,FALSE)),0,VLOOKUP($A82,NonEConsump,M$73,FALSE)/VLOOKUP($A82,IndCons,M$73,FALSE))</f>
        <v/>
      </c>
      <c r="N82" s="124">
        <f>IF(ISERROR(VLOOKUP($A82,NonEConsump,N$73,FALSE)/VLOOKUP($A82,IndCons,N$73,FALSE)),0,VLOOKUP($A82,NonEConsump,N$73,FALSE)/VLOOKUP($A82,IndCons,N$73,FALSE))</f>
        <v/>
      </c>
      <c r="O82" s="124">
        <f>IF(ISERROR(VLOOKUP($A82,NonEConsump,O$73,FALSE)/VLOOKUP($A82,IndCons,O$73,FALSE)),0,VLOOKUP($A82,NonEConsump,O$73,FALSE)/VLOOKUP($A82,IndCons,O$73,FALSE))</f>
        <v/>
      </c>
      <c r="P82" s="124">
        <f>IF(ISERROR(VLOOKUP($A82,NonEConsump,P$73,FALSE)/VLOOKUP($A82,IndCons,P$73,FALSE)),0,VLOOKUP($A82,NonEConsump,P$73,FALSE)/VLOOKUP($A82,IndCons,P$73,FALSE))</f>
        <v/>
      </c>
      <c r="Q82" s="124">
        <f>IF(ISERROR(VLOOKUP($A82,NonEConsump,Q$73,FALSE)/VLOOKUP($A82,IndCons,Q$73,FALSE)),0,VLOOKUP($A82,NonEConsump,Q$73,FALSE)/VLOOKUP($A82,IndCons,Q$73,FALSE))</f>
        <v/>
      </c>
      <c r="R82" s="124">
        <f>IF(ISERROR(VLOOKUP($A82,NonEConsump,R$73,FALSE)/VLOOKUP($A82,IndCons,R$73,FALSE)),0,VLOOKUP($A82,NonEConsump,R$73,FALSE)/VLOOKUP($A82,IndCons,R$73,FALSE))</f>
        <v/>
      </c>
      <c r="S82" s="124">
        <f>IF(ISERROR(VLOOKUP($A82,NonEConsump,S$73,FALSE)/VLOOKUP($A82,IndCons,S$73,FALSE)),0,VLOOKUP($A82,NonEConsump,S$73,FALSE)/VLOOKUP($A82,IndCons,S$73,FALSE))</f>
        <v/>
      </c>
      <c r="T82" s="124">
        <f>IF(ISERROR(VLOOKUP($A82,NonEConsump,T$73,FALSE)/VLOOKUP($A82,IndCons,T$73,FALSE)),0,VLOOKUP($A82,NonEConsump,T$73,FALSE)/VLOOKUP($A82,IndCons,T$73,FALSE))</f>
        <v/>
      </c>
      <c r="U82" s="124">
        <f>IF(ISERROR(VLOOKUP($A82,NonEConsump,U$73,FALSE)/VLOOKUP($A82,IndCons,U$73,FALSE)),0,VLOOKUP($A82,NonEConsump,U$73,FALSE)/VLOOKUP($A82,IndCons,U$73,FALSE))</f>
        <v/>
      </c>
      <c r="V82" s="124">
        <f>IF(ISERROR(VLOOKUP($A82,NonEConsump,V$73,FALSE)/VLOOKUP($A82,IndCons,V$73,FALSE)),0,VLOOKUP($A82,NonEConsump,V$73,FALSE)/VLOOKUP($A82,IndCons,V$73,FALSE))</f>
        <v/>
      </c>
      <c r="W82" s="124">
        <f>IF(ISERROR(VLOOKUP($A82,NonEConsump,W$73,FALSE)/VLOOKUP($A82,IndCons,W$73,FALSE)),0,VLOOKUP($A82,NonEConsump,W$73,FALSE)/VLOOKUP($A82,IndCons,W$73,FALSE))</f>
        <v/>
      </c>
      <c r="X82" s="124">
        <f>IF(ISERROR(VLOOKUP($A82,NonEConsump,X$73,FALSE)/VLOOKUP($A82,IndCons,X$73,FALSE)),0,VLOOKUP($A82,NonEConsump,X$73,FALSE)/VLOOKUP($A82,IndCons,X$73,FALSE))</f>
        <v/>
      </c>
      <c r="Y82" s="124">
        <f>IF(ISERROR(VLOOKUP($A82,NonEConsump,Y$73,FALSE)/VLOOKUP($A82,IndCons,Y$73,FALSE)),0,VLOOKUP($A82,NonEConsump,Y$73,FALSE)/VLOOKUP($A82,IndCons,Y$73,FALSE))</f>
        <v/>
      </c>
      <c r="Z82" s="124">
        <f>IF(ISERROR(VLOOKUP($A82,NonEConsump,Z$73,FALSE)/VLOOKUP($A82,IndCons,Z$73,FALSE)),0,VLOOKUP($A82,NonEConsump,Z$73,FALSE)/VLOOKUP($A82,IndCons,Z$73,FALSE))</f>
        <v/>
      </c>
      <c r="AA82" s="124">
        <f>IF(ISERROR(VLOOKUP($A82,NonEConsump,AA$73,FALSE)/VLOOKUP($A82,IndCons,AA$73,FALSE)),0,VLOOKUP($A82,NonEConsump,AA$73,FALSE)/VLOOKUP($A82,IndCons,AA$73,FALSE))</f>
        <v/>
      </c>
      <c r="AB82" s="124">
        <f>IF(ISERROR(VLOOKUP($A82,NonEConsump,AB$73,FALSE)/VLOOKUP($A82,IndCons,AB$73,FALSE)),0,VLOOKUP($A82,NonEConsump,AB$73,FALSE)/VLOOKUP($A82,IndCons,AB$73,FALSE))</f>
        <v/>
      </c>
      <c r="AC82" s="124">
        <f>IF(ISERROR(VLOOKUP($A82,NonEConsump,AC$73,FALSE)/VLOOKUP($A82,IndCons,AC$73,FALSE)),0,VLOOKUP($A82,NonEConsump,AC$73,FALSE)/VLOOKUP($A82,IndCons,AC$73,FALSE))</f>
        <v/>
      </c>
      <c r="AD82" s="124">
        <f>IF(ISERROR(VLOOKUP($A82,NonEConsump,AD$73,FALSE)/VLOOKUP($A82,IndCons,AD$73,FALSE)),0,VLOOKUP($A82,NonEConsump,AD$73,FALSE)/VLOOKUP($A82,IndCons,AD$73,FALSE))</f>
        <v/>
      </c>
      <c r="AE82" s="124" t="n"/>
      <c r="AF82" s="125" t="n"/>
    </row>
    <row r="83">
      <c r="A83" s="113" t="inlineStr">
        <is>
          <t>Feedstocks, Naphtha less than 401 F</t>
        </is>
      </c>
      <c r="B83" s="124">
        <f>IF(ISERROR(VLOOKUP($A83,NonEConsump,B$73,FALSE)/VLOOKUP($A83,IndCons,B$73,FALSE)),0,VLOOKUP($A83,NonEConsump,B$73,FALSE)/VLOOKUP($A83,IndCons,B$73,FALSE))</f>
        <v/>
      </c>
      <c r="C83" s="124">
        <f>IF(ISERROR(VLOOKUP($A83,NonEConsump,C$73,FALSE)/VLOOKUP($A83,IndCons,C$73,FALSE)),0,VLOOKUP($A83,NonEConsump,C$73,FALSE)/VLOOKUP($A83,IndCons,C$73,FALSE))</f>
        <v/>
      </c>
      <c r="D83" s="124">
        <f>IF(ISERROR(VLOOKUP($A83,NonEConsump,D$73,FALSE)/VLOOKUP($A83,IndCons,D$73,FALSE)),0,VLOOKUP($A83,NonEConsump,D$73,FALSE)/VLOOKUP($A83,IndCons,D$73,FALSE))</f>
        <v/>
      </c>
      <c r="E83" s="124">
        <f>IF(ISERROR(VLOOKUP($A83,NonEConsump,E$73,FALSE)/VLOOKUP($A83,IndCons,E$73,FALSE)),0,VLOOKUP($A83,NonEConsump,E$73,FALSE)/VLOOKUP($A83,IndCons,E$73,FALSE))</f>
        <v/>
      </c>
      <c r="F83" s="124">
        <f>IF(ISERROR(VLOOKUP($A83,NonEConsump,F$73,FALSE)/VLOOKUP($A83,IndCons,F$73,FALSE)),0,VLOOKUP($A83,NonEConsump,F$73,FALSE)/VLOOKUP($A83,IndCons,F$73,FALSE))</f>
        <v/>
      </c>
      <c r="G83" s="124">
        <f>IF(ISERROR(VLOOKUP($A83,NonEConsump,G$73,FALSE)/VLOOKUP($A83,IndCons,G$73,FALSE)),0,VLOOKUP($A83,NonEConsump,G$73,FALSE)/VLOOKUP($A83,IndCons,G$73,FALSE))</f>
        <v/>
      </c>
      <c r="H83" s="124">
        <f>IF(ISERROR(VLOOKUP($A83,NonEConsump,H$73,FALSE)/VLOOKUP($A83,IndCons,H$73,FALSE)),0,VLOOKUP($A83,NonEConsump,H$73,FALSE)/VLOOKUP($A83,IndCons,H$73,FALSE))</f>
        <v/>
      </c>
      <c r="I83" s="124">
        <f>IF(ISERROR(VLOOKUP($A83,NonEConsump,I$73,FALSE)/VLOOKUP($A83,IndCons,I$73,FALSE)),0,VLOOKUP($A83,NonEConsump,I$73,FALSE)/VLOOKUP($A83,IndCons,I$73,FALSE))</f>
        <v/>
      </c>
      <c r="J83" s="124">
        <f>IF(ISERROR(VLOOKUP($A83,NonEConsump,J$73,FALSE)/VLOOKUP($A83,IndCons,J$73,FALSE)),0,VLOOKUP($A83,NonEConsump,J$73,FALSE)/VLOOKUP($A83,IndCons,J$73,FALSE))</f>
        <v/>
      </c>
      <c r="K83" s="124">
        <f>IF(ISERROR(VLOOKUP($A83,NonEConsump,K$73,FALSE)/VLOOKUP($A83,IndCons,K$73,FALSE)),0,VLOOKUP($A83,NonEConsump,K$73,FALSE)/VLOOKUP($A83,IndCons,K$73,FALSE))</f>
        <v/>
      </c>
      <c r="L83" s="124">
        <f>IF(ISERROR(VLOOKUP($A83,NonEConsump,L$73,FALSE)/VLOOKUP($A83,IndCons,L$73,FALSE)),0,VLOOKUP($A83,NonEConsump,L$73,FALSE)/VLOOKUP($A83,IndCons,L$73,FALSE))</f>
        <v/>
      </c>
      <c r="M83" s="124">
        <f>IF(ISERROR(VLOOKUP($A83,NonEConsump,M$73,FALSE)/VLOOKUP($A83,IndCons,M$73,FALSE)),0,VLOOKUP($A83,NonEConsump,M$73,FALSE)/VLOOKUP($A83,IndCons,M$73,FALSE))</f>
        <v/>
      </c>
      <c r="N83" s="124">
        <f>IF(ISERROR(VLOOKUP($A83,NonEConsump,N$73,FALSE)/VLOOKUP($A83,IndCons,N$73,FALSE)),0,VLOOKUP($A83,NonEConsump,N$73,FALSE)/VLOOKUP($A83,IndCons,N$73,FALSE))</f>
        <v/>
      </c>
      <c r="O83" s="124">
        <f>IF(ISERROR(VLOOKUP($A83,NonEConsump,O$73,FALSE)/VLOOKUP($A83,IndCons,O$73,FALSE)),0,VLOOKUP($A83,NonEConsump,O$73,FALSE)/VLOOKUP($A83,IndCons,O$73,FALSE))</f>
        <v/>
      </c>
      <c r="P83" s="124">
        <f>IF(ISERROR(VLOOKUP($A83,NonEConsump,P$73,FALSE)/VLOOKUP($A83,IndCons,P$73,FALSE)),0,VLOOKUP($A83,NonEConsump,P$73,FALSE)/VLOOKUP($A83,IndCons,P$73,FALSE))</f>
        <v/>
      </c>
      <c r="Q83" s="124">
        <f>IF(ISERROR(VLOOKUP($A83,NonEConsump,Q$73,FALSE)/VLOOKUP($A83,IndCons,Q$73,FALSE)),0,VLOOKUP($A83,NonEConsump,Q$73,FALSE)/VLOOKUP($A83,IndCons,Q$73,FALSE))</f>
        <v/>
      </c>
      <c r="R83" s="124">
        <f>IF(ISERROR(VLOOKUP($A83,NonEConsump,R$73,FALSE)/VLOOKUP($A83,IndCons,R$73,FALSE)),0,VLOOKUP($A83,NonEConsump,R$73,FALSE)/VLOOKUP($A83,IndCons,R$73,FALSE))</f>
        <v/>
      </c>
      <c r="S83" s="124">
        <f>IF(ISERROR(VLOOKUP($A83,NonEConsump,S$73,FALSE)/VLOOKUP($A83,IndCons,S$73,FALSE)),0,VLOOKUP($A83,NonEConsump,S$73,FALSE)/VLOOKUP($A83,IndCons,S$73,FALSE))</f>
        <v/>
      </c>
      <c r="T83" s="124">
        <f>IF(ISERROR(VLOOKUP($A83,NonEConsump,T$73,FALSE)/VLOOKUP($A83,IndCons,T$73,FALSE)),0,VLOOKUP($A83,NonEConsump,T$73,FALSE)/VLOOKUP($A83,IndCons,T$73,FALSE))</f>
        <v/>
      </c>
      <c r="U83" s="124">
        <f>IF(ISERROR(VLOOKUP($A83,NonEConsump,U$73,FALSE)/VLOOKUP($A83,IndCons,U$73,FALSE)),0,VLOOKUP($A83,NonEConsump,U$73,FALSE)/VLOOKUP($A83,IndCons,U$73,FALSE))</f>
        <v/>
      </c>
      <c r="V83" s="124">
        <f>IF(ISERROR(VLOOKUP($A83,NonEConsump,V$73,FALSE)/VLOOKUP($A83,IndCons,V$73,FALSE)),0,VLOOKUP($A83,NonEConsump,V$73,FALSE)/VLOOKUP($A83,IndCons,V$73,FALSE))</f>
        <v/>
      </c>
      <c r="W83" s="124">
        <f>IF(ISERROR(VLOOKUP($A83,NonEConsump,W$73,FALSE)/VLOOKUP($A83,IndCons,W$73,FALSE)),0,VLOOKUP($A83,NonEConsump,W$73,FALSE)/VLOOKUP($A83,IndCons,W$73,FALSE))</f>
        <v/>
      </c>
      <c r="X83" s="124">
        <f>IF(ISERROR(VLOOKUP($A83,NonEConsump,X$73,FALSE)/VLOOKUP($A83,IndCons,X$73,FALSE)),0,VLOOKUP($A83,NonEConsump,X$73,FALSE)/VLOOKUP($A83,IndCons,X$73,FALSE))</f>
        <v/>
      </c>
      <c r="Y83" s="124">
        <f>IF(ISERROR(VLOOKUP($A83,NonEConsump,Y$73,FALSE)/VLOOKUP($A83,IndCons,Y$73,FALSE)),0,VLOOKUP($A83,NonEConsump,Y$73,FALSE)/VLOOKUP($A83,IndCons,Y$73,FALSE))</f>
        <v/>
      </c>
      <c r="Z83" s="124">
        <f>IF(ISERROR(VLOOKUP($A83,NonEConsump,Z$73,FALSE)/VLOOKUP($A83,IndCons,Z$73,FALSE)),0,VLOOKUP($A83,NonEConsump,Z$73,FALSE)/VLOOKUP($A83,IndCons,Z$73,FALSE))</f>
        <v/>
      </c>
      <c r="AA83" s="124">
        <f>IF(ISERROR(VLOOKUP($A83,NonEConsump,AA$73,FALSE)/VLOOKUP($A83,IndCons,AA$73,FALSE)),0,VLOOKUP($A83,NonEConsump,AA$73,FALSE)/VLOOKUP($A83,IndCons,AA$73,FALSE))</f>
        <v/>
      </c>
      <c r="AB83" s="124">
        <f>IF(ISERROR(VLOOKUP($A83,NonEConsump,AB$73,FALSE)/VLOOKUP($A83,IndCons,AB$73,FALSE)),0,VLOOKUP($A83,NonEConsump,AB$73,FALSE)/VLOOKUP($A83,IndCons,AB$73,FALSE))</f>
        <v/>
      </c>
      <c r="AC83" s="124">
        <f>IF(ISERROR(VLOOKUP($A83,NonEConsump,AC$73,FALSE)/VLOOKUP($A83,IndCons,AC$73,FALSE)),0,VLOOKUP($A83,NonEConsump,AC$73,FALSE)/VLOOKUP($A83,IndCons,AC$73,FALSE))</f>
        <v/>
      </c>
      <c r="AD83" s="124">
        <f>IF(ISERROR(VLOOKUP($A83,NonEConsump,AD$73,FALSE)/VLOOKUP($A83,IndCons,AD$73,FALSE)),0,VLOOKUP($A83,NonEConsump,AD$73,FALSE)/VLOOKUP($A83,IndCons,AD$73,FALSE))</f>
        <v/>
      </c>
      <c r="AE83" s="124" t="n"/>
      <c r="AF83" s="125" t="n"/>
    </row>
    <row r="84">
      <c r="A84" s="113" t="inlineStr">
        <is>
          <t>Feedstocks, Other Oils greater than 401 F</t>
        </is>
      </c>
      <c r="B84" s="124">
        <f>IF(ISERROR(VLOOKUP($A84,NonEConsump,B$73,FALSE)/VLOOKUP($A84,IndCons,B$73,FALSE)),0,VLOOKUP($A84,NonEConsump,B$73,FALSE)/VLOOKUP($A84,IndCons,B$73,FALSE))</f>
        <v/>
      </c>
      <c r="C84" s="124">
        <f>IF(ISERROR(VLOOKUP($A84,NonEConsump,C$73,FALSE)/VLOOKUP($A84,IndCons,C$73,FALSE)),0,VLOOKUP($A84,NonEConsump,C$73,FALSE)/VLOOKUP($A84,IndCons,C$73,FALSE))</f>
        <v/>
      </c>
      <c r="D84" s="124">
        <f>IF(ISERROR(VLOOKUP($A84,NonEConsump,D$73,FALSE)/VLOOKUP($A84,IndCons,D$73,FALSE)),0,VLOOKUP($A84,NonEConsump,D$73,FALSE)/VLOOKUP($A84,IndCons,D$73,FALSE))</f>
        <v/>
      </c>
      <c r="E84" s="124">
        <f>IF(ISERROR(VLOOKUP($A84,NonEConsump,E$73,FALSE)/VLOOKUP($A84,IndCons,E$73,FALSE)),0,VLOOKUP($A84,NonEConsump,E$73,FALSE)/VLOOKUP($A84,IndCons,E$73,FALSE))</f>
        <v/>
      </c>
      <c r="F84" s="124">
        <f>IF(ISERROR(VLOOKUP($A84,NonEConsump,F$73,FALSE)/VLOOKUP($A84,IndCons,F$73,FALSE)),0,VLOOKUP($A84,NonEConsump,F$73,FALSE)/VLOOKUP($A84,IndCons,F$73,FALSE))</f>
        <v/>
      </c>
      <c r="G84" s="124">
        <f>IF(ISERROR(VLOOKUP($A84,NonEConsump,G$73,FALSE)/VLOOKUP($A84,IndCons,G$73,FALSE)),0,VLOOKUP($A84,NonEConsump,G$73,FALSE)/VLOOKUP($A84,IndCons,G$73,FALSE))</f>
        <v/>
      </c>
      <c r="H84" s="124">
        <f>IF(ISERROR(VLOOKUP($A84,NonEConsump,H$73,FALSE)/VLOOKUP($A84,IndCons,H$73,FALSE)),0,VLOOKUP($A84,NonEConsump,H$73,FALSE)/VLOOKUP($A84,IndCons,H$73,FALSE))</f>
        <v/>
      </c>
      <c r="I84" s="124">
        <f>IF(ISERROR(VLOOKUP($A84,NonEConsump,I$73,FALSE)/VLOOKUP($A84,IndCons,I$73,FALSE)),0,VLOOKUP($A84,NonEConsump,I$73,FALSE)/VLOOKUP($A84,IndCons,I$73,FALSE))</f>
        <v/>
      </c>
      <c r="J84" s="124">
        <f>IF(ISERROR(VLOOKUP($A84,NonEConsump,J$73,FALSE)/VLOOKUP($A84,IndCons,J$73,FALSE)),0,VLOOKUP($A84,NonEConsump,J$73,FALSE)/VLOOKUP($A84,IndCons,J$73,FALSE))</f>
        <v/>
      </c>
      <c r="K84" s="124">
        <f>IF(ISERROR(VLOOKUP($A84,NonEConsump,K$73,FALSE)/VLOOKUP($A84,IndCons,K$73,FALSE)),0,VLOOKUP($A84,NonEConsump,K$73,FALSE)/VLOOKUP($A84,IndCons,K$73,FALSE))</f>
        <v/>
      </c>
      <c r="L84" s="124">
        <f>IF(ISERROR(VLOOKUP($A84,NonEConsump,L$73,FALSE)/VLOOKUP($A84,IndCons,L$73,FALSE)),0,VLOOKUP($A84,NonEConsump,L$73,FALSE)/VLOOKUP($A84,IndCons,L$73,FALSE))</f>
        <v/>
      </c>
      <c r="M84" s="124">
        <f>IF(ISERROR(VLOOKUP($A84,NonEConsump,M$73,FALSE)/VLOOKUP($A84,IndCons,M$73,FALSE)),0,VLOOKUP($A84,NonEConsump,M$73,FALSE)/VLOOKUP($A84,IndCons,M$73,FALSE))</f>
        <v/>
      </c>
      <c r="N84" s="124">
        <f>IF(ISERROR(VLOOKUP($A84,NonEConsump,N$73,FALSE)/VLOOKUP($A84,IndCons,N$73,FALSE)),0,VLOOKUP($A84,NonEConsump,N$73,FALSE)/VLOOKUP($A84,IndCons,N$73,FALSE))</f>
        <v/>
      </c>
      <c r="O84" s="124">
        <f>IF(ISERROR(VLOOKUP($A84,NonEConsump,O$73,FALSE)/VLOOKUP($A84,IndCons,O$73,FALSE)),0,VLOOKUP($A84,NonEConsump,O$73,FALSE)/VLOOKUP($A84,IndCons,O$73,FALSE))</f>
        <v/>
      </c>
      <c r="P84" s="124">
        <f>IF(ISERROR(VLOOKUP($A84,NonEConsump,P$73,FALSE)/VLOOKUP($A84,IndCons,P$73,FALSE)),0,VLOOKUP($A84,NonEConsump,P$73,FALSE)/VLOOKUP($A84,IndCons,P$73,FALSE))</f>
        <v/>
      </c>
      <c r="Q84" s="124">
        <f>IF(ISERROR(VLOOKUP($A84,NonEConsump,Q$73,FALSE)/VLOOKUP($A84,IndCons,Q$73,FALSE)),0,VLOOKUP($A84,NonEConsump,Q$73,FALSE)/VLOOKUP($A84,IndCons,Q$73,FALSE))</f>
        <v/>
      </c>
      <c r="R84" s="124">
        <f>IF(ISERROR(VLOOKUP($A84,NonEConsump,R$73,FALSE)/VLOOKUP($A84,IndCons,R$73,FALSE)),0,VLOOKUP($A84,NonEConsump,R$73,FALSE)/VLOOKUP($A84,IndCons,R$73,FALSE))</f>
        <v/>
      </c>
      <c r="S84" s="124">
        <f>IF(ISERROR(VLOOKUP($A84,NonEConsump,S$73,FALSE)/VLOOKUP($A84,IndCons,S$73,FALSE)),0,VLOOKUP($A84,NonEConsump,S$73,FALSE)/VLOOKUP($A84,IndCons,S$73,FALSE))</f>
        <v/>
      </c>
      <c r="T84" s="124">
        <f>IF(ISERROR(VLOOKUP($A84,NonEConsump,T$73,FALSE)/VLOOKUP($A84,IndCons,T$73,FALSE)),0,VLOOKUP($A84,NonEConsump,T$73,FALSE)/VLOOKUP($A84,IndCons,T$73,FALSE))</f>
        <v/>
      </c>
      <c r="U84" s="124">
        <f>IF(ISERROR(VLOOKUP($A84,NonEConsump,U$73,FALSE)/VLOOKUP($A84,IndCons,U$73,FALSE)),0,VLOOKUP($A84,NonEConsump,U$73,FALSE)/VLOOKUP($A84,IndCons,U$73,FALSE))</f>
        <v/>
      </c>
      <c r="V84" s="124">
        <f>IF(ISERROR(VLOOKUP($A84,NonEConsump,V$73,FALSE)/VLOOKUP($A84,IndCons,V$73,FALSE)),0,VLOOKUP($A84,NonEConsump,V$73,FALSE)/VLOOKUP($A84,IndCons,V$73,FALSE))</f>
        <v/>
      </c>
      <c r="W84" s="124">
        <f>IF(ISERROR(VLOOKUP($A84,NonEConsump,W$73,FALSE)/VLOOKUP($A84,IndCons,W$73,FALSE)),0,VLOOKUP($A84,NonEConsump,W$73,FALSE)/VLOOKUP($A84,IndCons,W$73,FALSE))</f>
        <v/>
      </c>
      <c r="X84" s="124">
        <f>IF(ISERROR(VLOOKUP($A84,NonEConsump,X$73,FALSE)/VLOOKUP($A84,IndCons,X$73,FALSE)),0,VLOOKUP($A84,NonEConsump,X$73,FALSE)/VLOOKUP($A84,IndCons,X$73,FALSE))</f>
        <v/>
      </c>
      <c r="Y84" s="124">
        <f>IF(ISERROR(VLOOKUP($A84,NonEConsump,Y$73,FALSE)/VLOOKUP($A84,IndCons,Y$73,FALSE)),0,VLOOKUP($A84,NonEConsump,Y$73,FALSE)/VLOOKUP($A84,IndCons,Y$73,FALSE))</f>
        <v/>
      </c>
      <c r="Z84" s="124">
        <f>IF(ISERROR(VLOOKUP($A84,NonEConsump,Z$73,FALSE)/VLOOKUP($A84,IndCons,Z$73,FALSE)),0,VLOOKUP($A84,NonEConsump,Z$73,FALSE)/VLOOKUP($A84,IndCons,Z$73,FALSE))</f>
        <v/>
      </c>
      <c r="AA84" s="124">
        <f>IF(ISERROR(VLOOKUP($A84,NonEConsump,AA$73,FALSE)/VLOOKUP($A84,IndCons,AA$73,FALSE)),0,VLOOKUP($A84,NonEConsump,AA$73,FALSE)/VLOOKUP($A84,IndCons,AA$73,FALSE))</f>
        <v/>
      </c>
      <c r="AB84" s="124">
        <f>IF(ISERROR(VLOOKUP($A84,NonEConsump,AB$73,FALSE)/VLOOKUP($A84,IndCons,AB$73,FALSE)),0,VLOOKUP($A84,NonEConsump,AB$73,FALSE)/VLOOKUP($A84,IndCons,AB$73,FALSE))</f>
        <v/>
      </c>
      <c r="AC84" s="124">
        <f>IF(ISERROR(VLOOKUP($A84,NonEConsump,AC$73,FALSE)/VLOOKUP($A84,IndCons,AC$73,FALSE)),0,VLOOKUP($A84,NonEConsump,AC$73,FALSE)/VLOOKUP($A84,IndCons,AC$73,FALSE))</f>
        <v/>
      </c>
      <c r="AD84" s="124">
        <f>IF(ISERROR(VLOOKUP($A84,NonEConsump,AD$73,FALSE)/VLOOKUP($A84,IndCons,AD$73,FALSE)),0,VLOOKUP($A84,NonEConsump,AD$73,FALSE)/VLOOKUP($A84,IndCons,AD$73,FALSE))</f>
        <v/>
      </c>
      <c r="AE84" s="124" t="n"/>
      <c r="AF84" s="125" t="n"/>
    </row>
    <row r="85">
      <c r="A85" s="113" t="inlineStr">
        <is>
          <t>Still Gas</t>
        </is>
      </c>
      <c r="B85" s="124">
        <f>IF(ISERROR(VLOOKUP($A85,NonEConsump,B$73,FALSE)/VLOOKUP($A85,IndCons,B$73,FALSE)),0,VLOOKUP($A85,NonEConsump,B$73,FALSE)/VLOOKUP($A85,IndCons,B$73,FALSE))</f>
        <v/>
      </c>
      <c r="C85" s="124">
        <f>IF(ISERROR(VLOOKUP($A85,NonEConsump,C$73,FALSE)/VLOOKUP($A85,IndCons,C$73,FALSE)),0,VLOOKUP($A85,NonEConsump,C$73,FALSE)/VLOOKUP($A85,IndCons,C$73,FALSE))</f>
        <v/>
      </c>
      <c r="D85" s="124">
        <f>IF(ISERROR(VLOOKUP($A85,NonEConsump,D$73,FALSE)/VLOOKUP($A85,IndCons,D$73,FALSE)),0,VLOOKUP($A85,NonEConsump,D$73,FALSE)/VLOOKUP($A85,IndCons,D$73,FALSE))</f>
        <v/>
      </c>
      <c r="E85" s="124">
        <f>IF(ISERROR(VLOOKUP($A85,NonEConsump,E$73,FALSE)/VLOOKUP($A85,IndCons,E$73,FALSE)),0,VLOOKUP($A85,NonEConsump,E$73,FALSE)/VLOOKUP($A85,IndCons,E$73,FALSE))</f>
        <v/>
      </c>
      <c r="F85" s="124">
        <f>IF(ISERROR(VLOOKUP($A85,NonEConsump,F$73,FALSE)/VLOOKUP($A85,IndCons,F$73,FALSE)),0,VLOOKUP($A85,NonEConsump,F$73,FALSE)/VLOOKUP($A85,IndCons,F$73,FALSE))</f>
        <v/>
      </c>
      <c r="G85" s="124">
        <f>IF(ISERROR(VLOOKUP($A85,NonEConsump,G$73,FALSE)/VLOOKUP($A85,IndCons,G$73,FALSE)),0,VLOOKUP($A85,NonEConsump,G$73,FALSE)/VLOOKUP($A85,IndCons,G$73,FALSE))</f>
        <v/>
      </c>
      <c r="H85" s="124">
        <f>IF(ISERROR(VLOOKUP($A85,NonEConsump,H$73,FALSE)/VLOOKUP($A85,IndCons,H$73,FALSE)),0,VLOOKUP($A85,NonEConsump,H$73,FALSE)/VLOOKUP($A85,IndCons,H$73,FALSE))</f>
        <v/>
      </c>
      <c r="I85" s="124">
        <f>IF(ISERROR(VLOOKUP($A85,NonEConsump,I$73,FALSE)/VLOOKUP($A85,IndCons,I$73,FALSE)),0,VLOOKUP($A85,NonEConsump,I$73,FALSE)/VLOOKUP($A85,IndCons,I$73,FALSE))</f>
        <v/>
      </c>
      <c r="J85" s="124">
        <f>IF(ISERROR(VLOOKUP($A85,NonEConsump,J$73,FALSE)/VLOOKUP($A85,IndCons,J$73,FALSE)),0,VLOOKUP($A85,NonEConsump,J$73,FALSE)/VLOOKUP($A85,IndCons,J$73,FALSE))</f>
        <v/>
      </c>
      <c r="K85" s="124">
        <f>IF(ISERROR(VLOOKUP($A85,NonEConsump,K$73,FALSE)/VLOOKUP($A85,IndCons,K$73,FALSE)),0,VLOOKUP($A85,NonEConsump,K$73,FALSE)/VLOOKUP($A85,IndCons,K$73,FALSE))</f>
        <v/>
      </c>
      <c r="L85" s="124">
        <f>IF(ISERROR(VLOOKUP($A85,NonEConsump,L$73,FALSE)/VLOOKUP($A85,IndCons,L$73,FALSE)),0,VLOOKUP($A85,NonEConsump,L$73,FALSE)/VLOOKUP($A85,IndCons,L$73,FALSE))</f>
        <v/>
      </c>
      <c r="M85" s="124">
        <f>IF(ISERROR(VLOOKUP($A85,NonEConsump,M$73,FALSE)/VLOOKUP($A85,IndCons,M$73,FALSE)),0,VLOOKUP($A85,NonEConsump,M$73,FALSE)/VLOOKUP($A85,IndCons,M$73,FALSE))</f>
        <v/>
      </c>
      <c r="N85" s="124">
        <f>IF(ISERROR(VLOOKUP($A85,NonEConsump,N$73,FALSE)/VLOOKUP($A85,IndCons,N$73,FALSE)),0,VLOOKUP($A85,NonEConsump,N$73,FALSE)/VLOOKUP($A85,IndCons,N$73,FALSE))</f>
        <v/>
      </c>
      <c r="O85" s="124">
        <f>IF(ISERROR(VLOOKUP($A85,NonEConsump,O$73,FALSE)/VLOOKUP($A85,IndCons,O$73,FALSE)),0,VLOOKUP($A85,NonEConsump,O$73,FALSE)/VLOOKUP($A85,IndCons,O$73,FALSE))</f>
        <v/>
      </c>
      <c r="P85" s="124">
        <f>IF(ISERROR(VLOOKUP($A85,NonEConsump,P$73,FALSE)/VLOOKUP($A85,IndCons,P$73,FALSE)),0,VLOOKUP($A85,NonEConsump,P$73,FALSE)/VLOOKUP($A85,IndCons,P$73,FALSE))</f>
        <v/>
      </c>
      <c r="Q85" s="124">
        <f>IF(ISERROR(VLOOKUP($A85,NonEConsump,Q$73,FALSE)/VLOOKUP($A85,IndCons,Q$73,FALSE)),0,VLOOKUP($A85,NonEConsump,Q$73,FALSE)/VLOOKUP($A85,IndCons,Q$73,FALSE))</f>
        <v/>
      </c>
      <c r="R85" s="124">
        <f>IF(ISERROR(VLOOKUP($A85,NonEConsump,R$73,FALSE)/VLOOKUP($A85,IndCons,R$73,FALSE)),0,VLOOKUP($A85,NonEConsump,R$73,FALSE)/VLOOKUP($A85,IndCons,R$73,FALSE))</f>
        <v/>
      </c>
      <c r="S85" s="124">
        <f>IF(ISERROR(VLOOKUP($A85,NonEConsump,S$73,FALSE)/VLOOKUP($A85,IndCons,S$73,FALSE)),0,VLOOKUP($A85,NonEConsump,S$73,FALSE)/VLOOKUP($A85,IndCons,S$73,FALSE))</f>
        <v/>
      </c>
      <c r="T85" s="124">
        <f>IF(ISERROR(VLOOKUP($A85,NonEConsump,T$73,FALSE)/VLOOKUP($A85,IndCons,T$73,FALSE)),0,VLOOKUP($A85,NonEConsump,T$73,FALSE)/VLOOKUP($A85,IndCons,T$73,FALSE))</f>
        <v/>
      </c>
      <c r="U85" s="124">
        <f>IF(ISERROR(VLOOKUP($A85,NonEConsump,U$73,FALSE)/VLOOKUP($A85,IndCons,U$73,FALSE)),0,VLOOKUP($A85,NonEConsump,U$73,FALSE)/VLOOKUP($A85,IndCons,U$73,FALSE))</f>
        <v/>
      </c>
      <c r="V85" s="124">
        <f>IF(ISERROR(VLOOKUP($A85,NonEConsump,V$73,FALSE)/VLOOKUP($A85,IndCons,V$73,FALSE)),0,VLOOKUP($A85,NonEConsump,V$73,FALSE)/VLOOKUP($A85,IndCons,V$73,FALSE))</f>
        <v/>
      </c>
      <c r="W85" s="124">
        <f>IF(ISERROR(VLOOKUP($A85,NonEConsump,W$73,FALSE)/VLOOKUP($A85,IndCons,W$73,FALSE)),0,VLOOKUP($A85,NonEConsump,W$73,FALSE)/VLOOKUP($A85,IndCons,W$73,FALSE))</f>
        <v/>
      </c>
      <c r="X85" s="124">
        <f>IF(ISERROR(VLOOKUP($A85,NonEConsump,X$73,FALSE)/VLOOKUP($A85,IndCons,X$73,FALSE)),0,VLOOKUP($A85,NonEConsump,X$73,FALSE)/VLOOKUP($A85,IndCons,X$73,FALSE))</f>
        <v/>
      </c>
      <c r="Y85" s="124">
        <f>IF(ISERROR(VLOOKUP($A85,NonEConsump,Y$73,FALSE)/VLOOKUP($A85,IndCons,Y$73,FALSE)),0,VLOOKUP($A85,NonEConsump,Y$73,FALSE)/VLOOKUP($A85,IndCons,Y$73,FALSE))</f>
        <v/>
      </c>
      <c r="Z85" s="124">
        <f>IF(ISERROR(VLOOKUP($A85,NonEConsump,Z$73,FALSE)/VLOOKUP($A85,IndCons,Z$73,FALSE)),0,VLOOKUP($A85,NonEConsump,Z$73,FALSE)/VLOOKUP($A85,IndCons,Z$73,FALSE))</f>
        <v/>
      </c>
      <c r="AA85" s="124">
        <f>IF(ISERROR(VLOOKUP($A85,NonEConsump,AA$73,FALSE)/VLOOKUP($A85,IndCons,AA$73,FALSE)),0,VLOOKUP($A85,NonEConsump,AA$73,FALSE)/VLOOKUP($A85,IndCons,AA$73,FALSE))</f>
        <v/>
      </c>
      <c r="AB85" s="124">
        <f>IF(ISERROR(VLOOKUP($A85,NonEConsump,AB$73,FALSE)/VLOOKUP($A85,IndCons,AB$73,FALSE)),0,VLOOKUP($A85,NonEConsump,AB$73,FALSE)/VLOOKUP($A85,IndCons,AB$73,FALSE))</f>
        <v/>
      </c>
      <c r="AC85" s="124">
        <f>IF(ISERROR(VLOOKUP($A85,NonEConsump,AC$73,FALSE)/VLOOKUP($A85,IndCons,AC$73,FALSE)),0,VLOOKUP($A85,NonEConsump,AC$73,FALSE)/VLOOKUP($A85,IndCons,AC$73,FALSE))</f>
        <v/>
      </c>
      <c r="AD85" s="124">
        <f>IF(ISERROR(VLOOKUP($A85,NonEConsump,AD$73,FALSE)/VLOOKUP($A85,IndCons,AD$73,FALSE)),0,VLOOKUP($A85,NonEConsump,AD$73,FALSE)/VLOOKUP($A85,IndCons,AD$73,FALSE))</f>
        <v/>
      </c>
      <c r="AE85" s="124" t="n"/>
      <c r="AF85" s="125" t="n"/>
    </row>
    <row r="86">
      <c r="A86" s="113" t="inlineStr">
        <is>
          <t>Petroleum Coke</t>
        </is>
      </c>
      <c r="B86" s="124">
        <f>IF(ISERROR(VLOOKUP($A86,NonEConsump,B$73,FALSE)/VLOOKUP($A86,IndCons,B$73,FALSE)),0,VLOOKUP($A86,NonEConsump,B$73,FALSE)/VLOOKUP($A86,IndCons,B$73,FALSE))</f>
        <v/>
      </c>
      <c r="C86" s="124">
        <f>IF(ISERROR(VLOOKUP($A86,NonEConsump,C$73,FALSE)/VLOOKUP($A86,IndCons,C$73,FALSE)),0,VLOOKUP($A86,NonEConsump,C$73,FALSE)/VLOOKUP($A86,IndCons,C$73,FALSE))</f>
        <v/>
      </c>
      <c r="D86" s="124">
        <f>IF(ISERROR(VLOOKUP($A86,NonEConsump,D$73,FALSE)/VLOOKUP($A86,IndCons,D$73,FALSE)),0,VLOOKUP($A86,NonEConsump,D$73,FALSE)/VLOOKUP($A86,IndCons,D$73,FALSE))</f>
        <v/>
      </c>
      <c r="E86" s="124">
        <f>IF(ISERROR(VLOOKUP($A86,NonEConsump,E$73,FALSE)/VLOOKUP($A86,IndCons,E$73,FALSE)),0,VLOOKUP($A86,NonEConsump,E$73,FALSE)/VLOOKUP($A86,IndCons,E$73,FALSE))</f>
        <v/>
      </c>
      <c r="F86" s="124">
        <f>IF(ISERROR(VLOOKUP($A86,NonEConsump,F$73,FALSE)/VLOOKUP($A86,IndCons,F$73,FALSE)),0,VLOOKUP($A86,NonEConsump,F$73,FALSE)/VLOOKUP($A86,IndCons,F$73,FALSE))</f>
        <v/>
      </c>
      <c r="G86" s="124">
        <f>IF(ISERROR(VLOOKUP($A86,NonEConsump,G$73,FALSE)/VLOOKUP($A86,IndCons,G$73,FALSE)),0,VLOOKUP($A86,NonEConsump,G$73,FALSE)/VLOOKUP($A86,IndCons,G$73,FALSE))</f>
        <v/>
      </c>
      <c r="H86" s="124">
        <f>IF(ISERROR(VLOOKUP($A86,NonEConsump,H$73,FALSE)/VLOOKUP($A86,IndCons,H$73,FALSE)),0,VLOOKUP($A86,NonEConsump,H$73,FALSE)/VLOOKUP($A86,IndCons,H$73,FALSE))</f>
        <v/>
      </c>
      <c r="I86" s="124">
        <f>IF(ISERROR(VLOOKUP($A86,NonEConsump,I$73,FALSE)/VLOOKUP($A86,IndCons,I$73,FALSE)),0,VLOOKUP($A86,NonEConsump,I$73,FALSE)/VLOOKUP($A86,IndCons,I$73,FALSE))</f>
        <v/>
      </c>
      <c r="J86" s="124">
        <f>IF(ISERROR(VLOOKUP($A86,NonEConsump,J$73,FALSE)/VLOOKUP($A86,IndCons,J$73,FALSE)),0,VLOOKUP($A86,NonEConsump,J$73,FALSE)/VLOOKUP($A86,IndCons,J$73,FALSE))</f>
        <v/>
      </c>
      <c r="K86" s="124">
        <f>IF(ISERROR(VLOOKUP($A86,NonEConsump,K$73,FALSE)/VLOOKUP($A86,IndCons,K$73,FALSE)),0,VLOOKUP($A86,NonEConsump,K$73,FALSE)/VLOOKUP($A86,IndCons,K$73,FALSE))</f>
        <v/>
      </c>
      <c r="L86" s="124">
        <f>IF(ISERROR(VLOOKUP($A86,NonEConsump,L$73,FALSE)/VLOOKUP($A86,IndCons,L$73,FALSE)),0,VLOOKUP($A86,NonEConsump,L$73,FALSE)/VLOOKUP($A86,IndCons,L$73,FALSE))</f>
        <v/>
      </c>
      <c r="M86" s="124">
        <f>IF(ISERROR(VLOOKUP($A86,NonEConsump,M$73,FALSE)/VLOOKUP($A86,IndCons,M$73,FALSE)),0,VLOOKUP($A86,NonEConsump,M$73,FALSE)/VLOOKUP($A86,IndCons,M$73,FALSE))</f>
        <v/>
      </c>
      <c r="N86" s="124">
        <f>IF(ISERROR(VLOOKUP($A86,NonEConsump,N$73,FALSE)/VLOOKUP($A86,IndCons,N$73,FALSE)),0,VLOOKUP($A86,NonEConsump,N$73,FALSE)/VLOOKUP($A86,IndCons,N$73,FALSE))</f>
        <v/>
      </c>
      <c r="O86" s="124">
        <f>IF(ISERROR(VLOOKUP($A86,NonEConsump,O$73,FALSE)/VLOOKUP($A86,IndCons,O$73,FALSE)),0,VLOOKUP($A86,NonEConsump,O$73,FALSE)/VLOOKUP($A86,IndCons,O$73,FALSE))</f>
        <v/>
      </c>
      <c r="P86" s="124">
        <f>IF(ISERROR(VLOOKUP($A86,NonEConsump,P$73,FALSE)/VLOOKUP($A86,IndCons,P$73,FALSE)),0,VLOOKUP($A86,NonEConsump,P$73,FALSE)/VLOOKUP($A86,IndCons,P$73,FALSE))</f>
        <v/>
      </c>
      <c r="Q86" s="124">
        <f>IF(ISERROR(VLOOKUP($A86,NonEConsump,Q$73,FALSE)/VLOOKUP($A86,IndCons,Q$73,FALSE)),0,VLOOKUP($A86,NonEConsump,Q$73,FALSE)/VLOOKUP($A86,IndCons,Q$73,FALSE))</f>
        <v/>
      </c>
      <c r="R86" s="124">
        <f>IF(ISERROR(VLOOKUP($A86,NonEConsump,R$73,FALSE)/VLOOKUP($A86,IndCons,R$73,FALSE)),0,VLOOKUP($A86,NonEConsump,R$73,FALSE)/VLOOKUP($A86,IndCons,R$73,FALSE))</f>
        <v/>
      </c>
      <c r="S86" s="124">
        <f>IF(ISERROR(VLOOKUP($A86,NonEConsump,S$73,FALSE)/VLOOKUP($A86,IndCons,S$73,FALSE)),0,VLOOKUP($A86,NonEConsump,S$73,FALSE)/VLOOKUP($A86,IndCons,S$73,FALSE))</f>
        <v/>
      </c>
      <c r="T86" s="124">
        <f>IF(ISERROR(VLOOKUP($A86,NonEConsump,T$73,FALSE)/VLOOKUP($A86,IndCons,T$73,FALSE)),0,VLOOKUP($A86,NonEConsump,T$73,FALSE)/VLOOKUP($A86,IndCons,T$73,FALSE))</f>
        <v/>
      </c>
      <c r="U86" s="124">
        <f>IF(ISERROR(VLOOKUP($A86,NonEConsump,U$73,FALSE)/VLOOKUP($A86,IndCons,U$73,FALSE)),0,VLOOKUP($A86,NonEConsump,U$73,FALSE)/VLOOKUP($A86,IndCons,U$73,FALSE))</f>
        <v/>
      </c>
      <c r="V86" s="124">
        <f>IF(ISERROR(VLOOKUP($A86,NonEConsump,V$73,FALSE)/VLOOKUP($A86,IndCons,V$73,FALSE)),0,VLOOKUP($A86,NonEConsump,V$73,FALSE)/VLOOKUP($A86,IndCons,V$73,FALSE))</f>
        <v/>
      </c>
      <c r="W86" s="124">
        <f>IF(ISERROR(VLOOKUP($A86,NonEConsump,W$73,FALSE)/VLOOKUP($A86,IndCons,W$73,FALSE)),0,VLOOKUP($A86,NonEConsump,W$73,FALSE)/VLOOKUP($A86,IndCons,W$73,FALSE))</f>
        <v/>
      </c>
      <c r="X86" s="124">
        <f>IF(ISERROR(VLOOKUP($A86,NonEConsump,X$73,FALSE)/VLOOKUP($A86,IndCons,X$73,FALSE)),0,VLOOKUP($A86,NonEConsump,X$73,FALSE)/VLOOKUP($A86,IndCons,X$73,FALSE))</f>
        <v/>
      </c>
      <c r="Y86" s="124">
        <f>IF(ISERROR(VLOOKUP($A86,NonEConsump,Y$73,FALSE)/VLOOKUP($A86,IndCons,Y$73,FALSE)),0,VLOOKUP($A86,NonEConsump,Y$73,FALSE)/VLOOKUP($A86,IndCons,Y$73,FALSE))</f>
        <v/>
      </c>
      <c r="Z86" s="124">
        <f>IF(ISERROR(VLOOKUP($A86,NonEConsump,Z$73,FALSE)/VLOOKUP($A86,IndCons,Z$73,FALSE)),0,VLOOKUP($A86,NonEConsump,Z$73,FALSE)/VLOOKUP($A86,IndCons,Z$73,FALSE))</f>
        <v/>
      </c>
      <c r="AA86" s="124">
        <f>IF(ISERROR(VLOOKUP($A86,NonEConsump,AA$73,FALSE)/VLOOKUP($A86,IndCons,AA$73,FALSE)),0,VLOOKUP($A86,NonEConsump,AA$73,FALSE)/VLOOKUP($A86,IndCons,AA$73,FALSE))</f>
        <v/>
      </c>
      <c r="AB86" s="124">
        <f>IF(ISERROR(VLOOKUP($A86,NonEConsump,AB$73,FALSE)/VLOOKUP($A86,IndCons,AB$73,FALSE)),0,VLOOKUP($A86,NonEConsump,AB$73,FALSE)/VLOOKUP($A86,IndCons,AB$73,FALSE))</f>
        <v/>
      </c>
      <c r="AC86" s="124">
        <f>IF(ISERROR(VLOOKUP($A86,NonEConsump,AC$73,FALSE)/VLOOKUP($A86,IndCons,AC$73,FALSE)),0,VLOOKUP($A86,NonEConsump,AC$73,FALSE)/VLOOKUP($A86,IndCons,AC$73,FALSE))</f>
        <v/>
      </c>
      <c r="AD86" s="124">
        <f>IF(ISERROR(VLOOKUP($A86,NonEConsump,AD$73,FALSE)/VLOOKUP($A86,IndCons,AD$73,FALSE)),0,VLOOKUP($A86,NonEConsump,AD$73,FALSE)/VLOOKUP($A86,IndCons,AD$73,FALSE))</f>
        <v/>
      </c>
      <c r="AE86" s="124" t="n"/>
      <c r="AF86" s="125" t="n"/>
    </row>
    <row r="87">
      <c r="A87" s="113" t="inlineStr">
        <is>
          <t>Special Naphthas</t>
        </is>
      </c>
      <c r="B87" s="124">
        <f>IF(ISERROR(VLOOKUP($A87,NonEConsump,B$73,FALSE)/VLOOKUP($A87,IndCons,B$73,FALSE)),0,VLOOKUP($A87,NonEConsump,B$73,FALSE)/VLOOKUP($A87,IndCons,B$73,FALSE))</f>
        <v/>
      </c>
      <c r="C87" s="124">
        <f>IF(ISERROR(VLOOKUP($A87,NonEConsump,C$73,FALSE)/VLOOKUP($A87,IndCons,C$73,FALSE)),0,VLOOKUP($A87,NonEConsump,C$73,FALSE)/VLOOKUP($A87,IndCons,C$73,FALSE))</f>
        <v/>
      </c>
      <c r="D87" s="124">
        <f>IF(ISERROR(VLOOKUP($A87,NonEConsump,D$73,FALSE)/VLOOKUP($A87,IndCons,D$73,FALSE)),0,VLOOKUP($A87,NonEConsump,D$73,FALSE)/VLOOKUP($A87,IndCons,D$73,FALSE))</f>
        <v/>
      </c>
      <c r="E87" s="124">
        <f>IF(ISERROR(VLOOKUP($A87,NonEConsump,E$73,FALSE)/VLOOKUP($A87,IndCons,E$73,FALSE)),0,VLOOKUP($A87,NonEConsump,E$73,FALSE)/VLOOKUP($A87,IndCons,E$73,FALSE))</f>
        <v/>
      </c>
      <c r="F87" s="124">
        <f>IF(ISERROR(VLOOKUP($A87,NonEConsump,F$73,FALSE)/VLOOKUP($A87,IndCons,F$73,FALSE)),0,VLOOKUP($A87,NonEConsump,F$73,FALSE)/VLOOKUP($A87,IndCons,F$73,FALSE))</f>
        <v/>
      </c>
      <c r="G87" s="124">
        <f>IF(ISERROR(VLOOKUP($A87,NonEConsump,G$73,FALSE)/VLOOKUP($A87,IndCons,G$73,FALSE)),0,VLOOKUP($A87,NonEConsump,G$73,FALSE)/VLOOKUP($A87,IndCons,G$73,FALSE))</f>
        <v/>
      </c>
      <c r="H87" s="124">
        <f>IF(ISERROR(VLOOKUP($A87,NonEConsump,H$73,FALSE)/VLOOKUP($A87,IndCons,H$73,FALSE)),0,VLOOKUP($A87,NonEConsump,H$73,FALSE)/VLOOKUP($A87,IndCons,H$73,FALSE))</f>
        <v/>
      </c>
      <c r="I87" s="124">
        <f>IF(ISERROR(VLOOKUP($A87,NonEConsump,I$73,FALSE)/VLOOKUP($A87,IndCons,I$73,FALSE)),0,VLOOKUP($A87,NonEConsump,I$73,FALSE)/VLOOKUP($A87,IndCons,I$73,FALSE))</f>
        <v/>
      </c>
      <c r="J87" s="124">
        <f>IF(ISERROR(VLOOKUP($A87,NonEConsump,J$73,FALSE)/VLOOKUP($A87,IndCons,J$73,FALSE)),0,VLOOKUP($A87,NonEConsump,J$73,FALSE)/VLOOKUP($A87,IndCons,J$73,FALSE))</f>
        <v/>
      </c>
      <c r="K87" s="124">
        <f>IF(ISERROR(VLOOKUP($A87,NonEConsump,K$73,FALSE)/VLOOKUP($A87,IndCons,K$73,FALSE)),0,VLOOKUP($A87,NonEConsump,K$73,FALSE)/VLOOKUP($A87,IndCons,K$73,FALSE))</f>
        <v/>
      </c>
      <c r="L87" s="124">
        <f>IF(ISERROR(VLOOKUP($A87,NonEConsump,L$73,FALSE)/VLOOKUP($A87,IndCons,L$73,FALSE)),0,VLOOKUP($A87,NonEConsump,L$73,FALSE)/VLOOKUP($A87,IndCons,L$73,FALSE))</f>
        <v/>
      </c>
      <c r="M87" s="124">
        <f>IF(ISERROR(VLOOKUP($A87,NonEConsump,M$73,FALSE)/VLOOKUP($A87,IndCons,M$73,FALSE)),0,VLOOKUP($A87,NonEConsump,M$73,FALSE)/VLOOKUP($A87,IndCons,M$73,FALSE))</f>
        <v/>
      </c>
      <c r="N87" s="124">
        <f>IF(ISERROR(VLOOKUP($A87,NonEConsump,N$73,FALSE)/VLOOKUP($A87,IndCons,N$73,FALSE)),0,VLOOKUP($A87,NonEConsump,N$73,FALSE)/VLOOKUP($A87,IndCons,N$73,FALSE))</f>
        <v/>
      </c>
      <c r="O87" s="124">
        <f>IF(ISERROR(VLOOKUP($A87,NonEConsump,O$73,FALSE)/VLOOKUP($A87,IndCons,O$73,FALSE)),0,VLOOKUP($A87,NonEConsump,O$73,FALSE)/VLOOKUP($A87,IndCons,O$73,FALSE))</f>
        <v/>
      </c>
      <c r="P87" s="124">
        <f>IF(ISERROR(VLOOKUP($A87,NonEConsump,P$73,FALSE)/VLOOKUP($A87,IndCons,P$73,FALSE)),0,VLOOKUP($A87,NonEConsump,P$73,FALSE)/VLOOKUP($A87,IndCons,P$73,FALSE))</f>
        <v/>
      </c>
      <c r="Q87" s="124">
        <f>IF(ISERROR(VLOOKUP($A87,NonEConsump,Q$73,FALSE)/VLOOKUP($A87,IndCons,Q$73,FALSE)),0,VLOOKUP($A87,NonEConsump,Q$73,FALSE)/VLOOKUP($A87,IndCons,Q$73,FALSE))</f>
        <v/>
      </c>
      <c r="R87" s="124">
        <f>IF(ISERROR(VLOOKUP($A87,NonEConsump,R$73,FALSE)/VLOOKUP($A87,IndCons,R$73,FALSE)),0,VLOOKUP($A87,NonEConsump,R$73,FALSE)/VLOOKUP($A87,IndCons,R$73,FALSE))</f>
        <v/>
      </c>
      <c r="S87" s="124">
        <f>IF(ISERROR(VLOOKUP($A87,NonEConsump,S$73,FALSE)/VLOOKUP($A87,IndCons,S$73,FALSE)),0,VLOOKUP($A87,NonEConsump,S$73,FALSE)/VLOOKUP($A87,IndCons,S$73,FALSE))</f>
        <v/>
      </c>
      <c r="T87" s="124">
        <f>IF(ISERROR(VLOOKUP($A87,NonEConsump,T$73,FALSE)/VLOOKUP($A87,IndCons,T$73,FALSE)),0,VLOOKUP($A87,NonEConsump,T$73,FALSE)/VLOOKUP($A87,IndCons,T$73,FALSE))</f>
        <v/>
      </c>
      <c r="U87" s="124">
        <f>IF(ISERROR(VLOOKUP($A87,NonEConsump,U$73,FALSE)/VLOOKUP($A87,IndCons,U$73,FALSE)),0,VLOOKUP($A87,NonEConsump,U$73,FALSE)/VLOOKUP($A87,IndCons,U$73,FALSE))</f>
        <v/>
      </c>
      <c r="V87" s="124">
        <f>IF(ISERROR(VLOOKUP($A87,NonEConsump,V$73,FALSE)/VLOOKUP($A87,IndCons,V$73,FALSE)),0,VLOOKUP($A87,NonEConsump,V$73,FALSE)/VLOOKUP($A87,IndCons,V$73,FALSE))</f>
        <v/>
      </c>
      <c r="W87" s="124">
        <f>IF(ISERROR(VLOOKUP($A87,NonEConsump,W$73,FALSE)/VLOOKUP($A87,IndCons,W$73,FALSE)),0,VLOOKUP($A87,NonEConsump,W$73,FALSE)/VLOOKUP($A87,IndCons,W$73,FALSE))</f>
        <v/>
      </c>
      <c r="X87" s="124">
        <f>IF(ISERROR(VLOOKUP($A87,NonEConsump,X$73,FALSE)/VLOOKUP($A87,IndCons,X$73,FALSE)),0,VLOOKUP($A87,NonEConsump,X$73,FALSE)/VLOOKUP($A87,IndCons,X$73,FALSE))</f>
        <v/>
      </c>
      <c r="Y87" s="124">
        <f>IF(ISERROR(VLOOKUP($A87,NonEConsump,Y$73,FALSE)/VLOOKUP($A87,IndCons,Y$73,FALSE)),0,VLOOKUP($A87,NonEConsump,Y$73,FALSE)/VLOOKUP($A87,IndCons,Y$73,FALSE))</f>
        <v/>
      </c>
      <c r="Z87" s="124">
        <f>IF(ISERROR(VLOOKUP($A87,NonEConsump,Z$73,FALSE)/VLOOKUP($A87,IndCons,Z$73,FALSE)),0,VLOOKUP($A87,NonEConsump,Z$73,FALSE)/VLOOKUP($A87,IndCons,Z$73,FALSE))</f>
        <v/>
      </c>
      <c r="AA87" s="124">
        <f>IF(ISERROR(VLOOKUP($A87,NonEConsump,AA$73,FALSE)/VLOOKUP($A87,IndCons,AA$73,FALSE)),0,VLOOKUP($A87,NonEConsump,AA$73,FALSE)/VLOOKUP($A87,IndCons,AA$73,FALSE))</f>
        <v/>
      </c>
      <c r="AB87" s="124">
        <f>IF(ISERROR(VLOOKUP($A87,NonEConsump,AB$73,FALSE)/VLOOKUP($A87,IndCons,AB$73,FALSE)),0,VLOOKUP($A87,NonEConsump,AB$73,FALSE)/VLOOKUP($A87,IndCons,AB$73,FALSE))</f>
        <v/>
      </c>
      <c r="AC87" s="124">
        <f>IF(ISERROR(VLOOKUP($A87,NonEConsump,AC$73,FALSE)/VLOOKUP($A87,IndCons,AC$73,FALSE)),0,VLOOKUP($A87,NonEConsump,AC$73,FALSE)/VLOOKUP($A87,IndCons,AC$73,FALSE))</f>
        <v/>
      </c>
      <c r="AD87" s="124">
        <f>IF(ISERROR(VLOOKUP($A87,NonEConsump,AD$73,FALSE)/VLOOKUP($A87,IndCons,AD$73,FALSE)),0,VLOOKUP($A87,NonEConsump,AD$73,FALSE)/VLOOKUP($A87,IndCons,AD$73,FALSE))</f>
        <v/>
      </c>
      <c r="AE87" s="124" t="n"/>
      <c r="AF87" s="125" t="n"/>
    </row>
    <row r="88">
      <c r="A88" s="113" t="inlineStr">
        <is>
          <t>Distillate Fuel</t>
        </is>
      </c>
      <c r="B88" s="124">
        <f>IF(ISERROR(VLOOKUP($A88,NonEConsump,B$73,FALSE)/VLOOKUP($A88,IndCons,B$73,FALSE)),0,VLOOKUP($A88,NonEConsump,B$73,FALSE)/VLOOKUP($A88,IndCons,B$73,FALSE))</f>
        <v/>
      </c>
      <c r="C88" s="124">
        <f>IF(ISERROR(VLOOKUP($A88,NonEConsump,C$73,FALSE)/VLOOKUP($A88,IndCons,C$73,FALSE)),0,VLOOKUP($A88,NonEConsump,C$73,FALSE)/VLOOKUP($A88,IndCons,C$73,FALSE))</f>
        <v/>
      </c>
      <c r="D88" s="124">
        <f>IF(ISERROR(VLOOKUP($A88,NonEConsump,D$73,FALSE)/VLOOKUP($A88,IndCons,D$73,FALSE)),0,VLOOKUP($A88,NonEConsump,D$73,FALSE)/VLOOKUP($A88,IndCons,D$73,FALSE))</f>
        <v/>
      </c>
      <c r="E88" s="124">
        <f>IF(ISERROR(VLOOKUP($A88,NonEConsump,E$73,FALSE)/VLOOKUP($A88,IndCons,E$73,FALSE)),0,VLOOKUP($A88,NonEConsump,E$73,FALSE)/VLOOKUP($A88,IndCons,E$73,FALSE))</f>
        <v/>
      </c>
      <c r="F88" s="124">
        <f>IF(ISERROR(VLOOKUP($A88,NonEConsump,F$73,FALSE)/VLOOKUP($A88,IndCons,F$73,FALSE)),0,VLOOKUP($A88,NonEConsump,F$73,FALSE)/VLOOKUP($A88,IndCons,F$73,FALSE))</f>
        <v/>
      </c>
      <c r="G88" s="124">
        <f>IF(ISERROR(VLOOKUP($A88,NonEConsump,G$73,FALSE)/VLOOKUP($A88,IndCons,G$73,FALSE)),0,VLOOKUP($A88,NonEConsump,G$73,FALSE)/VLOOKUP($A88,IndCons,G$73,FALSE))</f>
        <v/>
      </c>
      <c r="H88" s="124">
        <f>IF(ISERROR(VLOOKUP($A88,NonEConsump,H$73,FALSE)/VLOOKUP($A88,IndCons,H$73,FALSE)),0,VLOOKUP($A88,NonEConsump,H$73,FALSE)/VLOOKUP($A88,IndCons,H$73,FALSE))</f>
        <v/>
      </c>
      <c r="I88" s="124">
        <f>IF(ISERROR(VLOOKUP($A88,NonEConsump,I$73,FALSE)/VLOOKUP($A88,IndCons,I$73,FALSE)),0,VLOOKUP($A88,NonEConsump,I$73,FALSE)/VLOOKUP($A88,IndCons,I$73,FALSE))</f>
        <v/>
      </c>
      <c r="J88" s="124">
        <f>IF(ISERROR(VLOOKUP($A88,NonEConsump,J$73,FALSE)/VLOOKUP($A88,IndCons,J$73,FALSE)),0,VLOOKUP($A88,NonEConsump,J$73,FALSE)/VLOOKUP($A88,IndCons,J$73,FALSE))</f>
        <v/>
      </c>
      <c r="K88" s="124">
        <f>IF(ISERROR(VLOOKUP($A88,NonEConsump,K$73,FALSE)/VLOOKUP($A88,IndCons,K$73,FALSE)),0,VLOOKUP($A88,NonEConsump,K$73,FALSE)/VLOOKUP($A88,IndCons,K$73,FALSE))</f>
        <v/>
      </c>
      <c r="L88" s="124">
        <f>IF(ISERROR(VLOOKUP($A88,NonEConsump,L$73,FALSE)/VLOOKUP($A88,IndCons,L$73,FALSE)),0,VLOOKUP($A88,NonEConsump,L$73,FALSE)/VLOOKUP($A88,IndCons,L$73,FALSE))</f>
        <v/>
      </c>
      <c r="M88" s="124">
        <f>IF(ISERROR(VLOOKUP($A88,NonEConsump,M$73,FALSE)/VLOOKUP($A88,IndCons,M$73,FALSE)),0,VLOOKUP($A88,NonEConsump,M$73,FALSE)/VLOOKUP($A88,IndCons,M$73,FALSE))</f>
        <v/>
      </c>
      <c r="N88" s="124">
        <f>IF(ISERROR(VLOOKUP($A88,NonEConsump,N$73,FALSE)/VLOOKUP($A88,IndCons,N$73,FALSE)),0,VLOOKUP($A88,NonEConsump,N$73,FALSE)/VLOOKUP($A88,IndCons,N$73,FALSE))</f>
        <v/>
      </c>
      <c r="O88" s="124">
        <f>IF(ISERROR(VLOOKUP($A88,NonEConsump,O$73,FALSE)/VLOOKUP($A88,IndCons,O$73,FALSE)),0,VLOOKUP($A88,NonEConsump,O$73,FALSE)/VLOOKUP($A88,IndCons,O$73,FALSE))</f>
        <v/>
      </c>
      <c r="P88" s="124">
        <f>IF(ISERROR(VLOOKUP($A88,NonEConsump,P$73,FALSE)/VLOOKUP($A88,IndCons,P$73,FALSE)),0,VLOOKUP($A88,NonEConsump,P$73,FALSE)/VLOOKUP($A88,IndCons,P$73,FALSE))</f>
        <v/>
      </c>
      <c r="Q88" s="124">
        <f>IF(ISERROR(VLOOKUP($A88,NonEConsump,Q$73,FALSE)/VLOOKUP($A88,IndCons,Q$73,FALSE)),0,VLOOKUP($A88,NonEConsump,Q$73,FALSE)/VLOOKUP($A88,IndCons,Q$73,FALSE))</f>
        <v/>
      </c>
      <c r="R88" s="124">
        <f>IF(ISERROR(VLOOKUP($A88,NonEConsump,R$73,FALSE)/VLOOKUP($A88,IndCons,R$73,FALSE)),0,VLOOKUP($A88,NonEConsump,R$73,FALSE)/VLOOKUP($A88,IndCons,R$73,FALSE))</f>
        <v/>
      </c>
      <c r="S88" s="124">
        <f>IF(ISERROR(VLOOKUP($A88,NonEConsump,S$73,FALSE)/VLOOKUP($A88,IndCons,S$73,FALSE)),0,VLOOKUP($A88,NonEConsump,S$73,FALSE)/VLOOKUP($A88,IndCons,S$73,FALSE))</f>
        <v/>
      </c>
      <c r="T88" s="124">
        <f>IF(ISERROR(VLOOKUP($A88,NonEConsump,T$73,FALSE)/VLOOKUP($A88,IndCons,T$73,FALSE)),0,VLOOKUP($A88,NonEConsump,T$73,FALSE)/VLOOKUP($A88,IndCons,T$73,FALSE))</f>
        <v/>
      </c>
      <c r="U88" s="124">
        <f>IF(ISERROR(VLOOKUP($A88,NonEConsump,U$73,FALSE)/VLOOKUP($A88,IndCons,U$73,FALSE)),0,VLOOKUP($A88,NonEConsump,U$73,FALSE)/VLOOKUP($A88,IndCons,U$73,FALSE))</f>
        <v/>
      </c>
      <c r="V88" s="124">
        <f>IF(ISERROR(VLOOKUP($A88,NonEConsump,V$73,FALSE)/VLOOKUP($A88,IndCons,V$73,FALSE)),0,VLOOKUP($A88,NonEConsump,V$73,FALSE)/VLOOKUP($A88,IndCons,V$73,FALSE))</f>
        <v/>
      </c>
      <c r="W88" s="124">
        <f>IF(ISERROR(VLOOKUP($A88,NonEConsump,W$73,FALSE)/VLOOKUP($A88,IndCons,W$73,FALSE)),0,VLOOKUP($A88,NonEConsump,W$73,FALSE)/VLOOKUP($A88,IndCons,W$73,FALSE))</f>
        <v/>
      </c>
      <c r="X88" s="124">
        <f>IF(ISERROR(VLOOKUP($A88,NonEConsump,X$73,FALSE)/VLOOKUP($A88,IndCons,X$73,FALSE)),0,VLOOKUP($A88,NonEConsump,X$73,FALSE)/VLOOKUP($A88,IndCons,X$73,FALSE))</f>
        <v/>
      </c>
      <c r="Y88" s="124">
        <f>IF(ISERROR(VLOOKUP($A88,NonEConsump,Y$73,FALSE)/VLOOKUP($A88,IndCons,Y$73,FALSE)),0,VLOOKUP($A88,NonEConsump,Y$73,FALSE)/VLOOKUP($A88,IndCons,Y$73,FALSE))</f>
        <v/>
      </c>
      <c r="Z88" s="124">
        <f>IF(ISERROR(VLOOKUP($A88,NonEConsump,Z$73,FALSE)/VLOOKUP($A88,IndCons,Z$73,FALSE)),0,VLOOKUP($A88,NonEConsump,Z$73,FALSE)/VLOOKUP($A88,IndCons,Z$73,FALSE))</f>
        <v/>
      </c>
      <c r="AA88" s="124">
        <f>IF(ISERROR(VLOOKUP($A88,NonEConsump,AA$73,FALSE)/VLOOKUP($A88,IndCons,AA$73,FALSE)),0,VLOOKUP($A88,NonEConsump,AA$73,FALSE)/VLOOKUP($A88,IndCons,AA$73,FALSE))</f>
        <v/>
      </c>
      <c r="AB88" s="124">
        <f>IF(ISERROR(VLOOKUP($A88,NonEConsump,AB$73,FALSE)/VLOOKUP($A88,IndCons,AB$73,FALSE)),0,VLOOKUP($A88,NonEConsump,AB$73,FALSE)/VLOOKUP($A88,IndCons,AB$73,FALSE))</f>
        <v/>
      </c>
      <c r="AC88" s="124">
        <f>IF(ISERROR(VLOOKUP($A88,NonEConsump,AC$73,FALSE)/VLOOKUP($A88,IndCons,AC$73,FALSE)),0,VLOOKUP($A88,NonEConsump,AC$73,FALSE)/VLOOKUP($A88,IndCons,AC$73,FALSE))</f>
        <v/>
      </c>
      <c r="AD88" s="124">
        <f>IF(ISERROR(VLOOKUP($A88,NonEConsump,AD$73,FALSE)/VLOOKUP($A88,IndCons,AD$73,FALSE)),0,VLOOKUP($A88,NonEConsump,AD$73,FALSE)/VLOOKUP($A88,IndCons,AD$73,FALSE))</f>
        <v/>
      </c>
      <c r="AE88" s="124" t="n"/>
      <c r="AF88" s="125" t="n"/>
    </row>
    <row r="89">
      <c r="A89" s="113" t="inlineStr">
        <is>
          <t>Residual Fuel</t>
        </is>
      </c>
      <c r="B89" s="124">
        <f>IF(ISERROR(VLOOKUP($A89,NonEConsump,B$73,FALSE)/VLOOKUP($A89,IndCons,B$73,FALSE)),0,VLOOKUP($A89,NonEConsump,B$73,FALSE)/VLOOKUP($A89,IndCons,B$73,FALSE))</f>
        <v/>
      </c>
      <c r="C89" s="124">
        <f>IF(ISERROR(VLOOKUP($A89,NonEConsump,C$73,FALSE)/VLOOKUP($A89,IndCons,C$73,FALSE)),0,VLOOKUP($A89,NonEConsump,C$73,FALSE)/VLOOKUP($A89,IndCons,C$73,FALSE))</f>
        <v/>
      </c>
      <c r="D89" s="124">
        <f>IF(ISERROR(VLOOKUP($A89,NonEConsump,D$73,FALSE)/VLOOKUP($A89,IndCons,D$73,FALSE)),0,VLOOKUP($A89,NonEConsump,D$73,FALSE)/VLOOKUP($A89,IndCons,D$73,FALSE))</f>
        <v/>
      </c>
      <c r="E89" s="124">
        <f>IF(ISERROR(VLOOKUP($A89,NonEConsump,E$73,FALSE)/VLOOKUP($A89,IndCons,E$73,FALSE)),0,VLOOKUP($A89,NonEConsump,E$73,FALSE)/VLOOKUP($A89,IndCons,E$73,FALSE))</f>
        <v/>
      </c>
      <c r="F89" s="124">
        <f>IF(ISERROR(VLOOKUP($A89,NonEConsump,F$73,FALSE)/VLOOKUP($A89,IndCons,F$73,FALSE)),0,VLOOKUP($A89,NonEConsump,F$73,FALSE)/VLOOKUP($A89,IndCons,F$73,FALSE))</f>
        <v/>
      </c>
      <c r="G89" s="124">
        <f>IF(ISERROR(VLOOKUP($A89,NonEConsump,G$73,FALSE)/VLOOKUP($A89,IndCons,G$73,FALSE)),0,VLOOKUP($A89,NonEConsump,G$73,FALSE)/VLOOKUP($A89,IndCons,G$73,FALSE))</f>
        <v/>
      </c>
      <c r="H89" s="124">
        <f>IF(ISERROR(VLOOKUP($A89,NonEConsump,H$73,FALSE)/VLOOKUP($A89,IndCons,H$73,FALSE)),0,VLOOKUP($A89,NonEConsump,H$73,FALSE)/VLOOKUP($A89,IndCons,H$73,FALSE))</f>
        <v/>
      </c>
      <c r="I89" s="124">
        <f>IF(ISERROR(VLOOKUP($A89,NonEConsump,I$73,FALSE)/VLOOKUP($A89,IndCons,I$73,FALSE)),0,VLOOKUP($A89,NonEConsump,I$73,FALSE)/VLOOKUP($A89,IndCons,I$73,FALSE))</f>
        <v/>
      </c>
      <c r="J89" s="124">
        <f>IF(ISERROR(VLOOKUP($A89,NonEConsump,J$73,FALSE)/VLOOKUP($A89,IndCons,J$73,FALSE)),0,VLOOKUP($A89,NonEConsump,J$73,FALSE)/VLOOKUP($A89,IndCons,J$73,FALSE))</f>
        <v/>
      </c>
      <c r="K89" s="124">
        <f>IF(ISERROR(VLOOKUP($A89,NonEConsump,K$73,FALSE)/VLOOKUP($A89,IndCons,K$73,FALSE)),0,VLOOKUP($A89,NonEConsump,K$73,FALSE)/VLOOKUP($A89,IndCons,K$73,FALSE))</f>
        <v/>
      </c>
      <c r="L89" s="124">
        <f>IF(ISERROR(VLOOKUP($A89,NonEConsump,L$73,FALSE)/VLOOKUP($A89,IndCons,L$73,FALSE)),0,VLOOKUP($A89,NonEConsump,L$73,FALSE)/VLOOKUP($A89,IndCons,L$73,FALSE))</f>
        <v/>
      </c>
      <c r="M89" s="124">
        <f>IF(ISERROR(VLOOKUP($A89,NonEConsump,M$73,FALSE)/VLOOKUP($A89,IndCons,M$73,FALSE)),0,VLOOKUP($A89,NonEConsump,M$73,FALSE)/VLOOKUP($A89,IndCons,M$73,FALSE))</f>
        <v/>
      </c>
      <c r="N89" s="124">
        <f>IF(ISERROR(VLOOKUP($A89,NonEConsump,N$73,FALSE)/VLOOKUP($A89,IndCons,N$73,FALSE)),0,VLOOKUP($A89,NonEConsump,N$73,FALSE)/VLOOKUP($A89,IndCons,N$73,FALSE))</f>
        <v/>
      </c>
      <c r="O89" s="124">
        <f>IF(ISERROR(VLOOKUP($A89,NonEConsump,O$73,FALSE)/VLOOKUP($A89,IndCons,O$73,FALSE)),0,VLOOKUP($A89,NonEConsump,O$73,FALSE)/VLOOKUP($A89,IndCons,O$73,FALSE))</f>
        <v/>
      </c>
      <c r="P89" s="124">
        <f>IF(ISERROR(VLOOKUP($A89,NonEConsump,P$73,FALSE)/VLOOKUP($A89,IndCons,P$73,FALSE)),0,VLOOKUP($A89,NonEConsump,P$73,FALSE)/VLOOKUP($A89,IndCons,P$73,FALSE))</f>
        <v/>
      </c>
      <c r="Q89" s="124">
        <f>IF(ISERROR(VLOOKUP($A89,NonEConsump,Q$73,FALSE)/VLOOKUP($A89,IndCons,Q$73,FALSE)),0,VLOOKUP($A89,NonEConsump,Q$73,FALSE)/VLOOKUP($A89,IndCons,Q$73,FALSE))</f>
        <v/>
      </c>
      <c r="R89" s="124">
        <f>IF(ISERROR(VLOOKUP($A89,NonEConsump,R$73,FALSE)/VLOOKUP($A89,IndCons,R$73,FALSE)),0,VLOOKUP($A89,NonEConsump,R$73,FALSE)/VLOOKUP($A89,IndCons,R$73,FALSE))</f>
        <v/>
      </c>
      <c r="S89" s="124">
        <f>IF(ISERROR(VLOOKUP($A89,NonEConsump,S$73,FALSE)/VLOOKUP($A89,IndCons,S$73,FALSE)),0,VLOOKUP($A89,NonEConsump,S$73,FALSE)/VLOOKUP($A89,IndCons,S$73,FALSE))</f>
        <v/>
      </c>
      <c r="T89" s="124">
        <f>IF(ISERROR(VLOOKUP($A89,NonEConsump,T$73,FALSE)/VLOOKUP($A89,IndCons,T$73,FALSE)),0,VLOOKUP($A89,NonEConsump,T$73,FALSE)/VLOOKUP($A89,IndCons,T$73,FALSE))</f>
        <v/>
      </c>
      <c r="U89" s="124">
        <f>IF(ISERROR(VLOOKUP($A89,NonEConsump,U$73,FALSE)/VLOOKUP($A89,IndCons,U$73,FALSE)),0,VLOOKUP($A89,NonEConsump,U$73,FALSE)/VLOOKUP($A89,IndCons,U$73,FALSE))</f>
        <v/>
      </c>
      <c r="V89" s="124">
        <f>IF(ISERROR(VLOOKUP($A89,NonEConsump,V$73,FALSE)/VLOOKUP($A89,IndCons,V$73,FALSE)),0,VLOOKUP($A89,NonEConsump,V$73,FALSE)/VLOOKUP($A89,IndCons,V$73,FALSE))</f>
        <v/>
      </c>
      <c r="W89" s="124">
        <f>IF(ISERROR(VLOOKUP($A89,NonEConsump,W$73,FALSE)/VLOOKUP($A89,IndCons,W$73,FALSE)),0,VLOOKUP($A89,NonEConsump,W$73,FALSE)/VLOOKUP($A89,IndCons,W$73,FALSE))</f>
        <v/>
      </c>
      <c r="X89" s="124">
        <f>IF(ISERROR(VLOOKUP($A89,NonEConsump,X$73,FALSE)/VLOOKUP($A89,IndCons,X$73,FALSE)),0,VLOOKUP($A89,NonEConsump,X$73,FALSE)/VLOOKUP($A89,IndCons,X$73,FALSE))</f>
        <v/>
      </c>
      <c r="Y89" s="124">
        <f>IF(ISERROR(VLOOKUP($A89,NonEConsump,Y$73,FALSE)/VLOOKUP($A89,IndCons,Y$73,FALSE)),0,VLOOKUP($A89,NonEConsump,Y$73,FALSE)/VLOOKUP($A89,IndCons,Y$73,FALSE))</f>
        <v/>
      </c>
      <c r="Z89" s="124">
        <f>IF(ISERROR(VLOOKUP($A89,NonEConsump,Z$73,FALSE)/VLOOKUP($A89,IndCons,Z$73,FALSE)),0,VLOOKUP($A89,NonEConsump,Z$73,FALSE)/VLOOKUP($A89,IndCons,Z$73,FALSE))</f>
        <v/>
      </c>
      <c r="AA89" s="124">
        <f>IF(ISERROR(VLOOKUP($A89,NonEConsump,AA$73,FALSE)/VLOOKUP($A89,IndCons,AA$73,FALSE)),0,VLOOKUP($A89,NonEConsump,AA$73,FALSE)/VLOOKUP($A89,IndCons,AA$73,FALSE))</f>
        <v/>
      </c>
      <c r="AB89" s="124">
        <f>IF(ISERROR(VLOOKUP($A89,NonEConsump,AB$73,FALSE)/VLOOKUP($A89,IndCons,AB$73,FALSE)),0,VLOOKUP($A89,NonEConsump,AB$73,FALSE)/VLOOKUP($A89,IndCons,AB$73,FALSE))</f>
        <v/>
      </c>
      <c r="AC89" s="124">
        <f>IF(ISERROR(VLOOKUP($A89,NonEConsump,AC$73,FALSE)/VLOOKUP($A89,IndCons,AC$73,FALSE)),0,VLOOKUP($A89,NonEConsump,AC$73,FALSE)/VLOOKUP($A89,IndCons,AC$73,FALSE))</f>
        <v/>
      </c>
      <c r="AD89" s="124">
        <f>IF(ISERROR(VLOOKUP($A89,NonEConsump,AD$73,FALSE)/VLOOKUP($A89,IndCons,AD$73,FALSE)),0,VLOOKUP($A89,NonEConsump,AD$73,FALSE)/VLOOKUP($A89,IndCons,AD$73,FALSE))</f>
        <v/>
      </c>
      <c r="AE89" s="124" t="n"/>
      <c r="AF89" s="125" t="n"/>
    </row>
    <row r="90">
      <c r="A90" s="113" t="inlineStr">
        <is>
          <t>Waxes</t>
        </is>
      </c>
      <c r="B90" s="124">
        <f>IF(ISERROR(VLOOKUP($A90,NonEConsump,B$73,FALSE)/VLOOKUP($A90,IndCons,B$73,FALSE)),0,VLOOKUP($A90,NonEConsump,B$73,FALSE)/VLOOKUP($A90,IndCons,B$73,FALSE))</f>
        <v/>
      </c>
      <c r="C90" s="124">
        <f>IF(ISERROR(VLOOKUP($A90,NonEConsump,C$73,FALSE)/VLOOKUP($A90,IndCons,C$73,FALSE)),0,VLOOKUP($A90,NonEConsump,C$73,FALSE)/VLOOKUP($A90,IndCons,C$73,FALSE))</f>
        <v/>
      </c>
      <c r="D90" s="124">
        <f>IF(ISERROR(VLOOKUP($A90,NonEConsump,D$73,FALSE)/VLOOKUP($A90,IndCons,D$73,FALSE)),0,VLOOKUP($A90,NonEConsump,D$73,FALSE)/VLOOKUP($A90,IndCons,D$73,FALSE))</f>
        <v/>
      </c>
      <c r="E90" s="124">
        <f>IF(ISERROR(VLOOKUP($A90,NonEConsump,E$73,FALSE)/VLOOKUP($A90,IndCons,E$73,FALSE)),0,VLOOKUP($A90,NonEConsump,E$73,FALSE)/VLOOKUP($A90,IndCons,E$73,FALSE))</f>
        <v/>
      </c>
      <c r="F90" s="124">
        <f>IF(ISERROR(VLOOKUP($A90,NonEConsump,F$73,FALSE)/VLOOKUP($A90,IndCons,F$73,FALSE)),0,VLOOKUP($A90,NonEConsump,F$73,FALSE)/VLOOKUP($A90,IndCons,F$73,FALSE))</f>
        <v/>
      </c>
      <c r="G90" s="124">
        <f>IF(ISERROR(VLOOKUP($A90,NonEConsump,G$73,FALSE)/VLOOKUP($A90,IndCons,G$73,FALSE)),0,VLOOKUP($A90,NonEConsump,G$73,FALSE)/VLOOKUP($A90,IndCons,G$73,FALSE))</f>
        <v/>
      </c>
      <c r="H90" s="124">
        <f>IF(ISERROR(VLOOKUP($A90,NonEConsump,H$73,FALSE)/VLOOKUP($A90,IndCons,H$73,FALSE)),0,VLOOKUP($A90,NonEConsump,H$73,FALSE)/VLOOKUP($A90,IndCons,H$73,FALSE))</f>
        <v/>
      </c>
      <c r="I90" s="124">
        <f>IF(ISERROR(VLOOKUP($A90,NonEConsump,I$73,FALSE)/VLOOKUP($A90,IndCons,I$73,FALSE)),0,VLOOKUP($A90,NonEConsump,I$73,FALSE)/VLOOKUP($A90,IndCons,I$73,FALSE))</f>
        <v/>
      </c>
      <c r="J90" s="124">
        <f>IF(ISERROR(VLOOKUP($A90,NonEConsump,J$73,FALSE)/VLOOKUP($A90,IndCons,J$73,FALSE)),0,VLOOKUP($A90,NonEConsump,J$73,FALSE)/VLOOKUP($A90,IndCons,J$73,FALSE))</f>
        <v/>
      </c>
      <c r="K90" s="124">
        <f>IF(ISERROR(VLOOKUP($A90,NonEConsump,K$73,FALSE)/VLOOKUP($A90,IndCons,K$73,FALSE)),0,VLOOKUP($A90,NonEConsump,K$73,FALSE)/VLOOKUP($A90,IndCons,K$73,FALSE))</f>
        <v/>
      </c>
      <c r="L90" s="124">
        <f>IF(ISERROR(VLOOKUP($A90,NonEConsump,L$73,FALSE)/VLOOKUP($A90,IndCons,L$73,FALSE)),0,VLOOKUP($A90,NonEConsump,L$73,FALSE)/VLOOKUP($A90,IndCons,L$73,FALSE))</f>
        <v/>
      </c>
      <c r="M90" s="124">
        <f>IF(ISERROR(VLOOKUP($A90,NonEConsump,M$73,FALSE)/VLOOKUP($A90,IndCons,M$73,FALSE)),0,VLOOKUP($A90,NonEConsump,M$73,FALSE)/VLOOKUP($A90,IndCons,M$73,FALSE))</f>
        <v/>
      </c>
      <c r="N90" s="124">
        <f>IF(ISERROR(VLOOKUP($A90,NonEConsump,N$73,FALSE)/VLOOKUP($A90,IndCons,N$73,FALSE)),0,VLOOKUP($A90,NonEConsump,N$73,FALSE)/VLOOKUP($A90,IndCons,N$73,FALSE))</f>
        <v/>
      </c>
      <c r="O90" s="124">
        <f>IF(ISERROR(VLOOKUP($A90,NonEConsump,O$73,FALSE)/VLOOKUP($A90,IndCons,O$73,FALSE)),0,VLOOKUP($A90,NonEConsump,O$73,FALSE)/VLOOKUP($A90,IndCons,O$73,FALSE))</f>
        <v/>
      </c>
      <c r="P90" s="124">
        <f>IF(ISERROR(VLOOKUP($A90,NonEConsump,P$73,FALSE)/VLOOKUP($A90,IndCons,P$73,FALSE)),0,VLOOKUP($A90,NonEConsump,P$73,FALSE)/VLOOKUP($A90,IndCons,P$73,FALSE))</f>
        <v/>
      </c>
      <c r="Q90" s="124">
        <f>IF(ISERROR(VLOOKUP($A90,NonEConsump,Q$73,FALSE)/VLOOKUP($A90,IndCons,Q$73,FALSE)),0,VLOOKUP($A90,NonEConsump,Q$73,FALSE)/VLOOKUP($A90,IndCons,Q$73,FALSE))</f>
        <v/>
      </c>
      <c r="R90" s="124">
        <f>IF(ISERROR(VLOOKUP($A90,NonEConsump,R$73,FALSE)/VLOOKUP($A90,IndCons,R$73,FALSE)),0,VLOOKUP($A90,NonEConsump,R$73,FALSE)/VLOOKUP($A90,IndCons,R$73,FALSE))</f>
        <v/>
      </c>
      <c r="S90" s="124">
        <f>IF(ISERROR(VLOOKUP($A90,NonEConsump,S$73,FALSE)/VLOOKUP($A90,IndCons,S$73,FALSE)),0,VLOOKUP($A90,NonEConsump,S$73,FALSE)/VLOOKUP($A90,IndCons,S$73,FALSE))</f>
        <v/>
      </c>
      <c r="T90" s="124">
        <f>IF(ISERROR(VLOOKUP($A90,NonEConsump,T$73,FALSE)/VLOOKUP($A90,IndCons,T$73,FALSE)),0,VLOOKUP($A90,NonEConsump,T$73,FALSE)/VLOOKUP($A90,IndCons,T$73,FALSE))</f>
        <v/>
      </c>
      <c r="U90" s="124">
        <f>IF(ISERROR(VLOOKUP($A90,NonEConsump,U$73,FALSE)/VLOOKUP($A90,IndCons,U$73,FALSE)),0,VLOOKUP($A90,NonEConsump,U$73,FALSE)/VLOOKUP($A90,IndCons,U$73,FALSE))</f>
        <v/>
      </c>
      <c r="V90" s="124">
        <f>IF(ISERROR(VLOOKUP($A90,NonEConsump,V$73,FALSE)/VLOOKUP($A90,IndCons,V$73,FALSE)),0,VLOOKUP($A90,NonEConsump,V$73,FALSE)/VLOOKUP($A90,IndCons,V$73,FALSE))</f>
        <v/>
      </c>
      <c r="W90" s="124">
        <f>IF(ISERROR(VLOOKUP($A90,NonEConsump,W$73,FALSE)/VLOOKUP($A90,IndCons,W$73,FALSE)),0,VLOOKUP($A90,NonEConsump,W$73,FALSE)/VLOOKUP($A90,IndCons,W$73,FALSE))</f>
        <v/>
      </c>
      <c r="X90" s="124">
        <f>IF(ISERROR(VLOOKUP($A90,NonEConsump,X$73,FALSE)/VLOOKUP($A90,IndCons,X$73,FALSE)),0,VLOOKUP($A90,NonEConsump,X$73,FALSE)/VLOOKUP($A90,IndCons,X$73,FALSE))</f>
        <v/>
      </c>
      <c r="Y90" s="124">
        <f>IF(ISERROR(VLOOKUP($A90,NonEConsump,Y$73,FALSE)/VLOOKUP($A90,IndCons,Y$73,FALSE)),0,VLOOKUP($A90,NonEConsump,Y$73,FALSE)/VLOOKUP($A90,IndCons,Y$73,FALSE))</f>
        <v/>
      </c>
      <c r="Z90" s="124">
        <f>IF(ISERROR(VLOOKUP($A90,NonEConsump,Z$73,FALSE)/VLOOKUP($A90,IndCons,Z$73,FALSE)),0,VLOOKUP($A90,NonEConsump,Z$73,FALSE)/VLOOKUP($A90,IndCons,Z$73,FALSE))</f>
        <v/>
      </c>
      <c r="AA90" s="124">
        <f>IF(ISERROR(VLOOKUP($A90,NonEConsump,AA$73,FALSE)/VLOOKUP($A90,IndCons,AA$73,FALSE)),0,VLOOKUP($A90,NonEConsump,AA$73,FALSE)/VLOOKUP($A90,IndCons,AA$73,FALSE))</f>
        <v/>
      </c>
      <c r="AB90" s="124">
        <f>IF(ISERROR(VLOOKUP($A90,NonEConsump,AB$73,FALSE)/VLOOKUP($A90,IndCons,AB$73,FALSE)),0,VLOOKUP($A90,NonEConsump,AB$73,FALSE)/VLOOKUP($A90,IndCons,AB$73,FALSE))</f>
        <v/>
      </c>
      <c r="AC90" s="124">
        <f>IF(ISERROR(VLOOKUP($A90,NonEConsump,AC$73,FALSE)/VLOOKUP($A90,IndCons,AC$73,FALSE)),0,VLOOKUP($A90,NonEConsump,AC$73,FALSE)/VLOOKUP($A90,IndCons,AC$73,FALSE))</f>
        <v/>
      </c>
      <c r="AD90" s="124">
        <f>IF(ISERROR(VLOOKUP($A90,NonEConsump,AD$73,FALSE)/VLOOKUP($A90,IndCons,AD$73,FALSE)),0,VLOOKUP($A90,NonEConsump,AD$73,FALSE)/VLOOKUP($A90,IndCons,AD$73,FALSE))</f>
        <v/>
      </c>
      <c r="AE90" s="124" t="n"/>
      <c r="AF90" s="125" t="n"/>
    </row>
    <row r="91" ht="14" customHeight="1" s="159" thickBot="1">
      <c r="A91" s="113" t="inlineStr">
        <is>
          <t>Misc. Petro Products</t>
        </is>
      </c>
      <c r="B91" s="124">
        <f>IF(ISERROR(VLOOKUP($A91,NonEConsump,B$73,FALSE)/VLOOKUP($A91,IndCons,B$73,FALSE)),0,VLOOKUP($A91,NonEConsump,B$73,FALSE)/VLOOKUP($A91,IndCons,B$73,FALSE))</f>
        <v/>
      </c>
      <c r="C91" s="124">
        <f>IF(ISERROR(VLOOKUP($A91,NonEConsump,C$73,FALSE)/VLOOKUP($A91,IndCons,C$73,FALSE)),0,VLOOKUP($A91,NonEConsump,C$73,FALSE)/VLOOKUP($A91,IndCons,C$73,FALSE))</f>
        <v/>
      </c>
      <c r="D91" s="124">
        <f>IF(ISERROR(VLOOKUP($A91,NonEConsump,D$73,FALSE)/VLOOKUP($A91,IndCons,D$73,FALSE)),0,VLOOKUP($A91,NonEConsump,D$73,FALSE)/VLOOKUP($A91,IndCons,D$73,FALSE))</f>
        <v/>
      </c>
      <c r="E91" s="124">
        <f>IF(ISERROR(VLOOKUP($A91,NonEConsump,E$73,FALSE)/VLOOKUP($A91,IndCons,E$73,FALSE)),0,VLOOKUP($A91,NonEConsump,E$73,FALSE)/VLOOKUP($A91,IndCons,E$73,FALSE))</f>
        <v/>
      </c>
      <c r="F91" s="124">
        <f>IF(ISERROR(VLOOKUP($A91,NonEConsump,F$73,FALSE)/VLOOKUP($A91,IndCons,F$73,FALSE)),0,VLOOKUP($A91,NonEConsump,F$73,FALSE)/VLOOKUP($A91,IndCons,F$73,FALSE))</f>
        <v/>
      </c>
      <c r="G91" s="124">
        <f>IF(ISERROR(VLOOKUP($A91,NonEConsump,G$73,FALSE)/VLOOKUP($A91,IndCons,G$73,FALSE)),0,VLOOKUP($A91,NonEConsump,G$73,FALSE)/VLOOKUP($A91,IndCons,G$73,FALSE))</f>
        <v/>
      </c>
      <c r="H91" s="124">
        <f>IF(ISERROR(VLOOKUP($A91,NonEConsump,H$73,FALSE)/VLOOKUP($A91,IndCons,H$73,FALSE)),0,VLOOKUP($A91,NonEConsump,H$73,FALSE)/VLOOKUP($A91,IndCons,H$73,FALSE))</f>
        <v/>
      </c>
      <c r="I91" s="124">
        <f>IF(ISERROR(VLOOKUP($A91,NonEConsump,I$73,FALSE)/VLOOKUP($A91,IndCons,I$73,FALSE)),0,VLOOKUP($A91,NonEConsump,I$73,FALSE)/VLOOKUP($A91,IndCons,I$73,FALSE))</f>
        <v/>
      </c>
      <c r="J91" s="124">
        <f>IF(ISERROR(VLOOKUP($A91,NonEConsump,J$73,FALSE)/VLOOKUP($A91,IndCons,J$73,FALSE)),0,VLOOKUP($A91,NonEConsump,J$73,FALSE)/VLOOKUP($A91,IndCons,J$73,FALSE))</f>
        <v/>
      </c>
      <c r="K91" s="124">
        <f>IF(ISERROR(VLOOKUP($A91,NonEConsump,K$73,FALSE)/VLOOKUP($A91,IndCons,K$73,FALSE)),0,VLOOKUP($A91,NonEConsump,K$73,FALSE)/VLOOKUP($A91,IndCons,K$73,FALSE))</f>
        <v/>
      </c>
      <c r="L91" s="124">
        <f>IF(ISERROR(VLOOKUP($A91,NonEConsump,L$73,FALSE)/VLOOKUP($A91,IndCons,L$73,FALSE)),0,VLOOKUP($A91,NonEConsump,L$73,FALSE)/VLOOKUP($A91,IndCons,L$73,FALSE))</f>
        <v/>
      </c>
      <c r="M91" s="124">
        <f>IF(ISERROR(VLOOKUP($A91,NonEConsump,M$73,FALSE)/VLOOKUP($A91,IndCons,M$73,FALSE)),0,VLOOKUP($A91,NonEConsump,M$73,FALSE)/VLOOKUP($A91,IndCons,M$73,FALSE))</f>
        <v/>
      </c>
      <c r="N91" s="124">
        <f>IF(ISERROR(VLOOKUP($A91,NonEConsump,N$73,FALSE)/VLOOKUP($A91,IndCons,N$73,FALSE)),0,VLOOKUP($A91,NonEConsump,N$73,FALSE)/VLOOKUP($A91,IndCons,N$73,FALSE))</f>
        <v/>
      </c>
      <c r="O91" s="124">
        <f>IF(ISERROR(VLOOKUP($A91,NonEConsump,O$73,FALSE)/VLOOKUP($A91,IndCons,O$73,FALSE)),0,VLOOKUP($A91,NonEConsump,O$73,FALSE)/VLOOKUP($A91,IndCons,O$73,FALSE))</f>
        <v/>
      </c>
      <c r="P91" s="124">
        <f>IF(ISERROR(VLOOKUP($A91,NonEConsump,P$73,FALSE)/VLOOKUP($A91,IndCons,P$73,FALSE)),0,VLOOKUP($A91,NonEConsump,P$73,FALSE)/VLOOKUP($A91,IndCons,P$73,FALSE))</f>
        <v/>
      </c>
      <c r="Q91" s="124">
        <f>IF(ISERROR(VLOOKUP($A91,NonEConsump,Q$73,FALSE)/VLOOKUP($A91,IndCons,Q$73,FALSE)),0,VLOOKUP($A91,NonEConsump,Q$73,FALSE)/VLOOKUP($A91,IndCons,Q$73,FALSE))</f>
        <v/>
      </c>
      <c r="R91" s="124">
        <f>IF(ISERROR(VLOOKUP($A91,NonEConsump,R$73,FALSE)/VLOOKUP($A91,IndCons,R$73,FALSE)),0,VLOOKUP($A91,NonEConsump,R$73,FALSE)/VLOOKUP($A91,IndCons,R$73,FALSE))</f>
        <v/>
      </c>
      <c r="S91" s="124">
        <f>IF(ISERROR(VLOOKUP($A91,NonEConsump,S$73,FALSE)/VLOOKUP($A91,IndCons,S$73,FALSE)),0,VLOOKUP($A91,NonEConsump,S$73,FALSE)/VLOOKUP($A91,IndCons,S$73,FALSE))</f>
        <v/>
      </c>
      <c r="T91" s="124">
        <f>IF(ISERROR(VLOOKUP($A91,NonEConsump,T$73,FALSE)/VLOOKUP($A91,IndCons,T$73,FALSE)),0,VLOOKUP($A91,NonEConsump,T$73,FALSE)/VLOOKUP($A91,IndCons,T$73,FALSE))</f>
        <v/>
      </c>
      <c r="U91" s="124">
        <f>IF(ISERROR(VLOOKUP($A91,NonEConsump,U$73,FALSE)/VLOOKUP($A91,IndCons,U$73,FALSE)),0,VLOOKUP($A91,NonEConsump,U$73,FALSE)/VLOOKUP($A91,IndCons,U$73,FALSE))</f>
        <v/>
      </c>
      <c r="V91" s="124">
        <f>IF(ISERROR(VLOOKUP($A91,NonEConsump,V$73,FALSE)/VLOOKUP($A91,IndCons,V$73,FALSE)),0,VLOOKUP($A91,NonEConsump,V$73,FALSE)/VLOOKUP($A91,IndCons,V$73,FALSE))</f>
        <v/>
      </c>
      <c r="W91" s="124">
        <f>IF(ISERROR(VLOOKUP($A91,NonEConsump,W$73,FALSE)/VLOOKUP($A91,IndCons,W$73,FALSE)),0,VLOOKUP($A91,NonEConsump,W$73,FALSE)/VLOOKUP($A91,IndCons,W$73,FALSE))</f>
        <v/>
      </c>
      <c r="X91" s="124">
        <f>IF(ISERROR(VLOOKUP($A91,NonEConsump,X$73,FALSE)/VLOOKUP($A91,IndCons,X$73,FALSE)),0,VLOOKUP($A91,NonEConsump,X$73,FALSE)/VLOOKUP($A91,IndCons,X$73,FALSE))</f>
        <v/>
      </c>
      <c r="Y91" s="124">
        <f>IF(ISERROR(VLOOKUP($A91,NonEConsump,Y$73,FALSE)/VLOOKUP($A91,IndCons,Y$73,FALSE)),0,VLOOKUP($A91,NonEConsump,Y$73,FALSE)/VLOOKUP($A91,IndCons,Y$73,FALSE))</f>
        <v/>
      </c>
      <c r="Z91" s="124">
        <f>IF(ISERROR(VLOOKUP($A91,NonEConsump,Z$73,FALSE)/VLOOKUP($A91,IndCons,Z$73,FALSE)),0,VLOOKUP($A91,NonEConsump,Z$73,FALSE)/VLOOKUP($A91,IndCons,Z$73,FALSE))</f>
        <v/>
      </c>
      <c r="AA91" s="124">
        <f>IF(ISERROR(VLOOKUP($A91,NonEConsump,AA$73,FALSE)/VLOOKUP($A91,IndCons,AA$73,FALSE)),0,VLOOKUP($A91,NonEConsump,AA$73,FALSE)/VLOOKUP($A91,IndCons,AA$73,FALSE))</f>
        <v/>
      </c>
      <c r="AB91" s="124">
        <f>IF(ISERROR(VLOOKUP($A91,NonEConsump,AB$73,FALSE)/VLOOKUP($A91,IndCons,AB$73,FALSE)),0,VLOOKUP($A91,NonEConsump,AB$73,FALSE)/VLOOKUP($A91,IndCons,AB$73,FALSE))</f>
        <v/>
      </c>
      <c r="AC91" s="124">
        <f>IF(ISERROR(VLOOKUP($A91,NonEConsump,AC$73,FALSE)/VLOOKUP($A91,IndCons,AC$73,FALSE)),0,VLOOKUP($A91,NonEConsump,AC$73,FALSE)/VLOOKUP($A91,IndCons,AC$73,FALSE))</f>
        <v/>
      </c>
      <c r="AD91" s="124">
        <f>IF(ISERROR(VLOOKUP($A91,NonEConsump,AD$73,FALSE)/VLOOKUP($A91,IndCons,AD$73,FALSE)),0,VLOOKUP($A91,NonEConsump,AD$73,FALSE)/VLOOKUP($A91,IndCons,AD$73,FALSE))</f>
        <v/>
      </c>
      <c r="AE91" s="127" t="n"/>
      <c r="AF91" s="128" t="n"/>
    </row>
    <row r="92">
      <c r="A92" s="129" t="inlineStr">
        <is>
          <t>Other Coal</t>
        </is>
      </c>
      <c r="B92" s="130">
        <f>IF(ISERROR(VLOOKUP($A92,NonEConsump,B$73,FALSE)/VLOOKUP($A92,IndCons,B$73,FALSE)),0,VLOOKUP($A92,NonEConsump,B$73,FALSE)/VLOOKUP($A92,IndCons,B$73,FALSE))</f>
        <v/>
      </c>
      <c r="C92" s="130">
        <f>IF(ISERROR(VLOOKUP($A92,NonEConsump,C$73,FALSE)/VLOOKUP($A92,IndCons,C$73,FALSE)),0,VLOOKUP($A92,NonEConsump,C$73,FALSE)/VLOOKUP($A92,IndCons,C$73,FALSE))</f>
        <v/>
      </c>
      <c r="D92" s="130">
        <f>IF(ISERROR(VLOOKUP($A92,NonEConsump,D$73,FALSE)/VLOOKUP($A92,IndCons,D$73,FALSE)),0,VLOOKUP($A92,NonEConsump,D$73,FALSE)/VLOOKUP($A92,IndCons,D$73,FALSE))</f>
        <v/>
      </c>
      <c r="E92" s="130">
        <f>IF(ISERROR(VLOOKUP($A92,NonEConsump,E$73,FALSE)/VLOOKUP($A92,IndCons,E$73,FALSE)),0,VLOOKUP($A92,NonEConsump,E$73,FALSE)/VLOOKUP($A92,IndCons,E$73,FALSE))</f>
        <v/>
      </c>
      <c r="F92" s="130">
        <f>IF(ISERROR(VLOOKUP($A92,NonEConsump,F$73,FALSE)/VLOOKUP($A92,IndCons,F$73,FALSE)),0,VLOOKUP($A92,NonEConsump,F$73,FALSE)/VLOOKUP($A92,IndCons,F$73,FALSE))</f>
        <v/>
      </c>
      <c r="G92" s="130">
        <f>IF(ISERROR(VLOOKUP($A92,NonEConsump,G$73,FALSE)/VLOOKUP($A92,IndCons,G$73,FALSE)),0,VLOOKUP($A92,NonEConsump,G$73,FALSE)/VLOOKUP($A92,IndCons,G$73,FALSE))</f>
        <v/>
      </c>
      <c r="H92" s="130">
        <f>IF(ISERROR(VLOOKUP($A92,NonEConsump,H$73,FALSE)/VLOOKUP($A92,IndCons,H$73,FALSE)),0,VLOOKUP($A92,NonEConsump,H$73,FALSE)/VLOOKUP($A92,IndCons,H$73,FALSE))</f>
        <v/>
      </c>
      <c r="I92" s="130">
        <f>IF(ISERROR(VLOOKUP($A92,NonEConsump,I$73,FALSE)/VLOOKUP($A92,IndCons,I$73,FALSE)),0,VLOOKUP($A92,NonEConsump,I$73,FALSE)/VLOOKUP($A92,IndCons,I$73,FALSE))</f>
        <v/>
      </c>
      <c r="J92" s="130">
        <f>IF(ISERROR(VLOOKUP($A92,NonEConsump,J$73,FALSE)/VLOOKUP($A92,IndCons,J$73,FALSE)),0,VLOOKUP($A92,NonEConsump,J$73,FALSE)/VLOOKUP($A92,IndCons,J$73,FALSE))</f>
        <v/>
      </c>
      <c r="K92" s="130">
        <f>IF(ISERROR(VLOOKUP($A92,NonEConsump,K$73,FALSE)/VLOOKUP($A92,IndCons,K$73,FALSE)),0,VLOOKUP($A92,NonEConsump,K$73,FALSE)/VLOOKUP($A92,IndCons,K$73,FALSE))</f>
        <v/>
      </c>
      <c r="L92" s="130">
        <f>IF(ISERROR(VLOOKUP($A92,NonEConsump,L$73,FALSE)/VLOOKUP($A92,IndCons,L$73,FALSE)),0,VLOOKUP($A92,NonEConsump,L$73,FALSE)/VLOOKUP($A92,IndCons,L$73,FALSE))</f>
        <v/>
      </c>
      <c r="M92" s="130">
        <f>IF(ISERROR(VLOOKUP($A92,NonEConsump,M$73,FALSE)/VLOOKUP($A92,IndCons,M$73,FALSE)),0,VLOOKUP($A92,NonEConsump,M$73,FALSE)/VLOOKUP($A92,IndCons,M$73,FALSE))</f>
        <v/>
      </c>
      <c r="N92" s="130">
        <f>IF(ISERROR(VLOOKUP($A92,NonEConsump,N$73,FALSE)/VLOOKUP($A92,IndCons,N$73,FALSE)),0,VLOOKUP($A92,NonEConsump,N$73,FALSE)/VLOOKUP($A92,IndCons,N$73,FALSE))</f>
        <v/>
      </c>
      <c r="O92" s="130">
        <f>IF(ISERROR(VLOOKUP($A92,NonEConsump,O$73,FALSE)/VLOOKUP($A92,IndCons,O$73,FALSE)),0,VLOOKUP($A92,NonEConsump,O$73,FALSE)/VLOOKUP($A92,IndCons,O$73,FALSE))</f>
        <v/>
      </c>
      <c r="P92" s="130">
        <f>IF(ISERROR(VLOOKUP($A92,NonEConsump,P$73,FALSE)/VLOOKUP($A92,IndCons,P$73,FALSE)),0,VLOOKUP($A92,NonEConsump,P$73,FALSE)/VLOOKUP($A92,IndCons,P$73,FALSE))</f>
        <v/>
      </c>
      <c r="Q92" s="130">
        <f>IF(ISERROR(VLOOKUP($A92,NonEConsump,Q$73,FALSE)/VLOOKUP($A92,IndCons,Q$73,FALSE)),0,VLOOKUP($A92,NonEConsump,Q$73,FALSE)/VLOOKUP($A92,IndCons,Q$73,FALSE))</f>
        <v/>
      </c>
      <c r="R92" s="130">
        <f>IF(ISERROR(VLOOKUP($A92,NonEConsump,R$73,FALSE)/VLOOKUP($A92,IndCons,R$73,FALSE)),0,VLOOKUP($A92,NonEConsump,R$73,FALSE)/VLOOKUP($A92,IndCons,R$73,FALSE))</f>
        <v/>
      </c>
      <c r="S92" s="130">
        <f>IF(ISERROR(VLOOKUP($A92,NonEConsump,S$73,FALSE)/VLOOKUP($A92,IndCons,S$73,FALSE)),0,VLOOKUP($A92,NonEConsump,S$73,FALSE)/VLOOKUP($A92,IndCons,S$73,FALSE))</f>
        <v/>
      </c>
      <c r="T92" s="130">
        <f>IF(ISERROR(VLOOKUP($A92,NonEConsump,T$73,FALSE)/VLOOKUP($A92,IndCons,T$73,FALSE)),0,VLOOKUP($A92,NonEConsump,T$73,FALSE)/VLOOKUP($A92,IndCons,T$73,FALSE))</f>
        <v/>
      </c>
      <c r="U92" s="130">
        <f>IF(ISERROR(VLOOKUP($A92,NonEConsump,U$73,FALSE)/VLOOKUP($A92,IndCons,U$73,FALSE)),0,VLOOKUP($A92,NonEConsump,U$73,FALSE)/VLOOKUP($A92,IndCons,U$73,FALSE))</f>
        <v/>
      </c>
      <c r="V92" s="130">
        <f>IF(ISERROR(VLOOKUP($A92,NonEConsump,V$73,FALSE)/VLOOKUP($A92,IndCons,V$73,FALSE)),0,VLOOKUP($A92,NonEConsump,V$73,FALSE)/VLOOKUP($A92,IndCons,V$73,FALSE))</f>
        <v/>
      </c>
      <c r="W92" s="130">
        <f>IF(ISERROR(VLOOKUP($A92,NonEConsump,W$73,FALSE)/VLOOKUP($A92,IndCons,W$73,FALSE)),0,VLOOKUP($A92,NonEConsump,W$73,FALSE)/VLOOKUP($A92,IndCons,W$73,FALSE))</f>
        <v/>
      </c>
      <c r="X92" s="130">
        <f>IF(ISERROR(VLOOKUP($A92,NonEConsump,X$73,FALSE)/VLOOKUP($A92,IndCons,X$73,FALSE)),0,VLOOKUP($A92,NonEConsump,X$73,FALSE)/VLOOKUP($A92,IndCons,X$73,FALSE))</f>
        <v/>
      </c>
      <c r="Y92" s="130">
        <f>IF(ISERROR(VLOOKUP($A92,NonEConsump,Y$73,FALSE)/VLOOKUP($A92,IndCons,Y$73,FALSE)),0,VLOOKUP($A92,NonEConsump,Y$73,FALSE)/VLOOKUP($A92,IndCons,Y$73,FALSE))</f>
        <v/>
      </c>
      <c r="Z92" s="130">
        <f>IF(ISERROR(VLOOKUP($A92,NonEConsump,Z$73,FALSE)/VLOOKUP($A92,IndCons,Z$73,FALSE)),0,VLOOKUP($A92,NonEConsump,Z$73,FALSE)/VLOOKUP($A92,IndCons,Z$73,FALSE))</f>
        <v/>
      </c>
      <c r="AA92" s="130">
        <f>IF(ISERROR(VLOOKUP($A92,NonEConsump,AA$73,FALSE)/VLOOKUP($A92,IndCons,AA$73,FALSE)),0,VLOOKUP($A92,NonEConsump,AA$73,FALSE)/VLOOKUP($A92,IndCons,AA$73,FALSE))</f>
        <v/>
      </c>
      <c r="AB92" s="130">
        <f>IF(ISERROR(VLOOKUP($A92,NonEConsump,AB$73,FALSE)/VLOOKUP($A92,IndCons,AB$73,FALSE)),0,VLOOKUP($A92,NonEConsump,AB$73,FALSE)/VLOOKUP($A92,IndCons,AB$73,FALSE))</f>
        <v/>
      </c>
      <c r="AC92" s="130">
        <f>IF(ISERROR(VLOOKUP($A92,NonEConsump,AC$73,FALSE)/VLOOKUP($A92,IndCons,AC$73,FALSE)),0,VLOOKUP($A92,NonEConsump,AC$73,FALSE)/VLOOKUP($A92,IndCons,AC$73,FALSE))</f>
        <v/>
      </c>
      <c r="AD92" s="130">
        <f>IF(ISERROR(VLOOKUP($A92,NonEConsump,AD$73,FALSE)/VLOOKUP($A92,IndCons,AD$73,FALSE)),0,VLOOKUP($A92,NonEConsump,AD$73,FALSE)/VLOOKUP($A92,IndCons,AD$73,FALSE))</f>
        <v/>
      </c>
      <c r="AE92" s="130" t="n"/>
      <c r="AF92" s="131" t="n"/>
    </row>
    <row r="93">
      <c r="A93" s="113" t="inlineStr">
        <is>
          <t>Aviation Gasoline Blending Components</t>
        </is>
      </c>
      <c r="B93" s="124">
        <f>IF(ISERROR(VLOOKUP($A93,NonEConsump,B$73,FALSE)/VLOOKUP($A93,IndCons,B$73,FALSE)),0,VLOOKUP($A93,NonEConsump,B$73,FALSE)/VLOOKUP($A93,IndCons,B$73,FALSE))</f>
        <v/>
      </c>
      <c r="C93" s="124">
        <f>IF(ISERROR(VLOOKUP($A93,NonEConsump,C$73,FALSE)/VLOOKUP($A93,IndCons,C$73,FALSE)),0,VLOOKUP($A93,NonEConsump,C$73,FALSE)/VLOOKUP($A93,IndCons,C$73,FALSE))</f>
        <v/>
      </c>
      <c r="D93" s="124">
        <f>IF(ISERROR(VLOOKUP($A93,NonEConsump,D$73,FALSE)/VLOOKUP($A93,IndCons,D$73,FALSE)),0,VLOOKUP($A93,NonEConsump,D$73,FALSE)/VLOOKUP($A93,IndCons,D$73,FALSE))</f>
        <v/>
      </c>
      <c r="E93" s="124">
        <f>IF(ISERROR(VLOOKUP($A93,NonEConsump,E$73,FALSE)/VLOOKUP($A93,IndCons,E$73,FALSE)),0,VLOOKUP($A93,NonEConsump,E$73,FALSE)/VLOOKUP($A93,IndCons,E$73,FALSE))</f>
        <v/>
      </c>
      <c r="F93" s="124">
        <f>IF(ISERROR(VLOOKUP($A93,NonEConsump,F$73,FALSE)/VLOOKUP($A93,IndCons,F$73,FALSE)),0,VLOOKUP($A93,NonEConsump,F$73,FALSE)/VLOOKUP($A93,IndCons,F$73,FALSE))</f>
        <v/>
      </c>
      <c r="G93" s="124">
        <f>IF(ISERROR(VLOOKUP($A93,NonEConsump,G$73,FALSE)/VLOOKUP($A93,IndCons,G$73,FALSE)),0,VLOOKUP($A93,NonEConsump,G$73,FALSE)/VLOOKUP($A93,IndCons,G$73,FALSE))</f>
        <v/>
      </c>
      <c r="H93" s="124">
        <f>IF(ISERROR(VLOOKUP($A93,NonEConsump,H$73,FALSE)/VLOOKUP($A93,IndCons,H$73,FALSE)),0,VLOOKUP($A93,NonEConsump,H$73,FALSE)/VLOOKUP($A93,IndCons,H$73,FALSE))</f>
        <v/>
      </c>
      <c r="I93" s="124">
        <f>IF(ISERROR(VLOOKUP($A93,NonEConsump,I$73,FALSE)/VLOOKUP($A93,IndCons,I$73,FALSE)),0,VLOOKUP($A93,NonEConsump,I$73,FALSE)/VLOOKUP($A93,IndCons,I$73,FALSE))</f>
        <v/>
      </c>
      <c r="J93" s="124">
        <f>IF(ISERROR(VLOOKUP($A93,NonEConsump,J$73,FALSE)/VLOOKUP($A93,IndCons,J$73,FALSE)),0,VLOOKUP($A93,NonEConsump,J$73,FALSE)/VLOOKUP($A93,IndCons,J$73,FALSE))</f>
        <v/>
      </c>
      <c r="K93" s="124">
        <f>IF(ISERROR(VLOOKUP($A93,NonEConsump,K$73,FALSE)/VLOOKUP($A93,IndCons,K$73,FALSE)),0,VLOOKUP($A93,NonEConsump,K$73,FALSE)/VLOOKUP($A93,IndCons,K$73,FALSE))</f>
        <v/>
      </c>
      <c r="L93" s="124">
        <f>IF(ISERROR(VLOOKUP($A93,NonEConsump,L$73,FALSE)/VLOOKUP($A93,IndCons,L$73,FALSE)),0,VLOOKUP($A93,NonEConsump,L$73,FALSE)/VLOOKUP($A93,IndCons,L$73,FALSE))</f>
        <v/>
      </c>
      <c r="M93" s="124">
        <f>IF(ISERROR(VLOOKUP($A93,NonEConsump,M$73,FALSE)/VLOOKUP($A93,IndCons,M$73,FALSE)),0,VLOOKUP($A93,NonEConsump,M$73,FALSE)/VLOOKUP($A93,IndCons,M$73,FALSE))</f>
        <v/>
      </c>
      <c r="N93" s="124">
        <f>IF(ISERROR(VLOOKUP($A93,NonEConsump,N$73,FALSE)/VLOOKUP($A93,IndCons,N$73,FALSE)),0,VLOOKUP($A93,NonEConsump,N$73,FALSE)/VLOOKUP($A93,IndCons,N$73,FALSE))</f>
        <v/>
      </c>
      <c r="O93" s="124">
        <f>IF(ISERROR(VLOOKUP($A93,NonEConsump,O$73,FALSE)/VLOOKUP($A93,IndCons,O$73,FALSE)),0,VLOOKUP($A93,NonEConsump,O$73,FALSE)/VLOOKUP($A93,IndCons,O$73,FALSE))</f>
        <v/>
      </c>
      <c r="P93" s="124">
        <f>IF(ISERROR(VLOOKUP($A93,NonEConsump,P$73,FALSE)/VLOOKUP($A93,IndCons,P$73,FALSE)),0,VLOOKUP($A93,NonEConsump,P$73,FALSE)/VLOOKUP($A93,IndCons,P$73,FALSE))</f>
        <v/>
      </c>
      <c r="Q93" s="124">
        <f>IF(ISERROR(VLOOKUP($A93,NonEConsump,Q$73,FALSE)/VLOOKUP($A93,IndCons,Q$73,FALSE)),0,VLOOKUP($A93,NonEConsump,Q$73,FALSE)/VLOOKUP($A93,IndCons,Q$73,FALSE))</f>
        <v/>
      </c>
      <c r="R93" s="124">
        <f>IF(ISERROR(VLOOKUP($A93,NonEConsump,R$73,FALSE)/VLOOKUP($A93,IndCons,R$73,FALSE)),0,VLOOKUP($A93,NonEConsump,R$73,FALSE)/VLOOKUP($A93,IndCons,R$73,FALSE))</f>
        <v/>
      </c>
      <c r="S93" s="124">
        <f>IF(ISERROR(VLOOKUP($A93,NonEConsump,S$73,FALSE)/VLOOKUP($A93,IndCons,S$73,FALSE)),0,VLOOKUP($A93,NonEConsump,S$73,FALSE)/VLOOKUP($A93,IndCons,S$73,FALSE))</f>
        <v/>
      </c>
      <c r="T93" s="124">
        <f>IF(ISERROR(VLOOKUP($A93,NonEConsump,T$73,FALSE)/VLOOKUP($A93,IndCons,T$73,FALSE)),0,VLOOKUP($A93,NonEConsump,T$73,FALSE)/VLOOKUP($A93,IndCons,T$73,FALSE))</f>
        <v/>
      </c>
      <c r="U93" s="124">
        <f>IF(ISERROR(VLOOKUP($A93,NonEConsump,U$73,FALSE)/VLOOKUP($A93,IndCons,U$73,FALSE)),0,VLOOKUP($A93,NonEConsump,U$73,FALSE)/VLOOKUP($A93,IndCons,U$73,FALSE))</f>
        <v/>
      </c>
      <c r="V93" s="124">
        <f>IF(ISERROR(VLOOKUP($A93,NonEConsump,V$73,FALSE)/VLOOKUP($A93,IndCons,V$73,FALSE)),0,VLOOKUP($A93,NonEConsump,V$73,FALSE)/VLOOKUP($A93,IndCons,V$73,FALSE))</f>
        <v/>
      </c>
      <c r="W93" s="124">
        <f>IF(ISERROR(VLOOKUP($A93,NonEConsump,W$73,FALSE)/VLOOKUP($A93,IndCons,W$73,FALSE)),0,VLOOKUP($A93,NonEConsump,W$73,FALSE)/VLOOKUP($A93,IndCons,W$73,FALSE))</f>
        <v/>
      </c>
      <c r="X93" s="124">
        <f>IF(ISERROR(VLOOKUP($A93,NonEConsump,X$73,FALSE)/VLOOKUP($A93,IndCons,X$73,FALSE)),0,VLOOKUP($A93,NonEConsump,X$73,FALSE)/VLOOKUP($A93,IndCons,X$73,FALSE))</f>
        <v/>
      </c>
      <c r="Y93" s="124">
        <f>IF(ISERROR(VLOOKUP($A93,NonEConsump,Y$73,FALSE)/VLOOKUP($A93,IndCons,Y$73,FALSE)),0,VLOOKUP($A93,NonEConsump,Y$73,FALSE)/VLOOKUP($A93,IndCons,Y$73,FALSE))</f>
        <v/>
      </c>
      <c r="Z93" s="124">
        <f>IF(ISERROR(VLOOKUP($A93,NonEConsump,Z$73,FALSE)/VLOOKUP($A93,IndCons,Z$73,FALSE)),0,VLOOKUP($A93,NonEConsump,Z$73,FALSE)/VLOOKUP($A93,IndCons,Z$73,FALSE))</f>
        <v/>
      </c>
      <c r="AA93" s="124">
        <f>IF(ISERROR(VLOOKUP($A93,NonEConsump,AA$73,FALSE)/VLOOKUP($A93,IndCons,AA$73,FALSE)),0,VLOOKUP($A93,NonEConsump,AA$73,FALSE)/VLOOKUP($A93,IndCons,AA$73,FALSE))</f>
        <v/>
      </c>
      <c r="AB93" s="124">
        <f>IF(ISERROR(VLOOKUP($A93,NonEConsump,AB$73,FALSE)/VLOOKUP($A93,IndCons,AB$73,FALSE)),0,VLOOKUP($A93,NonEConsump,AB$73,FALSE)/VLOOKUP($A93,IndCons,AB$73,FALSE))</f>
        <v/>
      </c>
      <c r="AC93" s="124">
        <f>IF(ISERROR(VLOOKUP($A93,NonEConsump,AC$73,FALSE)/VLOOKUP($A93,IndCons,AC$73,FALSE)),0,VLOOKUP($A93,NonEConsump,AC$73,FALSE)/VLOOKUP($A93,IndCons,AC$73,FALSE))</f>
        <v/>
      </c>
      <c r="AD93" s="124">
        <f>IF(ISERROR(VLOOKUP($A93,NonEConsump,AD$73,FALSE)/VLOOKUP($A93,IndCons,AD$73,FALSE)),0,VLOOKUP($A93,NonEConsump,AD$73,FALSE)/VLOOKUP($A93,IndCons,AD$73,FALSE))</f>
        <v/>
      </c>
      <c r="AE93" s="124" t="n"/>
      <c r="AF93" s="125" t="n"/>
    </row>
    <row r="94">
      <c r="A94" s="113" t="inlineStr">
        <is>
          <t>Crude Oil</t>
        </is>
      </c>
      <c r="B94" s="124">
        <f>IF(ISERROR(VLOOKUP($A94,NonEConsump,B$73,FALSE)/VLOOKUP($A94,IndCons,B$73,FALSE)),0,VLOOKUP($A94,NonEConsump,B$73,FALSE)/VLOOKUP($A94,IndCons,B$73,FALSE))</f>
        <v/>
      </c>
      <c r="C94" s="124">
        <f>IF(ISERROR(VLOOKUP($A94,NonEConsump,C$73,FALSE)/VLOOKUP($A94,IndCons,C$73,FALSE)),0,VLOOKUP($A94,NonEConsump,C$73,FALSE)/VLOOKUP($A94,IndCons,C$73,FALSE))</f>
        <v/>
      </c>
      <c r="D94" s="124">
        <f>IF(ISERROR(VLOOKUP($A94,NonEConsump,D$73,FALSE)/VLOOKUP($A94,IndCons,D$73,FALSE)),0,VLOOKUP($A94,NonEConsump,D$73,FALSE)/VLOOKUP($A94,IndCons,D$73,FALSE))</f>
        <v/>
      </c>
      <c r="E94" s="124">
        <f>IF(ISERROR(VLOOKUP($A94,NonEConsump,E$73,FALSE)/VLOOKUP($A94,IndCons,E$73,FALSE)),0,VLOOKUP($A94,NonEConsump,E$73,FALSE)/VLOOKUP($A94,IndCons,E$73,FALSE))</f>
        <v/>
      </c>
      <c r="F94" s="124">
        <f>IF(ISERROR(VLOOKUP($A94,NonEConsump,F$73,FALSE)/VLOOKUP($A94,IndCons,F$73,FALSE)),0,VLOOKUP($A94,NonEConsump,F$73,FALSE)/VLOOKUP($A94,IndCons,F$73,FALSE))</f>
        <v/>
      </c>
      <c r="G94" s="124">
        <f>IF(ISERROR(VLOOKUP($A94,NonEConsump,G$73,FALSE)/VLOOKUP($A94,IndCons,G$73,FALSE)),0,VLOOKUP($A94,NonEConsump,G$73,FALSE)/VLOOKUP($A94,IndCons,G$73,FALSE))</f>
        <v/>
      </c>
      <c r="H94" s="124">
        <f>IF(ISERROR(VLOOKUP($A94,NonEConsump,H$73,FALSE)/VLOOKUP($A94,IndCons,H$73,FALSE)),0,VLOOKUP($A94,NonEConsump,H$73,FALSE)/VLOOKUP($A94,IndCons,H$73,FALSE))</f>
        <v/>
      </c>
      <c r="I94" s="124">
        <f>IF(ISERROR(VLOOKUP($A94,NonEConsump,I$73,FALSE)/VLOOKUP($A94,IndCons,I$73,FALSE)),0,VLOOKUP($A94,NonEConsump,I$73,FALSE)/VLOOKUP($A94,IndCons,I$73,FALSE))</f>
        <v/>
      </c>
      <c r="J94" s="124">
        <f>IF(ISERROR(VLOOKUP($A94,NonEConsump,J$73,FALSE)/VLOOKUP($A94,IndCons,J$73,FALSE)),0,VLOOKUP($A94,NonEConsump,J$73,FALSE)/VLOOKUP($A94,IndCons,J$73,FALSE))</f>
        <v/>
      </c>
      <c r="K94" s="124">
        <f>IF(ISERROR(VLOOKUP($A94,NonEConsump,K$73,FALSE)/VLOOKUP($A94,IndCons,K$73,FALSE)),0,VLOOKUP($A94,NonEConsump,K$73,FALSE)/VLOOKUP($A94,IndCons,K$73,FALSE))</f>
        <v/>
      </c>
      <c r="L94" s="124">
        <f>IF(ISERROR(VLOOKUP($A94,NonEConsump,L$73,FALSE)/VLOOKUP($A94,IndCons,L$73,FALSE)),0,VLOOKUP($A94,NonEConsump,L$73,FALSE)/VLOOKUP($A94,IndCons,L$73,FALSE))</f>
        <v/>
      </c>
      <c r="M94" s="124">
        <f>IF(ISERROR(VLOOKUP($A94,NonEConsump,M$73,FALSE)/VLOOKUP($A94,IndCons,M$73,FALSE)),0,VLOOKUP($A94,NonEConsump,M$73,FALSE)/VLOOKUP($A94,IndCons,M$73,FALSE))</f>
        <v/>
      </c>
      <c r="N94" s="124">
        <f>IF(ISERROR(VLOOKUP($A94,NonEConsump,N$73,FALSE)/VLOOKUP($A94,IndCons,N$73,FALSE)),0,VLOOKUP($A94,NonEConsump,N$73,FALSE)/VLOOKUP($A94,IndCons,N$73,FALSE))</f>
        <v/>
      </c>
      <c r="O94" s="124">
        <f>IF(ISERROR(VLOOKUP($A94,NonEConsump,O$73,FALSE)/VLOOKUP($A94,IndCons,O$73,FALSE)),0,VLOOKUP($A94,NonEConsump,O$73,FALSE)/VLOOKUP($A94,IndCons,O$73,FALSE))</f>
        <v/>
      </c>
      <c r="P94" s="124">
        <f>IF(ISERROR(VLOOKUP($A94,NonEConsump,P$73,FALSE)/VLOOKUP($A94,IndCons,P$73,FALSE)),0,VLOOKUP($A94,NonEConsump,P$73,FALSE)/VLOOKUP($A94,IndCons,P$73,FALSE))</f>
        <v/>
      </c>
      <c r="Q94" s="124">
        <f>IF(ISERROR(VLOOKUP($A94,NonEConsump,Q$73,FALSE)/VLOOKUP($A94,IndCons,Q$73,FALSE)),0,VLOOKUP($A94,NonEConsump,Q$73,FALSE)/VLOOKUP($A94,IndCons,Q$73,FALSE))</f>
        <v/>
      </c>
      <c r="R94" s="124">
        <f>IF(ISERROR(VLOOKUP($A94,NonEConsump,R$73,FALSE)/VLOOKUP($A94,IndCons,R$73,FALSE)),0,VLOOKUP($A94,NonEConsump,R$73,FALSE)/VLOOKUP($A94,IndCons,R$73,FALSE))</f>
        <v/>
      </c>
      <c r="S94" s="124">
        <f>IF(ISERROR(VLOOKUP($A94,NonEConsump,S$73,FALSE)/VLOOKUP($A94,IndCons,S$73,FALSE)),0,VLOOKUP($A94,NonEConsump,S$73,FALSE)/VLOOKUP($A94,IndCons,S$73,FALSE))</f>
        <v/>
      </c>
      <c r="T94" s="124">
        <f>IF(ISERROR(VLOOKUP($A94,NonEConsump,T$73,FALSE)/VLOOKUP($A94,IndCons,T$73,FALSE)),0,VLOOKUP($A94,NonEConsump,T$73,FALSE)/VLOOKUP($A94,IndCons,T$73,FALSE))</f>
        <v/>
      </c>
      <c r="U94" s="124">
        <f>IF(ISERROR(VLOOKUP($A94,NonEConsump,U$73,FALSE)/VLOOKUP($A94,IndCons,U$73,FALSE)),0,VLOOKUP($A94,NonEConsump,U$73,FALSE)/VLOOKUP($A94,IndCons,U$73,FALSE))</f>
        <v/>
      </c>
      <c r="V94" s="124">
        <f>IF(ISERROR(VLOOKUP($A94,NonEConsump,V$73,FALSE)/VLOOKUP($A94,IndCons,V$73,FALSE)),0,VLOOKUP($A94,NonEConsump,V$73,FALSE)/VLOOKUP($A94,IndCons,V$73,FALSE))</f>
        <v/>
      </c>
      <c r="W94" s="124">
        <f>IF(ISERROR(VLOOKUP($A94,NonEConsump,W$73,FALSE)/VLOOKUP($A94,IndCons,W$73,FALSE)),0,VLOOKUP($A94,NonEConsump,W$73,FALSE)/VLOOKUP($A94,IndCons,W$73,FALSE))</f>
        <v/>
      </c>
      <c r="X94" s="124">
        <f>IF(ISERROR(VLOOKUP($A94,NonEConsump,X$73,FALSE)/VLOOKUP($A94,IndCons,X$73,FALSE)),0,VLOOKUP($A94,NonEConsump,X$73,FALSE)/VLOOKUP($A94,IndCons,X$73,FALSE))</f>
        <v/>
      </c>
      <c r="Y94" s="124">
        <f>IF(ISERROR(VLOOKUP($A94,NonEConsump,Y$73,FALSE)/VLOOKUP($A94,IndCons,Y$73,FALSE)),0,VLOOKUP($A94,NonEConsump,Y$73,FALSE)/VLOOKUP($A94,IndCons,Y$73,FALSE))</f>
        <v/>
      </c>
      <c r="Z94" s="124">
        <f>IF(ISERROR(VLOOKUP($A94,NonEConsump,Z$73,FALSE)/VLOOKUP($A94,IndCons,Z$73,FALSE)),0,VLOOKUP($A94,NonEConsump,Z$73,FALSE)/VLOOKUP($A94,IndCons,Z$73,FALSE))</f>
        <v/>
      </c>
      <c r="AA94" s="124">
        <f>IF(ISERROR(VLOOKUP($A94,NonEConsump,AA$73,FALSE)/VLOOKUP($A94,IndCons,AA$73,FALSE)),0,VLOOKUP($A94,NonEConsump,AA$73,FALSE)/VLOOKUP($A94,IndCons,AA$73,FALSE))</f>
        <v/>
      </c>
      <c r="AB94" s="124">
        <f>IF(ISERROR(VLOOKUP($A94,NonEConsump,AB$73,FALSE)/VLOOKUP($A94,IndCons,AB$73,FALSE)),0,VLOOKUP($A94,NonEConsump,AB$73,FALSE)/VLOOKUP($A94,IndCons,AB$73,FALSE))</f>
        <v/>
      </c>
      <c r="AC94" s="124">
        <f>IF(ISERROR(VLOOKUP($A94,NonEConsump,AC$73,FALSE)/VLOOKUP($A94,IndCons,AC$73,FALSE)),0,VLOOKUP($A94,NonEConsump,AC$73,FALSE)/VLOOKUP($A94,IndCons,AC$73,FALSE))</f>
        <v/>
      </c>
      <c r="AD94" s="124">
        <f>IF(ISERROR(VLOOKUP($A94,NonEConsump,AD$73,FALSE)/VLOOKUP($A94,IndCons,AD$73,FALSE)),0,VLOOKUP($A94,NonEConsump,AD$73,FALSE)/VLOOKUP($A94,IndCons,AD$73,FALSE))</f>
        <v/>
      </c>
      <c r="AE94" s="124" t="n"/>
      <c r="AF94" s="125" t="n"/>
    </row>
    <row r="95">
      <c r="A95" s="113" t="inlineStr">
        <is>
          <t>Kerosene</t>
        </is>
      </c>
      <c r="B95" s="124">
        <f>IF(ISERROR(VLOOKUP($A95,NonEConsump,B$73,FALSE)/VLOOKUP($A95,IndCons,B$73,FALSE)),0,VLOOKUP($A95,NonEConsump,B$73,FALSE)/VLOOKUP($A95,IndCons,B$73,FALSE))</f>
        <v/>
      </c>
      <c r="C95" s="124">
        <f>IF(ISERROR(VLOOKUP($A95,NonEConsump,C$73,FALSE)/VLOOKUP($A95,IndCons,C$73,FALSE)),0,VLOOKUP($A95,NonEConsump,C$73,FALSE)/VLOOKUP($A95,IndCons,C$73,FALSE))</f>
        <v/>
      </c>
      <c r="D95" s="124">
        <f>IF(ISERROR(VLOOKUP($A95,NonEConsump,D$73,FALSE)/VLOOKUP($A95,IndCons,D$73,FALSE)),0,VLOOKUP($A95,NonEConsump,D$73,FALSE)/VLOOKUP($A95,IndCons,D$73,FALSE))</f>
        <v/>
      </c>
      <c r="E95" s="124">
        <f>IF(ISERROR(VLOOKUP($A95,NonEConsump,E$73,FALSE)/VLOOKUP($A95,IndCons,E$73,FALSE)),0,VLOOKUP($A95,NonEConsump,E$73,FALSE)/VLOOKUP($A95,IndCons,E$73,FALSE))</f>
        <v/>
      </c>
      <c r="F95" s="124">
        <f>IF(ISERROR(VLOOKUP($A95,NonEConsump,F$73,FALSE)/VLOOKUP($A95,IndCons,F$73,FALSE)),0,VLOOKUP($A95,NonEConsump,F$73,FALSE)/VLOOKUP($A95,IndCons,F$73,FALSE))</f>
        <v/>
      </c>
      <c r="G95" s="124">
        <f>IF(ISERROR(VLOOKUP($A95,NonEConsump,G$73,FALSE)/VLOOKUP($A95,IndCons,G$73,FALSE)),0,VLOOKUP($A95,NonEConsump,G$73,FALSE)/VLOOKUP($A95,IndCons,G$73,FALSE))</f>
        <v/>
      </c>
      <c r="H95" s="124">
        <f>IF(ISERROR(VLOOKUP($A95,NonEConsump,H$73,FALSE)/VLOOKUP($A95,IndCons,H$73,FALSE)),0,VLOOKUP($A95,NonEConsump,H$73,FALSE)/VLOOKUP($A95,IndCons,H$73,FALSE))</f>
        <v/>
      </c>
      <c r="I95" s="124">
        <f>IF(ISERROR(VLOOKUP($A95,NonEConsump,I$73,FALSE)/VLOOKUP($A95,IndCons,I$73,FALSE)),0,VLOOKUP($A95,NonEConsump,I$73,FALSE)/VLOOKUP($A95,IndCons,I$73,FALSE))</f>
        <v/>
      </c>
      <c r="J95" s="124">
        <f>IF(ISERROR(VLOOKUP($A95,NonEConsump,J$73,FALSE)/VLOOKUP($A95,IndCons,J$73,FALSE)),0,VLOOKUP($A95,NonEConsump,J$73,FALSE)/VLOOKUP($A95,IndCons,J$73,FALSE))</f>
        <v/>
      </c>
      <c r="K95" s="124">
        <f>IF(ISERROR(VLOOKUP($A95,NonEConsump,K$73,FALSE)/VLOOKUP($A95,IndCons,K$73,FALSE)),0,VLOOKUP($A95,NonEConsump,K$73,FALSE)/VLOOKUP($A95,IndCons,K$73,FALSE))</f>
        <v/>
      </c>
      <c r="L95" s="124">
        <f>IF(ISERROR(VLOOKUP($A95,NonEConsump,L$73,FALSE)/VLOOKUP($A95,IndCons,L$73,FALSE)),0,VLOOKUP($A95,NonEConsump,L$73,FALSE)/VLOOKUP($A95,IndCons,L$73,FALSE))</f>
        <v/>
      </c>
      <c r="M95" s="124">
        <f>IF(ISERROR(VLOOKUP($A95,NonEConsump,M$73,FALSE)/VLOOKUP($A95,IndCons,M$73,FALSE)),0,VLOOKUP($A95,NonEConsump,M$73,FALSE)/VLOOKUP($A95,IndCons,M$73,FALSE))</f>
        <v/>
      </c>
      <c r="N95" s="124">
        <f>IF(ISERROR(VLOOKUP($A95,NonEConsump,N$73,FALSE)/VLOOKUP($A95,IndCons,N$73,FALSE)),0,VLOOKUP($A95,NonEConsump,N$73,FALSE)/VLOOKUP($A95,IndCons,N$73,FALSE))</f>
        <v/>
      </c>
      <c r="O95" s="124">
        <f>IF(ISERROR(VLOOKUP($A95,NonEConsump,O$73,FALSE)/VLOOKUP($A95,IndCons,O$73,FALSE)),0,VLOOKUP($A95,NonEConsump,O$73,FALSE)/VLOOKUP($A95,IndCons,O$73,FALSE))</f>
        <v/>
      </c>
      <c r="P95" s="124">
        <f>IF(ISERROR(VLOOKUP($A95,NonEConsump,P$73,FALSE)/VLOOKUP($A95,IndCons,P$73,FALSE)),0,VLOOKUP($A95,NonEConsump,P$73,FALSE)/VLOOKUP($A95,IndCons,P$73,FALSE))</f>
        <v/>
      </c>
      <c r="Q95" s="124">
        <f>IF(ISERROR(VLOOKUP($A95,NonEConsump,Q$73,FALSE)/VLOOKUP($A95,IndCons,Q$73,FALSE)),0,VLOOKUP($A95,NonEConsump,Q$73,FALSE)/VLOOKUP($A95,IndCons,Q$73,FALSE))</f>
        <v/>
      </c>
      <c r="R95" s="124">
        <f>IF(ISERROR(VLOOKUP($A95,NonEConsump,R$73,FALSE)/VLOOKUP($A95,IndCons,R$73,FALSE)),0,VLOOKUP($A95,NonEConsump,R$73,FALSE)/VLOOKUP($A95,IndCons,R$73,FALSE))</f>
        <v/>
      </c>
      <c r="S95" s="124">
        <f>IF(ISERROR(VLOOKUP($A95,NonEConsump,S$73,FALSE)/VLOOKUP($A95,IndCons,S$73,FALSE)),0,VLOOKUP($A95,NonEConsump,S$73,FALSE)/VLOOKUP($A95,IndCons,S$73,FALSE))</f>
        <v/>
      </c>
      <c r="T95" s="124">
        <f>IF(ISERROR(VLOOKUP($A95,NonEConsump,T$73,FALSE)/VLOOKUP($A95,IndCons,T$73,FALSE)),0,VLOOKUP($A95,NonEConsump,T$73,FALSE)/VLOOKUP($A95,IndCons,T$73,FALSE))</f>
        <v/>
      </c>
      <c r="U95" s="124">
        <f>IF(ISERROR(VLOOKUP($A95,NonEConsump,U$73,FALSE)/VLOOKUP($A95,IndCons,U$73,FALSE)),0,VLOOKUP($A95,NonEConsump,U$73,FALSE)/VLOOKUP($A95,IndCons,U$73,FALSE))</f>
        <v/>
      </c>
      <c r="V95" s="124">
        <f>IF(ISERROR(VLOOKUP($A95,NonEConsump,V$73,FALSE)/VLOOKUP($A95,IndCons,V$73,FALSE)),0,VLOOKUP($A95,NonEConsump,V$73,FALSE)/VLOOKUP($A95,IndCons,V$73,FALSE))</f>
        <v/>
      </c>
      <c r="W95" s="124">
        <f>IF(ISERROR(VLOOKUP($A95,NonEConsump,W$73,FALSE)/VLOOKUP($A95,IndCons,W$73,FALSE)),0,VLOOKUP($A95,NonEConsump,W$73,FALSE)/VLOOKUP($A95,IndCons,W$73,FALSE))</f>
        <v/>
      </c>
      <c r="X95" s="124">
        <f>IF(ISERROR(VLOOKUP($A95,NonEConsump,X$73,FALSE)/VLOOKUP($A95,IndCons,X$73,FALSE)),0,VLOOKUP($A95,NonEConsump,X$73,FALSE)/VLOOKUP($A95,IndCons,X$73,FALSE))</f>
        <v/>
      </c>
      <c r="Y95" s="124">
        <f>IF(ISERROR(VLOOKUP($A95,NonEConsump,Y$73,FALSE)/VLOOKUP($A95,IndCons,Y$73,FALSE)),0,VLOOKUP($A95,NonEConsump,Y$73,FALSE)/VLOOKUP($A95,IndCons,Y$73,FALSE))</f>
        <v/>
      </c>
      <c r="Z95" s="124">
        <f>IF(ISERROR(VLOOKUP($A95,NonEConsump,Z$73,FALSE)/VLOOKUP($A95,IndCons,Z$73,FALSE)),0,VLOOKUP($A95,NonEConsump,Z$73,FALSE)/VLOOKUP($A95,IndCons,Z$73,FALSE))</f>
        <v/>
      </c>
      <c r="AA95" s="124">
        <f>IF(ISERROR(VLOOKUP($A95,NonEConsump,AA$73,FALSE)/VLOOKUP($A95,IndCons,AA$73,FALSE)),0,VLOOKUP($A95,NonEConsump,AA$73,FALSE)/VLOOKUP($A95,IndCons,AA$73,FALSE))</f>
        <v/>
      </c>
      <c r="AB95" s="124">
        <f>IF(ISERROR(VLOOKUP($A95,NonEConsump,AB$73,FALSE)/VLOOKUP($A95,IndCons,AB$73,FALSE)),0,VLOOKUP($A95,NonEConsump,AB$73,FALSE)/VLOOKUP($A95,IndCons,AB$73,FALSE))</f>
        <v/>
      </c>
      <c r="AC95" s="124">
        <f>IF(ISERROR(VLOOKUP($A95,NonEConsump,AC$73,FALSE)/VLOOKUP($A95,IndCons,AC$73,FALSE)),0,VLOOKUP($A95,NonEConsump,AC$73,FALSE)/VLOOKUP($A95,IndCons,AC$73,FALSE))</f>
        <v/>
      </c>
      <c r="AD95" s="124">
        <f>IF(ISERROR(VLOOKUP($A95,NonEConsump,AD$73,FALSE)/VLOOKUP($A95,IndCons,AD$73,FALSE)),0,VLOOKUP($A95,NonEConsump,AD$73,FALSE)/VLOOKUP($A95,IndCons,AD$73,FALSE))</f>
        <v/>
      </c>
      <c r="AE95" s="124" t="n"/>
      <c r="AF95" s="125" t="n"/>
    </row>
    <row r="96">
      <c r="A96" s="113" t="inlineStr">
        <is>
          <t>Motor Gasoline</t>
        </is>
      </c>
      <c r="B96" s="124">
        <f>IF(ISERROR(VLOOKUP($A96,NonEConsump,B$73,FALSE)/VLOOKUP($A96,IndCons,B$73,FALSE)),0,VLOOKUP($A96,NonEConsump,B$73,FALSE)/VLOOKUP($A96,IndCons,B$73,FALSE))</f>
        <v/>
      </c>
      <c r="C96" s="124">
        <f>IF(ISERROR(VLOOKUP($A96,NonEConsump,C$73,FALSE)/VLOOKUP($A96,IndCons,C$73,FALSE)),0,VLOOKUP($A96,NonEConsump,C$73,FALSE)/VLOOKUP($A96,IndCons,C$73,FALSE))</f>
        <v/>
      </c>
      <c r="D96" s="124">
        <f>IF(ISERROR(VLOOKUP($A96,NonEConsump,D$73,FALSE)/VLOOKUP($A96,IndCons,D$73,FALSE)),0,VLOOKUP($A96,NonEConsump,D$73,FALSE)/VLOOKUP($A96,IndCons,D$73,FALSE))</f>
        <v/>
      </c>
      <c r="E96" s="124">
        <f>IF(ISERROR(VLOOKUP($A96,NonEConsump,E$73,FALSE)/VLOOKUP($A96,IndCons,E$73,FALSE)),0,VLOOKUP($A96,NonEConsump,E$73,FALSE)/VLOOKUP($A96,IndCons,E$73,FALSE))</f>
        <v/>
      </c>
      <c r="F96" s="124">
        <f>IF(ISERROR(VLOOKUP($A96,NonEConsump,F$73,FALSE)/VLOOKUP($A96,IndCons,F$73,FALSE)),0,VLOOKUP($A96,NonEConsump,F$73,FALSE)/VLOOKUP($A96,IndCons,F$73,FALSE))</f>
        <v/>
      </c>
      <c r="G96" s="124">
        <f>IF(ISERROR(VLOOKUP($A96,NonEConsump,G$73,FALSE)/VLOOKUP($A96,IndCons,G$73,FALSE)),0,VLOOKUP($A96,NonEConsump,G$73,FALSE)/VLOOKUP($A96,IndCons,G$73,FALSE))</f>
        <v/>
      </c>
      <c r="H96" s="124">
        <f>IF(ISERROR(VLOOKUP($A96,NonEConsump,H$73,FALSE)/VLOOKUP($A96,IndCons,H$73,FALSE)),0,VLOOKUP($A96,NonEConsump,H$73,FALSE)/VLOOKUP($A96,IndCons,H$73,FALSE))</f>
        <v/>
      </c>
      <c r="I96" s="124">
        <f>IF(ISERROR(VLOOKUP($A96,NonEConsump,I$73,FALSE)/VLOOKUP($A96,IndCons,I$73,FALSE)),0,VLOOKUP($A96,NonEConsump,I$73,FALSE)/VLOOKUP($A96,IndCons,I$73,FALSE))</f>
        <v/>
      </c>
      <c r="J96" s="124">
        <f>IF(ISERROR(VLOOKUP($A96,NonEConsump,J$73,FALSE)/VLOOKUP($A96,IndCons,J$73,FALSE)),0,VLOOKUP($A96,NonEConsump,J$73,FALSE)/VLOOKUP($A96,IndCons,J$73,FALSE))</f>
        <v/>
      </c>
      <c r="K96" s="124">
        <f>IF(ISERROR(VLOOKUP($A96,NonEConsump,K$73,FALSE)/VLOOKUP($A96,IndCons,K$73,FALSE)),0,VLOOKUP($A96,NonEConsump,K$73,FALSE)/VLOOKUP($A96,IndCons,K$73,FALSE))</f>
        <v/>
      </c>
      <c r="L96" s="124">
        <f>IF(ISERROR(VLOOKUP($A96,NonEConsump,L$73,FALSE)/VLOOKUP($A96,IndCons,L$73,FALSE)),0,VLOOKUP($A96,NonEConsump,L$73,FALSE)/VLOOKUP($A96,IndCons,L$73,FALSE))</f>
        <v/>
      </c>
      <c r="M96" s="124">
        <f>IF(ISERROR(VLOOKUP($A96,NonEConsump,M$73,FALSE)/VLOOKUP($A96,IndCons,M$73,FALSE)),0,VLOOKUP($A96,NonEConsump,M$73,FALSE)/VLOOKUP($A96,IndCons,M$73,FALSE))</f>
        <v/>
      </c>
      <c r="N96" s="124">
        <f>IF(ISERROR(VLOOKUP($A96,NonEConsump,N$73,FALSE)/VLOOKUP($A96,IndCons,N$73,FALSE)),0,VLOOKUP($A96,NonEConsump,N$73,FALSE)/VLOOKUP($A96,IndCons,N$73,FALSE))</f>
        <v/>
      </c>
      <c r="O96" s="124">
        <f>IF(ISERROR(VLOOKUP($A96,NonEConsump,O$73,FALSE)/VLOOKUP($A96,IndCons,O$73,FALSE)),0,VLOOKUP($A96,NonEConsump,O$73,FALSE)/VLOOKUP($A96,IndCons,O$73,FALSE))</f>
        <v/>
      </c>
      <c r="P96" s="124">
        <f>IF(ISERROR(VLOOKUP($A96,NonEConsump,P$73,FALSE)/VLOOKUP($A96,IndCons,P$73,FALSE)),0,VLOOKUP($A96,NonEConsump,P$73,FALSE)/VLOOKUP($A96,IndCons,P$73,FALSE))</f>
        <v/>
      </c>
      <c r="Q96" s="124">
        <f>IF(ISERROR(VLOOKUP($A96,NonEConsump,Q$73,FALSE)/VLOOKUP($A96,IndCons,Q$73,FALSE)),0,VLOOKUP($A96,NonEConsump,Q$73,FALSE)/VLOOKUP($A96,IndCons,Q$73,FALSE))</f>
        <v/>
      </c>
      <c r="R96" s="124">
        <f>IF(ISERROR(VLOOKUP($A96,NonEConsump,R$73,FALSE)/VLOOKUP($A96,IndCons,R$73,FALSE)),0,VLOOKUP($A96,NonEConsump,R$73,FALSE)/VLOOKUP($A96,IndCons,R$73,FALSE))</f>
        <v/>
      </c>
      <c r="S96" s="124">
        <f>IF(ISERROR(VLOOKUP($A96,NonEConsump,S$73,FALSE)/VLOOKUP($A96,IndCons,S$73,FALSE)),0,VLOOKUP($A96,NonEConsump,S$73,FALSE)/VLOOKUP($A96,IndCons,S$73,FALSE))</f>
        <v/>
      </c>
      <c r="T96" s="124">
        <f>IF(ISERROR(VLOOKUP($A96,NonEConsump,T$73,FALSE)/VLOOKUP($A96,IndCons,T$73,FALSE)),0,VLOOKUP($A96,NonEConsump,T$73,FALSE)/VLOOKUP($A96,IndCons,T$73,FALSE))</f>
        <v/>
      </c>
      <c r="U96" s="124">
        <f>IF(ISERROR(VLOOKUP($A96,NonEConsump,U$73,FALSE)/VLOOKUP($A96,IndCons,U$73,FALSE)),0,VLOOKUP($A96,NonEConsump,U$73,FALSE)/VLOOKUP($A96,IndCons,U$73,FALSE))</f>
        <v/>
      </c>
      <c r="V96" s="124">
        <f>IF(ISERROR(VLOOKUP($A96,NonEConsump,V$73,FALSE)/VLOOKUP($A96,IndCons,V$73,FALSE)),0,VLOOKUP($A96,NonEConsump,V$73,FALSE)/VLOOKUP($A96,IndCons,V$73,FALSE))</f>
        <v/>
      </c>
      <c r="W96" s="124">
        <f>IF(ISERROR(VLOOKUP($A96,NonEConsump,W$73,FALSE)/VLOOKUP($A96,IndCons,W$73,FALSE)),0,VLOOKUP($A96,NonEConsump,W$73,FALSE)/VLOOKUP($A96,IndCons,W$73,FALSE))</f>
        <v/>
      </c>
      <c r="X96" s="124">
        <f>IF(ISERROR(VLOOKUP($A96,NonEConsump,X$73,FALSE)/VLOOKUP($A96,IndCons,X$73,FALSE)),0,VLOOKUP($A96,NonEConsump,X$73,FALSE)/VLOOKUP($A96,IndCons,X$73,FALSE))</f>
        <v/>
      </c>
      <c r="Y96" s="124">
        <f>IF(ISERROR(VLOOKUP($A96,NonEConsump,Y$73,FALSE)/VLOOKUP($A96,IndCons,Y$73,FALSE)),0,VLOOKUP($A96,NonEConsump,Y$73,FALSE)/VLOOKUP($A96,IndCons,Y$73,FALSE))</f>
        <v/>
      </c>
      <c r="Z96" s="124">
        <f>IF(ISERROR(VLOOKUP($A96,NonEConsump,Z$73,FALSE)/VLOOKUP($A96,IndCons,Z$73,FALSE)),0,VLOOKUP($A96,NonEConsump,Z$73,FALSE)/VLOOKUP($A96,IndCons,Z$73,FALSE))</f>
        <v/>
      </c>
      <c r="AA96" s="124">
        <f>IF(ISERROR(VLOOKUP($A96,NonEConsump,AA$73,FALSE)/VLOOKUP($A96,IndCons,AA$73,FALSE)),0,VLOOKUP($A96,NonEConsump,AA$73,FALSE)/VLOOKUP($A96,IndCons,AA$73,FALSE))</f>
        <v/>
      </c>
      <c r="AB96" s="124">
        <f>IF(ISERROR(VLOOKUP($A96,NonEConsump,AB$73,FALSE)/VLOOKUP($A96,IndCons,AB$73,FALSE)),0,VLOOKUP($A96,NonEConsump,AB$73,FALSE)/VLOOKUP($A96,IndCons,AB$73,FALSE))</f>
        <v/>
      </c>
      <c r="AC96" s="124">
        <f>IF(ISERROR(VLOOKUP($A96,NonEConsump,AC$73,FALSE)/VLOOKUP($A96,IndCons,AC$73,FALSE)),0,VLOOKUP($A96,NonEConsump,AC$73,FALSE)/VLOOKUP($A96,IndCons,AC$73,FALSE))</f>
        <v/>
      </c>
      <c r="AD96" s="124">
        <f>IF(ISERROR(VLOOKUP($A96,NonEConsump,AD$73,FALSE)/VLOOKUP($A96,IndCons,AD$73,FALSE)),0,VLOOKUP($A96,NonEConsump,AD$73,FALSE)/VLOOKUP($A96,IndCons,AD$73,FALSE))</f>
        <v/>
      </c>
      <c r="AE96" s="124" t="n"/>
      <c r="AF96" s="125" t="n"/>
    </row>
    <row r="97">
      <c r="A97" s="113" t="inlineStr">
        <is>
          <t>Motor Gasoline Blending Components</t>
        </is>
      </c>
      <c r="B97" s="124">
        <f>IF(ISERROR(VLOOKUP($A97,NonEConsump,B$73,FALSE)/VLOOKUP($A97,IndCons,B$73,FALSE)),0,VLOOKUP($A97,NonEConsump,B$73,FALSE)/VLOOKUP($A97,IndCons,B$73,FALSE))</f>
        <v/>
      </c>
      <c r="C97" s="124">
        <f>IF(ISERROR(VLOOKUP($A97,NonEConsump,C$73,FALSE)/VLOOKUP($A97,IndCons,C$73,FALSE)),0,VLOOKUP($A97,NonEConsump,C$73,FALSE)/VLOOKUP($A97,IndCons,C$73,FALSE))</f>
        <v/>
      </c>
      <c r="D97" s="124">
        <f>IF(ISERROR(VLOOKUP($A97,NonEConsump,D$73,FALSE)/VLOOKUP($A97,IndCons,D$73,FALSE)),0,VLOOKUP($A97,NonEConsump,D$73,FALSE)/VLOOKUP($A97,IndCons,D$73,FALSE))</f>
        <v/>
      </c>
      <c r="E97" s="124">
        <f>IF(ISERROR(VLOOKUP($A97,NonEConsump,E$73,FALSE)/VLOOKUP($A97,IndCons,E$73,FALSE)),0,VLOOKUP($A97,NonEConsump,E$73,FALSE)/VLOOKUP($A97,IndCons,E$73,FALSE))</f>
        <v/>
      </c>
      <c r="F97" s="124">
        <f>IF(ISERROR(VLOOKUP($A97,NonEConsump,F$73,FALSE)/VLOOKUP($A97,IndCons,F$73,FALSE)),0,VLOOKUP($A97,NonEConsump,F$73,FALSE)/VLOOKUP($A97,IndCons,F$73,FALSE))</f>
        <v/>
      </c>
      <c r="G97" s="124">
        <f>IF(ISERROR(VLOOKUP($A97,NonEConsump,G$73,FALSE)/VLOOKUP($A97,IndCons,G$73,FALSE)),0,VLOOKUP($A97,NonEConsump,G$73,FALSE)/VLOOKUP($A97,IndCons,G$73,FALSE))</f>
        <v/>
      </c>
      <c r="H97" s="124">
        <f>IF(ISERROR(VLOOKUP($A97,NonEConsump,H$73,FALSE)/VLOOKUP($A97,IndCons,H$73,FALSE)),0,VLOOKUP($A97,NonEConsump,H$73,FALSE)/VLOOKUP($A97,IndCons,H$73,FALSE))</f>
        <v/>
      </c>
      <c r="I97" s="124">
        <f>IF(ISERROR(VLOOKUP($A97,NonEConsump,I$73,FALSE)/VLOOKUP($A97,IndCons,I$73,FALSE)),0,VLOOKUP($A97,NonEConsump,I$73,FALSE)/VLOOKUP($A97,IndCons,I$73,FALSE))</f>
        <v/>
      </c>
      <c r="J97" s="124">
        <f>IF(ISERROR(VLOOKUP($A97,NonEConsump,J$73,FALSE)/VLOOKUP($A97,IndCons,J$73,FALSE)),0,VLOOKUP($A97,NonEConsump,J$73,FALSE)/VLOOKUP($A97,IndCons,J$73,FALSE))</f>
        <v/>
      </c>
      <c r="K97" s="124">
        <f>IF(ISERROR(VLOOKUP($A97,NonEConsump,K$73,FALSE)/VLOOKUP($A97,IndCons,K$73,FALSE)),0,VLOOKUP($A97,NonEConsump,K$73,FALSE)/VLOOKUP($A97,IndCons,K$73,FALSE))</f>
        <v/>
      </c>
      <c r="L97" s="124">
        <f>IF(ISERROR(VLOOKUP($A97,NonEConsump,L$73,FALSE)/VLOOKUP($A97,IndCons,L$73,FALSE)),0,VLOOKUP($A97,NonEConsump,L$73,FALSE)/VLOOKUP($A97,IndCons,L$73,FALSE))</f>
        <v/>
      </c>
      <c r="M97" s="124">
        <f>IF(ISERROR(VLOOKUP($A97,NonEConsump,M$73,FALSE)/VLOOKUP($A97,IndCons,M$73,FALSE)),0,VLOOKUP($A97,NonEConsump,M$73,FALSE)/VLOOKUP($A97,IndCons,M$73,FALSE))</f>
        <v/>
      </c>
      <c r="N97" s="124">
        <f>IF(ISERROR(VLOOKUP($A97,NonEConsump,N$73,FALSE)/VLOOKUP($A97,IndCons,N$73,FALSE)),0,VLOOKUP($A97,NonEConsump,N$73,FALSE)/VLOOKUP($A97,IndCons,N$73,FALSE))</f>
        <v/>
      </c>
      <c r="O97" s="124">
        <f>IF(ISERROR(VLOOKUP($A97,NonEConsump,O$73,FALSE)/VLOOKUP($A97,IndCons,O$73,FALSE)),0,VLOOKUP($A97,NonEConsump,O$73,FALSE)/VLOOKUP($A97,IndCons,O$73,FALSE))</f>
        <v/>
      </c>
      <c r="P97" s="124">
        <f>IF(ISERROR(VLOOKUP($A97,NonEConsump,P$73,FALSE)/VLOOKUP($A97,IndCons,P$73,FALSE)),0,VLOOKUP($A97,NonEConsump,P$73,FALSE)/VLOOKUP($A97,IndCons,P$73,FALSE))</f>
        <v/>
      </c>
      <c r="Q97" s="124">
        <f>IF(ISERROR(VLOOKUP($A97,NonEConsump,Q$73,FALSE)/VLOOKUP($A97,IndCons,Q$73,FALSE)),0,VLOOKUP($A97,NonEConsump,Q$73,FALSE)/VLOOKUP($A97,IndCons,Q$73,FALSE))</f>
        <v/>
      </c>
      <c r="R97" s="124">
        <f>IF(ISERROR(VLOOKUP($A97,NonEConsump,R$73,FALSE)/VLOOKUP($A97,IndCons,R$73,FALSE)),0,VLOOKUP($A97,NonEConsump,R$73,FALSE)/VLOOKUP($A97,IndCons,R$73,FALSE))</f>
        <v/>
      </c>
      <c r="S97" s="124">
        <f>IF(ISERROR(VLOOKUP($A97,NonEConsump,S$73,FALSE)/VLOOKUP($A97,IndCons,S$73,FALSE)),0,VLOOKUP($A97,NonEConsump,S$73,FALSE)/VLOOKUP($A97,IndCons,S$73,FALSE))</f>
        <v/>
      </c>
      <c r="T97" s="124">
        <f>IF(ISERROR(VLOOKUP($A97,NonEConsump,T$73,FALSE)/VLOOKUP($A97,IndCons,T$73,FALSE)),0,VLOOKUP($A97,NonEConsump,T$73,FALSE)/VLOOKUP($A97,IndCons,T$73,FALSE))</f>
        <v/>
      </c>
      <c r="U97" s="124">
        <f>IF(ISERROR(VLOOKUP($A97,NonEConsump,U$73,FALSE)/VLOOKUP($A97,IndCons,U$73,FALSE)),0,VLOOKUP($A97,NonEConsump,U$73,FALSE)/VLOOKUP($A97,IndCons,U$73,FALSE))</f>
        <v/>
      </c>
      <c r="V97" s="124">
        <f>IF(ISERROR(VLOOKUP($A97,NonEConsump,V$73,FALSE)/VLOOKUP($A97,IndCons,V$73,FALSE)),0,VLOOKUP($A97,NonEConsump,V$73,FALSE)/VLOOKUP($A97,IndCons,V$73,FALSE))</f>
        <v/>
      </c>
      <c r="W97" s="124">
        <f>IF(ISERROR(VLOOKUP($A97,NonEConsump,W$73,FALSE)/VLOOKUP($A97,IndCons,W$73,FALSE)),0,VLOOKUP($A97,NonEConsump,W$73,FALSE)/VLOOKUP($A97,IndCons,W$73,FALSE))</f>
        <v/>
      </c>
      <c r="X97" s="124">
        <f>IF(ISERROR(VLOOKUP($A97,NonEConsump,X$73,FALSE)/VLOOKUP($A97,IndCons,X$73,FALSE)),0,VLOOKUP($A97,NonEConsump,X$73,FALSE)/VLOOKUP($A97,IndCons,X$73,FALSE))</f>
        <v/>
      </c>
      <c r="Y97" s="124">
        <f>IF(ISERROR(VLOOKUP($A97,NonEConsump,Y$73,FALSE)/VLOOKUP($A97,IndCons,Y$73,FALSE)),0,VLOOKUP($A97,NonEConsump,Y$73,FALSE)/VLOOKUP($A97,IndCons,Y$73,FALSE))</f>
        <v/>
      </c>
      <c r="Z97" s="124">
        <f>IF(ISERROR(VLOOKUP($A97,NonEConsump,Z$73,FALSE)/VLOOKUP($A97,IndCons,Z$73,FALSE)),0,VLOOKUP($A97,NonEConsump,Z$73,FALSE)/VLOOKUP($A97,IndCons,Z$73,FALSE))</f>
        <v/>
      </c>
      <c r="AA97" s="124">
        <f>IF(ISERROR(VLOOKUP($A97,NonEConsump,AA$73,FALSE)/VLOOKUP($A97,IndCons,AA$73,FALSE)),0,VLOOKUP($A97,NonEConsump,AA$73,FALSE)/VLOOKUP($A97,IndCons,AA$73,FALSE))</f>
        <v/>
      </c>
      <c r="AB97" s="124">
        <f>IF(ISERROR(VLOOKUP($A97,NonEConsump,AB$73,FALSE)/VLOOKUP($A97,IndCons,AB$73,FALSE)),0,VLOOKUP($A97,NonEConsump,AB$73,FALSE)/VLOOKUP($A97,IndCons,AB$73,FALSE))</f>
        <v/>
      </c>
      <c r="AC97" s="124">
        <f>IF(ISERROR(VLOOKUP($A97,NonEConsump,AC$73,FALSE)/VLOOKUP($A97,IndCons,AC$73,FALSE)),0,VLOOKUP($A97,NonEConsump,AC$73,FALSE)/VLOOKUP($A97,IndCons,AC$73,FALSE))</f>
        <v/>
      </c>
      <c r="AD97" s="124">
        <f>IF(ISERROR(VLOOKUP($A97,NonEConsump,AD$73,FALSE)/VLOOKUP($A97,IndCons,AD$73,FALSE)),0,VLOOKUP($A97,NonEConsump,AD$73,FALSE)/VLOOKUP($A97,IndCons,AD$73,FALSE))</f>
        <v/>
      </c>
      <c r="AE97" s="124" t="n"/>
      <c r="AF97" s="125" t="n"/>
    </row>
    <row r="98" ht="14" customHeight="1" s="159" thickBot="1">
      <c r="A98" s="113" t="inlineStr">
        <is>
          <t>Unfinished Oils</t>
        </is>
      </c>
      <c r="B98" s="124">
        <f>IF(ISERROR(VLOOKUP($A98,NonEConsump,B$73,FALSE)/VLOOKUP($A98,IndCons,B$73,FALSE)),0,VLOOKUP($A98,NonEConsump,B$73,FALSE)/VLOOKUP($A98,IndCons,B$73,FALSE))</f>
        <v/>
      </c>
      <c r="C98" s="124">
        <f>IF(ISERROR(VLOOKUP($A98,NonEConsump,C$73,FALSE)/VLOOKUP($A98,IndCons,C$73,FALSE)),0,VLOOKUP($A98,NonEConsump,C$73,FALSE)/VLOOKUP($A98,IndCons,C$73,FALSE))</f>
        <v/>
      </c>
      <c r="D98" s="124">
        <f>IF(ISERROR(VLOOKUP($A98,NonEConsump,D$73,FALSE)/VLOOKUP($A98,IndCons,D$73,FALSE)),0,VLOOKUP($A98,NonEConsump,D$73,FALSE)/VLOOKUP($A98,IndCons,D$73,FALSE))</f>
        <v/>
      </c>
      <c r="E98" s="124">
        <f>IF(ISERROR(VLOOKUP($A98,NonEConsump,E$73,FALSE)/VLOOKUP($A98,IndCons,E$73,FALSE)),0,VLOOKUP($A98,NonEConsump,E$73,FALSE)/VLOOKUP($A98,IndCons,E$73,FALSE))</f>
        <v/>
      </c>
      <c r="F98" s="124">
        <f>IF(ISERROR(VLOOKUP($A98,NonEConsump,F$73,FALSE)/VLOOKUP($A98,IndCons,F$73,FALSE)),0,VLOOKUP($A98,NonEConsump,F$73,FALSE)/VLOOKUP($A98,IndCons,F$73,FALSE))</f>
        <v/>
      </c>
      <c r="G98" s="124">
        <f>IF(ISERROR(VLOOKUP($A98,NonEConsump,G$73,FALSE)/VLOOKUP($A98,IndCons,G$73,FALSE)),0,VLOOKUP($A98,NonEConsump,G$73,FALSE)/VLOOKUP($A98,IndCons,G$73,FALSE))</f>
        <v/>
      </c>
      <c r="H98" s="124">
        <f>IF(ISERROR(VLOOKUP($A98,NonEConsump,H$73,FALSE)/VLOOKUP($A98,IndCons,H$73,FALSE)),0,VLOOKUP($A98,NonEConsump,H$73,FALSE)/VLOOKUP($A98,IndCons,H$73,FALSE))</f>
        <v/>
      </c>
      <c r="I98" s="124">
        <f>IF(ISERROR(VLOOKUP($A98,NonEConsump,I$73,FALSE)/VLOOKUP($A98,IndCons,I$73,FALSE)),0,VLOOKUP($A98,NonEConsump,I$73,FALSE)/VLOOKUP($A98,IndCons,I$73,FALSE))</f>
        <v/>
      </c>
      <c r="J98" s="124">
        <f>IF(ISERROR(VLOOKUP($A98,NonEConsump,J$73,FALSE)/VLOOKUP($A98,IndCons,J$73,FALSE)),0,VLOOKUP($A98,NonEConsump,J$73,FALSE)/VLOOKUP($A98,IndCons,J$73,FALSE))</f>
        <v/>
      </c>
      <c r="K98" s="124">
        <f>IF(ISERROR(VLOOKUP($A98,NonEConsump,K$73,FALSE)/VLOOKUP($A98,IndCons,K$73,FALSE)),0,VLOOKUP($A98,NonEConsump,K$73,FALSE)/VLOOKUP($A98,IndCons,K$73,FALSE))</f>
        <v/>
      </c>
      <c r="L98" s="124">
        <f>IF(ISERROR(VLOOKUP($A98,NonEConsump,L$73,FALSE)/VLOOKUP($A98,IndCons,L$73,FALSE)),0,VLOOKUP($A98,NonEConsump,L$73,FALSE)/VLOOKUP($A98,IndCons,L$73,FALSE))</f>
        <v/>
      </c>
      <c r="M98" s="124">
        <f>IF(ISERROR(VLOOKUP($A98,NonEConsump,M$73,FALSE)/VLOOKUP($A98,IndCons,M$73,FALSE)),0,VLOOKUP($A98,NonEConsump,M$73,FALSE)/VLOOKUP($A98,IndCons,M$73,FALSE))</f>
        <v/>
      </c>
      <c r="N98" s="124">
        <f>IF(ISERROR(VLOOKUP($A98,NonEConsump,N$73,FALSE)/VLOOKUP($A98,IndCons,N$73,FALSE)),0,VLOOKUP($A98,NonEConsump,N$73,FALSE)/VLOOKUP($A98,IndCons,N$73,FALSE))</f>
        <v/>
      </c>
      <c r="O98" s="124">
        <f>IF(ISERROR(VLOOKUP($A98,NonEConsump,O$73,FALSE)/VLOOKUP($A98,IndCons,O$73,FALSE)),0,VLOOKUP($A98,NonEConsump,O$73,FALSE)/VLOOKUP($A98,IndCons,O$73,FALSE))</f>
        <v/>
      </c>
      <c r="P98" s="124">
        <f>IF(ISERROR(VLOOKUP($A98,NonEConsump,P$73,FALSE)/VLOOKUP($A98,IndCons,P$73,FALSE)),0,VLOOKUP($A98,NonEConsump,P$73,FALSE)/VLOOKUP($A98,IndCons,P$73,FALSE))</f>
        <v/>
      </c>
      <c r="Q98" s="124">
        <f>IF(ISERROR(VLOOKUP($A98,NonEConsump,Q$73,FALSE)/VLOOKUP($A98,IndCons,Q$73,FALSE)),0,VLOOKUP($A98,NonEConsump,Q$73,FALSE)/VLOOKUP($A98,IndCons,Q$73,FALSE))</f>
        <v/>
      </c>
      <c r="R98" s="124">
        <f>IF(ISERROR(VLOOKUP($A98,NonEConsump,R$73,FALSE)/VLOOKUP($A98,IndCons,R$73,FALSE)),0,VLOOKUP($A98,NonEConsump,R$73,FALSE)/VLOOKUP($A98,IndCons,R$73,FALSE))</f>
        <v/>
      </c>
      <c r="S98" s="124">
        <f>IF(ISERROR(VLOOKUP($A98,NonEConsump,S$73,FALSE)/VLOOKUP($A98,IndCons,S$73,FALSE)),0,VLOOKUP($A98,NonEConsump,S$73,FALSE)/VLOOKUP($A98,IndCons,S$73,FALSE))</f>
        <v/>
      </c>
      <c r="T98" s="124">
        <f>IF(ISERROR(VLOOKUP($A98,NonEConsump,T$73,FALSE)/VLOOKUP($A98,IndCons,T$73,FALSE)),0,VLOOKUP($A98,NonEConsump,T$73,FALSE)/VLOOKUP($A98,IndCons,T$73,FALSE))</f>
        <v/>
      </c>
      <c r="U98" s="124">
        <f>IF(ISERROR(VLOOKUP($A98,NonEConsump,U$73,FALSE)/VLOOKUP($A98,IndCons,U$73,FALSE)),0,VLOOKUP($A98,NonEConsump,U$73,FALSE)/VLOOKUP($A98,IndCons,U$73,FALSE))</f>
        <v/>
      </c>
      <c r="V98" s="124">
        <f>IF(ISERROR(VLOOKUP($A98,NonEConsump,V$73,FALSE)/VLOOKUP($A98,IndCons,V$73,FALSE)),0,VLOOKUP($A98,NonEConsump,V$73,FALSE)/VLOOKUP($A98,IndCons,V$73,FALSE))</f>
        <v/>
      </c>
      <c r="W98" s="124">
        <f>IF(ISERROR(VLOOKUP($A98,NonEConsump,W$73,FALSE)/VLOOKUP($A98,IndCons,W$73,FALSE)),0,VLOOKUP($A98,NonEConsump,W$73,FALSE)/VLOOKUP($A98,IndCons,W$73,FALSE))</f>
        <v/>
      </c>
      <c r="X98" s="124">
        <f>IF(ISERROR(VLOOKUP($A98,NonEConsump,X$73,FALSE)/VLOOKUP($A98,IndCons,X$73,FALSE)),0,VLOOKUP($A98,NonEConsump,X$73,FALSE)/VLOOKUP($A98,IndCons,X$73,FALSE))</f>
        <v/>
      </c>
      <c r="Y98" s="124">
        <f>IF(ISERROR(VLOOKUP($A98,NonEConsump,Y$73,FALSE)/VLOOKUP($A98,IndCons,Y$73,FALSE)),0,VLOOKUP($A98,NonEConsump,Y$73,FALSE)/VLOOKUP($A98,IndCons,Y$73,FALSE))</f>
        <v/>
      </c>
      <c r="Z98" s="124">
        <f>IF(ISERROR(VLOOKUP($A98,NonEConsump,Z$73,FALSE)/VLOOKUP($A98,IndCons,Z$73,FALSE)),0,VLOOKUP($A98,NonEConsump,Z$73,FALSE)/VLOOKUP($A98,IndCons,Z$73,FALSE))</f>
        <v/>
      </c>
      <c r="AA98" s="124">
        <f>IF(ISERROR(VLOOKUP($A98,NonEConsump,AA$73,FALSE)/VLOOKUP($A98,IndCons,AA$73,FALSE)),0,VLOOKUP($A98,NonEConsump,AA$73,FALSE)/VLOOKUP($A98,IndCons,AA$73,FALSE))</f>
        <v/>
      </c>
      <c r="AB98" s="124">
        <f>IF(ISERROR(VLOOKUP($A98,NonEConsump,AB$73,FALSE)/VLOOKUP($A98,IndCons,AB$73,FALSE)),0,VLOOKUP($A98,NonEConsump,AB$73,FALSE)/VLOOKUP($A98,IndCons,AB$73,FALSE))</f>
        <v/>
      </c>
      <c r="AC98" s="124">
        <f>IF(ISERROR(VLOOKUP($A98,NonEConsump,AC$73,FALSE)/VLOOKUP($A98,IndCons,AC$73,FALSE)),0,VLOOKUP($A98,NonEConsump,AC$73,FALSE)/VLOOKUP($A98,IndCons,AC$73,FALSE))</f>
        <v/>
      </c>
      <c r="AD98" s="124">
        <f>IF(ISERROR(VLOOKUP($A98,NonEConsump,AD$73,FALSE)/VLOOKUP($A98,IndCons,AD$73,FALSE)),0,VLOOKUP($A98,NonEConsump,AD$73,FALSE)/VLOOKUP($A98,IndCons,AD$73,FALSE))</f>
        <v/>
      </c>
      <c r="AE98" s="127" t="n"/>
      <c r="AF98" s="128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32" t="n">
        <v>2000</v>
      </c>
      <c r="M99" s="80" t="n">
        <v>2001</v>
      </c>
      <c r="N99" s="80" t="n">
        <v>2002</v>
      </c>
      <c r="O99" s="132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59" thickBot="1">
      <c r="A100" s="117" t="inlineStr">
        <is>
          <t>Lubricants</t>
        </is>
      </c>
      <c r="B100" s="127">
        <f>B47/B70</f>
        <v/>
      </c>
      <c r="C100" s="127">
        <f>C47/C70</f>
        <v/>
      </c>
      <c r="D100" s="127">
        <f>D47/D70</f>
        <v/>
      </c>
      <c r="E100" s="127">
        <f>E47/E70</f>
        <v/>
      </c>
      <c r="F100" s="127">
        <f>F47/F70</f>
        <v/>
      </c>
      <c r="G100" s="127">
        <f>G47/G70</f>
        <v/>
      </c>
      <c r="H100" s="127">
        <f>H47/H70</f>
        <v/>
      </c>
      <c r="I100" s="127">
        <f>I47/I70</f>
        <v/>
      </c>
      <c r="J100" s="127">
        <f>J47/J70</f>
        <v/>
      </c>
      <c r="K100" s="127">
        <f>K47/K70</f>
        <v/>
      </c>
      <c r="L100" s="133">
        <f>L47/L70</f>
        <v/>
      </c>
      <c r="M100" s="127">
        <f>M47/M70</f>
        <v/>
      </c>
      <c r="N100" s="127">
        <f>N47/N70</f>
        <v/>
      </c>
      <c r="O100" s="133">
        <f>O47/O70</f>
        <v/>
      </c>
      <c r="P100" s="133">
        <f>P47/P70</f>
        <v/>
      </c>
      <c r="Q100" s="133">
        <f>Q47/Q70</f>
        <v/>
      </c>
      <c r="R100" s="133">
        <f>R47/R70</f>
        <v/>
      </c>
      <c r="S100" s="133">
        <f>S47/S70</f>
        <v/>
      </c>
      <c r="T100" s="133">
        <f>T47/T70</f>
        <v/>
      </c>
      <c r="U100" s="133">
        <f>U47/U70</f>
        <v/>
      </c>
      <c r="V100" s="133">
        <f>V47/V70</f>
        <v/>
      </c>
      <c r="W100" s="133">
        <f>W47/W70</f>
        <v/>
      </c>
      <c r="X100" s="133">
        <f>X47/X70</f>
        <v/>
      </c>
      <c r="Y100" s="133">
        <f>Y47/Y70</f>
        <v/>
      </c>
      <c r="Z100" s="133">
        <f>Z47/Z70</f>
        <v/>
      </c>
      <c r="AA100" s="133">
        <f>AA47/AA70</f>
        <v/>
      </c>
      <c r="AB100" s="133">
        <f>AB47/AB70</f>
        <v/>
      </c>
      <c r="AC100" s="133">
        <f>AC47/AC70</f>
        <v/>
      </c>
      <c r="AD100" s="133">
        <f>AD47/AD70</f>
        <v/>
      </c>
      <c r="AE100" s="133" t="n"/>
      <c r="AF100" s="134" t="n"/>
    </row>
    <row r="102" ht="14" customHeight="1" s="159">
      <c r="A102" s="135" t="n"/>
    </row>
    <row r="104" ht="14" customHeight="1" s="159">
      <c r="A104" s="135" t="n"/>
    </row>
    <row r="107" ht="14" customHeight="1" s="159">
      <c r="A107" s="135" t="n"/>
    </row>
    <row r="108" ht="14" customHeight="1" s="159">
      <c r="A108" s="136" t="n"/>
    </row>
    <row r="109" ht="14" customHeight="1" s="159">
      <c r="A109" s="136" t="n"/>
    </row>
    <row r="111" ht="14" customHeight="1" s="159">
      <c r="A111" s="135" t="n"/>
    </row>
    <row r="112" ht="14" customHeight="1" s="159">
      <c r="A112" s="135" t="n"/>
    </row>
    <row r="115" ht="14" customHeight="1" s="159">
      <c r="A115" s="135" t="n"/>
    </row>
    <row r="116" ht="14" customHeight="1" s="159">
      <c r="A116" s="135" t="n"/>
    </row>
    <row r="117" ht="14" customHeight="1" s="159">
      <c r="A117" s="135" t="n"/>
    </row>
    <row r="118" ht="14" customHeight="1" s="159">
      <c r="A118" s="135" t="n"/>
    </row>
    <row r="119" ht="14" customHeight="1" s="159">
      <c r="A119" s="135" t="n"/>
    </row>
    <row r="120" ht="14" customHeight="1" s="159">
      <c r="A120" s="135" t="n"/>
    </row>
    <row r="122" ht="14" customHeight="1" s="159">
      <c r="A122" s="135" t="n"/>
    </row>
    <row r="123" ht="14" customHeight="1" s="159">
      <c r="A123" s="135" t="n"/>
    </row>
    <row r="124" ht="14" customHeight="1" s="159">
      <c r="A124" s="135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59" min="1" max="1"/>
    <col width="41.83203125" customWidth="1" style="159" min="2" max="2"/>
    <col width="11.83203125" bestFit="1" customWidth="1" style="159" min="3" max="10"/>
    <col width="10.83203125" bestFit="1" customWidth="1" style="159" min="11" max="11"/>
    <col width="11.83203125" bestFit="1" customWidth="1" style="159" min="12" max="17"/>
    <col width="10.83203125" bestFit="1" customWidth="1" style="159" min="18" max="18"/>
    <col width="11.83203125" bestFit="1" customWidth="1" style="159" min="19" max="28"/>
    <col width="9.83203125" bestFit="1" customWidth="1" style="159" min="29" max="29"/>
    <col width="11.83203125" bestFit="1" customWidth="1" style="159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16264928800.65453</v>
      </c>
      <c r="D5" t="n">
        <v>15626304871.45158</v>
      </c>
      <c r="E5" t="n">
        <v>16633093519.0693</v>
      </c>
      <c r="F5" t="n">
        <v>17085546355.2474</v>
      </c>
      <c r="G5" t="n">
        <v>17340115609.88393</v>
      </c>
      <c r="H5" t="n">
        <v>17420896316.09835</v>
      </c>
      <c r="I5" t="n">
        <v>17273755942.2375</v>
      </c>
      <c r="J5" t="n">
        <v>17121929769.13233</v>
      </c>
      <c r="K5" t="n">
        <v>17108482905.2224</v>
      </c>
      <c r="L5" t="n">
        <v>17114663842.46846</v>
      </c>
      <c r="M5" t="n">
        <v>17205950515.18694</v>
      </c>
      <c r="N5" t="n">
        <v>17282829546.63133</v>
      </c>
      <c r="O5" t="n">
        <v>17281389720.3145</v>
      </c>
      <c r="P5" t="n">
        <v>17293116563.0747</v>
      </c>
      <c r="Q5" t="n">
        <v>17354851867.63893</v>
      </c>
      <c r="R5" t="n">
        <v>17410298291.04607</v>
      </c>
      <c r="S5" t="n">
        <v>17428388465.63959</v>
      </c>
      <c r="T5" t="n">
        <v>17454476250.53506</v>
      </c>
      <c r="U5" t="n">
        <v>17456095600.59045</v>
      </c>
      <c r="V5" t="n">
        <v>17443718989.07502</v>
      </c>
      <c r="W5" t="n">
        <v>17409976947.38184</v>
      </c>
      <c r="X5" t="n">
        <v>17412281090.54659</v>
      </c>
      <c r="Y5" t="n">
        <v>17488590545.60936</v>
      </c>
      <c r="Z5" t="n">
        <v>17583279556.81439</v>
      </c>
      <c r="AA5" t="n">
        <v>17645998988.31218</v>
      </c>
      <c r="AB5" t="n">
        <v>17690326040.54354</v>
      </c>
      <c r="AC5" t="n">
        <v>17721576951.12679</v>
      </c>
      <c r="AD5" t="n">
        <v>17773457397.6716</v>
      </c>
      <c r="AE5" t="n">
        <v>17833230381.45603</v>
      </c>
      <c r="AF5" t="n">
        <v>17937816356.46137</v>
      </c>
      <c r="AG5" t="n">
        <v>18041977445.85946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551300765706.1359</v>
      </c>
      <c r="D6" t="n">
        <v>529654568204.5718</v>
      </c>
      <c r="E6" t="n">
        <v>563779731563.022</v>
      </c>
      <c r="F6" t="n">
        <v>579115648374.4659</v>
      </c>
      <c r="G6" t="n">
        <v>587744288974.5225</v>
      </c>
      <c r="H6" t="n">
        <v>590482355998.1239</v>
      </c>
      <c r="I6" t="n">
        <v>585495023943.3712</v>
      </c>
      <c r="J6" t="n">
        <v>580348866433.9854</v>
      </c>
      <c r="K6" t="n">
        <v>579893084151.7051</v>
      </c>
      <c r="L6" t="n">
        <v>580102587401.1997</v>
      </c>
      <c r="M6" t="n">
        <v>583196754807.972</v>
      </c>
      <c r="N6" t="n">
        <v>585802574324.399</v>
      </c>
      <c r="O6" t="n">
        <v>585753771322.5116</v>
      </c>
      <c r="P6" t="n">
        <v>586151253381.7479</v>
      </c>
      <c r="Q6" t="n">
        <v>588243775340.7739</v>
      </c>
      <c r="R6" t="n">
        <v>590123135284.7776</v>
      </c>
      <c r="S6" t="n">
        <v>590736302869.3025</v>
      </c>
      <c r="T6" t="n">
        <v>591620549948.6914</v>
      </c>
      <c r="U6" t="n">
        <v>591675437918.7789</v>
      </c>
      <c r="V6" t="n">
        <v>591255931907.4749</v>
      </c>
      <c r="W6" t="n">
        <v>590112243321.4426</v>
      </c>
      <c r="X6" t="n">
        <v>590190342396.2426</v>
      </c>
      <c r="Y6" t="n">
        <v>592776856086.0557</v>
      </c>
      <c r="Z6" t="n">
        <v>595986345965.8507</v>
      </c>
      <c r="AA6" t="n">
        <v>598112224968.0381</v>
      </c>
      <c r="AB6" t="n">
        <v>599614693139.6578</v>
      </c>
      <c r="AC6" t="n">
        <v>600673944682.9458</v>
      </c>
      <c r="AD6" t="n">
        <v>602432435621.079</v>
      </c>
      <c r="AE6" t="n">
        <v>604458444596.1423</v>
      </c>
      <c r="AF6" t="n">
        <v>608003392674.8729</v>
      </c>
      <c r="AG6" t="n">
        <v>611533939229.7179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2272302121837.594</v>
      </c>
      <c r="D7" t="n">
        <v>2306387795181.165</v>
      </c>
      <c r="E7" t="n">
        <v>2340371185653.717</v>
      </c>
      <c r="F7" t="n">
        <v>2372014133136.462</v>
      </c>
      <c r="G7" t="n">
        <v>2387590661549.056</v>
      </c>
      <c r="H7" t="n">
        <v>2403446542818.504</v>
      </c>
      <c r="I7" t="n">
        <v>2419314582928.821</v>
      </c>
      <c r="J7" t="n">
        <v>2435437294593.931</v>
      </c>
      <c r="K7" t="n">
        <v>2443625913855.247</v>
      </c>
      <c r="L7" t="n">
        <v>2452073587688.151</v>
      </c>
      <c r="M7" t="n">
        <v>2460448754168.258</v>
      </c>
      <c r="N7" t="n">
        <v>2468956363390.47</v>
      </c>
      <c r="O7" t="n">
        <v>2469723040986.827</v>
      </c>
      <c r="P7" t="n">
        <v>2471173355950.038</v>
      </c>
      <c r="Q7" t="n">
        <v>2473146155336.924</v>
      </c>
      <c r="R7" t="n">
        <v>2475160473757.516</v>
      </c>
      <c r="S7" t="n">
        <v>2477372586236.929</v>
      </c>
      <c r="T7" t="n">
        <v>2479593813401.862</v>
      </c>
      <c r="U7" t="n">
        <v>2481843898134.08</v>
      </c>
      <c r="V7" t="n">
        <v>2484150303895.032</v>
      </c>
      <c r="W7" t="n">
        <v>2486607074817.61</v>
      </c>
      <c r="X7" t="n">
        <v>2489221194712.841</v>
      </c>
      <c r="Y7" t="n">
        <v>2491992287198.406</v>
      </c>
      <c r="Z7" t="n">
        <v>2494824572195.761</v>
      </c>
      <c r="AA7" t="n">
        <v>2497687654576.274</v>
      </c>
      <c r="AB7" t="n">
        <v>2500610500759.502</v>
      </c>
      <c r="AC7" t="n">
        <v>2503573366841.5</v>
      </c>
      <c r="AD7" t="n">
        <v>2506610599628.146</v>
      </c>
      <c r="AE7" t="n">
        <v>2509791041213.609</v>
      </c>
      <c r="AF7" t="n">
        <v>2513053601276.945</v>
      </c>
      <c r="AG7" t="n">
        <v>2516365532417.934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27838941729.26921</v>
      </c>
      <c r="D8" t="n">
        <v>28409541161.55596</v>
      </c>
      <c r="E8" t="n">
        <v>29716093777.64351</v>
      </c>
      <c r="F8" t="n">
        <v>30247704350.33555</v>
      </c>
      <c r="G8" t="n">
        <v>30580988400.28786</v>
      </c>
      <c r="H8" t="n">
        <v>31018282215.29976</v>
      </c>
      <c r="I8" t="n">
        <v>31419210760.57553</v>
      </c>
      <c r="J8" t="n">
        <v>31820340995.67351</v>
      </c>
      <c r="K8" t="n">
        <v>32106356629.57714</v>
      </c>
      <c r="L8" t="n">
        <v>32413787072.37597</v>
      </c>
      <c r="M8" t="n">
        <v>32750602586.74841</v>
      </c>
      <c r="N8" t="n">
        <v>33142751947.1635</v>
      </c>
      <c r="O8" t="n">
        <v>33415699919.0489</v>
      </c>
      <c r="P8" t="n">
        <v>33674504730.1055</v>
      </c>
      <c r="Q8" t="n">
        <v>33988436830.87213</v>
      </c>
      <c r="R8" t="n">
        <v>34355367393.38641</v>
      </c>
      <c r="S8" t="n">
        <v>34689744786.02093</v>
      </c>
      <c r="T8" t="n">
        <v>34998728727.10166</v>
      </c>
      <c r="U8" t="n">
        <v>35376309377.38486</v>
      </c>
      <c r="V8" t="n">
        <v>35764009665.79739</v>
      </c>
      <c r="W8" t="n">
        <v>36161000122.66836</v>
      </c>
      <c r="X8" t="n">
        <v>36629920848.40343</v>
      </c>
      <c r="Y8" t="n">
        <v>37153540610.92848</v>
      </c>
      <c r="Z8" t="n">
        <v>37699560921.07755</v>
      </c>
      <c r="AA8" t="n">
        <v>38230779469.31627</v>
      </c>
      <c r="AB8" t="n">
        <v>38751341981.82886</v>
      </c>
      <c r="AC8" t="n">
        <v>39264825343.79967</v>
      </c>
      <c r="AD8" t="n">
        <v>39735825691.66915</v>
      </c>
      <c r="AE8" t="n">
        <v>40240179480.02654</v>
      </c>
      <c r="AF8" t="n">
        <v>40761686636.29076</v>
      </c>
      <c r="AG8" t="n">
        <v>41277748708.07932</v>
      </c>
    </row>
    <row r="9">
      <c r="A9" t="inlineStr">
        <is>
          <t>coal</t>
        </is>
      </c>
      <c r="B9" t="inlineStr">
        <is>
          <t>wood products 16</t>
        </is>
      </c>
      <c r="C9" t="n">
        <v>26287230050.34233</v>
      </c>
      <c r="D9" t="n">
        <v>26902897546.36998</v>
      </c>
      <c r="E9" t="n">
        <v>28159707995.57371</v>
      </c>
      <c r="F9" t="n">
        <v>28538865303.99723</v>
      </c>
      <c r="G9" t="n">
        <v>28755575530.33428</v>
      </c>
      <c r="H9" t="n">
        <v>29110363833.52299</v>
      </c>
      <c r="I9" t="n">
        <v>29366702578.28342</v>
      </c>
      <c r="J9" t="n">
        <v>29631777686.17265</v>
      </c>
      <c r="K9" t="n">
        <v>29781885407.00719</v>
      </c>
      <c r="L9" t="n">
        <v>29960478333.13988</v>
      </c>
      <c r="M9" t="n">
        <v>30202311205.27175</v>
      </c>
      <c r="N9" t="n">
        <v>30482948879.5382</v>
      </c>
      <c r="O9" t="n">
        <v>30645713587.52345</v>
      </c>
      <c r="P9" t="n">
        <v>30735861894.3854</v>
      </c>
      <c r="Q9" t="n">
        <v>30827059581.22146</v>
      </c>
      <c r="R9" t="n">
        <v>31050866104.54732</v>
      </c>
      <c r="S9" t="n">
        <v>31246677705.48911</v>
      </c>
      <c r="T9" t="n">
        <v>31426936649.20561</v>
      </c>
      <c r="U9" t="n">
        <v>31710792664.60602</v>
      </c>
      <c r="V9" t="n">
        <v>31986224767.9626</v>
      </c>
      <c r="W9" t="n">
        <v>32275351804.98207</v>
      </c>
      <c r="X9" t="n">
        <v>32674313556.1778</v>
      </c>
      <c r="Y9" t="n">
        <v>33087300236.08754</v>
      </c>
      <c r="Z9" t="n">
        <v>33532355704.07158</v>
      </c>
      <c r="AA9" t="n">
        <v>33989879505.2196</v>
      </c>
      <c r="AB9" t="n">
        <v>34448126720.82167</v>
      </c>
      <c r="AC9" t="n">
        <v>34877453974.276</v>
      </c>
      <c r="AD9" t="n">
        <v>35256569180.2296</v>
      </c>
      <c r="AE9" t="n">
        <v>35667037013.92262</v>
      </c>
      <c r="AF9" t="n">
        <v>36093546987.41615</v>
      </c>
      <c r="AG9" t="n">
        <v>36529138278.20589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830114306944.165</v>
      </c>
      <c r="D10" t="n">
        <v>839835242646.8761</v>
      </c>
      <c r="E10" t="n">
        <v>851454322436.3049</v>
      </c>
      <c r="F10" t="n">
        <v>862925592999.3964</v>
      </c>
      <c r="G10" t="n">
        <v>869043521945.8323</v>
      </c>
      <c r="H10" t="n">
        <v>876499780144.8906</v>
      </c>
      <c r="I10" t="n">
        <v>885952361024.4891</v>
      </c>
      <c r="J10" t="n">
        <v>897892846526.3242</v>
      </c>
      <c r="K10" t="n">
        <v>910551315283.579</v>
      </c>
      <c r="L10" t="n">
        <v>927727205058.6637</v>
      </c>
      <c r="M10" t="n">
        <v>950340245044.5288</v>
      </c>
      <c r="N10" t="n">
        <v>977464333051.7832</v>
      </c>
      <c r="O10" t="n">
        <v>1005088812007.398</v>
      </c>
      <c r="P10" t="n">
        <v>1035939257470.383</v>
      </c>
      <c r="Q10" t="n">
        <v>1068239079803.514</v>
      </c>
      <c r="R10" t="n">
        <v>1099891513965.355</v>
      </c>
      <c r="S10" t="n">
        <v>1129517679745.232</v>
      </c>
      <c r="T10" t="n">
        <v>1157280789828.063</v>
      </c>
      <c r="U10" t="n">
        <v>1183429538712.032</v>
      </c>
      <c r="V10" t="n">
        <v>1206523826050.771</v>
      </c>
      <c r="W10" t="n">
        <v>1227144480342.314</v>
      </c>
      <c r="X10" t="n">
        <v>1247282091031.022</v>
      </c>
      <c r="Y10" t="n">
        <v>1268677790271.989</v>
      </c>
      <c r="Z10" t="n">
        <v>1290349644490.014</v>
      </c>
      <c r="AA10" t="n">
        <v>1310813902004.031</v>
      </c>
      <c r="AB10" t="n">
        <v>1331983027688.128</v>
      </c>
      <c r="AC10" t="n">
        <v>1354700053322.487</v>
      </c>
      <c r="AD10" t="n">
        <v>1380477839680.026</v>
      </c>
      <c r="AE10" t="n">
        <v>1406009047669.473</v>
      </c>
      <c r="AF10" t="n">
        <v>1433752546639.703</v>
      </c>
      <c r="AG10" t="n">
        <v>1461345505099.407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133783836939.7057</v>
      </c>
      <c r="D11" t="n">
        <v>133783836939.7057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683362264.7614777</v>
      </c>
      <c r="V11" t="n">
        <v>833785466.4205592</v>
      </c>
      <c r="W11" t="n">
        <v>994699550.6263293</v>
      </c>
      <c r="X11" t="n">
        <v>858217739.6416731</v>
      </c>
      <c r="Y11" t="n">
        <v>29163583209.09876</v>
      </c>
      <c r="Z11" t="n">
        <v>63613233383.35917</v>
      </c>
      <c r="AA11" t="n">
        <v>101611655913.5884</v>
      </c>
      <c r="AB11" t="n">
        <v>158365457517.4565</v>
      </c>
      <c r="AC11" t="n">
        <v>167515112504.2122</v>
      </c>
      <c r="AD11" t="n">
        <v>167628354947.8551</v>
      </c>
      <c r="AE11" t="n">
        <v>167656176411.6121</v>
      </c>
      <c r="AF11" t="n">
        <v>168860230944.0694</v>
      </c>
      <c r="AG11" t="n">
        <v>168587311916.7125</v>
      </c>
    </row>
    <row r="12">
      <c r="A12" t="inlineStr">
        <is>
          <t>coal</t>
        </is>
      </c>
      <c r="B12" t="inlineStr">
        <is>
          <t>chemicals 20</t>
        </is>
      </c>
      <c r="C12" t="n">
        <v>1365748561185.752</v>
      </c>
      <c r="D12" t="n">
        <v>1378168904793.101</v>
      </c>
      <c r="E12" t="n">
        <v>1406279404856.815</v>
      </c>
      <c r="F12" t="n">
        <v>1427648775762.266</v>
      </c>
      <c r="G12" t="n">
        <v>1443665401929.162</v>
      </c>
      <c r="H12" t="n">
        <v>1459622628627.528</v>
      </c>
      <c r="I12" t="n">
        <v>1472206988662.097</v>
      </c>
      <c r="J12" t="n">
        <v>1483981696993.556</v>
      </c>
      <c r="K12" t="n">
        <v>1491885606274.302</v>
      </c>
      <c r="L12" t="n">
        <v>1499227579530.27</v>
      </c>
      <c r="M12" t="n">
        <v>1508125676757.747</v>
      </c>
      <c r="N12" t="n">
        <v>1516281650098.971</v>
      </c>
      <c r="O12" t="n">
        <v>1517745037005.497</v>
      </c>
      <c r="P12" t="n">
        <v>1519926731169.268</v>
      </c>
      <c r="Q12" t="n">
        <v>1522667263490.798</v>
      </c>
      <c r="R12" t="n">
        <v>1527188159882.74</v>
      </c>
      <c r="S12" t="n">
        <v>1528440351836.801</v>
      </c>
      <c r="T12" t="n">
        <v>1530736297609.9</v>
      </c>
      <c r="U12" t="n">
        <v>1532769549943.941</v>
      </c>
      <c r="V12" t="n">
        <v>1532399738515.94</v>
      </c>
      <c r="W12" t="n">
        <v>1531819073185.056</v>
      </c>
      <c r="X12" t="n">
        <v>1531890835700.865</v>
      </c>
      <c r="Y12" t="n">
        <v>1534640832148.242</v>
      </c>
      <c r="Z12" t="n">
        <v>1535737249706.602</v>
      </c>
      <c r="AA12" t="n">
        <v>1535358428885.528</v>
      </c>
      <c r="AB12" t="n">
        <v>1535790368178.7</v>
      </c>
      <c r="AC12" t="n">
        <v>1536179591011.966</v>
      </c>
      <c r="AD12" t="n">
        <v>1535532449433.764</v>
      </c>
      <c r="AE12" t="n">
        <v>1535115146851.738</v>
      </c>
      <c r="AF12" t="n">
        <v>1538229753721.02</v>
      </c>
      <c r="AG12" t="n">
        <v>1539254067713.991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1286487567.028242</v>
      </c>
      <c r="D13" t="n">
        <v>1291102223.651623</v>
      </c>
      <c r="E13" t="n">
        <v>1300581944.622133</v>
      </c>
      <c r="F13" t="n">
        <v>1307575474.621134</v>
      </c>
      <c r="G13" t="n">
        <v>1304803103.393908</v>
      </c>
      <c r="H13" t="n">
        <v>1302173822.29454</v>
      </c>
      <c r="I13" t="n">
        <v>1299043725.747674</v>
      </c>
      <c r="J13" t="n">
        <v>1295609562.679111</v>
      </c>
      <c r="K13" t="n">
        <v>1287614401.785114</v>
      </c>
      <c r="L13" t="n">
        <v>1279565582.093171</v>
      </c>
      <c r="M13" t="n">
        <v>1271820828.922923</v>
      </c>
      <c r="N13" t="n">
        <v>1264415914.806335</v>
      </c>
      <c r="O13" t="n">
        <v>1253201226.035561</v>
      </c>
      <c r="P13" t="n">
        <v>1242201172.456572</v>
      </c>
      <c r="Q13" t="n">
        <v>1231540957.931243</v>
      </c>
      <c r="R13" t="n">
        <v>1220844970.873949</v>
      </c>
      <c r="S13" t="n">
        <v>1209844917.29496</v>
      </c>
      <c r="T13" t="n">
        <v>1199131043.971685</v>
      </c>
      <c r="U13" t="n">
        <v>1188739123.436087</v>
      </c>
      <c r="V13" t="n">
        <v>1178365089.166471</v>
      </c>
      <c r="W13" t="n">
        <v>1167794305.971052</v>
      </c>
      <c r="X13" t="n">
        <v>1157205636.509652</v>
      </c>
      <c r="Y13" t="n">
        <v>1147403962.751463</v>
      </c>
      <c r="Z13" t="n">
        <v>1136976269.683901</v>
      </c>
      <c r="AA13" t="n">
        <v>1125940443.572948</v>
      </c>
      <c r="AB13" t="n">
        <v>1114260711.886639</v>
      </c>
      <c r="AC13" t="n">
        <v>1101990733.422921</v>
      </c>
      <c r="AD13" t="n">
        <v>1089577664.831346</v>
      </c>
      <c r="AE13" t="n">
        <v>1077128823.707808</v>
      </c>
      <c r="AF13" t="n">
        <v>1065001935.371946</v>
      </c>
      <c r="AG13" t="n">
        <v>1052535207.982425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4280064641300</v>
      </c>
      <c r="D15" t="n">
        <v>4158025892600</v>
      </c>
      <c r="E15" t="n">
        <v>4133793461700</v>
      </c>
      <c r="F15" t="n">
        <v>4042866909800</v>
      </c>
      <c r="G15" t="n">
        <v>3889775962500</v>
      </c>
      <c r="H15" t="n">
        <v>3736668976900</v>
      </c>
      <c r="I15" t="n">
        <v>3570730603400</v>
      </c>
      <c r="J15" t="n">
        <v>3395742473700</v>
      </c>
      <c r="K15" t="n">
        <v>3204985869700</v>
      </c>
      <c r="L15" t="n">
        <v>3015183198300</v>
      </c>
      <c r="M15" t="n">
        <v>2829759813800</v>
      </c>
      <c r="N15" t="n">
        <v>2653690525400</v>
      </c>
      <c r="O15" t="n">
        <v>2471269571600</v>
      </c>
      <c r="P15" t="n">
        <v>2296964053000</v>
      </c>
      <c r="Q15" t="n">
        <v>2105168089600</v>
      </c>
      <c r="R15" t="n">
        <v>2051617064600</v>
      </c>
      <c r="S15" t="n">
        <v>2001223147100</v>
      </c>
      <c r="T15" t="n">
        <v>1953236747400</v>
      </c>
      <c r="U15" t="n">
        <v>1913040972700</v>
      </c>
      <c r="V15" t="n">
        <v>1876244735900</v>
      </c>
      <c r="W15" t="n">
        <v>1849791596000</v>
      </c>
      <c r="X15" t="n">
        <v>1828423816000</v>
      </c>
      <c r="Y15" t="n">
        <v>1806049639600</v>
      </c>
      <c r="Z15" t="n">
        <v>1787707502900</v>
      </c>
      <c r="AA15" t="n">
        <v>1772372782900</v>
      </c>
      <c r="AB15" t="n">
        <v>1758237916100</v>
      </c>
      <c r="AC15" t="n">
        <v>1744783527500</v>
      </c>
      <c r="AD15" t="n">
        <v>1731987235500</v>
      </c>
      <c r="AE15" t="n">
        <v>1721880807400</v>
      </c>
      <c r="AF15" t="n">
        <v>1714114918500</v>
      </c>
      <c r="AG15" t="n">
        <v>1708874577100</v>
      </c>
    </row>
    <row r="16">
      <c r="A16" t="inlineStr">
        <is>
          <t>coal</t>
        </is>
      </c>
      <c r="B16" t="inlineStr">
        <is>
          <t>iron and steel 241</t>
        </is>
      </c>
      <c r="C16" t="n">
        <v>2901675849326.95</v>
      </c>
      <c r="D16" t="n">
        <v>2405188423297.814</v>
      </c>
      <c r="E16" t="n">
        <v>2494359573524.782</v>
      </c>
      <c r="F16" t="n">
        <v>2987075381566.433</v>
      </c>
      <c r="G16" t="n">
        <v>2975380840795.922</v>
      </c>
      <c r="H16" t="n">
        <v>2809687485143.864</v>
      </c>
      <c r="I16" t="n">
        <v>2795574095293.648</v>
      </c>
      <c r="J16" t="n">
        <v>2729008489183.608</v>
      </c>
      <c r="K16" t="n">
        <v>2614462087750.844</v>
      </c>
      <c r="L16" t="n">
        <v>2511079377677.53</v>
      </c>
      <c r="M16" t="n">
        <v>2511867694755.953</v>
      </c>
      <c r="N16" t="n">
        <v>2510078866879.676</v>
      </c>
      <c r="O16" t="n">
        <v>2475117409394.583</v>
      </c>
      <c r="P16" t="n">
        <v>2431172965766.87</v>
      </c>
      <c r="Q16" t="n">
        <v>2432715261245.533</v>
      </c>
      <c r="R16" t="n">
        <v>2438605424803.931</v>
      </c>
      <c r="S16" t="n">
        <v>2414586726398.926</v>
      </c>
      <c r="T16" t="n">
        <v>2414626261140.712</v>
      </c>
      <c r="U16" t="n">
        <v>2434152748319.276</v>
      </c>
      <c r="V16" t="n">
        <v>2440277428755.382</v>
      </c>
      <c r="W16" t="n">
        <v>2398199753958.026</v>
      </c>
      <c r="X16" t="n">
        <v>2404364886443.316</v>
      </c>
      <c r="Y16" t="n">
        <v>2460760691687.725</v>
      </c>
      <c r="Z16" t="n">
        <v>2501344990044.264</v>
      </c>
      <c r="AA16" t="n">
        <v>2478330700993.545</v>
      </c>
      <c r="AB16" t="n">
        <v>2472125170773.326</v>
      </c>
      <c r="AC16" t="n">
        <v>2463078944734.63</v>
      </c>
      <c r="AD16" t="n">
        <v>2448936726085.527</v>
      </c>
      <c r="AE16" t="n">
        <v>2460725701238.498</v>
      </c>
      <c r="AF16" t="n">
        <v>2450183322697.13</v>
      </c>
      <c r="AG16" t="n">
        <v>2486771860210.936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3881108755.837371</v>
      </c>
      <c r="D21" t="n">
        <v>3926668104.562323</v>
      </c>
      <c r="E21" t="n">
        <v>3982682628.257076</v>
      </c>
      <c r="F21" t="n">
        <v>4038675415.62133</v>
      </c>
      <c r="G21" t="n">
        <v>4066671809.303458</v>
      </c>
      <c r="H21" t="n">
        <v>4094689939.316083</v>
      </c>
      <c r="I21" t="n">
        <v>4122686332.998211</v>
      </c>
      <c r="J21" t="n">
        <v>4150682726.680337</v>
      </c>
      <c r="K21" t="n">
        <v>4164680923.521401</v>
      </c>
      <c r="L21" t="n">
        <v>4178700856.692963</v>
      </c>
      <c r="M21" t="n">
        <v>4192699053.534028</v>
      </c>
      <c r="N21" t="n">
        <v>4206697250.375091</v>
      </c>
      <c r="O21" t="n">
        <v>4206697250.375091</v>
      </c>
      <c r="P21" t="n">
        <v>4206697250.375091</v>
      </c>
      <c r="Q21" t="n">
        <v>4206697250.375091</v>
      </c>
      <c r="R21" t="n">
        <v>4206697250.375091</v>
      </c>
      <c r="S21" t="n">
        <v>4206697250.375091</v>
      </c>
      <c r="T21" t="n">
        <v>4206697250.375091</v>
      </c>
      <c r="U21" t="n">
        <v>4206697250.375091</v>
      </c>
      <c r="V21" t="n">
        <v>4206697250.375091</v>
      </c>
      <c r="W21" t="n">
        <v>4206697250.375091</v>
      </c>
      <c r="X21" t="n">
        <v>4206697250.375091</v>
      </c>
      <c r="Y21" t="n">
        <v>4206697250.375091</v>
      </c>
      <c r="Z21" t="n">
        <v>4206697250.375091</v>
      </c>
      <c r="AA21" t="n">
        <v>4206697250.375091</v>
      </c>
      <c r="AB21" t="n">
        <v>4206697250.375091</v>
      </c>
      <c r="AC21" t="n">
        <v>4206697250.375091</v>
      </c>
      <c r="AD21" t="n">
        <v>4206697250.375091</v>
      </c>
      <c r="AE21" t="n">
        <v>4206697250.375091</v>
      </c>
      <c r="AF21" t="n">
        <v>4206697250.375091</v>
      </c>
      <c r="AG21" t="n">
        <v>4206697250.375091</v>
      </c>
    </row>
    <row r="22">
      <c r="A22" t="inlineStr">
        <is>
          <t>coal</t>
        </is>
      </c>
      <c r="B22" t="inlineStr">
        <is>
          <t>road vehicles 29</t>
        </is>
      </c>
      <c r="C22" t="n">
        <v>856779614.878177</v>
      </c>
      <c r="D22" t="n">
        <v>866137076.8451737</v>
      </c>
      <c r="E22" t="n">
        <v>877803579.195693</v>
      </c>
      <c r="F22" t="n">
        <v>889426759.963032</v>
      </c>
      <c r="G22" t="n">
        <v>894824629.2273273</v>
      </c>
      <c r="H22" t="n">
        <v>900218166.3333046</v>
      </c>
      <c r="I22" t="n">
        <v>905598706.9643277</v>
      </c>
      <c r="J22" t="n">
        <v>910983579.7536689</v>
      </c>
      <c r="K22" t="n">
        <v>913244966.3956928</v>
      </c>
      <c r="L22" t="n">
        <v>915437038.5046284</v>
      </c>
      <c r="M22" t="n">
        <v>917607449.8219734</v>
      </c>
      <c r="N22" t="n">
        <v>919816850.5641811</v>
      </c>
      <c r="O22" t="n">
        <v>919006736.9587048</v>
      </c>
      <c r="P22" t="n">
        <v>918192291.1949108</v>
      </c>
      <c r="Q22" t="n">
        <v>917364848.9561625</v>
      </c>
      <c r="R22" t="n">
        <v>916472424.3426433</v>
      </c>
      <c r="S22" t="n">
        <v>915519349.5126712</v>
      </c>
      <c r="T22" t="n">
        <v>914522953.099519</v>
      </c>
      <c r="U22" t="n">
        <v>913496231.57814</v>
      </c>
      <c r="V22" t="n">
        <v>912452181.423489</v>
      </c>
      <c r="W22" t="n">
        <v>911269502.2026604</v>
      </c>
      <c r="X22" t="n">
        <v>910004511.9737885</v>
      </c>
      <c r="Y22" t="n">
        <v>908661542.895192</v>
      </c>
      <c r="Z22" t="n">
        <v>907153951.8005091</v>
      </c>
      <c r="AA22" t="n">
        <v>905529392.4312388</v>
      </c>
      <c r="AB22" t="n">
        <v>903705553.7793381</v>
      </c>
      <c r="AC22" t="n">
        <v>901665107.2115347</v>
      </c>
      <c r="AD22" t="n">
        <v>899477367.2609175</v>
      </c>
      <c r="AE22" t="n">
        <v>897129337.4525322</v>
      </c>
      <c r="AF22" t="n">
        <v>894616685.6280608</v>
      </c>
      <c r="AG22" t="n">
        <v>891800782.7213258</v>
      </c>
    </row>
    <row r="23">
      <c r="A23" t="inlineStr">
        <is>
          <t>coal</t>
        </is>
      </c>
      <c r="B23" t="inlineStr">
        <is>
          <t>nonroad vehicles 30</t>
        </is>
      </c>
      <c r="C23" t="n">
        <v>661418924.0965456</v>
      </c>
      <c r="D23" t="n">
        <v>668642721.5807624</v>
      </c>
      <c r="E23" t="n">
        <v>677649057.9812233</v>
      </c>
      <c r="F23" t="n">
        <v>686621950.8748131</v>
      </c>
      <c r="G23" t="n">
        <v>690789011.8309865</v>
      </c>
      <c r="H23" t="n">
        <v>694952728.4364725</v>
      </c>
      <c r="I23" t="n">
        <v>699106411.9898973</v>
      </c>
      <c r="J23" t="n">
        <v>703263439.8940091</v>
      </c>
      <c r="K23" t="n">
        <v>705009190.9526948</v>
      </c>
      <c r="L23" t="n">
        <v>706701432.4003863</v>
      </c>
      <c r="M23" t="n">
        <v>708376952.0946423</v>
      </c>
      <c r="N23" t="n">
        <v>710082570.9450824</v>
      </c>
      <c r="O23" t="n">
        <v>709457177.3665876</v>
      </c>
      <c r="P23" t="n">
        <v>708828439.4374058</v>
      </c>
      <c r="Q23" t="n">
        <v>708189668.4561626</v>
      </c>
      <c r="R23" t="n">
        <v>707500732.2146122</v>
      </c>
      <c r="S23" t="n">
        <v>706764975.063442</v>
      </c>
      <c r="T23" t="n">
        <v>705995774.4054004</v>
      </c>
      <c r="U23" t="n">
        <v>705203163.2925487</v>
      </c>
      <c r="V23" t="n">
        <v>704397174.7769489</v>
      </c>
      <c r="W23" t="n">
        <v>703484167.0393602</v>
      </c>
      <c r="X23" t="n">
        <v>702507616.6387159</v>
      </c>
      <c r="Y23" t="n">
        <v>701470867.9257034</v>
      </c>
      <c r="Z23" t="n">
        <v>700307033.8865795</v>
      </c>
      <c r="AA23" t="n">
        <v>699052902.3789029</v>
      </c>
      <c r="AB23" t="n">
        <v>697644930.7396182</v>
      </c>
      <c r="AC23" t="n">
        <v>696069741.5659765</v>
      </c>
      <c r="AD23" t="n">
        <v>694380844.4689721</v>
      </c>
      <c r="AE23" t="n">
        <v>692568206.3965436</v>
      </c>
      <c r="AF23" t="n">
        <v>690628482.9980041</v>
      </c>
      <c r="AG23" t="n">
        <v>688454655.0513644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756997662617.5906</v>
      </c>
      <c r="D24" t="n">
        <v>772513426138.0789</v>
      </c>
      <c r="E24" t="n">
        <v>808041259274.9722</v>
      </c>
      <c r="F24" t="n">
        <v>822496836102.0024</v>
      </c>
      <c r="G24" t="n">
        <v>831559509865.0776</v>
      </c>
      <c r="H24" t="n">
        <v>843450421490.2526</v>
      </c>
      <c r="I24" t="n">
        <v>854352487186.6414</v>
      </c>
      <c r="J24" t="n">
        <v>865260037241.073</v>
      </c>
      <c r="K24" t="n">
        <v>873037386266.8623</v>
      </c>
      <c r="L24" t="n">
        <v>881397047667.767</v>
      </c>
      <c r="M24" t="n">
        <v>890555749158.3918</v>
      </c>
      <c r="N24" t="n">
        <v>901219090894.5148</v>
      </c>
      <c r="O24" t="n">
        <v>908641103510.613</v>
      </c>
      <c r="P24" t="n">
        <v>915678534708.5833</v>
      </c>
      <c r="Q24" t="n">
        <v>924214989463.6541</v>
      </c>
      <c r="R24" t="n">
        <v>934192580597.2366</v>
      </c>
      <c r="S24" t="n">
        <v>943284984580.0492</v>
      </c>
      <c r="T24" t="n">
        <v>951686888770.9172</v>
      </c>
      <c r="U24" t="n">
        <v>961954077534.5441</v>
      </c>
      <c r="V24" t="n">
        <v>972496439919.5295</v>
      </c>
      <c r="W24" t="n">
        <v>983291420952.0468</v>
      </c>
      <c r="X24" t="n">
        <v>996042332850.4393</v>
      </c>
      <c r="Y24" t="n">
        <v>1010280623234.7</v>
      </c>
      <c r="Z24" t="n">
        <v>1025128030242.632</v>
      </c>
      <c r="AA24" t="n">
        <v>1039572947124.405</v>
      </c>
      <c r="AB24" t="n">
        <v>1053728104639.034</v>
      </c>
      <c r="AC24" t="n">
        <v>1067690765597.38</v>
      </c>
      <c r="AD24" t="n">
        <v>1080498226667.439</v>
      </c>
      <c r="AE24" t="n">
        <v>1094212635879.965</v>
      </c>
      <c r="AF24" t="n">
        <v>1108393480186.82</v>
      </c>
      <c r="AG24" t="n">
        <v>1122426261529.898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1097482175219.601</v>
      </c>
      <c r="D28" t="n">
        <v>1183634151854.436</v>
      </c>
      <c r="E28" t="n">
        <v>1196206879331.216</v>
      </c>
      <c r="F28" t="n">
        <v>1193923447058.662</v>
      </c>
      <c r="G28" t="n">
        <v>1200753009439.424</v>
      </c>
      <c r="H28" t="n">
        <v>1208331342705.231</v>
      </c>
      <c r="I28" t="n">
        <v>1214149915409.586</v>
      </c>
      <c r="J28" t="n">
        <v>1219060281763.718</v>
      </c>
      <c r="K28" t="n">
        <v>1227475164865.279</v>
      </c>
      <c r="L28" t="n">
        <v>1236803626599.043</v>
      </c>
      <c r="M28" t="n">
        <v>1244100124697.355</v>
      </c>
      <c r="N28" t="n">
        <v>1250927641026.916</v>
      </c>
      <c r="O28" t="n">
        <v>1265050375275.213</v>
      </c>
      <c r="P28" t="n">
        <v>1277261164120.943</v>
      </c>
      <c r="Q28" t="n">
        <v>1291110761714.5</v>
      </c>
      <c r="R28" t="n">
        <v>1304839318049.57</v>
      </c>
      <c r="S28" t="n">
        <v>1318396162612.255</v>
      </c>
      <c r="T28" t="n">
        <v>1332203368931.884</v>
      </c>
      <c r="U28" t="n">
        <v>1346047253234.928</v>
      </c>
      <c r="V28" t="n">
        <v>1359850702870.385</v>
      </c>
      <c r="W28" t="n">
        <v>1373223727062.593</v>
      </c>
      <c r="X28" t="n">
        <v>1386615680023.563</v>
      </c>
      <c r="Y28" t="n">
        <v>1400590930876.265</v>
      </c>
      <c r="Z28" t="n">
        <v>1414637234490.623</v>
      </c>
      <c r="AA28" t="n">
        <v>1429060229547.833</v>
      </c>
      <c r="AB28" t="n">
        <v>1443772394251.161</v>
      </c>
      <c r="AC28" t="n">
        <v>1458502386433.396</v>
      </c>
      <c r="AD28" t="n">
        <v>1473314952993.477</v>
      </c>
      <c r="AE28" t="n">
        <v>1488484074722.021</v>
      </c>
      <c r="AF28" t="n">
        <v>1503790024727.062</v>
      </c>
      <c r="AG28" t="n">
        <v>1519380537967.868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236101734412.4336</v>
      </c>
      <c r="D30" t="n">
        <v>229064118259.3107</v>
      </c>
      <c r="E30" t="n">
        <v>237650805367.3212</v>
      </c>
      <c r="F30" t="n">
        <v>244229327699.6257</v>
      </c>
      <c r="G30" t="n">
        <v>246183018021.8125</v>
      </c>
      <c r="H30" t="n">
        <v>251701424263.6566</v>
      </c>
      <c r="I30" t="n">
        <v>254796391245.7759</v>
      </c>
      <c r="J30" t="n">
        <v>255898936455.8847</v>
      </c>
      <c r="K30" t="n">
        <v>257733079286.3909</v>
      </c>
      <c r="L30" t="n">
        <v>259526449253.741</v>
      </c>
      <c r="M30" t="n">
        <v>262802292208.1113</v>
      </c>
      <c r="N30" t="n">
        <v>265468990844.1076</v>
      </c>
      <c r="O30" t="n">
        <v>267572784912.758</v>
      </c>
      <c r="P30" t="n">
        <v>271391111632.2137</v>
      </c>
      <c r="Q30" t="n">
        <v>274019479570.282</v>
      </c>
      <c r="R30" t="n">
        <v>274202465902.4279</v>
      </c>
      <c r="S30" t="n">
        <v>274299732676.2383</v>
      </c>
      <c r="T30" t="n">
        <v>275282623896.8508</v>
      </c>
      <c r="U30" t="n">
        <v>276114312535.1556</v>
      </c>
      <c r="V30" t="n">
        <v>278076390945.4152</v>
      </c>
      <c r="W30" t="n">
        <v>280235727215.9161</v>
      </c>
      <c r="X30" t="n">
        <v>281788934348.9749</v>
      </c>
      <c r="Y30" t="n">
        <v>284815859999.7673</v>
      </c>
      <c r="Z30" t="n">
        <v>289210758403.6502</v>
      </c>
      <c r="AA30" t="n">
        <v>291500212535.7346</v>
      </c>
      <c r="AB30" t="n">
        <v>291618232224.9359</v>
      </c>
      <c r="AC30" t="n">
        <v>293879397130.8839</v>
      </c>
      <c r="AD30" t="n">
        <v>294917201210.7635</v>
      </c>
      <c r="AE30" t="n">
        <v>296243505616.1743</v>
      </c>
      <c r="AF30" t="n">
        <v>296537410244.1562</v>
      </c>
      <c r="AG30" t="n">
        <v>296968014360.291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8002682862090.574</v>
      </c>
      <c r="D31" t="n">
        <v>7764142428159.725</v>
      </c>
      <c r="E31" t="n">
        <v>8055188717728.152</v>
      </c>
      <c r="F31" t="n">
        <v>8278168138263.239</v>
      </c>
      <c r="G31" t="n">
        <v>8344388592331.928</v>
      </c>
      <c r="H31" t="n">
        <v>8531435312541.597</v>
      </c>
      <c r="I31" t="n">
        <v>8636339409447.875</v>
      </c>
      <c r="J31" t="n">
        <v>8673710247402.857</v>
      </c>
      <c r="K31" t="n">
        <v>8735878631861.56</v>
      </c>
      <c r="L31" t="n">
        <v>8796665017606.738</v>
      </c>
      <c r="M31" t="n">
        <v>8907699916757.652</v>
      </c>
      <c r="N31" t="n">
        <v>8998087831635.771</v>
      </c>
      <c r="O31" t="n">
        <v>9069396061456.51</v>
      </c>
      <c r="P31" t="n">
        <v>9198818481311.639</v>
      </c>
      <c r="Q31" t="n">
        <v>9287907174817.4</v>
      </c>
      <c r="R31" t="n">
        <v>9294109507840.939</v>
      </c>
      <c r="S31" t="n">
        <v>9297406371143.363</v>
      </c>
      <c r="T31" t="n">
        <v>9330721529738.322</v>
      </c>
      <c r="U31" t="n">
        <v>9358911667472.467</v>
      </c>
      <c r="V31" t="n">
        <v>9425416436304.168</v>
      </c>
      <c r="W31" t="n">
        <v>9498607272485.156</v>
      </c>
      <c r="X31" t="n">
        <v>9551253324137.168</v>
      </c>
      <c r="Y31" t="n">
        <v>9653851155918.041</v>
      </c>
      <c r="Z31" t="n">
        <v>9802816508607.676</v>
      </c>
      <c r="AA31" t="n">
        <v>9880417697739.006</v>
      </c>
      <c r="AB31" t="n">
        <v>9884417982389.646</v>
      </c>
      <c r="AC31" t="n">
        <v>9961060306454.838</v>
      </c>
      <c r="AD31" t="n">
        <v>9996236739804.336</v>
      </c>
      <c r="AE31" t="n">
        <v>10041191909496.38</v>
      </c>
      <c r="AF31" t="n">
        <v>10051153825004.09</v>
      </c>
      <c r="AG31" t="n">
        <v>10065749178100.97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7690410613333.623</v>
      </c>
      <c r="D32" t="n">
        <v>7766188479806.564</v>
      </c>
      <c r="E32" t="n">
        <v>8049576290279.095</v>
      </c>
      <c r="F32" t="n">
        <v>8335988476221.051</v>
      </c>
      <c r="G32" t="n">
        <v>8543161129340.521</v>
      </c>
      <c r="H32" t="n">
        <v>8654374855990.98</v>
      </c>
      <c r="I32" t="n">
        <v>8729858940119.361</v>
      </c>
      <c r="J32" t="n">
        <v>8785711697547.892</v>
      </c>
      <c r="K32" t="n">
        <v>8846267315159.729</v>
      </c>
      <c r="L32" t="n">
        <v>8898615052332.32</v>
      </c>
      <c r="M32" t="n">
        <v>8882718240112.51</v>
      </c>
      <c r="N32" t="n">
        <v>8913731342742.082</v>
      </c>
      <c r="O32" t="n">
        <v>8951013897718.852</v>
      </c>
      <c r="P32" t="n">
        <v>8998972580362.604</v>
      </c>
      <c r="Q32" t="n">
        <v>9068986846409.305</v>
      </c>
      <c r="R32" t="n">
        <v>9140891011671.604</v>
      </c>
      <c r="S32" t="n">
        <v>9218994014951.879</v>
      </c>
      <c r="T32" t="n">
        <v>9291722280066.268</v>
      </c>
      <c r="U32" t="n">
        <v>9368133282130.141</v>
      </c>
      <c r="V32" t="n">
        <v>9448030180204.551</v>
      </c>
      <c r="W32" t="n">
        <v>9542738929923.68</v>
      </c>
      <c r="X32" t="n">
        <v>9628514398240.555</v>
      </c>
      <c r="Y32" t="n">
        <v>9719062336639.66</v>
      </c>
      <c r="Z32" t="n">
        <v>9812354617581.719</v>
      </c>
      <c r="AA32" t="n">
        <v>9907899863205.648</v>
      </c>
      <c r="AB32" t="n">
        <v>10003032671786.64</v>
      </c>
      <c r="AC32" t="n">
        <v>10107599338670.93</v>
      </c>
      <c r="AD32" t="n">
        <v>10211806342706.6</v>
      </c>
      <c r="AE32" t="n">
        <v>10319227895134.23</v>
      </c>
      <c r="AF32" t="n">
        <v>10431795818293.13</v>
      </c>
      <c r="AG32" t="n">
        <v>10548457167550.39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225445436766.7305</v>
      </c>
      <c r="D33" t="n">
        <v>207587220474.8527</v>
      </c>
      <c r="E33" t="n">
        <v>220332542179.0739</v>
      </c>
      <c r="F33" t="n">
        <v>236463761527.8957</v>
      </c>
      <c r="G33" t="n">
        <v>251753066370.4517</v>
      </c>
      <c r="H33" t="n">
        <v>260546361324.9286</v>
      </c>
      <c r="I33" t="n">
        <v>267041345372.0957</v>
      </c>
      <c r="J33" t="n">
        <v>268773650078.0616</v>
      </c>
      <c r="K33" t="n">
        <v>271071730830.6147</v>
      </c>
      <c r="L33" t="n">
        <v>272381742719.1635</v>
      </c>
      <c r="M33" t="n">
        <v>274533173440.6356</v>
      </c>
      <c r="N33" t="n">
        <v>278147670413.2175</v>
      </c>
      <c r="O33" t="n">
        <v>281492097591.0916</v>
      </c>
      <c r="P33" t="n">
        <v>283579925306.4227</v>
      </c>
      <c r="Q33" t="n">
        <v>286897195092.6055</v>
      </c>
      <c r="R33" t="n">
        <v>291093727067.0135</v>
      </c>
      <c r="S33" t="n">
        <v>294789802306.1573</v>
      </c>
      <c r="T33" t="n">
        <v>298173045924.3693</v>
      </c>
      <c r="U33" t="n">
        <v>303023053632.7738</v>
      </c>
      <c r="V33" t="n">
        <v>307214490317.1141</v>
      </c>
      <c r="W33" t="n">
        <v>315284637866.4829</v>
      </c>
      <c r="X33" t="n">
        <v>321455821128.6072</v>
      </c>
      <c r="Y33" t="n">
        <v>328158262731.2911</v>
      </c>
      <c r="Z33" t="n">
        <v>335080723585.3834</v>
      </c>
      <c r="AA33" t="n">
        <v>341437497092.3284</v>
      </c>
      <c r="AB33" t="n">
        <v>347133824132.7962</v>
      </c>
      <c r="AC33" t="n">
        <v>353484228382.2228</v>
      </c>
      <c r="AD33" t="n">
        <v>358801555178.8019</v>
      </c>
      <c r="AE33" t="n">
        <v>363777141293.7465</v>
      </c>
      <c r="AF33" t="n">
        <v>368876218479.7109</v>
      </c>
      <c r="AG33" t="n">
        <v>374172809897.993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568239973156.972</v>
      </c>
      <c r="D34" t="n">
        <v>557012211292.3693</v>
      </c>
      <c r="E34" t="n">
        <v>584672246438.3469</v>
      </c>
      <c r="F34" t="n">
        <v>595526770078.6538</v>
      </c>
      <c r="G34" t="n">
        <v>608383759679.9574</v>
      </c>
      <c r="H34" t="n">
        <v>617801136951.0176</v>
      </c>
      <c r="I34" t="n">
        <v>620374466307.5967</v>
      </c>
      <c r="J34" t="n">
        <v>618612635609.4462</v>
      </c>
      <c r="K34" t="n">
        <v>616691508412.651</v>
      </c>
      <c r="L34" t="n">
        <v>615136873825.7927</v>
      </c>
      <c r="M34" t="n">
        <v>613112877723.4777</v>
      </c>
      <c r="N34" t="n">
        <v>616762697096.4146</v>
      </c>
      <c r="O34" t="n">
        <v>621450799513.7828</v>
      </c>
      <c r="P34" t="n">
        <v>620551842495.5106</v>
      </c>
      <c r="Q34" t="n">
        <v>617742982828.3588</v>
      </c>
      <c r="R34" t="n">
        <v>621592528910.9904</v>
      </c>
      <c r="S34" t="n">
        <v>625021013718.1486</v>
      </c>
      <c r="T34" t="n">
        <v>627001647069.5529</v>
      </c>
      <c r="U34" t="n">
        <v>633565535699.6633</v>
      </c>
      <c r="V34" t="n">
        <v>639054799297.2424</v>
      </c>
      <c r="W34" t="n">
        <v>647774497727.3298</v>
      </c>
      <c r="X34" t="n">
        <v>659042318379.1951</v>
      </c>
      <c r="Y34" t="n">
        <v>669738493491.3068</v>
      </c>
      <c r="Z34" t="n">
        <v>682172118739.8802</v>
      </c>
      <c r="AA34" t="n">
        <v>696356550274.7987</v>
      </c>
      <c r="AB34" t="n">
        <v>710631431208.9889</v>
      </c>
      <c r="AC34" t="n">
        <v>724360749527.5433</v>
      </c>
      <c r="AD34" t="n">
        <v>735750167318.1011</v>
      </c>
      <c r="AE34" t="n">
        <v>747100120063.5337</v>
      </c>
      <c r="AF34" t="n">
        <v>759172759267.4839</v>
      </c>
      <c r="AG34" t="n">
        <v>772834495019.5177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6605485757037.463</v>
      </c>
      <c r="D35" t="n">
        <v>6714427880750.206</v>
      </c>
      <c r="E35" t="n">
        <v>6684119992443.478</v>
      </c>
      <c r="F35" t="n">
        <v>6573380489226.305</v>
      </c>
      <c r="G35" t="n">
        <v>6551923040533.935</v>
      </c>
      <c r="H35" t="n">
        <v>6504609898346.503</v>
      </c>
      <c r="I35" t="n">
        <v>6453358220833.847</v>
      </c>
      <c r="J35" t="n">
        <v>6392751717290.393</v>
      </c>
      <c r="K35" t="n">
        <v>6336903749636.47</v>
      </c>
      <c r="L35" t="n">
        <v>6278392511429.403</v>
      </c>
      <c r="M35" t="n">
        <v>6228472858319.3</v>
      </c>
      <c r="N35" t="n">
        <v>6188348429516.201</v>
      </c>
      <c r="O35" t="n">
        <v>6143377311300.346</v>
      </c>
      <c r="P35" t="n">
        <v>6093997488047.785</v>
      </c>
      <c r="Q35" t="n">
        <v>6050963438968.404</v>
      </c>
      <c r="R35" t="n">
        <v>6006149725509.789</v>
      </c>
      <c r="S35" t="n">
        <v>5959907352498.067</v>
      </c>
      <c r="T35" t="n">
        <v>5925737026079.264</v>
      </c>
      <c r="U35" t="n">
        <v>5901016116281.568</v>
      </c>
      <c r="V35" t="n">
        <v>5875080315597.14</v>
      </c>
      <c r="W35" t="n">
        <v>5842970628897.717</v>
      </c>
      <c r="X35" t="n">
        <v>5820858221820.09</v>
      </c>
      <c r="Y35" t="n">
        <v>5819992752874.135</v>
      </c>
      <c r="Z35" t="n">
        <v>5826028162802.521</v>
      </c>
      <c r="AA35" t="n">
        <v>5819655413624.854</v>
      </c>
      <c r="AB35" t="n">
        <v>5814375580827.073</v>
      </c>
      <c r="AC35" t="n">
        <v>5813126473235.382</v>
      </c>
      <c r="AD35" t="n">
        <v>5829159175976.274</v>
      </c>
      <c r="AE35" t="n">
        <v>5833318312756.298</v>
      </c>
      <c r="AF35" t="n">
        <v>5849008848447.596</v>
      </c>
      <c r="AG35" t="n">
        <v>5862548968438.807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4389148267823</v>
      </c>
      <c r="D36" t="n">
        <v>4660854904204.301</v>
      </c>
      <c r="E36" t="n">
        <v>4033861223937.479</v>
      </c>
      <c r="F36" t="n">
        <v>4148551494469.84</v>
      </c>
      <c r="G36" t="n">
        <v>4147363507322.302</v>
      </c>
      <c r="H36" t="n">
        <v>4137968645352.494</v>
      </c>
      <c r="I36" t="n">
        <v>4193270713639.516</v>
      </c>
      <c r="J36" t="n">
        <v>4154251127217.85</v>
      </c>
      <c r="K36" t="n">
        <v>4181431025141.43</v>
      </c>
      <c r="L36" t="n">
        <v>4230966159348.199</v>
      </c>
      <c r="M36" t="n">
        <v>4127116590906.182</v>
      </c>
      <c r="N36" t="n">
        <v>4154194541744.654</v>
      </c>
      <c r="O36" t="n">
        <v>4146612799539.428</v>
      </c>
      <c r="P36" t="n">
        <v>4170289660430.382</v>
      </c>
      <c r="Q36" t="n">
        <v>4232530277331.778</v>
      </c>
      <c r="R36" t="n">
        <v>4263307694728.391</v>
      </c>
      <c r="S36" t="n">
        <v>4341165985903.045</v>
      </c>
      <c r="T36" t="n">
        <v>4401127250535.682</v>
      </c>
      <c r="U36" t="n">
        <v>4443424261229.816</v>
      </c>
      <c r="V36" t="n">
        <v>4574128035405.449</v>
      </c>
      <c r="W36" t="n">
        <v>4563052143218.573</v>
      </c>
      <c r="X36" t="n">
        <v>4580965357102.601</v>
      </c>
      <c r="Y36" t="n">
        <v>4635702978122.687</v>
      </c>
      <c r="Z36" t="n">
        <v>4699877864358.498</v>
      </c>
      <c r="AA36" t="n">
        <v>4728663969745.481</v>
      </c>
      <c r="AB36" t="n">
        <v>4701077523604.595</v>
      </c>
      <c r="AC36" t="n">
        <v>4801207057374.193</v>
      </c>
      <c r="AD36" t="n">
        <v>4873658313138.898</v>
      </c>
      <c r="AE36" t="n">
        <v>4921514380407.849</v>
      </c>
      <c r="AF36" t="n">
        <v>4964025654494.419</v>
      </c>
      <c r="AG36" t="n">
        <v>5031312541543.401</v>
      </c>
    </row>
    <row r="37">
      <c r="A37" t="inlineStr">
        <is>
          <t>natural gas</t>
        </is>
      </c>
      <c r="B37" t="inlineStr">
        <is>
          <t>chemicals 20</t>
        </is>
      </c>
      <c r="C37" t="n">
        <v>45582766443529.5</v>
      </c>
      <c r="D37" t="n">
        <v>45058531886296.09</v>
      </c>
      <c r="E37" t="n">
        <v>46854052080578.67</v>
      </c>
      <c r="F37" t="n">
        <v>48781517129189.7</v>
      </c>
      <c r="G37" t="n">
        <v>51279542970172.02</v>
      </c>
      <c r="H37" t="n">
        <v>52997432467081.09</v>
      </c>
      <c r="I37" t="n">
        <v>54261966036123.93</v>
      </c>
      <c r="J37" t="n">
        <v>54764197090478.95</v>
      </c>
      <c r="K37" t="n">
        <v>55423967800338.21</v>
      </c>
      <c r="L37" t="n">
        <v>55994032947014.83</v>
      </c>
      <c r="M37" t="n">
        <v>56890579053482.44</v>
      </c>
      <c r="N37" t="n">
        <v>57756455810416.57</v>
      </c>
      <c r="O37" t="n">
        <v>58530001873697.08</v>
      </c>
      <c r="P37" t="n">
        <v>59139464499840.17</v>
      </c>
      <c r="Q37" t="n">
        <v>59910006019618.34</v>
      </c>
      <c r="R37" t="n">
        <v>60739246222776.44</v>
      </c>
      <c r="S37" t="n">
        <v>61280445111676.3</v>
      </c>
      <c r="T37" t="n">
        <v>61936341826021.12</v>
      </c>
      <c r="U37" t="n">
        <v>62678220757998.12</v>
      </c>
      <c r="V37" t="n">
        <v>63100469357516.68</v>
      </c>
      <c r="W37" t="n">
        <v>63813617796465.02</v>
      </c>
      <c r="X37" t="n">
        <v>64384553339763.16</v>
      </c>
      <c r="Y37" t="n">
        <v>65259393510549.64</v>
      </c>
      <c r="Z37" t="n">
        <v>66089805379785.99</v>
      </c>
      <c r="AA37" t="n">
        <v>66665645258921.75</v>
      </c>
      <c r="AB37" t="n">
        <v>67294018523461.83</v>
      </c>
      <c r="AC37" t="n">
        <v>67955739257546.66</v>
      </c>
      <c r="AD37" t="n">
        <v>68597855629042.5</v>
      </c>
      <c r="AE37" t="n">
        <v>69219279676452.62</v>
      </c>
      <c r="AF37" t="n">
        <v>70213628080828.7</v>
      </c>
      <c r="AG37" t="n">
        <v>71199864880498.64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1044500195311.658</v>
      </c>
      <c r="D38" t="n">
        <v>986124503438.3201</v>
      </c>
      <c r="E38" t="n">
        <v>1051229051711.743</v>
      </c>
      <c r="F38" t="n">
        <v>1095159603080.56</v>
      </c>
      <c r="G38" t="n">
        <v>1124070307280.162</v>
      </c>
      <c r="H38" t="n">
        <v>1137191814092.632</v>
      </c>
      <c r="I38" t="n">
        <v>1141500033405.364</v>
      </c>
      <c r="J38" t="n">
        <v>1142595071188.427</v>
      </c>
      <c r="K38" t="n">
        <v>1142000181041.984</v>
      </c>
      <c r="L38" t="n">
        <v>1139847864407.512</v>
      </c>
      <c r="M38" t="n">
        <v>1139009679407.888</v>
      </c>
      <c r="N38" t="n">
        <v>1145424344677.327</v>
      </c>
      <c r="O38" t="n">
        <v>1155090094233.375</v>
      </c>
      <c r="P38" t="n">
        <v>1165255770893.939</v>
      </c>
      <c r="Q38" t="n">
        <v>1178685111759.429</v>
      </c>
      <c r="R38" t="n">
        <v>1192166028372.348</v>
      </c>
      <c r="S38" t="n">
        <v>1204658203676.64</v>
      </c>
      <c r="T38" t="n">
        <v>1217962301483.399</v>
      </c>
      <c r="U38" t="n">
        <v>1233796046355.67</v>
      </c>
      <c r="V38" t="n">
        <v>1250714953008.057</v>
      </c>
      <c r="W38" t="n">
        <v>1269987780991.968</v>
      </c>
      <c r="X38" t="n">
        <v>1288849479602.714</v>
      </c>
      <c r="Y38" t="n">
        <v>1312540917600.257</v>
      </c>
      <c r="Z38" t="n">
        <v>1335195480760.248</v>
      </c>
      <c r="AA38" t="n">
        <v>1356360052314.469</v>
      </c>
      <c r="AB38" t="n">
        <v>1375110564391.067</v>
      </c>
      <c r="AC38" t="n">
        <v>1393394651066.35</v>
      </c>
      <c r="AD38" t="n">
        <v>1410942668694.81</v>
      </c>
      <c r="AE38" t="n">
        <v>1427960766852.524</v>
      </c>
      <c r="AF38" t="n">
        <v>1446588241191.437</v>
      </c>
      <c r="AG38" t="n">
        <v>1465354411047.464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2267292720961.859</v>
      </c>
      <c r="D39" t="n">
        <v>2226801496493.844</v>
      </c>
      <c r="E39" t="n">
        <v>2224009896787.346</v>
      </c>
      <c r="F39" t="n">
        <v>2185772343045.689</v>
      </c>
      <c r="G39" t="n">
        <v>2170979215418.659</v>
      </c>
      <c r="H39" t="n">
        <v>2149242899364.361</v>
      </c>
      <c r="I39" t="n">
        <v>2118360435337.734</v>
      </c>
      <c r="J39" t="n">
        <v>2083825911121.383</v>
      </c>
      <c r="K39" t="n">
        <v>2051609676874.506</v>
      </c>
      <c r="L39" t="n">
        <v>2020862743844.675</v>
      </c>
      <c r="M39" t="n">
        <v>1991185021302.422</v>
      </c>
      <c r="N39" t="n">
        <v>1968824972239.299</v>
      </c>
      <c r="O39" t="n">
        <v>1945681650822.552</v>
      </c>
      <c r="P39" t="n">
        <v>1920792916052.072</v>
      </c>
      <c r="Q39" t="n">
        <v>1904095110015.433</v>
      </c>
      <c r="R39" t="n">
        <v>1901316547100.055</v>
      </c>
      <c r="S39" t="n">
        <v>1890696192979.369</v>
      </c>
      <c r="T39" t="n">
        <v>1876241699228.618</v>
      </c>
      <c r="U39" t="n">
        <v>1869407209887.707</v>
      </c>
      <c r="V39" t="n">
        <v>1864230829350.094</v>
      </c>
      <c r="W39" t="n">
        <v>1862637081635.632</v>
      </c>
      <c r="X39" t="n">
        <v>1875798432195.885</v>
      </c>
      <c r="Y39" t="n">
        <v>1885422940048.331</v>
      </c>
      <c r="Z39" t="n">
        <v>1897956475535.213</v>
      </c>
      <c r="AA39" t="n">
        <v>1916570673731.899</v>
      </c>
      <c r="AB39" t="n">
        <v>1937410597454.177</v>
      </c>
      <c r="AC39" t="n">
        <v>1955203364867.785</v>
      </c>
      <c r="AD39" t="n">
        <v>1968157288464.371</v>
      </c>
      <c r="AE39" t="n">
        <v>1985350073062.878</v>
      </c>
      <c r="AF39" t="n">
        <v>2004637134254.728</v>
      </c>
      <c r="AG39" t="n">
        <v>2025892137789.335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855906316500</v>
      </c>
      <c r="D40" t="n">
        <v>845141016199.9999</v>
      </c>
      <c r="E40" t="n">
        <v>840420742300</v>
      </c>
      <c r="F40" t="n">
        <v>823537730799.9999</v>
      </c>
      <c r="G40" t="n">
        <v>803162109399.9999</v>
      </c>
      <c r="H40" t="n">
        <v>787423190999.9999</v>
      </c>
      <c r="I40" t="n">
        <v>771793355200</v>
      </c>
      <c r="J40" t="n">
        <v>758359713900</v>
      </c>
      <c r="K40" t="n">
        <v>750120071900</v>
      </c>
      <c r="L40" t="n">
        <v>743985242100</v>
      </c>
      <c r="M40" t="n">
        <v>741076963700</v>
      </c>
      <c r="N40" t="n">
        <v>742206181900</v>
      </c>
      <c r="O40" t="n">
        <v>744330024000</v>
      </c>
      <c r="P40" t="n">
        <v>743093357500</v>
      </c>
      <c r="Q40" t="n">
        <v>740746114900</v>
      </c>
      <c r="R40" t="n">
        <v>740243193699.9999</v>
      </c>
      <c r="S40" t="n">
        <v>734348606000</v>
      </c>
      <c r="T40" t="n">
        <v>724150906399.9999</v>
      </c>
      <c r="U40" t="n">
        <v>715224304400</v>
      </c>
      <c r="V40" t="n">
        <v>704642627400</v>
      </c>
      <c r="W40" t="n">
        <v>695599103700</v>
      </c>
      <c r="X40" t="n">
        <v>687938834900</v>
      </c>
      <c r="Y40" t="n">
        <v>678176717800</v>
      </c>
      <c r="Z40" t="n">
        <v>669683731600</v>
      </c>
      <c r="AA40" t="n">
        <v>662802996199.9999</v>
      </c>
      <c r="AB40" t="n">
        <v>656191310899.9999</v>
      </c>
      <c r="AC40" t="n">
        <v>649133960300</v>
      </c>
      <c r="AD40" t="n">
        <v>641572248100</v>
      </c>
      <c r="AE40" t="n">
        <v>634611432000</v>
      </c>
      <c r="AF40" t="n">
        <v>628278491800</v>
      </c>
      <c r="AG40" t="n">
        <v>622773920100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1327533431675.317</v>
      </c>
      <c r="D41" t="n">
        <v>1176161407424.3</v>
      </c>
      <c r="E41" t="n">
        <v>1262471174879.72</v>
      </c>
      <c r="F41" t="n">
        <v>1197871565209.27</v>
      </c>
      <c r="G41" t="n">
        <v>1218025158669.711</v>
      </c>
      <c r="H41" t="n">
        <v>1266388059331.75</v>
      </c>
      <c r="I41" t="n">
        <v>1239875120608.815</v>
      </c>
      <c r="J41" t="n">
        <v>1224392601534.783</v>
      </c>
      <c r="K41" t="n">
        <v>1206132138913.684</v>
      </c>
      <c r="L41" t="n">
        <v>1201137231597.656</v>
      </c>
      <c r="M41" t="n">
        <v>1204222123780.352</v>
      </c>
      <c r="N41" t="n">
        <v>1131273280877.464</v>
      </c>
      <c r="O41" t="n">
        <v>1050392139072.867</v>
      </c>
      <c r="P41" t="n">
        <v>978027772906.7423</v>
      </c>
      <c r="Q41" t="n">
        <v>931139098541.5814</v>
      </c>
      <c r="R41" t="n">
        <v>905005673067.069</v>
      </c>
      <c r="S41" t="n">
        <v>886137531150.002</v>
      </c>
      <c r="T41" t="n">
        <v>878650105410.7721</v>
      </c>
      <c r="U41" t="n">
        <v>881375723498.7517</v>
      </c>
      <c r="V41" t="n">
        <v>879734546829.9089</v>
      </c>
      <c r="W41" t="n">
        <v>863159097279.9421</v>
      </c>
      <c r="X41" t="n">
        <v>861880061056.5481</v>
      </c>
      <c r="Y41" t="n">
        <v>875492548325.359</v>
      </c>
      <c r="Z41" t="n">
        <v>887428812449.6075</v>
      </c>
      <c r="AA41" t="n">
        <v>877016334020.515</v>
      </c>
      <c r="AB41" t="n">
        <v>874446708821.5072</v>
      </c>
      <c r="AC41" t="n">
        <v>871436555278.3448</v>
      </c>
      <c r="AD41" t="n">
        <v>866835871477.988</v>
      </c>
      <c r="AE41" t="n">
        <v>868692771773.4756</v>
      </c>
      <c r="AF41" t="n">
        <v>869122145289.9484</v>
      </c>
      <c r="AG41" t="n">
        <v>882630473384.7301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1091956394516.803</v>
      </c>
      <c r="D42" t="n">
        <v>1145190234025.412</v>
      </c>
      <c r="E42" t="n">
        <v>1159125077905.637</v>
      </c>
      <c r="F42" t="n">
        <v>1134671300580.106</v>
      </c>
      <c r="G42" t="n">
        <v>1132843039879.626</v>
      </c>
      <c r="H42" t="n">
        <v>1131167342340.748</v>
      </c>
      <c r="I42" t="n">
        <v>1125444396164.45</v>
      </c>
      <c r="J42" t="n">
        <v>1116444901585.874</v>
      </c>
      <c r="K42" t="n">
        <v>1108143113356.99</v>
      </c>
      <c r="L42" t="n">
        <v>1098034502416.607</v>
      </c>
      <c r="M42" t="n">
        <v>1091876643989.453</v>
      </c>
      <c r="N42" t="n">
        <v>1088093438070.237</v>
      </c>
      <c r="O42" t="n">
        <v>1088077920953.742</v>
      </c>
      <c r="P42" t="n">
        <v>1087452110912.797</v>
      </c>
      <c r="Q42" t="n">
        <v>1089222673315.08</v>
      </c>
      <c r="R42" t="n">
        <v>1092886968378.553</v>
      </c>
      <c r="S42" t="n">
        <v>1096257243789.49</v>
      </c>
      <c r="T42" t="n">
        <v>1100901654708.977</v>
      </c>
      <c r="U42" t="n">
        <v>1107570772419.609</v>
      </c>
      <c r="V42" t="n">
        <v>1113226877181.697</v>
      </c>
      <c r="W42" t="n">
        <v>1116150811446.759</v>
      </c>
      <c r="X42" t="n">
        <v>1120396812092.87</v>
      </c>
      <c r="Y42" t="n">
        <v>1127177248247.929</v>
      </c>
      <c r="Z42" t="n">
        <v>1133991487751.512</v>
      </c>
      <c r="AA42" t="n">
        <v>1135711581764.518</v>
      </c>
      <c r="AB42" t="n">
        <v>1136894054514.171</v>
      </c>
      <c r="AC42" t="n">
        <v>1135990225273.714</v>
      </c>
      <c r="AD42" t="n">
        <v>1134974835920.566</v>
      </c>
      <c r="AE42" t="n">
        <v>1131904863537.049</v>
      </c>
      <c r="AF42" t="n">
        <v>1129609508428.465</v>
      </c>
      <c r="AG42" t="n">
        <v>1130509803270.551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2280709045232.231</v>
      </c>
      <c r="D43" t="n">
        <v>2216588548163.965</v>
      </c>
      <c r="E43" t="n">
        <v>2272491174848.959</v>
      </c>
      <c r="F43" t="n">
        <v>2300380291463.455</v>
      </c>
      <c r="G43" t="n">
        <v>2344486100908.54</v>
      </c>
      <c r="H43" t="n">
        <v>2371121932103.563</v>
      </c>
      <c r="I43" t="n">
        <v>2383691876238.974</v>
      </c>
      <c r="J43" t="n">
        <v>2382744066641.156</v>
      </c>
      <c r="K43" t="n">
        <v>2373406006539.319</v>
      </c>
      <c r="L43" t="n">
        <v>2365394330714.128</v>
      </c>
      <c r="M43" t="n">
        <v>2355137994595.928</v>
      </c>
      <c r="N43" t="n">
        <v>2372248218798.682</v>
      </c>
      <c r="O43" t="n">
        <v>2386704539372.721</v>
      </c>
      <c r="P43" t="n">
        <v>2396603759142.689</v>
      </c>
      <c r="Q43" t="n">
        <v>2417203032228.663</v>
      </c>
      <c r="R43" t="n">
        <v>2434552930309.322</v>
      </c>
      <c r="S43" t="n">
        <v>2446831895157.755</v>
      </c>
      <c r="T43" t="n">
        <v>2456975404779.012</v>
      </c>
      <c r="U43" t="n">
        <v>2470955177449.946</v>
      </c>
      <c r="V43" t="n">
        <v>2481267770068.106</v>
      </c>
      <c r="W43" t="n">
        <v>2490183711835.88</v>
      </c>
      <c r="X43" t="n">
        <v>2508817585613.374</v>
      </c>
      <c r="Y43" t="n">
        <v>2540057531355.422</v>
      </c>
      <c r="Z43" t="n">
        <v>2577679768369.806</v>
      </c>
      <c r="AA43" t="n">
        <v>2607403480363.205</v>
      </c>
      <c r="AB43" t="n">
        <v>2628833282730.303</v>
      </c>
      <c r="AC43" t="n">
        <v>2648867926060.428</v>
      </c>
      <c r="AD43" t="n">
        <v>2664919654596.359</v>
      </c>
      <c r="AE43" t="n">
        <v>2690411870278.155</v>
      </c>
      <c r="AF43" t="n">
        <v>2720353484321.844</v>
      </c>
      <c r="AG43" t="n">
        <v>2751277716942.956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1023564225551.123</v>
      </c>
      <c r="D44" t="n">
        <v>986571514081.6393</v>
      </c>
      <c r="E44" t="n">
        <v>1025980858360.189</v>
      </c>
      <c r="F44" t="n">
        <v>1056676686443.671</v>
      </c>
      <c r="G44" t="n">
        <v>1087436569608.582</v>
      </c>
      <c r="H44" t="n">
        <v>1097359202045.81</v>
      </c>
      <c r="I44" t="n">
        <v>1099828028514.478</v>
      </c>
      <c r="J44" t="n">
        <v>1100998224998.077</v>
      </c>
      <c r="K44" t="n">
        <v>1100628853174.909</v>
      </c>
      <c r="L44" t="n">
        <v>1099851002573.971</v>
      </c>
      <c r="M44" t="n">
        <v>1073188211071.956</v>
      </c>
      <c r="N44" t="n">
        <v>1081714905618.799</v>
      </c>
      <c r="O44" t="n">
        <v>1089828730789.834</v>
      </c>
      <c r="P44" t="n">
        <v>1100270883292.378</v>
      </c>
      <c r="Q44" t="n">
        <v>1113016738338.218</v>
      </c>
      <c r="R44" t="n">
        <v>1126525485319.594</v>
      </c>
      <c r="S44" t="n">
        <v>1140002289849.364</v>
      </c>
      <c r="T44" t="n">
        <v>1154155688940.089</v>
      </c>
      <c r="U44" t="n">
        <v>1168183513523.411</v>
      </c>
      <c r="V44" t="n">
        <v>1183532686883.969</v>
      </c>
      <c r="W44" t="n">
        <v>1200094277944.125</v>
      </c>
      <c r="X44" t="n">
        <v>1216595745039.699</v>
      </c>
      <c r="Y44" t="n">
        <v>1234825320890.271</v>
      </c>
      <c r="Z44" t="n">
        <v>1253415181047.146</v>
      </c>
      <c r="AA44" t="n">
        <v>1271618277166.926</v>
      </c>
      <c r="AB44" t="n">
        <v>1288452510750.877</v>
      </c>
      <c r="AC44" t="n">
        <v>1306134963629.1</v>
      </c>
      <c r="AD44" t="n">
        <v>1322959071609.053</v>
      </c>
      <c r="AE44" t="n">
        <v>1339989095233.342</v>
      </c>
      <c r="AF44" t="n">
        <v>1356107814497.777</v>
      </c>
      <c r="AG44" t="n">
        <v>1372434508562.992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438918091885.0363</v>
      </c>
      <c r="D45" t="n">
        <v>416230645158.7697</v>
      </c>
      <c r="E45" t="n">
        <v>428838963931.6434</v>
      </c>
      <c r="F45" t="n">
        <v>436533099331.4506</v>
      </c>
      <c r="G45" t="n">
        <v>443753696282.4323</v>
      </c>
      <c r="H45" t="n">
        <v>448063177250.1329</v>
      </c>
      <c r="I45" t="n">
        <v>450080622179.6264</v>
      </c>
      <c r="J45" t="n">
        <v>449567321624.8783</v>
      </c>
      <c r="K45" t="n">
        <v>448093350183.8107</v>
      </c>
      <c r="L45" t="n">
        <v>446349712811.9916</v>
      </c>
      <c r="M45" t="n">
        <v>444775222966.149</v>
      </c>
      <c r="N45" t="n">
        <v>448224066396.9</v>
      </c>
      <c r="O45" t="n">
        <v>451072075428.21</v>
      </c>
      <c r="P45" t="n">
        <v>452222888033.436</v>
      </c>
      <c r="Q45" t="n">
        <v>455288612317.8504</v>
      </c>
      <c r="R45" t="n">
        <v>459291898951.5794</v>
      </c>
      <c r="S45" t="n">
        <v>463157305477.0015</v>
      </c>
      <c r="T45" t="n">
        <v>467389314390.3414</v>
      </c>
      <c r="U45" t="n">
        <v>472904133165.7593</v>
      </c>
      <c r="V45" t="n">
        <v>478557914096.1578</v>
      </c>
      <c r="W45" t="n">
        <v>484431362938.5999</v>
      </c>
      <c r="X45" t="n">
        <v>490471397219.4927</v>
      </c>
      <c r="Y45" t="n">
        <v>498357353376.1479</v>
      </c>
      <c r="Z45" t="n">
        <v>506967310693.2548</v>
      </c>
      <c r="AA45" t="n">
        <v>514301870789.8631</v>
      </c>
      <c r="AB45" t="n">
        <v>519914098640.5345</v>
      </c>
      <c r="AC45" t="n">
        <v>525934718267.8943</v>
      </c>
      <c r="AD45" t="n">
        <v>530706506786.1884</v>
      </c>
      <c r="AE45" t="n">
        <v>536533564432.168</v>
      </c>
      <c r="AF45" t="n">
        <v>543110853542.4432</v>
      </c>
      <c r="AG45" t="n">
        <v>551286499711.9694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866246221719.0729</v>
      </c>
      <c r="D46" t="n">
        <v>784370872437.7882</v>
      </c>
      <c r="E46" t="n">
        <v>808643272782.9604</v>
      </c>
      <c r="F46" t="n">
        <v>825356775822.9558</v>
      </c>
      <c r="G46" t="n">
        <v>841217204541.7502</v>
      </c>
      <c r="H46" t="n">
        <v>853355222468.4185</v>
      </c>
      <c r="I46" t="n">
        <v>856902954084.6132</v>
      </c>
      <c r="J46" t="n">
        <v>854046155455.9471</v>
      </c>
      <c r="K46" t="n">
        <v>847344981727.6053</v>
      </c>
      <c r="L46" t="n">
        <v>840227216050.9006</v>
      </c>
      <c r="M46" t="n">
        <v>835114957478.9335</v>
      </c>
      <c r="N46" t="n">
        <v>837644502111.4658</v>
      </c>
      <c r="O46" t="n">
        <v>838427091852.9053</v>
      </c>
      <c r="P46" t="n">
        <v>837335845137.8649</v>
      </c>
      <c r="Q46" t="n">
        <v>842419672171.6241</v>
      </c>
      <c r="R46" t="n">
        <v>847562879172.0667</v>
      </c>
      <c r="S46" t="n">
        <v>852558335391.9868</v>
      </c>
      <c r="T46" t="n">
        <v>856657848590.2683</v>
      </c>
      <c r="U46" t="n">
        <v>862776024305.8433</v>
      </c>
      <c r="V46" t="n">
        <v>868439831414.5022</v>
      </c>
      <c r="W46" t="n">
        <v>874301167800.0868</v>
      </c>
      <c r="X46" t="n">
        <v>883050507592.7476</v>
      </c>
      <c r="Y46" t="n">
        <v>895590703610.0889</v>
      </c>
      <c r="Z46" t="n">
        <v>909549039118.2417</v>
      </c>
      <c r="AA46" t="n">
        <v>920558732807.5017</v>
      </c>
      <c r="AB46" t="n">
        <v>926536265627.1062</v>
      </c>
      <c r="AC46" t="n">
        <v>934360601637.3534</v>
      </c>
      <c r="AD46" t="n">
        <v>940785837965.5726</v>
      </c>
      <c r="AE46" t="n">
        <v>947797358246.6302</v>
      </c>
      <c r="AF46" t="n">
        <v>955739661835.9006</v>
      </c>
      <c r="AG46" t="n">
        <v>963648896283.5999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363520575517.1691</v>
      </c>
      <c r="D47" t="n">
        <v>344471671705.8269</v>
      </c>
      <c r="E47" t="n">
        <v>349292820451.5181</v>
      </c>
      <c r="F47" t="n">
        <v>361692805438.754</v>
      </c>
      <c r="G47" t="n">
        <v>371036761585.9697</v>
      </c>
      <c r="H47" t="n">
        <v>374627417464.4774</v>
      </c>
      <c r="I47" t="n">
        <v>378334270056.5962</v>
      </c>
      <c r="J47" t="n">
        <v>381905118568.7054</v>
      </c>
      <c r="K47" t="n">
        <v>381922907808.5475</v>
      </c>
      <c r="L47" t="n">
        <v>377496768436.844</v>
      </c>
      <c r="M47" t="n">
        <v>371896943325.3432</v>
      </c>
      <c r="N47" t="n">
        <v>373016694690.9769</v>
      </c>
      <c r="O47" t="n">
        <v>376776383183.3107</v>
      </c>
      <c r="P47" t="n">
        <v>380561336576.4596</v>
      </c>
      <c r="Q47" t="n">
        <v>386732112682.1097</v>
      </c>
      <c r="R47" t="n">
        <v>392655648544.5704</v>
      </c>
      <c r="S47" t="n">
        <v>398454309052.5206</v>
      </c>
      <c r="T47" t="n">
        <v>403898956720.5475</v>
      </c>
      <c r="U47" t="n">
        <v>409520646805.0396</v>
      </c>
      <c r="V47" t="n">
        <v>416278495693.7403</v>
      </c>
      <c r="W47" t="n">
        <v>422982765528.6033</v>
      </c>
      <c r="X47" t="n">
        <v>429648444789.2554</v>
      </c>
      <c r="Y47" t="n">
        <v>437131321319.2759</v>
      </c>
      <c r="Z47" t="n">
        <v>444330069318.1628</v>
      </c>
      <c r="AA47" t="n">
        <v>451853059887.3207</v>
      </c>
      <c r="AB47" t="n">
        <v>457494557338.2115</v>
      </c>
      <c r="AC47" t="n">
        <v>462393240230.2953</v>
      </c>
      <c r="AD47" t="n">
        <v>466905984867.2983</v>
      </c>
      <c r="AE47" t="n">
        <v>470882685829.2205</v>
      </c>
      <c r="AF47" t="n">
        <v>475217433561.8239</v>
      </c>
      <c r="AG47" t="n">
        <v>478803166047.5817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280631546047.8251</v>
      </c>
      <c r="D48" t="n">
        <v>265926124437.2654</v>
      </c>
      <c r="E48" t="n">
        <v>269647967208.6272</v>
      </c>
      <c r="F48" t="n">
        <v>279220539415.8185</v>
      </c>
      <c r="G48" t="n">
        <v>286433910642.6485</v>
      </c>
      <c r="H48" t="n">
        <v>289205834375.1024</v>
      </c>
      <c r="I48" t="n">
        <v>292067459944.4879</v>
      </c>
      <c r="J48" t="n">
        <v>294824092735.4382</v>
      </c>
      <c r="K48" t="n">
        <v>294837825718.4277</v>
      </c>
      <c r="L48" t="n">
        <v>291420923296.5024</v>
      </c>
      <c r="M48" t="n">
        <v>287097955947.5367</v>
      </c>
      <c r="N48" t="n">
        <v>287962384478.1087</v>
      </c>
      <c r="O48" t="n">
        <v>290864798441.2271</v>
      </c>
      <c r="P48" t="n">
        <v>293786716467.2624</v>
      </c>
      <c r="Q48" t="n">
        <v>298550448028.7562</v>
      </c>
      <c r="R48" t="n">
        <v>303123314433.3254</v>
      </c>
      <c r="S48" t="n">
        <v>307599779241.507</v>
      </c>
      <c r="T48" t="n">
        <v>311802952309.7448</v>
      </c>
      <c r="U48" t="n">
        <v>316142799036.6275</v>
      </c>
      <c r="V48" t="n">
        <v>321359740550.5862</v>
      </c>
      <c r="W48" t="n">
        <v>326535319969.1728</v>
      </c>
      <c r="X48" t="n">
        <v>331681108137.3239</v>
      </c>
      <c r="Y48" t="n">
        <v>337457758348.9855</v>
      </c>
      <c r="Z48" t="n">
        <v>343015066288.6042</v>
      </c>
      <c r="AA48" t="n">
        <v>348822683839.0619</v>
      </c>
      <c r="AB48" t="n">
        <v>353177821507.4484</v>
      </c>
      <c r="AC48" t="n">
        <v>356959519287.9599</v>
      </c>
      <c r="AD48" t="n">
        <v>360443279464.6691</v>
      </c>
      <c r="AE48" t="n">
        <v>363513223270.536</v>
      </c>
      <c r="AF48" t="n">
        <v>366859572940.5572</v>
      </c>
      <c r="AG48" t="n">
        <v>369627695899.6512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6130321703313.426</v>
      </c>
      <c r="D49" t="n">
        <v>5644720342351.571</v>
      </c>
      <c r="E49" t="n">
        <v>5991291660802.978</v>
      </c>
      <c r="F49" t="n">
        <v>6429932448983.195</v>
      </c>
      <c r="G49" t="n">
        <v>6845679862854.681</v>
      </c>
      <c r="H49" t="n">
        <v>7084787505378.593</v>
      </c>
      <c r="I49" t="n">
        <v>7261399382017.376</v>
      </c>
      <c r="J49" t="n">
        <v>7308504283709.056</v>
      </c>
      <c r="K49" t="n">
        <v>7370993791216.455</v>
      </c>
      <c r="L49" t="n">
        <v>7406615689034.144</v>
      </c>
      <c r="M49" t="n">
        <v>7465117482790.398</v>
      </c>
      <c r="N49" t="n">
        <v>7563403034963.744</v>
      </c>
      <c r="O49" t="n">
        <v>7654344838034.646</v>
      </c>
      <c r="P49" t="n">
        <v>7711117136199.708</v>
      </c>
      <c r="Q49" t="n">
        <v>7801320474344.998</v>
      </c>
      <c r="R49" t="n">
        <v>7915432746521.885</v>
      </c>
      <c r="S49" t="n">
        <v>8015936578316.216</v>
      </c>
      <c r="T49" t="n">
        <v>8107933879648.962</v>
      </c>
      <c r="U49" t="n">
        <v>8239815491193.103</v>
      </c>
      <c r="V49" t="n">
        <v>8353789212030.32</v>
      </c>
      <c r="W49" t="n">
        <v>8573233000205.224</v>
      </c>
      <c r="X49" t="n">
        <v>8741040072415.203</v>
      </c>
      <c r="Y49" t="n">
        <v>8923293143541.404</v>
      </c>
      <c r="Z49" t="n">
        <v>9111528987312.723</v>
      </c>
      <c r="AA49" t="n">
        <v>9284382637187.188</v>
      </c>
      <c r="AB49" t="n">
        <v>9439277399246.549</v>
      </c>
      <c r="AC49" t="n">
        <v>9611957856005.383</v>
      </c>
      <c r="AD49" t="n">
        <v>9756546827652.689</v>
      </c>
      <c r="AE49" t="n">
        <v>9891843172456.109</v>
      </c>
      <c r="AF49" t="n">
        <v>10030497491604.43</v>
      </c>
      <c r="AG49" t="n">
        <v>10174522625981.74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1696924330159.706</v>
      </c>
      <c r="D50" t="n">
        <v>1830544689696.514</v>
      </c>
      <c r="E50" t="n">
        <v>1817787769476.778</v>
      </c>
      <c r="F50" t="n">
        <v>1724940812533.973</v>
      </c>
      <c r="G50" t="n">
        <v>1634647233816.148</v>
      </c>
      <c r="H50" t="n">
        <v>1597516049109.021</v>
      </c>
      <c r="I50" t="n">
        <v>1497807876867.903</v>
      </c>
      <c r="J50" t="n">
        <v>1484660294181.358</v>
      </c>
      <c r="K50" t="n">
        <v>1482027727748.385</v>
      </c>
      <c r="L50" t="n">
        <v>1480714963180.237</v>
      </c>
      <c r="M50" t="n">
        <v>1469161408679.331</v>
      </c>
      <c r="N50" t="n">
        <v>1472106328732.875</v>
      </c>
      <c r="O50" t="n">
        <v>1484513796356.962</v>
      </c>
      <c r="P50" t="n">
        <v>1490618762947.481</v>
      </c>
      <c r="Q50" t="n">
        <v>1495820252606.974</v>
      </c>
      <c r="R50" t="n">
        <v>1507512239310.92</v>
      </c>
      <c r="S50" t="n">
        <v>1515182786974.524</v>
      </c>
      <c r="T50" t="n">
        <v>1525369318364.815</v>
      </c>
      <c r="U50" t="n">
        <v>1536984171107.493</v>
      </c>
      <c r="V50" t="n">
        <v>1547232293860.142</v>
      </c>
      <c r="W50" t="n">
        <v>1563475547075.742</v>
      </c>
      <c r="X50" t="n">
        <v>1572846585763.192</v>
      </c>
      <c r="Y50" t="n">
        <v>1586357260763.119</v>
      </c>
      <c r="Z50" t="n">
        <v>1605324882415.374</v>
      </c>
      <c r="AA50" t="n">
        <v>1624301300087.819</v>
      </c>
      <c r="AB50" t="n">
        <v>1637114972777.625</v>
      </c>
      <c r="AC50" t="n">
        <v>1656193896160.374</v>
      </c>
      <c r="AD50" t="n">
        <v>1666790592146.915</v>
      </c>
      <c r="AE50" t="n">
        <v>1680917469085.748</v>
      </c>
      <c r="AF50" t="n">
        <v>1697810359208.016</v>
      </c>
      <c r="AG50" t="n">
        <v>1716891774115.74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216118254738.8784</v>
      </c>
      <c r="D52" t="n">
        <v>216350274202.4787</v>
      </c>
      <c r="E52" t="n">
        <v>215306704748.1745</v>
      </c>
      <c r="F52" t="n">
        <v>215800760783.2907</v>
      </c>
      <c r="G52" t="n">
        <v>218454856884.9622</v>
      </c>
      <c r="H52" t="n">
        <v>221051716683.0479</v>
      </c>
      <c r="I52" t="n">
        <v>222802898869.4625</v>
      </c>
      <c r="J52" t="n">
        <v>223504397645.1849</v>
      </c>
      <c r="K52" t="n">
        <v>224414064546.1697</v>
      </c>
      <c r="L52" t="n">
        <v>225256357029.4454</v>
      </c>
      <c r="M52" t="n">
        <v>226022415039.5684</v>
      </c>
      <c r="N52" t="n">
        <v>227445775174.5762</v>
      </c>
      <c r="O52" t="n">
        <v>229565297326.7645</v>
      </c>
      <c r="P52" t="n">
        <v>231333785118.5481</v>
      </c>
      <c r="Q52" t="n">
        <v>233257660666.3248</v>
      </c>
      <c r="R52" t="n">
        <v>235404557453.7525</v>
      </c>
      <c r="S52" t="n">
        <v>236859713616.1898</v>
      </c>
      <c r="T52" t="n">
        <v>238142470025.3401</v>
      </c>
      <c r="U52" t="n">
        <v>240023047017.5678</v>
      </c>
      <c r="V52" t="n">
        <v>241923002142.7535</v>
      </c>
      <c r="W52" t="n">
        <v>244311072057.3002</v>
      </c>
      <c r="X52" t="n">
        <v>247048431954.864</v>
      </c>
      <c r="Y52" t="n">
        <v>249770316979.7625</v>
      </c>
      <c r="Z52" t="n">
        <v>253106395555.6924</v>
      </c>
      <c r="AA52" t="n">
        <v>256773698582.4878</v>
      </c>
      <c r="AB52" t="n">
        <v>260349793124.2992</v>
      </c>
      <c r="AC52" t="n">
        <v>263787563720.6012</v>
      </c>
      <c r="AD52" t="n">
        <v>267033936394.0493</v>
      </c>
      <c r="AE52" t="n">
        <v>270620721724.0079</v>
      </c>
      <c r="AF52" t="n">
        <v>274539525973.7412</v>
      </c>
      <c r="AG52" t="n">
        <v>278686860932.2999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23703000000000</v>
      </c>
      <c r="D61" t="n">
        <v>23081117118416.28</v>
      </c>
      <c r="E61" t="n">
        <v>22809218027229.4</v>
      </c>
      <c r="F61" t="n">
        <v>22949596576659.4</v>
      </c>
      <c r="G61" t="n">
        <v>23026873842410.84</v>
      </c>
      <c r="H61" t="n">
        <v>23195147093284</v>
      </c>
      <c r="I61" t="n">
        <v>23269160988689.7</v>
      </c>
      <c r="J61" t="n">
        <v>23327511848610.23</v>
      </c>
      <c r="K61" t="n">
        <v>23387674312365.41</v>
      </c>
      <c r="L61" t="n">
        <v>23450506975491.01</v>
      </c>
      <c r="M61" t="n">
        <v>23566866566950.78</v>
      </c>
      <c r="N61" t="n">
        <v>23819682570082.52</v>
      </c>
      <c r="O61" t="n">
        <v>23905875397569.38</v>
      </c>
      <c r="P61" t="n">
        <v>24040808028111.55</v>
      </c>
      <c r="Q61" t="n">
        <v>24203176473201.39</v>
      </c>
      <c r="R61" t="n">
        <v>24362380676107.43</v>
      </c>
      <c r="S61" t="n">
        <v>24488664741274.23</v>
      </c>
      <c r="T61" t="n">
        <v>24625038004746.94</v>
      </c>
      <c r="U61" t="n">
        <v>24766382294052.64</v>
      </c>
      <c r="V61" t="n">
        <v>24929038535650.66</v>
      </c>
      <c r="W61" t="n">
        <v>25107576843009.21</v>
      </c>
      <c r="X61" t="n">
        <v>25282101848232.46</v>
      </c>
      <c r="Y61" t="n">
        <v>25493296440569.39</v>
      </c>
      <c r="Z61" t="n">
        <v>25729717132975.36</v>
      </c>
      <c r="AA61" t="n">
        <v>25973483264095.19</v>
      </c>
      <c r="AB61" t="n">
        <v>26338297009988.39</v>
      </c>
      <c r="AC61" t="n">
        <v>26464621077455.2</v>
      </c>
      <c r="AD61" t="n">
        <v>26920649864942.14</v>
      </c>
      <c r="AE61" t="n">
        <v>27176367881689.79</v>
      </c>
      <c r="AF61" t="n">
        <v>27451848527856.35</v>
      </c>
      <c r="AG61" t="n">
        <v>27731128213674.98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38" t="n">
        <v>0</v>
      </c>
      <c r="E69" s="138" t="n">
        <v>0</v>
      </c>
      <c r="F69" s="138" t="n">
        <v>0</v>
      </c>
      <c r="G69" s="138" t="n">
        <v>0</v>
      </c>
      <c r="H69" s="138" t="n">
        <v>0</v>
      </c>
      <c r="I69" s="138" t="n">
        <v>0</v>
      </c>
      <c r="J69" s="138" t="n">
        <v>0</v>
      </c>
      <c r="K69" s="138" t="n">
        <v>0</v>
      </c>
      <c r="L69" s="138" t="n">
        <v>0</v>
      </c>
      <c r="M69" s="138" t="n">
        <v>0</v>
      </c>
      <c r="N69" s="138" t="n">
        <v>0</v>
      </c>
      <c r="O69" s="138" t="n">
        <v>0</v>
      </c>
      <c r="P69" s="138" t="n">
        <v>0</v>
      </c>
      <c r="Q69" s="138" t="n">
        <v>0</v>
      </c>
      <c r="R69" s="138" t="n">
        <v>0</v>
      </c>
      <c r="S69" s="138" t="n">
        <v>0</v>
      </c>
      <c r="T69" s="138" t="n">
        <v>0</v>
      </c>
      <c r="U69" s="138" t="n">
        <v>0</v>
      </c>
      <c r="V69" s="138" t="n">
        <v>0</v>
      </c>
      <c r="W69" s="138" t="n">
        <v>0</v>
      </c>
      <c r="X69" s="138" t="n">
        <v>0</v>
      </c>
      <c r="Y69" s="138" t="n">
        <v>0</v>
      </c>
      <c r="Z69" s="138" t="n">
        <v>0</v>
      </c>
      <c r="AA69" s="138" t="n">
        <v>0</v>
      </c>
      <c r="AB69" s="138" t="n">
        <v>0</v>
      </c>
      <c r="AC69" s="138" t="n">
        <v>0</v>
      </c>
      <c r="AD69" s="138" t="n">
        <v>0</v>
      </c>
      <c r="AE69" s="138" t="n">
        <v>0</v>
      </c>
      <c r="AF69" s="138" t="n">
        <v>0</v>
      </c>
      <c r="AG69" s="13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4556723504228.568</v>
      </c>
      <c r="D78" t="n">
        <v>4830720619905.777</v>
      </c>
      <c r="E78" t="n">
        <v>5003889482377.078</v>
      </c>
      <c r="F78" t="n">
        <v>5124836270153.284</v>
      </c>
      <c r="G78" t="n">
        <v>5219551205372.258</v>
      </c>
      <c r="H78" t="n">
        <v>5319424777371.159</v>
      </c>
      <c r="I78" t="n">
        <v>5414073456156.411</v>
      </c>
      <c r="J78" t="n">
        <v>5506355512254.157</v>
      </c>
      <c r="K78" t="n">
        <v>5581060597689.021</v>
      </c>
      <c r="L78" t="n">
        <v>5658233927860.815</v>
      </c>
      <c r="M78" t="n">
        <v>5738547440812.545</v>
      </c>
      <c r="N78" t="n">
        <v>5820904014823.842</v>
      </c>
      <c r="O78" t="n">
        <v>5904862990514.735</v>
      </c>
      <c r="P78" t="n">
        <v>5979061679454.78</v>
      </c>
      <c r="Q78" t="n">
        <v>6063957082294.062</v>
      </c>
      <c r="R78" t="n">
        <v>6148648704404.984</v>
      </c>
      <c r="S78" t="n">
        <v>6231760117063.104</v>
      </c>
      <c r="T78" t="n">
        <v>6317399080674.202</v>
      </c>
      <c r="U78" t="n">
        <v>6403275970229.993</v>
      </c>
      <c r="V78" t="n">
        <v>6489795239929.225</v>
      </c>
      <c r="W78" t="n">
        <v>6574711380902.431</v>
      </c>
      <c r="X78" t="n">
        <v>6659376993792.803</v>
      </c>
      <c r="Y78" t="n">
        <v>6746536999125.69</v>
      </c>
      <c r="Z78" t="n">
        <v>6833870543517.515</v>
      </c>
      <c r="AA78" t="n">
        <v>6922889693128.759</v>
      </c>
      <c r="AB78" t="n">
        <v>7013844984697.575</v>
      </c>
      <c r="AC78" t="n">
        <v>7105305045562.054</v>
      </c>
      <c r="AD78" t="n">
        <v>7198174096444.731</v>
      </c>
      <c r="AE78" t="n">
        <v>7293986646737.01</v>
      </c>
      <c r="AF78" t="n">
        <v>7391736585352.172</v>
      </c>
      <c r="AG78" t="n">
        <v>7491668649967.546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31461749690.28081</v>
      </c>
      <c r="D80" t="n">
        <v>30603464793.45485</v>
      </c>
      <c r="E80" t="n">
        <v>32353020855.51789</v>
      </c>
      <c r="F80" t="n">
        <v>33361830551.55323</v>
      </c>
      <c r="G80" t="n">
        <v>33781520314.59284</v>
      </c>
      <c r="H80" t="n">
        <v>34187596838.21949</v>
      </c>
      <c r="I80" t="n">
        <v>34514487732.05637</v>
      </c>
      <c r="J80" t="n">
        <v>34503233275.71937</v>
      </c>
      <c r="K80" t="n">
        <v>34665355967.79415</v>
      </c>
      <c r="L80" t="n">
        <v>34843338056.7803</v>
      </c>
      <c r="M80" t="n">
        <v>35068349028.6767</v>
      </c>
      <c r="N80" t="n">
        <v>35225227403.66148</v>
      </c>
      <c r="O80" t="n">
        <v>35210248837.25427</v>
      </c>
      <c r="P80" t="n">
        <v>35313495515.85078</v>
      </c>
      <c r="Q80" t="n">
        <v>35413206005.47473</v>
      </c>
      <c r="R80" t="n">
        <v>35351441757.51019</v>
      </c>
      <c r="S80" t="n">
        <v>35275677308.34583</v>
      </c>
      <c r="T80" t="n">
        <v>35274005398.32667</v>
      </c>
      <c r="U80" t="n">
        <v>35262112836.2845</v>
      </c>
      <c r="V80" t="n">
        <v>35265111631.28132</v>
      </c>
      <c r="W80" t="n">
        <v>35239146272.99146</v>
      </c>
      <c r="X80" t="n">
        <v>35237154595.28883</v>
      </c>
      <c r="Y80" t="n">
        <v>35430481244.09639</v>
      </c>
      <c r="Z80" t="n">
        <v>35680269366.49704</v>
      </c>
      <c r="AA80" t="n">
        <v>35856488364.81312</v>
      </c>
      <c r="AB80" t="n">
        <v>35852700714.2196</v>
      </c>
      <c r="AC80" t="n">
        <v>35968292204.53284</v>
      </c>
      <c r="AD80" t="n">
        <v>36075334317.43698</v>
      </c>
      <c r="AE80" t="n">
        <v>36181726728.49045</v>
      </c>
      <c r="AF80" t="n">
        <v>36297337439.81199</v>
      </c>
      <c r="AG80" t="n">
        <v>36335933859.87598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1066397947835.382</v>
      </c>
      <c r="D81" t="n">
        <v>1037306328276.917</v>
      </c>
      <c r="E81" t="n">
        <v>1096607638997.832</v>
      </c>
      <c r="F81" t="n">
        <v>1130801305917.153</v>
      </c>
      <c r="G81" t="n">
        <v>1145026716342.156</v>
      </c>
      <c r="H81" t="n">
        <v>1158790705176.933</v>
      </c>
      <c r="I81" t="n">
        <v>1169870692201.985</v>
      </c>
      <c r="J81" t="n">
        <v>1169489221709.722</v>
      </c>
      <c r="K81" t="n">
        <v>1174984380365.171</v>
      </c>
      <c r="L81" t="n">
        <v>1181017094257.905</v>
      </c>
      <c r="M81" t="n">
        <v>1188643855039.9</v>
      </c>
      <c r="N81" t="n">
        <v>1193961257243.859</v>
      </c>
      <c r="O81" t="n">
        <v>1193453557810.884</v>
      </c>
      <c r="P81" t="n">
        <v>1196953110355.165</v>
      </c>
      <c r="Q81" t="n">
        <v>1200332803555.937</v>
      </c>
      <c r="R81" t="n">
        <v>1198239300558.571</v>
      </c>
      <c r="S81" t="n">
        <v>1195671259877.327</v>
      </c>
      <c r="T81" t="n">
        <v>1195614590384.023</v>
      </c>
      <c r="U81" t="n">
        <v>1195211491259.495</v>
      </c>
      <c r="V81" t="n">
        <v>1195313135601.023</v>
      </c>
      <c r="W81" t="n">
        <v>1194433038178.989</v>
      </c>
      <c r="X81" t="n">
        <v>1194365530140.315</v>
      </c>
      <c r="Y81" t="n">
        <v>1200918348835.391</v>
      </c>
      <c r="Z81" t="n">
        <v>1209384932663.18</v>
      </c>
      <c r="AA81" t="n">
        <v>1215357886488.82</v>
      </c>
      <c r="AB81" t="n">
        <v>1215229503838.147</v>
      </c>
      <c r="AC81" t="n">
        <v>1219147484537.592</v>
      </c>
      <c r="AD81" t="n">
        <v>1222775683562.015</v>
      </c>
      <c r="AE81" t="n">
        <v>1226381860902.105</v>
      </c>
      <c r="AF81" t="n">
        <v>1230300493098.812</v>
      </c>
      <c r="AG81" t="n">
        <v>1231608721139.376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268338758649.6328</v>
      </c>
      <c r="D82" t="n">
        <v>443482888532.7814</v>
      </c>
      <c r="E82" t="n">
        <v>364335859927.4585</v>
      </c>
      <c r="F82" t="n">
        <v>287331629339.0182</v>
      </c>
      <c r="G82" t="n">
        <v>249296474478.9352</v>
      </c>
      <c r="H82" t="n">
        <v>237647956516.541</v>
      </c>
      <c r="I82" t="n">
        <v>231332222201.5709</v>
      </c>
      <c r="J82" t="n">
        <v>232902356694.161</v>
      </c>
      <c r="K82" t="n">
        <v>231307698519.3773</v>
      </c>
      <c r="L82" t="n">
        <v>232926878505.1773</v>
      </c>
      <c r="M82" t="n">
        <v>234765203842.4018</v>
      </c>
      <c r="N82" t="n">
        <v>232813186567.2017</v>
      </c>
      <c r="O82" t="n">
        <v>232118378046.1435</v>
      </c>
      <c r="P82" t="n">
        <v>233477795894.4419</v>
      </c>
      <c r="Q82" t="n">
        <v>234445511481.4305</v>
      </c>
      <c r="R82" t="n">
        <v>234458626812.7399</v>
      </c>
      <c r="S82" t="n">
        <v>235743531264.9085</v>
      </c>
      <c r="T82" t="n">
        <v>235984702473.5412</v>
      </c>
      <c r="U82" t="n">
        <v>235754433125.0606</v>
      </c>
      <c r="V82" t="n">
        <v>237463980471.1588</v>
      </c>
      <c r="W82" t="n">
        <v>233346956153.0658</v>
      </c>
      <c r="X82" t="n">
        <v>232493875181.7807</v>
      </c>
      <c r="Y82" t="n">
        <v>232272512369.8179</v>
      </c>
      <c r="Z82" t="n">
        <v>231778334683.2779</v>
      </c>
      <c r="AA82" t="n">
        <v>232813746077.252</v>
      </c>
      <c r="AB82" t="n">
        <v>233953791948.7564</v>
      </c>
      <c r="AC82" t="n">
        <v>233897580022.826</v>
      </c>
      <c r="AD82" t="n">
        <v>235020516345.584</v>
      </c>
      <c r="AE82" t="n">
        <v>237376469506.948</v>
      </c>
      <c r="AF82" t="n">
        <v>239635974400.3821</v>
      </c>
      <c r="AG82" t="n">
        <v>242012018469.8863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5344994788.037653</v>
      </c>
      <c r="D83" t="n">
        <v>5750061760.056531</v>
      </c>
      <c r="E83" t="n">
        <v>5850540869.845922</v>
      </c>
      <c r="F83" t="n">
        <v>5690207021.21778</v>
      </c>
      <c r="G83" t="n">
        <v>5572517564.68113</v>
      </c>
      <c r="H83" t="n">
        <v>5560582340.90423</v>
      </c>
      <c r="I83" t="n">
        <v>5574310944.925264</v>
      </c>
      <c r="J83" t="n">
        <v>5610533994.541014</v>
      </c>
      <c r="K83" t="n">
        <v>5602817433.000064</v>
      </c>
      <c r="L83" t="n">
        <v>5632654594.854606</v>
      </c>
      <c r="M83" t="n">
        <v>5651606261.758832</v>
      </c>
      <c r="N83" t="n">
        <v>5672417281.60386</v>
      </c>
      <c r="O83" t="n">
        <v>5673478230.276816</v>
      </c>
      <c r="P83" t="n">
        <v>5689558514.097466</v>
      </c>
      <c r="Q83" t="n">
        <v>5713823002.655863</v>
      </c>
      <c r="R83" t="n">
        <v>5740258755.884206</v>
      </c>
      <c r="S83" t="n">
        <v>5772726747.316103</v>
      </c>
      <c r="T83" t="n">
        <v>5790573034.95574</v>
      </c>
      <c r="U83" t="n">
        <v>5816578394.877246</v>
      </c>
      <c r="V83" t="n">
        <v>5869897348.807257</v>
      </c>
      <c r="W83" t="n">
        <v>5867698707.712159</v>
      </c>
      <c r="X83" t="n">
        <v>5910817474.908268</v>
      </c>
      <c r="Y83" t="n">
        <v>5969216775.275616</v>
      </c>
      <c r="Z83" t="n">
        <v>6026661042.319761</v>
      </c>
      <c r="AA83" t="n">
        <v>6105353454.423596</v>
      </c>
      <c r="AB83" t="n">
        <v>6176915429.760966</v>
      </c>
      <c r="AC83" t="n">
        <v>6231107736.532589</v>
      </c>
      <c r="AD83" t="n">
        <v>6291134812.211617</v>
      </c>
      <c r="AE83" t="n">
        <v>6371815829.886462</v>
      </c>
      <c r="AF83" t="n">
        <v>6448620615.036637</v>
      </c>
      <c r="AG83" t="n">
        <v>6528419752.786627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97278961983.02205</v>
      </c>
      <c r="D84" t="n">
        <v>98032544380.14691</v>
      </c>
      <c r="E84" t="n">
        <v>103986077811.1715</v>
      </c>
      <c r="F84" t="n">
        <v>102801810181.4442</v>
      </c>
      <c r="G84" t="n">
        <v>102093117111.9014</v>
      </c>
      <c r="H84" t="n">
        <v>104237426651.928</v>
      </c>
      <c r="I84" t="n">
        <v>105277362043.4764</v>
      </c>
      <c r="J84" t="n">
        <v>104529429475.7128</v>
      </c>
      <c r="K84" t="n">
        <v>101747186182.4224</v>
      </c>
      <c r="L84" t="n">
        <v>99875624083.96817</v>
      </c>
      <c r="M84" t="n">
        <v>98333809104.31294</v>
      </c>
      <c r="N84" t="n">
        <v>99090082685.72513</v>
      </c>
      <c r="O84" t="n">
        <v>100872569723.0031</v>
      </c>
      <c r="P84" t="n">
        <v>100903018979.2708</v>
      </c>
      <c r="Q84" t="n">
        <v>99456209758.34149</v>
      </c>
      <c r="R84" t="n">
        <v>99846429709.55708</v>
      </c>
      <c r="S84" t="n">
        <v>100754708596.9617</v>
      </c>
      <c r="T84" t="n">
        <v>99916626957.10362</v>
      </c>
      <c r="U84" t="n">
        <v>99950690901.50911</v>
      </c>
      <c r="V84" t="n">
        <v>100507244143.6276</v>
      </c>
      <c r="W84" t="n">
        <v>100273628480.7392</v>
      </c>
      <c r="X84" t="n">
        <v>101789697534.3533</v>
      </c>
      <c r="Y84" t="n">
        <v>103223052582.1535</v>
      </c>
      <c r="Z84" t="n">
        <v>105192941351.8444</v>
      </c>
      <c r="AA84" t="n">
        <v>108741979892.0628</v>
      </c>
      <c r="AB84" t="n">
        <v>111985357221.4856</v>
      </c>
      <c r="AC84" t="n">
        <v>114371651050.7521</v>
      </c>
      <c r="AD84" t="n">
        <v>116083927847.7764</v>
      </c>
      <c r="AE84" t="n">
        <v>117822489478.6557</v>
      </c>
      <c r="AF84" t="n">
        <v>119390785227.0594</v>
      </c>
      <c r="AG84" t="n">
        <v>121502415028.3196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62420504472.06746</v>
      </c>
      <c r="D85" t="n">
        <v>65658297156.29263</v>
      </c>
      <c r="E85" t="n">
        <v>66627339436.84241</v>
      </c>
      <c r="F85" t="n">
        <v>65993415173.14317</v>
      </c>
      <c r="G85" t="n">
        <v>66194559505.39747</v>
      </c>
      <c r="H85" t="n">
        <v>66642901623.98605</v>
      </c>
      <c r="I85" t="n">
        <v>67100209359.57732</v>
      </c>
      <c r="J85" t="n">
        <v>66979142895.81414</v>
      </c>
      <c r="K85" t="n">
        <v>66023865594.44392</v>
      </c>
      <c r="L85" t="n">
        <v>65407443685.57686</v>
      </c>
      <c r="M85" t="n">
        <v>64655924837.13599</v>
      </c>
      <c r="N85" t="n">
        <v>64098484025.99969</v>
      </c>
      <c r="O85" t="n">
        <v>63340777063.77337</v>
      </c>
      <c r="P85" t="n">
        <v>62816645868.42617</v>
      </c>
      <c r="Q85" t="n">
        <v>62355927522.26666</v>
      </c>
      <c r="R85" t="n">
        <v>61863982687.731</v>
      </c>
      <c r="S85" t="n">
        <v>61497331840.23769</v>
      </c>
      <c r="T85" t="n">
        <v>60818947102.24486</v>
      </c>
      <c r="U85" t="n">
        <v>60248251882.37335</v>
      </c>
      <c r="V85" t="n">
        <v>59922058636.88996</v>
      </c>
      <c r="W85" t="n">
        <v>59047614848.26852</v>
      </c>
      <c r="X85" t="n">
        <v>58328609125.72356</v>
      </c>
      <c r="Y85" t="n">
        <v>57786036125.92661</v>
      </c>
      <c r="Z85" t="n">
        <v>57213400738.36659</v>
      </c>
      <c r="AA85" t="n">
        <v>56939285678.20644</v>
      </c>
      <c r="AB85" t="n">
        <v>56523558799.60265</v>
      </c>
      <c r="AC85" t="n">
        <v>55932154842.50851</v>
      </c>
      <c r="AD85" t="n">
        <v>55612108865.17503</v>
      </c>
      <c r="AE85" t="n">
        <v>55473723851.93967</v>
      </c>
      <c r="AF85" t="n">
        <v>55279176089.8263</v>
      </c>
      <c r="AG85" t="n">
        <v>55164011820.39975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31063149943.73101</v>
      </c>
      <c r="D86" t="n">
        <v>33552273367.87865</v>
      </c>
      <c r="E86" t="n">
        <v>24230557037.30384</v>
      </c>
      <c r="F86" t="n">
        <v>18105819014.52146</v>
      </c>
      <c r="G86" t="n">
        <v>42247623533.89699</v>
      </c>
      <c r="H86" t="n">
        <v>52852126739.61313</v>
      </c>
      <c r="I86" t="n">
        <v>26584828267.31834</v>
      </c>
      <c r="J86" t="n">
        <v>38747083207.32171</v>
      </c>
      <c r="K86" t="n">
        <v>44646583319.95952</v>
      </c>
      <c r="L86" t="n">
        <v>4033328404.9295</v>
      </c>
      <c r="M86" t="n">
        <v>322438642.519884</v>
      </c>
      <c r="N86" t="n">
        <v>199065101.2033021</v>
      </c>
      <c r="O86" t="n">
        <v>128994888.8265064</v>
      </c>
      <c r="P86" t="n">
        <v>213953575.5135384</v>
      </c>
      <c r="Q86" t="n">
        <v>219116887.300432</v>
      </c>
      <c r="R86" t="n">
        <v>70125731.85837516</v>
      </c>
      <c r="S86" t="n">
        <v>493133288.636061</v>
      </c>
      <c r="T86" t="n">
        <v>362222977.6950617</v>
      </c>
      <c r="U86" t="n">
        <v>155015019.1934327</v>
      </c>
      <c r="V86" t="n">
        <v>158295295.2300883</v>
      </c>
      <c r="W86" t="n">
        <v>436429391.4495302</v>
      </c>
      <c r="X86" t="n">
        <v>558299280.1400006</v>
      </c>
      <c r="Y86" t="n">
        <v>405759504.5003207</v>
      </c>
      <c r="Z86" t="n">
        <v>396288806.2675508</v>
      </c>
      <c r="AA86" t="n">
        <v>100411609.0599932</v>
      </c>
      <c r="AB86" t="n">
        <v>140071025.401617</v>
      </c>
      <c r="AC86" t="n">
        <v>19903734.14625124</v>
      </c>
      <c r="AD86" t="n">
        <v>0</v>
      </c>
      <c r="AE86" t="n">
        <v>0</v>
      </c>
      <c r="AF86" t="n">
        <v>0</v>
      </c>
      <c r="AG86" t="n">
        <v>29522484.32989985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6970026809733.444</v>
      </c>
      <c r="D87" t="n">
        <v>6020888002004.115</v>
      </c>
      <c r="E87" t="n">
        <v>6217322241090.459</v>
      </c>
      <c r="F87" t="n">
        <v>5897251122219.484</v>
      </c>
      <c r="G87" t="n">
        <v>5632274941077.388</v>
      </c>
      <c r="H87" t="n">
        <v>5560864798874.441</v>
      </c>
      <c r="I87" t="n">
        <v>5518172725599.295</v>
      </c>
      <c r="J87" t="n">
        <v>5675591648905.235</v>
      </c>
      <c r="K87" t="n">
        <v>5786499806920.762</v>
      </c>
      <c r="L87" t="n">
        <v>5964680776017.549</v>
      </c>
      <c r="M87" t="n">
        <v>6092226198006.694</v>
      </c>
      <c r="N87" t="n">
        <v>6210039304144.094</v>
      </c>
      <c r="O87" t="n">
        <v>6254353917565.505</v>
      </c>
      <c r="P87" t="n">
        <v>6371018219799.915</v>
      </c>
      <c r="Q87" t="n">
        <v>6473156607768.947</v>
      </c>
      <c r="R87" t="n">
        <v>6551668193781.986</v>
      </c>
      <c r="S87" t="n">
        <v>6607788565371.911</v>
      </c>
      <c r="T87" t="n">
        <v>6685354849078.871</v>
      </c>
      <c r="U87" t="n">
        <v>6706812956666.591</v>
      </c>
      <c r="V87" t="n">
        <v>6742385163186.564</v>
      </c>
      <c r="W87" t="n">
        <v>6541553525155.892</v>
      </c>
      <c r="X87" t="n">
        <v>6515502725970.452</v>
      </c>
      <c r="Y87" t="n">
        <v>6538081283581.544</v>
      </c>
      <c r="Z87" t="n">
        <v>6552534661923.599</v>
      </c>
      <c r="AA87" t="n">
        <v>6559673234690.865</v>
      </c>
      <c r="AB87" t="n">
        <v>6607826920952.829</v>
      </c>
      <c r="AC87" t="n">
        <v>6610823350459.104</v>
      </c>
      <c r="AD87" t="n">
        <v>6648844511283.934</v>
      </c>
      <c r="AE87" t="n">
        <v>6716386660632.673</v>
      </c>
      <c r="AF87" t="n">
        <v>6836209283118.646</v>
      </c>
      <c r="AG87" t="n">
        <v>6930723449673.468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41951199449.21132</v>
      </c>
      <c r="D88" t="n">
        <v>81867601498.07564</v>
      </c>
      <c r="E88" t="n">
        <v>64655967231.51414</v>
      </c>
      <c r="F88" t="n">
        <v>43993909439.21868</v>
      </c>
      <c r="G88" t="n">
        <v>34685987293.38403</v>
      </c>
      <c r="H88" t="n">
        <v>31636641506.58733</v>
      </c>
      <c r="I88" t="n">
        <v>29857555845.26369</v>
      </c>
      <c r="J88" t="n">
        <v>30045483561.04289</v>
      </c>
      <c r="K88" t="n">
        <v>29974953141.76278</v>
      </c>
      <c r="L88" t="n">
        <v>30374976858.4376</v>
      </c>
      <c r="M88" t="n">
        <v>30291293428.95285</v>
      </c>
      <c r="N88" t="n">
        <v>30253393163.65667</v>
      </c>
      <c r="O88" t="n">
        <v>30348848982.63608</v>
      </c>
      <c r="P88" t="n">
        <v>30883208578.92904</v>
      </c>
      <c r="Q88" t="n">
        <v>31264601338.7113</v>
      </c>
      <c r="R88" t="n">
        <v>31487326634.53525</v>
      </c>
      <c r="S88" t="n">
        <v>31788450403.14773</v>
      </c>
      <c r="T88" t="n">
        <v>32137688061.23335</v>
      </c>
      <c r="U88" t="n">
        <v>32228230058.116</v>
      </c>
      <c r="V88" t="n">
        <v>32702465849.29751</v>
      </c>
      <c r="W88" t="n">
        <v>31827092937.64282</v>
      </c>
      <c r="X88" t="n">
        <v>31905506255.81533</v>
      </c>
      <c r="Y88" t="n">
        <v>32116503698.29655</v>
      </c>
      <c r="Z88" t="n">
        <v>32292733251.50099</v>
      </c>
      <c r="AA88" t="n">
        <v>32649705354.63922</v>
      </c>
      <c r="AB88" t="n">
        <v>33103068535.94747</v>
      </c>
      <c r="AC88" t="n">
        <v>33312150923.89552</v>
      </c>
      <c r="AD88" t="n">
        <v>33712308249.02614</v>
      </c>
      <c r="AE88" t="n">
        <v>34335265096.9006</v>
      </c>
      <c r="AF88" t="n">
        <v>35011576254.79249</v>
      </c>
      <c r="AG88" t="n">
        <v>35630762375.13651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110466215000</v>
      </c>
      <c r="D90" t="n">
        <v>109447215100</v>
      </c>
      <c r="E90" t="n">
        <v>112987773700</v>
      </c>
      <c r="F90" t="n">
        <v>114589581600</v>
      </c>
      <c r="G90" t="n">
        <v>114203886800</v>
      </c>
      <c r="H90" t="n">
        <v>114061204100</v>
      </c>
      <c r="I90" t="n">
        <v>113383772900</v>
      </c>
      <c r="J90" t="n">
        <v>112719887000</v>
      </c>
      <c r="K90" t="n">
        <v>111820384900</v>
      </c>
      <c r="L90" t="n">
        <v>111255858900</v>
      </c>
      <c r="M90" t="n">
        <v>110943347500</v>
      </c>
      <c r="N90" t="n">
        <v>110962405100</v>
      </c>
      <c r="O90" t="n">
        <v>110068470700</v>
      </c>
      <c r="P90" t="n">
        <v>108904239700</v>
      </c>
      <c r="Q90" t="n">
        <v>105473816300</v>
      </c>
      <c r="R90" t="n">
        <v>105842198600</v>
      </c>
      <c r="S90" t="n">
        <v>105495893200</v>
      </c>
      <c r="T90" t="n">
        <v>104614590000</v>
      </c>
      <c r="U90" t="n">
        <v>103754394200</v>
      </c>
      <c r="V90" t="n">
        <v>102794977000</v>
      </c>
      <c r="W90" t="n">
        <v>101819133700</v>
      </c>
      <c r="X90" t="n">
        <v>100985169800</v>
      </c>
      <c r="Y90" t="n">
        <v>99936032299.99998</v>
      </c>
      <c r="Z90" t="n">
        <v>99069437800</v>
      </c>
      <c r="AA90" t="n">
        <v>98482059300</v>
      </c>
      <c r="AB90" t="n">
        <v>97915400399.99998</v>
      </c>
      <c r="AC90" t="n">
        <v>97263231600</v>
      </c>
      <c r="AD90" t="n">
        <v>96618154000</v>
      </c>
      <c r="AE90" t="n">
        <v>96182737700</v>
      </c>
      <c r="AF90" t="n">
        <v>95885045800</v>
      </c>
      <c r="AG90" t="n">
        <v>95793441900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19587304801.46054</v>
      </c>
      <c r="D91" t="n">
        <v>16449033581.58462</v>
      </c>
      <c r="E91" t="n">
        <v>16913569730.18811</v>
      </c>
      <c r="F91" t="n">
        <v>16527758589.10657</v>
      </c>
      <c r="G91" t="n">
        <v>16521477418.4358</v>
      </c>
      <c r="H91" t="n">
        <v>16910559376.46153</v>
      </c>
      <c r="I91" t="n">
        <v>17046280748.46731</v>
      </c>
      <c r="J91" t="n">
        <v>16784114502.12901</v>
      </c>
      <c r="K91" t="n">
        <v>16208951610.75464</v>
      </c>
      <c r="L91" t="n">
        <v>15790432300.2312</v>
      </c>
      <c r="M91" t="n">
        <v>15360112002.38692</v>
      </c>
      <c r="N91" t="n">
        <v>15276317979.93768</v>
      </c>
      <c r="O91" t="n">
        <v>15204029419.23545</v>
      </c>
      <c r="P91" t="n">
        <v>15092130413.82473</v>
      </c>
      <c r="Q91" t="n">
        <v>14947292829.20267</v>
      </c>
      <c r="R91" t="n">
        <v>14745458880.09679</v>
      </c>
      <c r="S91" t="n">
        <v>14520694150.02536</v>
      </c>
      <c r="T91" t="n">
        <v>14257160471.79462</v>
      </c>
      <c r="U91" t="n">
        <v>14108280698.39162</v>
      </c>
      <c r="V91" t="n">
        <v>14015360445.51004</v>
      </c>
      <c r="W91" t="n">
        <v>13665994119.26147</v>
      </c>
      <c r="X91" t="n">
        <v>13480313898.5553</v>
      </c>
      <c r="Y91" t="n">
        <v>13469404496.86396</v>
      </c>
      <c r="Z91" t="n">
        <v>13456862191.15454</v>
      </c>
      <c r="AA91" t="n">
        <v>13381893864.65578</v>
      </c>
      <c r="AB91" t="n">
        <v>13243547824.84179</v>
      </c>
      <c r="AC91" t="n">
        <v>13034050246.4486</v>
      </c>
      <c r="AD91" t="n">
        <v>12841823382.94603</v>
      </c>
      <c r="AE91" t="n">
        <v>12725716894.78933</v>
      </c>
      <c r="AF91" t="n">
        <v>12590666716.45969</v>
      </c>
      <c r="AG91" t="n">
        <v>12594909261.56187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11585422028.70044</v>
      </c>
      <c r="D92" t="n">
        <v>10558329851.51281</v>
      </c>
      <c r="E92" t="n">
        <v>10851553131.24179</v>
      </c>
      <c r="F92" t="n">
        <v>10718442733.41501</v>
      </c>
      <c r="G92" t="n">
        <v>10690988129.22516</v>
      </c>
      <c r="H92" t="n">
        <v>10841481765.93421</v>
      </c>
      <c r="I92" t="n">
        <v>10993815063.79851</v>
      </c>
      <c r="J92" t="n">
        <v>10873784968.59257</v>
      </c>
      <c r="K92" t="n">
        <v>10546340873.30611</v>
      </c>
      <c r="L92" t="n">
        <v>10322868813.98906</v>
      </c>
      <c r="M92" t="n">
        <v>10051394070.79889</v>
      </c>
      <c r="N92" t="n">
        <v>10008302346.78938</v>
      </c>
      <c r="O92" t="n">
        <v>9984542655.25881</v>
      </c>
      <c r="P92" t="n">
        <v>9959520145.477602</v>
      </c>
      <c r="Q92" t="n">
        <v>9915243554.961317</v>
      </c>
      <c r="R92" t="n">
        <v>9814654624.675728</v>
      </c>
      <c r="S92" t="n">
        <v>9728315273.16897</v>
      </c>
      <c r="T92" t="n">
        <v>9609735080.398949</v>
      </c>
      <c r="U92" t="n">
        <v>9522179681.687872</v>
      </c>
      <c r="V92" t="n">
        <v>9511515883.126905</v>
      </c>
      <c r="W92" t="n">
        <v>9366993349.998047</v>
      </c>
      <c r="X92" t="n">
        <v>9264673890.998619</v>
      </c>
      <c r="Y92" t="n">
        <v>9224201345.583027</v>
      </c>
      <c r="Z92" t="n">
        <v>9186145304.227303</v>
      </c>
      <c r="AA92" t="n">
        <v>9190323517.698561</v>
      </c>
      <c r="AB92" t="n">
        <v>9123207066.22933</v>
      </c>
      <c r="AC92" t="n">
        <v>9000963141.497576</v>
      </c>
      <c r="AD92" t="n">
        <v>8903055751.200998</v>
      </c>
      <c r="AE92" t="n">
        <v>8823014900.598673</v>
      </c>
      <c r="AF92" t="n">
        <v>8738764655.827543</v>
      </c>
      <c r="AG92" t="n">
        <v>8699274302.384676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32847446075.07351</v>
      </c>
      <c r="D93" t="n">
        <v>37854597777.97154</v>
      </c>
      <c r="E93" t="n">
        <v>37433623661.41538</v>
      </c>
      <c r="F93" t="n">
        <v>34965087143.33987</v>
      </c>
      <c r="G93" t="n">
        <v>33862959097.8124</v>
      </c>
      <c r="H93" t="n">
        <v>33887094143.77591</v>
      </c>
      <c r="I93" t="n">
        <v>34049495219.35416</v>
      </c>
      <c r="J93" t="n">
        <v>34085379781.45245</v>
      </c>
      <c r="K93" t="n">
        <v>33517854720.05828</v>
      </c>
      <c r="L93" t="n">
        <v>33308388631.13095</v>
      </c>
      <c r="M93" t="n">
        <v>32981444118.05811</v>
      </c>
      <c r="N93" t="n">
        <v>32996474125.87727</v>
      </c>
      <c r="O93" t="n">
        <v>32914093615.31392</v>
      </c>
      <c r="P93" t="n">
        <v>32961175365.86546</v>
      </c>
      <c r="Q93" t="n">
        <v>33105734583.6094</v>
      </c>
      <c r="R93" t="n">
        <v>33077683032.26764</v>
      </c>
      <c r="S93" t="n">
        <v>33046032982.39455</v>
      </c>
      <c r="T93" t="n">
        <v>32893540330.67925</v>
      </c>
      <c r="U93" t="n">
        <v>32729934176.52306</v>
      </c>
      <c r="V93" t="n">
        <v>32777852787.19817</v>
      </c>
      <c r="W93" t="n">
        <v>32339338082.45217</v>
      </c>
      <c r="X93" t="n">
        <v>32296859062.58021</v>
      </c>
      <c r="Y93" t="n">
        <v>32476231661.46429</v>
      </c>
      <c r="Z93" t="n">
        <v>32734386272.38041</v>
      </c>
      <c r="AA93" t="n">
        <v>33040057801.11233</v>
      </c>
      <c r="AB93" t="n">
        <v>33192215708.7782</v>
      </c>
      <c r="AC93" t="n">
        <v>33175445031.90204</v>
      </c>
      <c r="AD93" t="n">
        <v>33220032939.28537</v>
      </c>
      <c r="AE93" t="n">
        <v>33478204287.40396</v>
      </c>
      <c r="AF93" t="n">
        <v>33725981832.78793</v>
      </c>
      <c r="AG93" t="n">
        <v>34030230699.30979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15437690587.5064</v>
      </c>
      <c r="D94" t="n">
        <v>29853227996.79137</v>
      </c>
      <c r="E94" t="n">
        <v>23120333415.23712</v>
      </c>
      <c r="F94" t="n">
        <v>15610087046.88421</v>
      </c>
      <c r="G94" t="n">
        <v>12160682358.52937</v>
      </c>
      <c r="H94" t="n">
        <v>10946424245.97756</v>
      </c>
      <c r="I94" t="n">
        <v>10223850426.32646</v>
      </c>
      <c r="J94" t="n">
        <v>10240054586.88237</v>
      </c>
      <c r="K94" t="n">
        <v>10077565061.43793</v>
      </c>
      <c r="L94" t="n">
        <v>10160114061.47319</v>
      </c>
      <c r="M94" t="n">
        <v>10173314523.97484</v>
      </c>
      <c r="N94" t="n">
        <v>10119722227.11186</v>
      </c>
      <c r="O94" t="n">
        <v>10110711132.94906</v>
      </c>
      <c r="P94" t="n">
        <v>10274965989.70609</v>
      </c>
      <c r="Q94" t="n">
        <v>10376880937.72281</v>
      </c>
      <c r="R94" t="n">
        <v>10407339489.92222</v>
      </c>
      <c r="S94" t="n">
        <v>10489572311.21492</v>
      </c>
      <c r="T94" t="n">
        <v>10590696812.37525</v>
      </c>
      <c r="U94" t="n">
        <v>10578523930.78691</v>
      </c>
      <c r="V94" t="n">
        <v>10699330558.67126</v>
      </c>
      <c r="W94" t="n">
        <v>10321444264.8616</v>
      </c>
      <c r="X94" t="n">
        <v>10299627931.62534</v>
      </c>
      <c r="Y94" t="n">
        <v>10342101276.04182</v>
      </c>
      <c r="Z94" t="n">
        <v>10414190029.34423</v>
      </c>
      <c r="AA94" t="n">
        <v>10499821772.1194</v>
      </c>
      <c r="AB94" t="n">
        <v>10630640726.8513</v>
      </c>
      <c r="AC94" t="n">
        <v>10676117769.32205</v>
      </c>
      <c r="AD94" t="n">
        <v>10790837956.41222</v>
      </c>
      <c r="AE94" t="n">
        <v>10973800055.43706</v>
      </c>
      <c r="AF94" t="n">
        <v>11156077100.5197</v>
      </c>
      <c r="AG94" t="n">
        <v>11333743205.60675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11516670325.59381</v>
      </c>
      <c r="D95" t="n">
        <v>13488155692.05468</v>
      </c>
      <c r="E95" t="n">
        <v>13155867948.39474</v>
      </c>
      <c r="F95" t="n">
        <v>12138265617.97576</v>
      </c>
      <c r="G95" t="n">
        <v>11553218896.37885</v>
      </c>
      <c r="H95" t="n">
        <v>11478215375.19459</v>
      </c>
      <c r="I95" t="n">
        <v>11483992283.11636</v>
      </c>
      <c r="J95" t="n">
        <v>11569779365.75457</v>
      </c>
      <c r="K95" t="n">
        <v>11528147115.99838</v>
      </c>
      <c r="L95" t="n">
        <v>11563578817.91855</v>
      </c>
      <c r="M95" t="n">
        <v>11603208406.26186</v>
      </c>
      <c r="N95" t="n">
        <v>11696332161.96071</v>
      </c>
      <c r="O95" t="n">
        <v>11736809030.13255</v>
      </c>
      <c r="P95" t="n">
        <v>11793384215.04637</v>
      </c>
      <c r="Q95" t="n">
        <v>11869735681.41237</v>
      </c>
      <c r="R95" t="n">
        <v>11948975601.73925</v>
      </c>
      <c r="S95" t="n">
        <v>12037246754.78383</v>
      </c>
      <c r="T95" t="n">
        <v>12125402369.66997</v>
      </c>
      <c r="U95" t="n">
        <v>12224264520.57111</v>
      </c>
      <c r="V95" t="n">
        <v>12364354537.67393</v>
      </c>
      <c r="W95" t="n">
        <v>12356324635.66267</v>
      </c>
      <c r="X95" t="n">
        <v>12453299663.30937</v>
      </c>
      <c r="Y95" t="n">
        <v>12613897703.53445</v>
      </c>
      <c r="Z95" t="n">
        <v>12794310537.93118</v>
      </c>
      <c r="AA95" t="n">
        <v>12963362120.08177</v>
      </c>
      <c r="AB95" t="n">
        <v>13100486657.78475</v>
      </c>
      <c r="AC95" t="n">
        <v>13212404620.58908</v>
      </c>
      <c r="AD95" t="n">
        <v>13324611428.78951</v>
      </c>
      <c r="AE95" t="n">
        <v>13495916005.02959</v>
      </c>
      <c r="AF95" t="n">
        <v>13681296980.23904</v>
      </c>
      <c r="AG95" t="n">
        <v>13910909813.76947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50605005565.38435</v>
      </c>
      <c r="D96" t="n">
        <v>62303422795.58733</v>
      </c>
      <c r="E96" t="n">
        <v>59773855365.03728</v>
      </c>
      <c r="F96" t="n">
        <v>54381613495.04585</v>
      </c>
      <c r="G96" t="n">
        <v>52096067154.30643</v>
      </c>
      <c r="H96" t="n">
        <v>52462820424.65691</v>
      </c>
      <c r="I96" t="n">
        <v>52685210486.32304</v>
      </c>
      <c r="J96" t="n">
        <v>53326961056.09564</v>
      </c>
      <c r="K96" t="n">
        <v>53622561052.88312</v>
      </c>
      <c r="L96" t="n">
        <v>54191588791.58766</v>
      </c>
      <c r="M96" t="n">
        <v>54710516976.36612</v>
      </c>
      <c r="N96" t="n">
        <v>55354396371.26054</v>
      </c>
      <c r="O96" t="n">
        <v>55489865420.74953</v>
      </c>
      <c r="P96" t="n">
        <v>55835041785.62808</v>
      </c>
      <c r="Q96" t="n">
        <v>56408327174.57623</v>
      </c>
      <c r="R96" t="n">
        <v>56949355450.66166</v>
      </c>
      <c r="S96" t="n">
        <v>57419338698.52925</v>
      </c>
      <c r="T96" t="n">
        <v>57884649355.66338</v>
      </c>
      <c r="U96" t="n">
        <v>58408466621.86568</v>
      </c>
      <c r="V96" t="n">
        <v>58923263442.63654</v>
      </c>
      <c r="W96" t="n">
        <v>58888534727.72559</v>
      </c>
      <c r="X96" t="n">
        <v>59477010546.78025</v>
      </c>
      <c r="Y96" t="n">
        <v>60341674364.05401</v>
      </c>
      <c r="Z96" t="n">
        <v>61273414213.55576</v>
      </c>
      <c r="AA96" t="n">
        <v>61906595360.16851</v>
      </c>
      <c r="AB96" t="n">
        <v>62429528622.71851</v>
      </c>
      <c r="AC96" t="n">
        <v>62976690801.6973</v>
      </c>
      <c r="AD96" t="n">
        <v>63518350508.96292</v>
      </c>
      <c r="AE96" t="n">
        <v>64315216658.37416</v>
      </c>
      <c r="AF96" t="n">
        <v>65144466206.88416</v>
      </c>
      <c r="AG96" t="n">
        <v>65933827345.69646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8276887472.115088</v>
      </c>
      <c r="D97" t="n">
        <v>11433103339.42778</v>
      </c>
      <c r="E97" t="n">
        <v>10129659069.82808</v>
      </c>
      <c r="F97" t="n">
        <v>8503466657.203444</v>
      </c>
      <c r="G97" t="n">
        <v>7721174289.320896</v>
      </c>
      <c r="H97" t="n">
        <v>7527897911.695658</v>
      </c>
      <c r="I97" t="n">
        <v>7524942296.522404</v>
      </c>
      <c r="J97" t="n">
        <v>7606167779.203448</v>
      </c>
      <c r="K97" t="n">
        <v>7511544945.992542</v>
      </c>
      <c r="L97" t="n">
        <v>7419478612.037335</v>
      </c>
      <c r="M97" t="n">
        <v>7249250279.741243</v>
      </c>
      <c r="N97" t="n">
        <v>7184884747.847779</v>
      </c>
      <c r="O97" t="n">
        <v>7160074839.459147</v>
      </c>
      <c r="P97" t="n">
        <v>7200727132.827537</v>
      </c>
      <c r="Q97" t="n">
        <v>7248171588.072174</v>
      </c>
      <c r="R97" t="n">
        <v>7263442266.467322</v>
      </c>
      <c r="S97" t="n">
        <v>7287590577.298924</v>
      </c>
      <c r="T97" t="n">
        <v>7281560690.868816</v>
      </c>
      <c r="U97" t="n">
        <v>7245654640.84434</v>
      </c>
      <c r="V97" t="n">
        <v>7294691964.120308</v>
      </c>
      <c r="W97" t="n">
        <v>7127728471.942607</v>
      </c>
      <c r="X97" t="n">
        <v>7092307833.169213</v>
      </c>
      <c r="Y97" t="n">
        <v>7090768899.721338</v>
      </c>
      <c r="Z97" t="n">
        <v>7081635976.923203</v>
      </c>
      <c r="AA97" t="n">
        <v>7125912674.29967</v>
      </c>
      <c r="AB97" t="n">
        <v>7137001624.65772</v>
      </c>
      <c r="AC97" t="n">
        <v>7083462561.482831</v>
      </c>
      <c r="AD97" t="n">
        <v>7063183158.104296</v>
      </c>
      <c r="AE97" t="n">
        <v>7070719617.232205</v>
      </c>
      <c r="AF97" t="n">
        <v>7071420766.817102</v>
      </c>
      <c r="AG97" t="n">
        <v>7062841572.409091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6389612814.787779</v>
      </c>
      <c r="D98" t="n">
        <v>8826156433.383598</v>
      </c>
      <c r="E98" t="n">
        <v>7819920183.772284</v>
      </c>
      <c r="F98" t="n">
        <v>6564527995.099489</v>
      </c>
      <c r="G98" t="n">
        <v>5960611926.943053</v>
      </c>
      <c r="H98" t="n">
        <v>5811405933.33367</v>
      </c>
      <c r="I98" t="n">
        <v>5809124249.953265</v>
      </c>
      <c r="J98" t="n">
        <v>5871828906.356368</v>
      </c>
      <c r="K98" t="n">
        <v>5798781728.936976</v>
      </c>
      <c r="L98" t="n">
        <v>5727708124.368519</v>
      </c>
      <c r="M98" t="n">
        <v>5596294819.893437</v>
      </c>
      <c r="N98" t="n">
        <v>5546605751.532572</v>
      </c>
      <c r="O98" t="n">
        <v>5527452934.835742</v>
      </c>
      <c r="P98" t="n">
        <v>5558835796.513186</v>
      </c>
      <c r="Q98" t="n">
        <v>5595462088.732706</v>
      </c>
      <c r="R98" t="n">
        <v>5607250786.198132</v>
      </c>
      <c r="S98" t="n">
        <v>5625892861.116381</v>
      </c>
      <c r="T98" t="n">
        <v>5621237893.92789</v>
      </c>
      <c r="U98" t="n">
        <v>5593519049.357665</v>
      </c>
      <c r="V98" t="n">
        <v>5631375007.92453</v>
      </c>
      <c r="W98" t="n">
        <v>5502482103.095931</v>
      </c>
      <c r="X98" t="n">
        <v>5475137987.548036</v>
      </c>
      <c r="Y98" t="n">
        <v>5473949957.758724</v>
      </c>
      <c r="Z98" t="n">
        <v>5466899500.597862</v>
      </c>
      <c r="AA98" t="n">
        <v>5501080338.975366</v>
      </c>
      <c r="AB98" t="n">
        <v>5509640815.307689</v>
      </c>
      <c r="AC98" t="n">
        <v>5468309592.030035</v>
      </c>
      <c r="AD98" t="n">
        <v>5452654246.208277</v>
      </c>
      <c r="AE98" t="n">
        <v>5458472261.251257</v>
      </c>
      <c r="AF98" t="n">
        <v>5459013536.505733</v>
      </c>
      <c r="AG98" t="n">
        <v>5452390548.00738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145341320823.0427</v>
      </c>
      <c r="D99" t="n">
        <v>156355918791.7395</v>
      </c>
      <c r="E99" t="n">
        <v>159088150928.7282</v>
      </c>
      <c r="F99" t="n">
        <v>154728346241.096</v>
      </c>
      <c r="G99" t="n">
        <v>151528129638.7778</v>
      </c>
      <c r="H99" t="n">
        <v>151203586536.8957</v>
      </c>
      <c r="I99" t="n">
        <v>151576895309.0463</v>
      </c>
      <c r="J99" t="n">
        <v>152561873982.3977</v>
      </c>
      <c r="K99" t="n">
        <v>152352044919.6858</v>
      </c>
      <c r="L99" t="n">
        <v>153163378267.1487</v>
      </c>
      <c r="M99" t="n">
        <v>153678712782.6889</v>
      </c>
      <c r="N99" t="n">
        <v>154244606900.8123</v>
      </c>
      <c r="O99" t="n">
        <v>154273456261.3015</v>
      </c>
      <c r="P99" t="n">
        <v>154710712008.4789</v>
      </c>
      <c r="Q99" t="n">
        <v>155370512991.6465</v>
      </c>
      <c r="R99" t="n">
        <v>156089355094.123</v>
      </c>
      <c r="S99" t="n">
        <v>156972226068.9919</v>
      </c>
      <c r="T99" t="n">
        <v>157457503065.5453</v>
      </c>
      <c r="U99" t="n">
        <v>158164641895.3023</v>
      </c>
      <c r="V99" t="n">
        <v>159614493110.5803</v>
      </c>
      <c r="W99" t="n">
        <v>159554707570.3787</v>
      </c>
      <c r="X99" t="n">
        <v>160727194883.2886</v>
      </c>
      <c r="Y99" t="n">
        <v>162315191090.4184</v>
      </c>
      <c r="Z99" t="n">
        <v>163877217991.6594</v>
      </c>
      <c r="AA99" t="n">
        <v>166017025338.0612</v>
      </c>
      <c r="AB99" t="n">
        <v>167962941551.0231</v>
      </c>
      <c r="AC99" t="n">
        <v>169436541013.1335</v>
      </c>
      <c r="AD99" t="n">
        <v>171068799754.3133</v>
      </c>
      <c r="AE99" t="n">
        <v>173262681346.2005</v>
      </c>
      <c r="AF99" t="n">
        <v>175351160261.8843</v>
      </c>
      <c r="AG99" t="n">
        <v>177521061738.1366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1339063146886.23</v>
      </c>
      <c r="D100" t="n">
        <v>1841369777219.506</v>
      </c>
      <c r="E100" t="n">
        <v>1809573565184.991</v>
      </c>
      <c r="F100" t="n">
        <v>1832011053851.127</v>
      </c>
      <c r="G100" t="n">
        <v>2048376083504.23</v>
      </c>
      <c r="H100" t="n">
        <v>2370293590420.428</v>
      </c>
      <c r="I100" t="n">
        <v>2560394498807.473</v>
      </c>
      <c r="J100" t="n">
        <v>2560394498807.473</v>
      </c>
      <c r="K100" t="n">
        <v>2625272688184.608</v>
      </c>
      <c r="L100" t="n">
        <v>2733984845632.5</v>
      </c>
      <c r="M100" t="n">
        <v>2849711594718.936</v>
      </c>
      <c r="N100" t="n">
        <v>2907574965542.231</v>
      </c>
      <c r="O100" t="n">
        <v>2914589784096.071</v>
      </c>
      <c r="P100" t="n">
        <v>2907574965542.231</v>
      </c>
      <c r="Q100" t="n">
        <v>2907574965542.231</v>
      </c>
      <c r="R100" t="n">
        <v>2907574965542.231</v>
      </c>
      <c r="S100" t="n">
        <v>2914589784096.071</v>
      </c>
      <c r="T100" t="n">
        <v>2907574965542.231</v>
      </c>
      <c r="U100" t="n">
        <v>2907574965542.231</v>
      </c>
      <c r="V100" t="n">
        <v>2907574965542.231</v>
      </c>
      <c r="W100" t="n">
        <v>2914589784096.071</v>
      </c>
      <c r="X100" t="n">
        <v>2907574965542.231</v>
      </c>
      <c r="Y100" t="n">
        <v>2907574965542.231</v>
      </c>
      <c r="Z100" t="n">
        <v>2907574965542.231</v>
      </c>
      <c r="AA100" t="n">
        <v>2914589784096.071</v>
      </c>
      <c r="AB100" t="n">
        <v>2907574965542.231</v>
      </c>
      <c r="AC100" t="n">
        <v>2907574965542.231</v>
      </c>
      <c r="AD100" t="n">
        <v>2907574965542.231</v>
      </c>
      <c r="AE100" t="n">
        <v>2914589784096.071</v>
      </c>
      <c r="AF100" t="n">
        <v>2907574965542.231</v>
      </c>
      <c r="AG100" t="n">
        <v>2907574965542.231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16772341911846.73</v>
      </c>
      <c r="D102" t="n">
        <v>16182614849255.49</v>
      </c>
      <c r="E102" t="n">
        <v>16557683950711.39</v>
      </c>
      <c r="F102" t="n">
        <v>17138748621869.09</v>
      </c>
      <c r="G102" t="n">
        <v>17683061270003.65</v>
      </c>
      <c r="H102" t="n">
        <v>18254200791819.3</v>
      </c>
      <c r="I102" t="n">
        <v>18751169925672.23</v>
      </c>
      <c r="J102" t="n">
        <v>19147305929936.53</v>
      </c>
      <c r="K102" t="n">
        <v>19417221923649.31</v>
      </c>
      <c r="L102" t="n">
        <v>19682154859609.54</v>
      </c>
      <c r="M102" t="n">
        <v>19977442652747.41</v>
      </c>
      <c r="N102" t="n">
        <v>20337880763957.26</v>
      </c>
      <c r="O102" t="n">
        <v>20634006839238.85</v>
      </c>
      <c r="P102" t="n">
        <v>20900495393040.53</v>
      </c>
      <c r="Q102" t="n">
        <v>21187129592308.57</v>
      </c>
      <c r="R102" t="n">
        <v>21499932612838.96</v>
      </c>
      <c r="S102" t="n">
        <v>21733620078680.85</v>
      </c>
      <c r="T102" t="n">
        <v>21943082904623.17</v>
      </c>
      <c r="U102" t="n">
        <v>22221402336556.32</v>
      </c>
      <c r="V102" t="n">
        <v>22497327520880.18</v>
      </c>
      <c r="W102" t="n">
        <v>22821944920767.5</v>
      </c>
      <c r="X102" t="n">
        <v>23183275998065.82</v>
      </c>
      <c r="Y102" t="n">
        <v>23543002121641.01</v>
      </c>
      <c r="Z102" t="n">
        <v>23968134387884.48</v>
      </c>
      <c r="AA102" t="n">
        <v>24428308687469.52</v>
      </c>
      <c r="AB102" t="n">
        <v>24878527754857.82</v>
      </c>
      <c r="AC102" t="n">
        <v>25311631041683.25</v>
      </c>
      <c r="AD102" t="n">
        <v>25723571668631.27</v>
      </c>
      <c r="AE102" t="n">
        <v>26174529303527.62</v>
      </c>
      <c r="AF102" t="n">
        <v>26664239270731.66</v>
      </c>
      <c r="AG102" t="n">
        <v>27180770736813.41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953272406.5767428</v>
      </c>
      <c r="D128" t="n">
        <v>969154315.7833985</v>
      </c>
      <c r="E128" t="n">
        <v>996760209.4687872</v>
      </c>
      <c r="F128" t="n">
        <v>1019100534.543815</v>
      </c>
      <c r="G128" t="n">
        <v>1015385667.368867</v>
      </c>
      <c r="H128" t="n">
        <v>1009813366.606446</v>
      </c>
      <c r="I128" t="n">
        <v>1002093940.779606</v>
      </c>
      <c r="J128" t="n">
        <v>992329633.9390333</v>
      </c>
      <c r="K128" t="n">
        <v>970347163.0414093</v>
      </c>
      <c r="L128" t="n">
        <v>947035519.4848588</v>
      </c>
      <c r="M128" t="n">
        <v>922309499.8938102</v>
      </c>
      <c r="N128" t="n">
        <v>896220226.2936063</v>
      </c>
      <c r="O128" t="n">
        <v>859804303.5740538</v>
      </c>
      <c r="P128" t="n">
        <v>822485225.0734358</v>
      </c>
      <c r="Q128" t="n">
        <v>784314112.817096</v>
      </c>
      <c r="R128" t="n">
        <v>745069438.0285466</v>
      </c>
      <c r="S128" t="n">
        <v>704853444.7584742</v>
      </c>
      <c r="T128" t="n">
        <v>663938783.8087101</v>
      </c>
      <c r="U128" t="n">
        <v>621848316.2760496</v>
      </c>
      <c r="V128" t="n">
        <v>578854692.9623243</v>
      </c>
      <c r="W128" t="n">
        <v>535077198.5933344</v>
      </c>
      <c r="X128" t="n">
        <v>490072775.6161053</v>
      </c>
      <c r="Y128" t="n">
        <v>443875505.3808655</v>
      </c>
      <c r="Z128" t="n">
        <v>396536509.9129584</v>
      </c>
      <c r="AA128" t="n">
        <v>347851301.1110107</v>
      </c>
      <c r="AB128" t="n">
        <v>307976121.3432271</v>
      </c>
      <c r="AC128" t="n">
        <v>307976121.3432271</v>
      </c>
      <c r="AD128" t="n">
        <v>307976121.3432271</v>
      </c>
      <c r="AE128" t="n">
        <v>307976121.3432271</v>
      </c>
      <c r="AF128" t="n">
        <v>307976121.3432271</v>
      </c>
      <c r="AG128" t="n">
        <v>307976121.3432271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6041782663.665661</v>
      </c>
      <c r="D130" t="n">
        <v>5869121297.686126</v>
      </c>
      <c r="E130" t="n">
        <v>6463989833.8845</v>
      </c>
      <c r="F130" t="n">
        <v>6948677514.165368</v>
      </c>
      <c r="G130" t="n">
        <v>7188152828.393224</v>
      </c>
      <c r="H130" t="n">
        <v>7427812351.273775</v>
      </c>
      <c r="I130" t="n">
        <v>7621979530.146082</v>
      </c>
      <c r="J130" t="n">
        <v>7742570833.299955</v>
      </c>
      <c r="K130" t="n">
        <v>7846805408.888649</v>
      </c>
      <c r="L130" t="n">
        <v>7950041692.424033</v>
      </c>
      <c r="M130" t="n">
        <v>8059285242.174945</v>
      </c>
      <c r="N130" t="n">
        <v>8153205384.205327</v>
      </c>
      <c r="O130" t="n">
        <v>8145049851.036737</v>
      </c>
      <c r="P130" t="n">
        <v>8166859029.622402</v>
      </c>
      <c r="Q130" t="n">
        <v>8188671648.437575</v>
      </c>
      <c r="R130" t="n">
        <v>8172133526.952933</v>
      </c>
      <c r="S130" t="n">
        <v>8150278999.887403</v>
      </c>
      <c r="T130" t="n">
        <v>8147008905.366915</v>
      </c>
      <c r="U130" t="n">
        <v>8145130227.307949</v>
      </c>
      <c r="V130" t="n">
        <v>8146603896.529499</v>
      </c>
      <c r="W130" t="n">
        <v>8138871824.33841</v>
      </c>
      <c r="X130" t="n">
        <v>8137040371.248128</v>
      </c>
      <c r="Y130" t="n">
        <v>8181197280.711375</v>
      </c>
      <c r="Z130" t="n">
        <v>8240067739.027996</v>
      </c>
      <c r="AA130" t="n">
        <v>8281132194.912573</v>
      </c>
      <c r="AB130" t="n">
        <v>8277920897.041842</v>
      </c>
      <c r="AC130" t="n">
        <v>8303842713.629076</v>
      </c>
      <c r="AD130" t="n">
        <v>8326851281.320143</v>
      </c>
      <c r="AE130" t="n">
        <v>8347853882.46048</v>
      </c>
      <c r="AF130" t="n">
        <v>8370571281.635997</v>
      </c>
      <c r="AG130" t="n">
        <v>8373189921.787112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204786596334.4947</v>
      </c>
      <c r="D131" t="n">
        <v>198934228676.5094</v>
      </c>
      <c r="E131" t="n">
        <v>219097334431.2332</v>
      </c>
      <c r="F131" t="n">
        <v>235525853273.3459</v>
      </c>
      <c r="G131" t="n">
        <v>243642883831.5258</v>
      </c>
      <c r="H131" t="n">
        <v>251766158153.3599</v>
      </c>
      <c r="I131" t="n">
        <v>258347466666.865</v>
      </c>
      <c r="J131" t="n">
        <v>262434916331.1732</v>
      </c>
      <c r="K131" t="n">
        <v>265967953704.985</v>
      </c>
      <c r="L131" t="n">
        <v>269467153908.027</v>
      </c>
      <c r="M131" t="n">
        <v>273169970770.2631</v>
      </c>
      <c r="N131" t="n">
        <v>276353399781.9225</v>
      </c>
      <c r="O131" t="n">
        <v>276076967481.7452</v>
      </c>
      <c r="P131" t="n">
        <v>276816190936.1519</v>
      </c>
      <c r="Q131" t="n">
        <v>277555530997.3502</v>
      </c>
      <c r="R131" t="n">
        <v>276994970348.7565</v>
      </c>
      <c r="S131" t="n">
        <v>276254209804.8255</v>
      </c>
      <c r="T131" t="n">
        <v>276143369749.1959</v>
      </c>
      <c r="U131" t="n">
        <v>276079691840.4194</v>
      </c>
      <c r="V131" t="n">
        <v>276129641949.6511</v>
      </c>
      <c r="W131" t="n">
        <v>275867562885.4457</v>
      </c>
      <c r="X131" t="n">
        <v>275805485669.8979</v>
      </c>
      <c r="Y131" t="n">
        <v>277302186841.8899</v>
      </c>
      <c r="Z131" t="n">
        <v>279297604660.5107</v>
      </c>
      <c r="AA131" t="n">
        <v>280689486927.5613</v>
      </c>
      <c r="AB131" t="n">
        <v>280580639788.0046</v>
      </c>
      <c r="AC131" t="n">
        <v>281459261361.341</v>
      </c>
      <c r="AD131" t="n">
        <v>282239138183.5117</v>
      </c>
      <c r="AE131" t="n">
        <v>282951022645.6204</v>
      </c>
      <c r="AF131" t="n">
        <v>283721030292.983</v>
      </c>
      <c r="AG131" t="n">
        <v>283809789262.5496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7611781657.614623</v>
      </c>
      <c r="D134" t="n">
        <v>7847123493.418118</v>
      </c>
      <c r="E134" t="n">
        <v>8604855832.036007</v>
      </c>
      <c r="F134" t="n">
        <v>8900723019.470707</v>
      </c>
      <c r="G134" t="n">
        <v>9031660566.115751</v>
      </c>
      <c r="H134" t="n">
        <v>9249928658.631754</v>
      </c>
      <c r="I134" t="n">
        <v>9359247233.400826</v>
      </c>
      <c r="J134" t="n">
        <v>9471188055.432482</v>
      </c>
      <c r="K134" t="n">
        <v>9466603978.736408</v>
      </c>
      <c r="L134" t="n">
        <v>9489349545.732601</v>
      </c>
      <c r="M134" t="n">
        <v>9576544123.226978</v>
      </c>
      <c r="N134" t="n">
        <v>9667740055.803522</v>
      </c>
      <c r="O134" t="n">
        <v>9650782856.83881</v>
      </c>
      <c r="P134" t="n">
        <v>9532451521.107969</v>
      </c>
      <c r="Q134" t="n">
        <v>9349088453.265036</v>
      </c>
      <c r="R134" t="n">
        <v>9322399803.348064</v>
      </c>
      <c r="S134" t="n">
        <v>9281007144.706825</v>
      </c>
      <c r="T134" t="n">
        <v>9242256157.381968</v>
      </c>
      <c r="U134" t="n">
        <v>9299790204.728449</v>
      </c>
      <c r="V134" t="n">
        <v>9330596754.050365</v>
      </c>
      <c r="W134" t="n">
        <v>9374611659.954187</v>
      </c>
      <c r="X134" t="n">
        <v>9515377777.820475</v>
      </c>
      <c r="Y134" t="n">
        <v>9615489351.089806</v>
      </c>
      <c r="Z134" t="n">
        <v>9742173029.953325</v>
      </c>
      <c r="AA134" t="n">
        <v>9906947278.312605</v>
      </c>
      <c r="AB134" t="n">
        <v>10087319041.87082</v>
      </c>
      <c r="AC134" t="n">
        <v>10229075786.48074</v>
      </c>
      <c r="AD134" t="n">
        <v>10338938234.75613</v>
      </c>
      <c r="AE134" t="n">
        <v>10462786001.7653</v>
      </c>
      <c r="AF134" t="n">
        <v>10593801244.62553</v>
      </c>
      <c r="AG134" t="n">
        <v>10747154149.35222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142900652120.0845</v>
      </c>
      <c r="D135" t="n">
        <v>143369002589.4023</v>
      </c>
      <c r="E135" t="n">
        <v>150390600641.1281</v>
      </c>
      <c r="F135" t="n">
        <v>157355584899.8594</v>
      </c>
      <c r="G135" t="n">
        <v>162247048781.5088</v>
      </c>
      <c r="H135" t="n">
        <v>166876151157.9813</v>
      </c>
      <c r="I135" t="n">
        <v>171887276011.1872</v>
      </c>
      <c r="J135" t="n">
        <v>177716486256.6269</v>
      </c>
      <c r="K135" t="n">
        <v>182800268158.0863</v>
      </c>
      <c r="L135" t="n">
        <v>189459023263.8021</v>
      </c>
      <c r="M135" t="n">
        <v>197698300368.8263</v>
      </c>
      <c r="N135" t="n">
        <v>207420110969.2333</v>
      </c>
      <c r="O135" t="n">
        <v>216017164729.1331</v>
      </c>
      <c r="P135" t="n">
        <v>225735034880.8799</v>
      </c>
      <c r="Q135" t="n">
        <v>235947833426.0705</v>
      </c>
      <c r="R135" t="n">
        <v>245893365009.5891</v>
      </c>
      <c r="S135" t="n">
        <v>255218758433.0555</v>
      </c>
      <c r="T135" t="n">
        <v>264268240032.9934</v>
      </c>
      <c r="U135" t="n">
        <v>272525812078.2254</v>
      </c>
      <c r="V135" t="n">
        <v>279934418480.4993</v>
      </c>
      <c r="W135" t="n">
        <v>285588318969.2231</v>
      </c>
      <c r="X135" t="n">
        <v>290909774258.7438</v>
      </c>
      <c r="Y135" t="n">
        <v>296367657530.9563</v>
      </c>
      <c r="Z135" t="n">
        <v>301712594677.7985</v>
      </c>
      <c r="AA135" t="n">
        <v>306575791871.6105</v>
      </c>
      <c r="AB135" t="n">
        <v>311634282526.0574</v>
      </c>
      <c r="AC135" t="n">
        <v>316854854288.1469</v>
      </c>
      <c r="AD135" t="n">
        <v>322859173247.0034</v>
      </c>
      <c r="AE135" t="n">
        <v>328744032277.6024</v>
      </c>
      <c r="AF135" t="n">
        <v>335307492859.5989</v>
      </c>
      <c r="AG135" t="n">
        <v>341898777834.1751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4238328506838.439</v>
      </c>
      <c r="D136" t="n">
        <v>4577654634623.026</v>
      </c>
      <c r="E136" t="n">
        <v>4567553670583.811</v>
      </c>
      <c r="F136" t="n">
        <v>4542824022853.552</v>
      </c>
      <c r="G136" t="n">
        <v>4509796590558.544</v>
      </c>
      <c r="H136" t="n">
        <v>4476329396604.849</v>
      </c>
      <c r="I136" t="n">
        <v>4543574581724.1</v>
      </c>
      <c r="J136" t="n">
        <v>4488607899550.335</v>
      </c>
      <c r="K136" t="n">
        <v>4516077062563.938</v>
      </c>
      <c r="L136" t="n">
        <v>4585751821995.526</v>
      </c>
      <c r="M136" t="n">
        <v>4622657952484.491</v>
      </c>
      <c r="N136" t="n">
        <v>4604610736295.535</v>
      </c>
      <c r="O136" t="n">
        <v>4624899882524.719</v>
      </c>
      <c r="P136" t="n">
        <v>4634078046647.693</v>
      </c>
      <c r="Q136" t="n">
        <v>4671556264442.961</v>
      </c>
      <c r="R136" t="n">
        <v>4662034793282.533</v>
      </c>
      <c r="S136" t="n">
        <v>4655437138694.657</v>
      </c>
      <c r="T136" t="n">
        <v>4647987752181.361</v>
      </c>
      <c r="U136" t="n">
        <v>4647423170645.944</v>
      </c>
      <c r="V136" t="n">
        <v>4645746104518.437</v>
      </c>
      <c r="W136" t="n">
        <v>4647012594047.833</v>
      </c>
      <c r="X136" t="n">
        <v>4652781015805.057</v>
      </c>
      <c r="Y136" t="n">
        <v>4663418032163.175</v>
      </c>
      <c r="Z136" t="n">
        <v>4680984332478.816</v>
      </c>
      <c r="AA136" t="n">
        <v>4689771932356.391</v>
      </c>
      <c r="AB136" t="n">
        <v>4672887245304.714</v>
      </c>
      <c r="AC136" t="n">
        <v>4693072139655.535</v>
      </c>
      <c r="AD136" t="n">
        <v>4705867138014.473</v>
      </c>
      <c r="AE136" t="n">
        <v>4717780381364.458</v>
      </c>
      <c r="AF136" t="n">
        <v>4706844527839.588</v>
      </c>
      <c r="AG136" t="n">
        <v>4729938801084.739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978474362227.0564</v>
      </c>
      <c r="D137" t="n">
        <v>1116377571805.149</v>
      </c>
      <c r="E137" t="n">
        <v>1387579859330.162</v>
      </c>
      <c r="F137" t="n">
        <v>1464227316791.814</v>
      </c>
      <c r="G137" t="n">
        <v>1425357730700.699</v>
      </c>
      <c r="H137" t="n">
        <v>1454947625561.619</v>
      </c>
      <c r="I137" t="n">
        <v>1492206970754.624</v>
      </c>
      <c r="J137" t="n">
        <v>1606839477847.268</v>
      </c>
      <c r="K137" t="n">
        <v>1662628528991.263</v>
      </c>
      <c r="L137" t="n">
        <v>1749400970558.817</v>
      </c>
      <c r="M137" t="n">
        <v>1824132272932.353</v>
      </c>
      <c r="N137" t="n">
        <v>1883027511835.588</v>
      </c>
      <c r="O137" t="n">
        <v>1884858120553.886</v>
      </c>
      <c r="P137" t="n">
        <v>1916013811211.986</v>
      </c>
      <c r="Q137" t="n">
        <v>1936221145565.216</v>
      </c>
      <c r="R137" t="n">
        <v>1946399027236.385</v>
      </c>
      <c r="S137" t="n">
        <v>1951076583846.212</v>
      </c>
      <c r="T137" t="n">
        <v>1964807333507.298</v>
      </c>
      <c r="U137" t="n">
        <v>1954286662609.405</v>
      </c>
      <c r="V137" t="n">
        <v>1953362000164.741</v>
      </c>
      <c r="W137" t="n">
        <v>1852508263876.718</v>
      </c>
      <c r="X137" t="n">
        <v>1825321608971.801</v>
      </c>
      <c r="Y137" t="n">
        <v>1817602001159.042</v>
      </c>
      <c r="Z137" t="n">
        <v>1809085771803.675</v>
      </c>
      <c r="AA137" t="n">
        <v>1797559582744.586</v>
      </c>
      <c r="AB137" t="n">
        <v>1800297995420.988</v>
      </c>
      <c r="AC137" t="n">
        <v>1783700420644.551</v>
      </c>
      <c r="AD137" t="n">
        <v>1781171461892.078</v>
      </c>
      <c r="AE137" t="n">
        <v>1789767293026.96</v>
      </c>
      <c r="AF137" t="n">
        <v>1814406273008.376</v>
      </c>
      <c r="AG137" t="n">
        <v>1830014723689.059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113270840000</v>
      </c>
      <c r="D140" t="n">
        <v>98778393900</v>
      </c>
      <c r="E140" t="n">
        <v>126426013200</v>
      </c>
      <c r="F140" t="n">
        <v>152997598300</v>
      </c>
      <c r="G140" t="n">
        <v>163447534100</v>
      </c>
      <c r="H140" t="n">
        <v>173994059800</v>
      </c>
      <c r="I140" t="n">
        <v>183714377600</v>
      </c>
      <c r="J140" t="n">
        <v>192827095900</v>
      </c>
      <c r="K140" t="n">
        <v>195081488100</v>
      </c>
      <c r="L140" t="n">
        <v>197720245500</v>
      </c>
      <c r="M140" t="n">
        <v>200665364900</v>
      </c>
      <c r="N140" t="n">
        <v>204100081800</v>
      </c>
      <c r="O140" t="n">
        <v>200471575700</v>
      </c>
      <c r="P140" t="n">
        <v>196804289600</v>
      </c>
      <c r="Q140" t="n">
        <v>187700546100</v>
      </c>
      <c r="R140" t="n">
        <v>192317637500</v>
      </c>
      <c r="S140" t="n">
        <v>196072954200</v>
      </c>
      <c r="T140" t="n">
        <v>198781155500</v>
      </c>
      <c r="U140" t="n">
        <v>201286952900</v>
      </c>
      <c r="V140" t="n">
        <v>203322515100</v>
      </c>
      <c r="W140" t="n">
        <v>206555022000</v>
      </c>
      <c r="X140" t="n">
        <v>209983118600</v>
      </c>
      <c r="Y140" t="n">
        <v>212754005000</v>
      </c>
      <c r="Z140" t="n">
        <v>215801642100</v>
      </c>
      <c r="AA140" t="n">
        <v>218933902700</v>
      </c>
      <c r="AB140" t="n">
        <v>221949435500</v>
      </c>
      <c r="AC140" t="n">
        <v>224837022000</v>
      </c>
      <c r="AD140" t="n">
        <v>227611537100</v>
      </c>
      <c r="AE140" t="n">
        <v>230600311700</v>
      </c>
      <c r="AF140" t="n">
        <v>233740245200</v>
      </c>
      <c r="AG140" t="n">
        <v>237069342000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11040465477.6233</v>
      </c>
      <c r="D147" t="n">
        <v>21457698339.44516</v>
      </c>
      <c r="E147" t="n">
        <v>17979274842.79548</v>
      </c>
      <c r="F147" t="n">
        <v>12194746253.38932</v>
      </c>
      <c r="G147" t="n">
        <v>8895325686.419493</v>
      </c>
      <c r="H147" t="n">
        <v>7667400701.309982</v>
      </c>
      <c r="I147" t="n">
        <v>7001162359.106374</v>
      </c>
      <c r="J147" t="n">
        <v>7253986476.427674</v>
      </c>
      <c r="K147" t="n">
        <v>7340323569.300236</v>
      </c>
      <c r="L147" t="n">
        <v>7552506390.280002</v>
      </c>
      <c r="M147" t="n">
        <v>7471322905.443784</v>
      </c>
      <c r="N147" t="n">
        <v>7487873915.868189</v>
      </c>
      <c r="O147" t="n">
        <v>7505677932.642088</v>
      </c>
      <c r="P147" t="n">
        <v>7727311394.732455</v>
      </c>
      <c r="Q147" t="n">
        <v>7872100879.852368</v>
      </c>
      <c r="R147" t="n">
        <v>7946389290.200402</v>
      </c>
      <c r="S147" t="n">
        <v>8064490447.989261</v>
      </c>
      <c r="T147" t="n">
        <v>8211941686.710362</v>
      </c>
      <c r="U147" t="n">
        <v>8172093253.143651</v>
      </c>
      <c r="V147" t="n">
        <v>8322949554.317332</v>
      </c>
      <c r="W147" t="n">
        <v>7741597082.943084</v>
      </c>
      <c r="X147" t="n">
        <v>7670911950.741337</v>
      </c>
      <c r="Y147" t="n">
        <v>7619828934.820674</v>
      </c>
      <c r="Z147" t="n">
        <v>7573078347.63386</v>
      </c>
      <c r="AA147" t="n">
        <v>7607518324.415183</v>
      </c>
      <c r="AB147" t="n">
        <v>7693565172.879101</v>
      </c>
      <c r="AC147" t="n">
        <v>7661128590.43059</v>
      </c>
      <c r="AD147" t="n">
        <v>7717032495.187443</v>
      </c>
      <c r="AE147" t="n">
        <v>7870593024.753822</v>
      </c>
      <c r="AF147" t="n">
        <v>8038658695.620291</v>
      </c>
      <c r="AG147" t="n">
        <v>8150147944.19769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8523046850.003499</v>
      </c>
      <c r="D148" t="n">
        <v>16564968987.13217</v>
      </c>
      <c r="E148" t="n">
        <v>13879686696.6177</v>
      </c>
      <c r="F148" t="n">
        <v>9414131483.15159</v>
      </c>
      <c r="G148" t="n">
        <v>6867036333.300843</v>
      </c>
      <c r="H148" t="n">
        <v>5919099654.581101</v>
      </c>
      <c r="I148" t="n">
        <v>5404775270.760608</v>
      </c>
      <c r="J148" t="n">
        <v>5599951081.15625</v>
      </c>
      <c r="K148" t="n">
        <v>5666601811.502481</v>
      </c>
      <c r="L148" t="n">
        <v>5830403249.733667</v>
      </c>
      <c r="M148" t="n">
        <v>5767731014.934507</v>
      </c>
      <c r="N148" t="n">
        <v>5780508106.402978</v>
      </c>
      <c r="O148" t="n">
        <v>5794252496.926163</v>
      </c>
      <c r="P148" t="n">
        <v>5965349665.315779</v>
      </c>
      <c r="Q148" t="n">
        <v>6077124623.316062</v>
      </c>
      <c r="R148" t="n">
        <v>6134473980.831094</v>
      </c>
      <c r="S148" t="n">
        <v>6225646015.462625</v>
      </c>
      <c r="T148" t="n">
        <v>6339475800.83337</v>
      </c>
      <c r="U148" t="n">
        <v>6308713504.906927</v>
      </c>
      <c r="V148" t="n">
        <v>6425171939.121271</v>
      </c>
      <c r="W148" t="n">
        <v>5976377967.532793</v>
      </c>
      <c r="X148" t="n">
        <v>5921810277.920864</v>
      </c>
      <c r="Y148" t="n">
        <v>5882375080.300463</v>
      </c>
      <c r="Z148" t="n">
        <v>5846284442.123478</v>
      </c>
      <c r="AA148" t="n">
        <v>5872871503.712066</v>
      </c>
      <c r="AB148" t="n">
        <v>5939298170.435452</v>
      </c>
      <c r="AC148" t="n">
        <v>5914257694.341125</v>
      </c>
      <c r="AD148" t="n">
        <v>5957414534.087284</v>
      </c>
      <c r="AE148" t="n">
        <v>6075960585.470559</v>
      </c>
      <c r="AF148" t="n">
        <v>6205704353.029583</v>
      </c>
      <c r="AG148" t="n">
        <v>6291772109.033418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44316339533424.45</v>
      </c>
      <c r="D152" t="n">
        <v>45722856364867.91</v>
      </c>
      <c r="E152" t="n">
        <v>44933722658480.51</v>
      </c>
      <c r="F152" t="n">
        <v>45109910823053.88</v>
      </c>
      <c r="G152" t="n">
        <v>45488565447221.9</v>
      </c>
      <c r="H152" t="n">
        <v>45824769209828.04</v>
      </c>
      <c r="I152" t="n">
        <v>46054269127500.44</v>
      </c>
      <c r="J152" t="n">
        <v>46277458137402.37</v>
      </c>
      <c r="K152" t="n">
        <v>46567705352950.05</v>
      </c>
      <c r="L152" t="n">
        <v>46927048092880.01</v>
      </c>
      <c r="M152" t="n">
        <v>47381774233897.6</v>
      </c>
      <c r="N152" t="n">
        <v>47905309870234.09</v>
      </c>
      <c r="O152" t="n">
        <v>48442007160509.46</v>
      </c>
      <c r="P152" t="n">
        <v>48991438719497.01</v>
      </c>
      <c r="Q152" t="n">
        <v>49670857720995.61</v>
      </c>
      <c r="R152" t="n">
        <v>50259889906414.68</v>
      </c>
      <c r="S152" t="n">
        <v>50825571106588.29</v>
      </c>
      <c r="T152" t="n">
        <v>51426823466516.7</v>
      </c>
      <c r="U152" t="n">
        <v>52110856733299.81</v>
      </c>
      <c r="V152" t="n">
        <v>52550207272246.15</v>
      </c>
      <c r="W152" t="n">
        <v>53191147072875.45</v>
      </c>
      <c r="X152" t="n">
        <v>53861774458069.17</v>
      </c>
      <c r="Y152" t="n">
        <v>54577220907541.33</v>
      </c>
      <c r="Z152" t="n">
        <v>55362575745143</v>
      </c>
      <c r="AA152" t="n">
        <v>56218970136060.35</v>
      </c>
      <c r="AB152" t="n">
        <v>57112285230080.78</v>
      </c>
      <c r="AC152" t="n">
        <v>58053060721738.71</v>
      </c>
      <c r="AD152" t="n">
        <v>59041174470885.59</v>
      </c>
      <c r="AE152" t="n">
        <v>60056794023546.77</v>
      </c>
      <c r="AF152" t="n">
        <v>61112695397200.7</v>
      </c>
      <c r="AG152" t="n">
        <v>62201526649896.98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36714762355.7702</v>
      </c>
      <c r="D153" t="n">
        <v>30797882227.02528</v>
      </c>
      <c r="E153" t="n">
        <v>54912793125.90185</v>
      </c>
      <c r="F153" t="n">
        <v>55597010342.98505</v>
      </c>
      <c r="G153" t="n">
        <v>56309147519.23972</v>
      </c>
      <c r="H153" t="n">
        <v>57092652447.95065</v>
      </c>
      <c r="I153" t="n">
        <v>57813227730.16977</v>
      </c>
      <c r="J153" t="n">
        <v>58504020652.91968</v>
      </c>
      <c r="K153" t="n">
        <v>59174457253.89198</v>
      </c>
      <c r="L153" t="n">
        <v>59861944845.89806</v>
      </c>
      <c r="M153" t="n">
        <v>60575900297.88958</v>
      </c>
      <c r="N153" t="n">
        <v>61347693307.43571</v>
      </c>
      <c r="O153" t="n">
        <v>62504256499.35947</v>
      </c>
      <c r="P153" t="n">
        <v>63269990117.90608</v>
      </c>
      <c r="Q153" t="n">
        <v>64205470349.19135</v>
      </c>
      <c r="R153" t="n">
        <v>65159623292.38505</v>
      </c>
      <c r="S153" t="n">
        <v>66086508403.03461</v>
      </c>
      <c r="T153" t="n">
        <v>67134143526.34322</v>
      </c>
      <c r="U153" t="n">
        <v>68188406502.52687</v>
      </c>
      <c r="V153" t="n">
        <v>69242000733.74207</v>
      </c>
      <c r="W153" t="n">
        <v>70255114405.13147</v>
      </c>
      <c r="X153" t="n">
        <v>71220079584.88458</v>
      </c>
      <c r="Y153" t="n">
        <v>72214520544.36554</v>
      </c>
      <c r="Z153" t="n">
        <v>73213172247.6582</v>
      </c>
      <c r="AA153" t="n">
        <v>74233849556.44148</v>
      </c>
      <c r="AB153" t="n">
        <v>75279062413.27052</v>
      </c>
      <c r="AC153" t="n">
        <v>76332827412.26689</v>
      </c>
      <c r="AD153" t="n">
        <v>77400940916.20337</v>
      </c>
      <c r="AE153" t="n">
        <v>78503050961.69821</v>
      </c>
      <c r="AF153" t="n">
        <v>79628315513.78726</v>
      </c>
      <c r="AG153" t="n">
        <v>80780100073.0701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7989044822.362967</v>
      </c>
      <c r="D157" t="n">
        <v>9781500945.305021</v>
      </c>
      <c r="E157" t="n">
        <v>11036915212.77325</v>
      </c>
      <c r="F157" t="n">
        <v>8259075027.617486</v>
      </c>
      <c r="G157" t="n">
        <v>6802723684.710135</v>
      </c>
      <c r="H157" t="n">
        <v>6256582543.311608</v>
      </c>
      <c r="I157" t="n">
        <v>5909419437.059212</v>
      </c>
      <c r="J157" t="n">
        <v>5900641039.627069</v>
      </c>
      <c r="K157" t="n">
        <v>5815025523.471158</v>
      </c>
      <c r="L157" t="n">
        <v>5836301539.884782</v>
      </c>
      <c r="M157" t="n">
        <v>5868877303.497705</v>
      </c>
      <c r="N157" t="n">
        <v>5775573326.701396</v>
      </c>
      <c r="O157" t="n">
        <v>5733648794.472118</v>
      </c>
      <c r="P157" t="n">
        <v>5757867903.80258</v>
      </c>
      <c r="Q157" t="n">
        <v>5770153267.845254</v>
      </c>
      <c r="R157" t="n">
        <v>5748252676.247207</v>
      </c>
      <c r="S157" t="n">
        <v>5755790230.151391</v>
      </c>
      <c r="T157" t="n">
        <v>5757561576.122093</v>
      </c>
      <c r="U157" t="n">
        <v>5728833719.678093</v>
      </c>
      <c r="V157" t="n">
        <v>5751022040.562848</v>
      </c>
      <c r="W157" t="n">
        <v>5596672235.101906</v>
      </c>
      <c r="X157" t="n">
        <v>5552960992.612679</v>
      </c>
      <c r="Y157" t="n">
        <v>5533611596.137364</v>
      </c>
      <c r="Z157" t="n">
        <v>5512094434.062918</v>
      </c>
      <c r="AA157" t="n">
        <v>5513341342.128981</v>
      </c>
      <c r="AB157" t="n">
        <v>5546414233.680877</v>
      </c>
      <c r="AC157" t="n">
        <v>5533014269.581415</v>
      </c>
      <c r="AD157" t="n">
        <v>5547771801.729859</v>
      </c>
      <c r="AE157" t="n">
        <v>5593936842.512987</v>
      </c>
      <c r="AF157" t="n">
        <v>5647121986.811374</v>
      </c>
      <c r="AG157" t="n">
        <v>5693820891.347104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4620256144.404181</v>
      </c>
      <c r="D159" t="n">
        <v>3648015466.006934</v>
      </c>
      <c r="E159" t="n">
        <v>4690123615.151991</v>
      </c>
      <c r="F159" t="n">
        <v>4514432681.492476</v>
      </c>
      <c r="G159" t="n">
        <v>4348581342.372311</v>
      </c>
      <c r="H159" t="n">
        <v>4312115624.481712</v>
      </c>
      <c r="I159" t="n">
        <v>4247253801.895557</v>
      </c>
      <c r="J159" t="n">
        <v>4185127224.615013</v>
      </c>
      <c r="K159" t="n">
        <v>4056806717.944542</v>
      </c>
      <c r="L159" t="n">
        <v>3969006281.229027</v>
      </c>
      <c r="M159" t="n">
        <v>3906946130.245206</v>
      </c>
      <c r="N159" t="n">
        <v>3910458631.273017</v>
      </c>
      <c r="O159" t="n">
        <v>3952121530.733341</v>
      </c>
      <c r="P159" t="n">
        <v>3928161438.720489</v>
      </c>
      <c r="Q159" t="n">
        <v>3857488683.798779</v>
      </c>
      <c r="R159" t="n">
        <v>3855568962.479521</v>
      </c>
      <c r="S159" t="n">
        <v>3865211396.97252</v>
      </c>
      <c r="T159" t="n">
        <v>3829486403.147408</v>
      </c>
      <c r="U159" t="n">
        <v>3821956444.760041</v>
      </c>
      <c r="V159" t="n">
        <v>3823316290.622476</v>
      </c>
      <c r="W159" t="n">
        <v>3808621053.006443</v>
      </c>
      <c r="X159" t="n">
        <v>3853383191.8175</v>
      </c>
      <c r="Y159" t="n">
        <v>3898612023.959412</v>
      </c>
      <c r="Z159" t="n">
        <v>3962589785.287235</v>
      </c>
      <c r="AA159" t="n">
        <v>4069173654.246279</v>
      </c>
      <c r="AB159" t="n">
        <v>4191117124.942082</v>
      </c>
      <c r="AC159" t="n">
        <v>4267779585.437211</v>
      </c>
      <c r="AD159" t="n">
        <v>4313673815.67799</v>
      </c>
      <c r="AE159" t="n">
        <v>4360785701.694818</v>
      </c>
      <c r="AF159" t="n">
        <v>4412850399.109414</v>
      </c>
      <c r="AG159" t="n">
        <v>4473935474.771806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3951963757.229932</v>
      </c>
      <c r="D160" t="n">
        <v>3029874216.534352</v>
      </c>
      <c r="E160" t="n">
        <v>3384080121.085693</v>
      </c>
      <c r="F160" t="n">
        <v>3355773017.257299</v>
      </c>
      <c r="G160" t="n">
        <v>3299126358.179833</v>
      </c>
      <c r="H160" t="n">
        <v>3235372837.974015</v>
      </c>
      <c r="I160" t="n">
        <v>3181475084.656432</v>
      </c>
      <c r="J160" t="n">
        <v>3151134358.465587</v>
      </c>
      <c r="K160" t="n">
        <v>3083401482.799203</v>
      </c>
      <c r="L160" t="n">
        <v>3035393662.334567</v>
      </c>
      <c r="M160" t="n">
        <v>2987809062.481266</v>
      </c>
      <c r="N160" t="n">
        <v>2941260203.804587</v>
      </c>
      <c r="O160" t="n">
        <v>2889728699.911397</v>
      </c>
      <c r="P160" t="n">
        <v>2850197460.956205</v>
      </c>
      <c r="Q160" t="n">
        <v>2821145326.594759</v>
      </c>
      <c r="R160" t="n">
        <v>2790930349.659039</v>
      </c>
      <c r="S160" t="n">
        <v>2762481270.865181</v>
      </c>
      <c r="T160" t="n">
        <v>2731356302.007965</v>
      </c>
      <c r="U160" t="n">
        <v>2700035272.484157</v>
      </c>
      <c r="V160" t="n">
        <v>2673101945.46444</v>
      </c>
      <c r="W160" t="n">
        <v>2631865654.781157</v>
      </c>
      <c r="X160" t="n">
        <v>2590963343.302345</v>
      </c>
      <c r="Y160" t="n">
        <v>2563328254.310479</v>
      </c>
      <c r="Z160" t="n">
        <v>2533299873.043653</v>
      </c>
      <c r="AA160" t="n">
        <v>2508988350.386164</v>
      </c>
      <c r="AB160" t="n">
        <v>2497842639.526004</v>
      </c>
      <c r="AC160" t="n">
        <v>2466320140.765491</v>
      </c>
      <c r="AD160" t="n">
        <v>2442412908.723941</v>
      </c>
      <c r="AE160" t="n">
        <v>2428196482.182181</v>
      </c>
      <c r="AF160" t="n">
        <v>2418551649.528351</v>
      </c>
      <c r="AG160" t="n">
        <v>2405512939.128676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410359564156.117</v>
      </c>
      <c r="D161" t="n">
        <v>443217301966.8284</v>
      </c>
      <c r="E161" t="n">
        <v>436534907383.4423</v>
      </c>
      <c r="F161" t="n">
        <v>441139906352.6254</v>
      </c>
      <c r="G161" t="n">
        <v>437415493746.4137</v>
      </c>
      <c r="H161" t="n">
        <v>444904029576.1937</v>
      </c>
      <c r="I161" t="n">
        <v>448066250494.5568</v>
      </c>
      <c r="J161" t="n">
        <v>450266781522.7886</v>
      </c>
      <c r="K161" t="n">
        <v>453014696879.6407</v>
      </c>
      <c r="L161" t="n">
        <v>456389679700.7806</v>
      </c>
      <c r="M161" t="n">
        <v>454670984552.8048</v>
      </c>
      <c r="N161" t="n">
        <v>456374311475.2975</v>
      </c>
      <c r="O161" t="n">
        <v>458423740662.3141</v>
      </c>
      <c r="P161" t="n">
        <v>457396726241.4768</v>
      </c>
      <c r="Q161" t="n">
        <v>460852176982.1969</v>
      </c>
      <c r="R161" t="n">
        <v>461589326778.2048</v>
      </c>
      <c r="S161" t="n">
        <v>467184097546.1791</v>
      </c>
      <c r="T161" t="n">
        <v>472511476322.8043</v>
      </c>
      <c r="U161" t="n">
        <v>472063181224.7874</v>
      </c>
      <c r="V161" t="n">
        <v>472886183685.2632</v>
      </c>
      <c r="W161" t="n">
        <v>473356540033.1559</v>
      </c>
      <c r="X161" t="n">
        <v>473103245358.4474</v>
      </c>
      <c r="Y161" t="n">
        <v>471201403332.4686</v>
      </c>
      <c r="Z161" t="n">
        <v>464990296913.0026</v>
      </c>
      <c r="AA161" t="n">
        <v>463196780184.972</v>
      </c>
      <c r="AB161" t="n">
        <v>465708115049.0827</v>
      </c>
      <c r="AC161" t="n">
        <v>461088047126.0336</v>
      </c>
      <c r="AD161" t="n">
        <v>462284298267.8627</v>
      </c>
      <c r="AE161" t="n">
        <v>465418213359.9077</v>
      </c>
      <c r="AF161" t="n">
        <v>464342178125.6777</v>
      </c>
      <c r="AG161" t="n">
        <v>467628840287.0392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4656468275889.068</v>
      </c>
      <c r="D162" t="n">
        <v>5086732661686.197</v>
      </c>
      <c r="E162" t="n">
        <v>5505605312285.468</v>
      </c>
      <c r="F162" t="n">
        <v>5543043877230.028</v>
      </c>
      <c r="G162" t="n">
        <v>5673379567039.344</v>
      </c>
      <c r="H162" t="n">
        <v>5777456297663.443</v>
      </c>
      <c r="I162" t="n">
        <v>5836163061596.791</v>
      </c>
      <c r="J162" t="n">
        <v>5873074182053.195</v>
      </c>
      <c r="K162" t="n">
        <v>5922896568039.187</v>
      </c>
      <c r="L162" t="n">
        <v>5979533591348.903</v>
      </c>
      <c r="M162" t="n">
        <v>6054763707547.331</v>
      </c>
      <c r="N162" t="n">
        <v>6122850330896.406</v>
      </c>
      <c r="O162" t="n">
        <v>6164456382603.273</v>
      </c>
      <c r="P162" t="n">
        <v>6215456332403.91</v>
      </c>
      <c r="Q162" t="n">
        <v>6277024472221.709</v>
      </c>
      <c r="R162" t="n">
        <v>6335193181056.308</v>
      </c>
      <c r="S162" t="n">
        <v>6363192942566.142</v>
      </c>
      <c r="T162" t="n">
        <v>6404306289617.361</v>
      </c>
      <c r="U162" t="n">
        <v>6439623208780.338</v>
      </c>
      <c r="V162" t="n">
        <v>6448139865194.518</v>
      </c>
      <c r="W162" t="n">
        <v>6434030789168.541</v>
      </c>
      <c r="X162" t="n">
        <v>6439251445407.271</v>
      </c>
      <c r="Y162" t="n">
        <v>6476258764151.898</v>
      </c>
      <c r="Z162" t="n">
        <v>6501852522075.609</v>
      </c>
      <c r="AA162" t="n">
        <v>6503226005801.633</v>
      </c>
      <c r="AB162" t="n">
        <v>6520467303152.33</v>
      </c>
      <c r="AC162" t="n">
        <v>6531464004724.272</v>
      </c>
      <c r="AD162" t="n">
        <v>6546388337660.353</v>
      </c>
      <c r="AE162" t="n">
        <v>6561836188815.082</v>
      </c>
      <c r="AF162" t="n">
        <v>6611739866071.618</v>
      </c>
      <c r="AG162" t="n">
        <v>6651591592157.26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3588713141.245126</v>
      </c>
      <c r="D163" t="n">
        <v>3371600989.695737</v>
      </c>
      <c r="E163" t="n">
        <v>5975913806.766057</v>
      </c>
      <c r="F163" t="n">
        <v>5294739235.833068</v>
      </c>
      <c r="G163" t="n">
        <v>4912629908.680341</v>
      </c>
      <c r="H163" t="n">
        <v>4726575621.169564</v>
      </c>
      <c r="I163" t="n">
        <v>4583334381.529222</v>
      </c>
      <c r="J163" t="n">
        <v>4525532491.398311</v>
      </c>
      <c r="K163" t="n">
        <v>4415490800.208749</v>
      </c>
      <c r="L163" t="n">
        <v>4349699119.996825</v>
      </c>
      <c r="M163" t="n">
        <v>4268533310.562712</v>
      </c>
      <c r="N163" t="n">
        <v>4205268601.724669</v>
      </c>
      <c r="O163" t="n">
        <v>4146793442.285662</v>
      </c>
      <c r="P163" t="n">
        <v>4121949313.379558</v>
      </c>
      <c r="Q163" t="n">
        <v>4105286635.160419</v>
      </c>
      <c r="R163" t="n">
        <v>4081406706.533496</v>
      </c>
      <c r="S163" t="n">
        <v>4056452495.638331</v>
      </c>
      <c r="T163" t="n">
        <v>4035653879.830203</v>
      </c>
      <c r="U163" t="n">
        <v>4007011922.301509</v>
      </c>
      <c r="V163" t="n">
        <v>3999059481.466786</v>
      </c>
      <c r="W163" t="n">
        <v>3940028997.707964</v>
      </c>
      <c r="X163" t="n">
        <v>3914919492.578233</v>
      </c>
      <c r="Y163" t="n">
        <v>3916050781.590811</v>
      </c>
      <c r="Z163" t="n">
        <v>3909193263.397279</v>
      </c>
      <c r="AA163" t="n">
        <v>3910237076.54355</v>
      </c>
      <c r="AB163" t="n">
        <v>3928159800.387472</v>
      </c>
      <c r="AC163" t="n">
        <v>3908606487.080591</v>
      </c>
      <c r="AD163" t="n">
        <v>3896591824.274553</v>
      </c>
      <c r="AE163" t="n">
        <v>3903161360.121702</v>
      </c>
      <c r="AF163" t="n">
        <v>3915088547.061433</v>
      </c>
      <c r="AG163" t="n">
        <v>3924129030.413031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52250953200</v>
      </c>
      <c r="D165" t="n">
        <v>38420121599.99999</v>
      </c>
      <c r="E165" t="n">
        <v>41523491100</v>
      </c>
      <c r="F165" t="n">
        <v>41297486800</v>
      </c>
      <c r="G165" t="n">
        <v>40158573600</v>
      </c>
      <c r="H165" t="n">
        <v>39185278700</v>
      </c>
      <c r="I165" t="n">
        <v>38425827800</v>
      </c>
      <c r="J165" t="n">
        <v>37877257000</v>
      </c>
      <c r="K165" t="n">
        <v>37025371200</v>
      </c>
      <c r="L165" t="n">
        <v>36460706700</v>
      </c>
      <c r="M165" t="n">
        <v>35861666500</v>
      </c>
      <c r="N165" t="n">
        <v>35608987099.99999</v>
      </c>
      <c r="O165" t="n">
        <v>35331128400</v>
      </c>
      <c r="P165" t="n">
        <v>35046926400</v>
      </c>
      <c r="Q165" t="n">
        <v>34833110100</v>
      </c>
      <c r="R165" t="n">
        <v>34709789700</v>
      </c>
      <c r="S165" t="n">
        <v>34449825200</v>
      </c>
      <c r="T165" t="n">
        <v>34033411099.99999</v>
      </c>
      <c r="U165" t="n">
        <v>33701149600</v>
      </c>
      <c r="V165" t="n">
        <v>33370577800</v>
      </c>
      <c r="W165" t="n">
        <v>32982722400</v>
      </c>
      <c r="X165" t="n">
        <v>32600517800</v>
      </c>
      <c r="Y165" t="n">
        <v>32248617000</v>
      </c>
      <c r="Z165" t="n">
        <v>31910233800</v>
      </c>
      <c r="AA165" t="n">
        <v>31812148100</v>
      </c>
      <c r="AB165" t="n">
        <v>31816497000</v>
      </c>
      <c r="AC165" t="n">
        <v>31496949799.99999</v>
      </c>
      <c r="AD165" t="n">
        <v>31180505000</v>
      </c>
      <c r="AE165" t="n">
        <v>30945470500</v>
      </c>
      <c r="AF165" t="n">
        <v>30827745500</v>
      </c>
      <c r="AG165" t="n">
        <v>30780904800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248461241.1944181</v>
      </c>
      <c r="D166" t="n">
        <v>151915339.0930985</v>
      </c>
      <c r="E166" t="n">
        <v>161035412.922096</v>
      </c>
      <c r="F166" t="n">
        <v>158048780.2576856</v>
      </c>
      <c r="G166" t="n">
        <v>155035617.434142</v>
      </c>
      <c r="H166" t="n">
        <v>154727535.9612087</v>
      </c>
      <c r="I166" t="n">
        <v>152553721.0472391</v>
      </c>
      <c r="J166" t="n">
        <v>148794397.4980767</v>
      </c>
      <c r="K166" t="n">
        <v>142218234.3029557</v>
      </c>
      <c r="L166" t="n">
        <v>137316455.7761235</v>
      </c>
      <c r="M166" t="n">
        <v>132705845.7457773</v>
      </c>
      <c r="N166" t="n">
        <v>130877917.7815056</v>
      </c>
      <c r="O166" t="n">
        <v>129406820.4575744</v>
      </c>
      <c r="P166" t="n">
        <v>127519862.8892316</v>
      </c>
      <c r="Q166" t="n">
        <v>125542371.152847</v>
      </c>
      <c r="R166" t="n">
        <v>123037592.5036918</v>
      </c>
      <c r="S166" t="n">
        <v>120137514.4834531</v>
      </c>
      <c r="T166" t="n">
        <v>117527610.0787329</v>
      </c>
      <c r="U166" t="n">
        <v>115541496.0406301</v>
      </c>
      <c r="V166" t="n">
        <v>113794485.0617144</v>
      </c>
      <c r="W166" t="n">
        <v>110611197.5927297</v>
      </c>
      <c r="X166" t="n">
        <v>108407867.8767245</v>
      </c>
      <c r="Y166" t="n">
        <v>107827189.0186985</v>
      </c>
      <c r="Z166" t="n">
        <v>107218321.8665935</v>
      </c>
      <c r="AA166" t="n">
        <v>105826483.3930724</v>
      </c>
      <c r="AB166" t="n">
        <v>104733772.4637772</v>
      </c>
      <c r="AC166" t="n">
        <v>102576207.2722767</v>
      </c>
      <c r="AD166" t="n">
        <v>100376857.0801414</v>
      </c>
      <c r="AE166" t="n">
        <v>98766144.79377215</v>
      </c>
      <c r="AF166" t="n">
        <v>97348107.78810714</v>
      </c>
      <c r="AG166" t="n">
        <v>96686843.57171424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817164651.7926404</v>
      </c>
      <c r="D167" t="n">
        <v>545041365.1215281</v>
      </c>
      <c r="E167" t="n">
        <v>576448026.76942</v>
      </c>
      <c r="F167" t="n">
        <v>570390061.8957394</v>
      </c>
      <c r="G167" t="n">
        <v>558093497.653082</v>
      </c>
      <c r="H167" t="n">
        <v>552180040.3756386</v>
      </c>
      <c r="I167" t="n">
        <v>547684821.9355503</v>
      </c>
      <c r="J167" t="n">
        <v>537137831.8044773</v>
      </c>
      <c r="K167" t="n">
        <v>517786200.2741039</v>
      </c>
      <c r="L167" t="n">
        <v>502802826.9385533</v>
      </c>
      <c r="M167" t="n">
        <v>488127048.3435645</v>
      </c>
      <c r="N167" t="n">
        <v>482679111.9654276</v>
      </c>
      <c r="O167" t="n">
        <v>479521620.987648</v>
      </c>
      <c r="P167" t="n">
        <v>475592046.5671161</v>
      </c>
      <c r="Q167" t="n">
        <v>471314621.7184992</v>
      </c>
      <c r="R167" t="n">
        <v>465221562.1428754</v>
      </c>
      <c r="S167" t="n">
        <v>458316163.4369763</v>
      </c>
      <c r="T167" t="n">
        <v>451469599.9666879</v>
      </c>
      <c r="U167" t="n">
        <v>445440536.6122547</v>
      </c>
      <c r="V167" t="n">
        <v>440976284.0856458</v>
      </c>
      <c r="W167" t="n">
        <v>433746775.4853292</v>
      </c>
      <c r="X167" t="n">
        <v>427412181.7845662</v>
      </c>
      <c r="Y167" t="n">
        <v>424427067.7251552</v>
      </c>
      <c r="Z167" t="n">
        <v>421316025.6175945</v>
      </c>
      <c r="AA167" t="n">
        <v>418541479.7698432</v>
      </c>
      <c r="AB167" t="n">
        <v>416001242.667419</v>
      </c>
      <c r="AC167" t="n">
        <v>408943078.7883549</v>
      </c>
      <c r="AD167" t="n">
        <v>402248248.2941154</v>
      </c>
      <c r="AE167" t="n">
        <v>396388465.2667028</v>
      </c>
      <c r="AF167" t="n">
        <v>391670292.2495629</v>
      </c>
      <c r="AG167" t="n">
        <v>387830518.9781212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8009511357.222875</v>
      </c>
      <c r="D168" t="n">
        <v>6623655137.679588</v>
      </c>
      <c r="E168" t="n">
        <v>11272344736.7685</v>
      </c>
      <c r="F168" t="n">
        <v>10736292556.00251</v>
      </c>
      <c r="G168" t="n">
        <v>10452365946.04559</v>
      </c>
      <c r="H168" t="n">
        <v>10350803856.70208</v>
      </c>
      <c r="I168" t="n">
        <v>10304141721.44954</v>
      </c>
      <c r="J168" t="n">
        <v>10264930634.60561</v>
      </c>
      <c r="K168" t="n">
        <v>10062484629.86655</v>
      </c>
      <c r="L168" t="n">
        <v>9947630552.768545</v>
      </c>
      <c r="M168" t="n">
        <v>9820311150.931034</v>
      </c>
      <c r="N168" t="n">
        <v>9790632175.688953</v>
      </c>
      <c r="O168" t="n">
        <v>9742480717.256584</v>
      </c>
      <c r="P168" t="n">
        <v>9716691269.068968</v>
      </c>
      <c r="Q168" t="n">
        <v>9731383929.814022</v>
      </c>
      <c r="R168" t="n">
        <v>9707855061.452929</v>
      </c>
      <c r="S168" t="n">
        <v>9663437992.24379</v>
      </c>
      <c r="T168" t="n">
        <v>9615122530.961266</v>
      </c>
      <c r="U168" t="n">
        <v>9567070803.991829</v>
      </c>
      <c r="V168" t="n">
        <v>9534577185.240253</v>
      </c>
      <c r="W168" t="n">
        <v>9435304487.034788</v>
      </c>
      <c r="X168" t="n">
        <v>9407200160.779711</v>
      </c>
      <c r="Y168" t="n">
        <v>9455153264.413576</v>
      </c>
      <c r="Z168" t="n">
        <v>9513474007.683214</v>
      </c>
      <c r="AA168" t="n">
        <v>9577132600.474604</v>
      </c>
      <c r="AB168" t="n">
        <v>9648899361.202608</v>
      </c>
      <c r="AC168" t="n">
        <v>9631834199.767069</v>
      </c>
      <c r="AD168" t="n">
        <v>9617472869.104433</v>
      </c>
      <c r="AE168" t="n">
        <v>9663778187.345139</v>
      </c>
      <c r="AF168" t="n">
        <v>9727749272.053726</v>
      </c>
      <c r="AG168" t="n">
        <v>9784564070.233044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2505511717.42904</v>
      </c>
      <c r="D169" t="n">
        <v>3394010090.323973</v>
      </c>
      <c r="E169" t="n">
        <v>3413478139.151956</v>
      </c>
      <c r="F169" t="n">
        <v>2341549228.415519</v>
      </c>
      <c r="G169" t="n">
        <v>1841825697.276811</v>
      </c>
      <c r="H169" t="n">
        <v>1656633266.127399</v>
      </c>
      <c r="I169" t="n">
        <v>1540848964.616675</v>
      </c>
      <c r="J169" t="n">
        <v>1533410634.849425</v>
      </c>
      <c r="K169" t="n">
        <v>1501096464.913085</v>
      </c>
      <c r="L169" t="n">
        <v>1505087763.812586</v>
      </c>
      <c r="M169" t="n">
        <v>1502750202.394172</v>
      </c>
      <c r="N169" t="n">
        <v>1488914978.805039</v>
      </c>
      <c r="O169" t="n">
        <v>1484824246.322815</v>
      </c>
      <c r="P169" t="n">
        <v>1504824352.040809</v>
      </c>
      <c r="Q169" t="n">
        <v>1517447183.700243</v>
      </c>
      <c r="R169" t="n">
        <v>1519824867.44151</v>
      </c>
      <c r="S169" t="n">
        <v>1528777378.78427</v>
      </c>
      <c r="T169" t="n">
        <v>1541515344.065805</v>
      </c>
      <c r="U169" t="n">
        <v>1538546292.174656</v>
      </c>
      <c r="V169" t="n">
        <v>1553517151.945422</v>
      </c>
      <c r="W169" t="n">
        <v>1501494199.243979</v>
      </c>
      <c r="X169" t="n">
        <v>1497063299.241912</v>
      </c>
      <c r="Y169" t="n">
        <v>1502563546.370463</v>
      </c>
      <c r="Z169" t="n">
        <v>1511482913.185649</v>
      </c>
      <c r="AA169" t="n">
        <v>1521782139.017227</v>
      </c>
      <c r="AB169" t="n">
        <v>1541297287.963341</v>
      </c>
      <c r="AC169" t="n">
        <v>1546235822.571945</v>
      </c>
      <c r="AD169" t="n">
        <v>1560357135.767511</v>
      </c>
      <c r="AE169" t="n">
        <v>1584440996.172451</v>
      </c>
      <c r="AF169" t="n">
        <v>1609072613.506779</v>
      </c>
      <c r="AG169" t="n">
        <v>1632258082.769568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2797628648.28367</v>
      </c>
      <c r="D170" t="n">
        <v>2573106036.289162</v>
      </c>
      <c r="E170" t="n">
        <v>3371522407.403323</v>
      </c>
      <c r="F170" t="n">
        <v>2822767408.949328</v>
      </c>
      <c r="G170" t="n">
        <v>2460939073.951977</v>
      </c>
      <c r="H170" t="n">
        <v>2301638529.009592</v>
      </c>
      <c r="I170" t="n">
        <v>2195101588.332796</v>
      </c>
      <c r="J170" t="n">
        <v>2171618941.375663</v>
      </c>
      <c r="K170" t="n">
        <v>2116296584.059257</v>
      </c>
      <c r="L170" t="n">
        <v>2094765830.93411</v>
      </c>
      <c r="M170" t="n">
        <v>2063547003.851243</v>
      </c>
      <c r="N170" t="n">
        <v>2038579081.705171</v>
      </c>
      <c r="O170" t="n">
        <v>2013648132.074532</v>
      </c>
      <c r="P170" t="n">
        <v>2005765336.801393</v>
      </c>
      <c r="Q170" t="n">
        <v>1996761891.836342</v>
      </c>
      <c r="R170" t="n">
        <v>1981960136.519966</v>
      </c>
      <c r="S170" t="n">
        <v>1972834299.77969</v>
      </c>
      <c r="T170" t="n">
        <v>1971012447.208879</v>
      </c>
      <c r="U170" t="n">
        <v>1959179967.356056</v>
      </c>
      <c r="V170" t="n">
        <v>1964104961.394571</v>
      </c>
      <c r="W170" t="n">
        <v>1907732074.674143</v>
      </c>
      <c r="X170" t="n">
        <v>1894363323.05937</v>
      </c>
      <c r="Y170" t="n">
        <v>1896906777.138282</v>
      </c>
      <c r="Z170" t="n">
        <v>1904820170.355228</v>
      </c>
      <c r="AA170" t="n">
        <v>1911913793.661026</v>
      </c>
      <c r="AB170" t="n">
        <v>1923961734.03482</v>
      </c>
      <c r="AC170" t="n">
        <v>1919569654.184268</v>
      </c>
      <c r="AD170" t="n">
        <v>1919982726.425655</v>
      </c>
      <c r="AE170" t="n">
        <v>1932745893.735925</v>
      </c>
      <c r="AF170" t="n">
        <v>1949303206.078196</v>
      </c>
      <c r="AG170" t="n">
        <v>1968980233.7744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4227303130.642109</v>
      </c>
      <c r="D171" t="n">
        <v>4048506027.009808</v>
      </c>
      <c r="E171" t="n">
        <v>5639904285.169278</v>
      </c>
      <c r="F171" t="n">
        <v>4583087759.428359</v>
      </c>
      <c r="G171" t="n">
        <v>4031902099.334846</v>
      </c>
      <c r="H171" t="n">
        <v>3853955437.865308</v>
      </c>
      <c r="I171" t="n">
        <v>3740995935.372771</v>
      </c>
      <c r="J171" t="n">
        <v>3721703320.466939</v>
      </c>
      <c r="K171" t="n">
        <v>3646620744.130844</v>
      </c>
      <c r="L171" t="n">
        <v>3622126337.625525</v>
      </c>
      <c r="M171" t="n">
        <v>3571978916.612248</v>
      </c>
      <c r="N171" t="n">
        <v>3546460873.96439</v>
      </c>
      <c r="O171" t="n">
        <v>3507777699.971059</v>
      </c>
      <c r="P171" t="n">
        <v>3500595524.795925</v>
      </c>
      <c r="Q171" t="n">
        <v>3505272956.691123</v>
      </c>
      <c r="R171" t="n">
        <v>3495167983.802109</v>
      </c>
      <c r="S171" t="n">
        <v>3488164974.812951</v>
      </c>
      <c r="T171" t="n">
        <v>3483110099.485965</v>
      </c>
      <c r="U171" t="n">
        <v>3466814337.650881</v>
      </c>
      <c r="V171" t="n">
        <v>3469906746.020816</v>
      </c>
      <c r="W171" t="n">
        <v>3394395365.27962</v>
      </c>
      <c r="X171" t="n">
        <v>3385122917.934773</v>
      </c>
      <c r="Y171" t="n">
        <v>3400920597.772845</v>
      </c>
      <c r="Z171" t="n">
        <v>3423399981.906559</v>
      </c>
      <c r="AA171" t="n">
        <v>3440730129.855341</v>
      </c>
      <c r="AB171" t="n">
        <v>3459971383.78786</v>
      </c>
      <c r="AC171" t="n">
        <v>3455893561.395061</v>
      </c>
      <c r="AD171" t="n">
        <v>3459980939.31778</v>
      </c>
      <c r="AE171" t="n">
        <v>3482545128.779522</v>
      </c>
      <c r="AF171" t="n">
        <v>3511433884.606197</v>
      </c>
      <c r="AG171" t="n">
        <v>3536912510.693141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443420739.8613632</v>
      </c>
      <c r="D172" t="n">
        <v>405158382.9199938</v>
      </c>
      <c r="E172" t="n">
        <v>1105835845.308499</v>
      </c>
      <c r="F172" t="n">
        <v>1006829880.981746</v>
      </c>
      <c r="G172" t="n">
        <v>942478265.7208745</v>
      </c>
      <c r="H172" t="n">
        <v>915227998.2690986</v>
      </c>
      <c r="I172" t="n">
        <v>904613227.6726292</v>
      </c>
      <c r="J172" t="n">
        <v>909315826.4831578</v>
      </c>
      <c r="K172" t="n">
        <v>896838489.6675138</v>
      </c>
      <c r="L172" t="n">
        <v>881935341.2755165</v>
      </c>
      <c r="M172" t="n">
        <v>862696917.6512355</v>
      </c>
      <c r="N172" t="n">
        <v>853634047.5126904</v>
      </c>
      <c r="O172" t="n">
        <v>850370747.7002614</v>
      </c>
      <c r="P172" t="n">
        <v>852110714.0213178</v>
      </c>
      <c r="Q172" t="n">
        <v>857157068.6626859</v>
      </c>
      <c r="R172" t="n">
        <v>859032490.0168087</v>
      </c>
      <c r="S172" t="n">
        <v>860373709.0964136</v>
      </c>
      <c r="T172" t="n">
        <v>860919338.1575524</v>
      </c>
      <c r="U172" t="n">
        <v>858542804.5985007</v>
      </c>
      <c r="V172" t="n">
        <v>862781666.3186724</v>
      </c>
      <c r="W172" t="n">
        <v>853480262.00942</v>
      </c>
      <c r="X172" t="n">
        <v>852053580.0882144</v>
      </c>
      <c r="Y172" t="n">
        <v>854444873.2466512</v>
      </c>
      <c r="Z172" t="n">
        <v>855198803.1055629</v>
      </c>
      <c r="AA172" t="n">
        <v>859950441.8753386</v>
      </c>
      <c r="AB172" t="n">
        <v>865140345.5236291</v>
      </c>
      <c r="AC172" t="n">
        <v>861083360.1571704</v>
      </c>
      <c r="AD172" t="n">
        <v>858698256.5081532</v>
      </c>
      <c r="AE172" t="n">
        <v>858864897.1463716</v>
      </c>
      <c r="AF172" t="n">
        <v>860185881.2913358</v>
      </c>
      <c r="AG172" t="n">
        <v>858861326.2755529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342313079.8027899</v>
      </c>
      <c r="D173" t="n">
        <v>312775207.3766853</v>
      </c>
      <c r="E173" t="n">
        <v>853685991.5082598</v>
      </c>
      <c r="F173" t="n">
        <v>777255113.2905824</v>
      </c>
      <c r="G173" t="n">
        <v>727576788.3274329</v>
      </c>
      <c r="H173" t="n">
        <v>706540056.9833293</v>
      </c>
      <c r="I173" t="n">
        <v>698345639.1592702</v>
      </c>
      <c r="J173" t="n">
        <v>701975963.4476924</v>
      </c>
      <c r="K173" t="n">
        <v>692343676.977657</v>
      </c>
      <c r="L173" t="n">
        <v>680838706.2665043</v>
      </c>
      <c r="M173" t="n">
        <v>665986978.6647745</v>
      </c>
      <c r="N173" t="n">
        <v>658990600.9356948</v>
      </c>
      <c r="O173" t="n">
        <v>656471390.3785572</v>
      </c>
      <c r="P173" t="n">
        <v>657814614.0408069</v>
      </c>
      <c r="Q173" t="n">
        <v>661710311.8369991</v>
      </c>
      <c r="R173" t="n">
        <v>663158104.4230164</v>
      </c>
      <c r="S173" t="n">
        <v>664193502.16732</v>
      </c>
      <c r="T173" t="n">
        <v>664614718.289071</v>
      </c>
      <c r="U173" t="n">
        <v>662780075.818112</v>
      </c>
      <c r="V173" t="n">
        <v>666052403.1583797</v>
      </c>
      <c r="W173" t="n">
        <v>658871881.2085347</v>
      </c>
      <c r="X173" t="n">
        <v>657770507.6406236</v>
      </c>
      <c r="Y173" t="n">
        <v>659616544.2649632</v>
      </c>
      <c r="Z173" t="n">
        <v>660198564.9707155</v>
      </c>
      <c r="AA173" t="n">
        <v>663866747.2526287</v>
      </c>
      <c r="AB173" t="n">
        <v>667873262.3792814</v>
      </c>
      <c r="AC173" t="n">
        <v>664741340.4129305</v>
      </c>
      <c r="AD173" t="n">
        <v>662900081.9819441</v>
      </c>
      <c r="AE173" t="n">
        <v>663028725.6491454</v>
      </c>
      <c r="AF173" t="n">
        <v>664048502.3767173</v>
      </c>
      <c r="AG173" t="n">
        <v>663025968.9991341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64916105167.57329</v>
      </c>
      <c r="D177" t="n">
        <v>50289912338.18774</v>
      </c>
      <c r="E177" t="n">
        <v>102578362004.0368</v>
      </c>
      <c r="F177" t="n">
        <v>104672671316.349</v>
      </c>
      <c r="G177" t="n">
        <v>107260781024.0116</v>
      </c>
      <c r="H177" t="n">
        <v>110043616123.9356</v>
      </c>
      <c r="I177" t="n">
        <v>112366270874.1416</v>
      </c>
      <c r="J177" t="n">
        <v>114014513528.3515</v>
      </c>
      <c r="K177" t="n">
        <v>115228075017.5321</v>
      </c>
      <c r="L177" t="n">
        <v>116403156691.4512</v>
      </c>
      <c r="M177" t="n">
        <v>117764892468.1089</v>
      </c>
      <c r="N177" t="n">
        <v>119474058398.2691</v>
      </c>
      <c r="O177" t="n">
        <v>121173892508.4963</v>
      </c>
      <c r="P177" t="n">
        <v>122714623603.4059</v>
      </c>
      <c r="Q177" t="n">
        <v>124378716719.3612</v>
      </c>
      <c r="R177" t="n">
        <v>126218728184.6737</v>
      </c>
      <c r="S177" t="n">
        <v>127558027582.2742</v>
      </c>
      <c r="T177" t="n">
        <v>128750168906.5204</v>
      </c>
      <c r="U177" t="n">
        <v>130373712600.4029</v>
      </c>
      <c r="V177" t="n">
        <v>131944147598.7153</v>
      </c>
      <c r="W177" t="n">
        <v>133741015994.4116</v>
      </c>
      <c r="X177" t="n">
        <v>135750283764.2307</v>
      </c>
      <c r="Y177" t="n">
        <v>137809717811.7241</v>
      </c>
      <c r="Z177" t="n">
        <v>140249607201.3046</v>
      </c>
      <c r="AA177" t="n">
        <v>142890009446.5048</v>
      </c>
      <c r="AB177" t="n">
        <v>145460809876.3293</v>
      </c>
      <c r="AC177" t="n">
        <v>147914315472.9112</v>
      </c>
      <c r="AD177" t="n">
        <v>150231775846.3987</v>
      </c>
      <c r="AE177" t="n">
        <v>152782774264.0905</v>
      </c>
      <c r="AF177" t="n">
        <v>155554115876.0607</v>
      </c>
      <c r="AG177" t="n">
        <v>158474846275.3134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59" min="1" max="1"/>
    <col width="28.33203125" customWidth="1" style="159" min="2" max="2"/>
    <col width="12" bestFit="1" customWidth="1" style="159" min="3" max="3"/>
  </cols>
  <sheetData>
    <row r="1">
      <c r="A1" s="164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42" t="inlineStr">
        <is>
          <t>National Non-Energy Consumption %s</t>
        </is>
      </c>
      <c r="B3" s="141" t="n"/>
      <c r="C3" s="141" t="n"/>
    </row>
    <row r="4">
      <c r="A4" t="inlineStr">
        <is>
          <t>SIT National Data</t>
        </is>
      </c>
      <c r="B4" t="inlineStr">
        <is>
          <t>COAL</t>
        </is>
      </c>
      <c r="C4" s="139">
        <f>'SIT_Non-Energy Consump.'!AD77</f>
        <v/>
      </c>
    </row>
    <row r="5">
      <c r="B5" t="inlineStr">
        <is>
          <t>NATURAL GAS</t>
        </is>
      </c>
      <c r="C5" s="140">
        <f>'SIT_Non-Energy Consump.'!AD78</f>
        <v/>
      </c>
    </row>
    <row r="6">
      <c r="B6" t="inlineStr">
        <is>
          <t>CRUDE OIL</t>
        </is>
      </c>
      <c r="C6" s="140">
        <f>AVERAGE('SIT_Non-Energy Consump.'!AD83:AD84)</f>
        <v/>
      </c>
    </row>
    <row r="7">
      <c r="B7" s="12" t="inlineStr">
        <is>
          <t>LPG</t>
        </is>
      </c>
      <c r="C7" s="140">
        <f>'SIT_Non-Energy Consump.'!AD80</f>
        <v/>
      </c>
    </row>
    <row r="9" customFormat="1" s="15">
      <c r="A9" s="143" t="inlineStr">
        <is>
          <t>Total Energy Consumption</t>
        </is>
      </c>
      <c r="B9" s="143" t="n"/>
      <c r="C9" s="143" t="n"/>
    </row>
    <row r="10">
      <c r="B10" t="inlineStr">
        <is>
          <t>COAL</t>
        </is>
      </c>
      <c r="C10" s="138">
        <f>SUMIFS(BIFUBC!C:C,BIFUBC!$A:$A,$B10)</f>
        <v/>
      </c>
      <c r="D10" s="138">
        <f>SUMIFS(BIFUBC!D:D,BIFUBC!$A:$A,$B10)</f>
        <v/>
      </c>
      <c r="E10" s="138">
        <f>SUMIFS(BIFUBC!E:E,BIFUBC!$A:$A,$B10)</f>
        <v/>
      </c>
      <c r="F10" s="138">
        <f>SUMIFS(BIFUBC!F:F,BIFUBC!$A:$A,$B10)</f>
        <v/>
      </c>
      <c r="G10" s="138">
        <f>SUMIFS(BIFUBC!G:G,BIFUBC!$A:$A,$B10)</f>
        <v/>
      </c>
      <c r="H10" s="138">
        <f>SUMIFS(BIFUBC!H:H,BIFUBC!$A:$A,$B10)</f>
        <v/>
      </c>
      <c r="I10" s="138">
        <f>SUMIFS(BIFUBC!I:I,BIFUBC!$A:$A,$B10)</f>
        <v/>
      </c>
      <c r="J10" s="138">
        <f>SUMIFS(BIFUBC!J:J,BIFUBC!$A:$A,$B10)</f>
        <v/>
      </c>
      <c r="K10" s="138">
        <f>SUMIFS(BIFUBC!K:K,BIFUBC!$A:$A,$B10)</f>
        <v/>
      </c>
      <c r="L10" s="138">
        <f>SUMIFS(BIFUBC!L:L,BIFUBC!$A:$A,$B10)</f>
        <v/>
      </c>
      <c r="M10" s="138">
        <f>SUMIFS(BIFUBC!M:M,BIFUBC!$A:$A,$B10)</f>
        <v/>
      </c>
      <c r="N10" s="138">
        <f>SUMIFS(BIFUBC!N:N,BIFUBC!$A:$A,$B10)</f>
        <v/>
      </c>
      <c r="O10" s="138">
        <f>SUMIFS(BIFUBC!O:O,BIFUBC!$A:$A,$B10)</f>
        <v/>
      </c>
      <c r="P10" s="138">
        <f>SUMIFS(BIFUBC!P:P,BIFUBC!$A:$A,$B10)</f>
        <v/>
      </c>
      <c r="Q10" s="138">
        <f>SUMIFS(BIFUBC!Q:Q,BIFUBC!$A:$A,$B10)</f>
        <v/>
      </c>
      <c r="R10" s="138">
        <f>SUMIFS(BIFUBC!R:R,BIFUBC!$A:$A,$B10)</f>
        <v/>
      </c>
      <c r="S10" s="138">
        <f>SUMIFS(BIFUBC!S:S,BIFUBC!$A:$A,$B10)</f>
        <v/>
      </c>
      <c r="T10" s="138">
        <f>SUMIFS(BIFUBC!T:T,BIFUBC!$A:$A,$B10)</f>
        <v/>
      </c>
      <c r="U10" s="138">
        <f>SUMIFS(BIFUBC!U:U,BIFUBC!$A:$A,$B10)</f>
        <v/>
      </c>
      <c r="V10" s="138">
        <f>SUMIFS(BIFUBC!V:V,BIFUBC!$A:$A,$B10)</f>
        <v/>
      </c>
      <c r="W10" s="138">
        <f>SUMIFS(BIFUBC!W:W,BIFUBC!$A:$A,$B10)</f>
        <v/>
      </c>
      <c r="X10" s="138">
        <f>SUMIFS(BIFUBC!X:X,BIFUBC!$A:$A,$B10)</f>
        <v/>
      </c>
      <c r="Y10" s="138">
        <f>SUMIFS(BIFUBC!Y:Y,BIFUBC!$A:$A,$B10)</f>
        <v/>
      </c>
      <c r="Z10" s="138">
        <f>SUMIFS(BIFUBC!Z:Z,BIFUBC!$A:$A,$B10)</f>
        <v/>
      </c>
      <c r="AA10" s="138">
        <f>SUMIFS(BIFUBC!AA:AA,BIFUBC!$A:$A,$B10)</f>
        <v/>
      </c>
      <c r="AB10" s="138">
        <f>SUMIFS(BIFUBC!AB:AB,BIFUBC!$A:$A,$B10)</f>
        <v/>
      </c>
      <c r="AC10" s="138">
        <f>SUMIFS(BIFUBC!AC:AC,BIFUBC!$A:$A,$B10)</f>
        <v/>
      </c>
      <c r="AD10" s="138">
        <f>SUMIFS(BIFUBC!AD:AD,BIFUBC!$A:$A,$B10)</f>
        <v/>
      </c>
      <c r="AE10" s="138">
        <f>SUMIFS(BIFUBC!AE:AE,BIFUBC!$A:$A,$B10)</f>
        <v/>
      </c>
      <c r="AF10" s="138">
        <f>SUMIFS(BIFUBC!AF:AF,BIFUBC!$A:$A,$B10)</f>
        <v/>
      </c>
      <c r="AG10" s="138">
        <f>SUMIFS(BIFUBC!AG:AG,BIFUBC!$A:$A,$B10)</f>
        <v/>
      </c>
    </row>
    <row r="11">
      <c r="B11" t="inlineStr">
        <is>
          <t>NATURAL GAS</t>
        </is>
      </c>
      <c r="C11" s="138">
        <f>SUMIFS(BIFUBC!C:C,BIFUBC!$A:$A,$B11)</f>
        <v/>
      </c>
      <c r="D11" s="138">
        <f>SUMIFS(BIFUBC!D:D,BIFUBC!$A:$A,$B11)</f>
        <v/>
      </c>
      <c r="E11" s="138">
        <f>SUMIFS(BIFUBC!E:E,BIFUBC!$A:$A,$B11)</f>
        <v/>
      </c>
      <c r="F11" s="138">
        <f>SUMIFS(BIFUBC!F:F,BIFUBC!$A:$A,$B11)</f>
        <v/>
      </c>
      <c r="G11" s="138">
        <f>SUMIFS(BIFUBC!G:G,BIFUBC!$A:$A,$B11)</f>
        <v/>
      </c>
      <c r="H11" s="138">
        <f>SUMIFS(BIFUBC!H:H,BIFUBC!$A:$A,$B11)</f>
        <v/>
      </c>
      <c r="I11" s="138">
        <f>SUMIFS(BIFUBC!I:I,BIFUBC!$A:$A,$B11)</f>
        <v/>
      </c>
      <c r="J11" s="138">
        <f>SUMIFS(BIFUBC!J:J,BIFUBC!$A:$A,$B11)</f>
        <v/>
      </c>
      <c r="K11" s="138">
        <f>SUMIFS(BIFUBC!K:K,BIFUBC!$A:$A,$B11)</f>
        <v/>
      </c>
      <c r="L11" s="138">
        <f>SUMIFS(BIFUBC!L:L,BIFUBC!$A:$A,$B11)</f>
        <v/>
      </c>
      <c r="M11" s="138">
        <f>SUMIFS(BIFUBC!M:M,BIFUBC!$A:$A,$B11)</f>
        <v/>
      </c>
      <c r="N11" s="138">
        <f>SUMIFS(BIFUBC!N:N,BIFUBC!$A:$A,$B11)</f>
        <v/>
      </c>
      <c r="O11" s="138">
        <f>SUMIFS(BIFUBC!O:O,BIFUBC!$A:$A,$B11)</f>
        <v/>
      </c>
      <c r="P11" s="138">
        <f>SUMIFS(BIFUBC!P:P,BIFUBC!$A:$A,$B11)</f>
        <v/>
      </c>
      <c r="Q11" s="138">
        <f>SUMIFS(BIFUBC!Q:Q,BIFUBC!$A:$A,$B11)</f>
        <v/>
      </c>
      <c r="R11" s="138">
        <f>SUMIFS(BIFUBC!R:R,BIFUBC!$A:$A,$B11)</f>
        <v/>
      </c>
      <c r="S11" s="138">
        <f>SUMIFS(BIFUBC!S:S,BIFUBC!$A:$A,$B11)</f>
        <v/>
      </c>
      <c r="T11" s="138">
        <f>SUMIFS(BIFUBC!T:T,BIFUBC!$A:$A,$B11)</f>
        <v/>
      </c>
      <c r="U11" s="138">
        <f>SUMIFS(BIFUBC!U:U,BIFUBC!$A:$A,$B11)</f>
        <v/>
      </c>
      <c r="V11" s="138">
        <f>SUMIFS(BIFUBC!V:V,BIFUBC!$A:$A,$B11)</f>
        <v/>
      </c>
      <c r="W11" s="138">
        <f>SUMIFS(BIFUBC!W:W,BIFUBC!$A:$A,$B11)</f>
        <v/>
      </c>
      <c r="X11" s="138">
        <f>SUMIFS(BIFUBC!X:X,BIFUBC!$A:$A,$B11)</f>
        <v/>
      </c>
      <c r="Y11" s="138">
        <f>SUMIFS(BIFUBC!Y:Y,BIFUBC!$A:$A,$B11)</f>
        <v/>
      </c>
      <c r="Z11" s="138">
        <f>SUMIFS(BIFUBC!Z:Z,BIFUBC!$A:$A,$B11)</f>
        <v/>
      </c>
      <c r="AA11" s="138">
        <f>SUMIFS(BIFUBC!AA:AA,BIFUBC!$A:$A,$B11)</f>
        <v/>
      </c>
      <c r="AB11" s="138">
        <f>SUMIFS(BIFUBC!AB:AB,BIFUBC!$A:$A,$B11)</f>
        <v/>
      </c>
      <c r="AC11" s="138">
        <f>SUMIFS(BIFUBC!AC:AC,BIFUBC!$A:$A,$B11)</f>
        <v/>
      </c>
      <c r="AD11" s="138">
        <f>SUMIFS(BIFUBC!AD:AD,BIFUBC!$A:$A,$B11)</f>
        <v/>
      </c>
      <c r="AE11" s="138">
        <f>SUMIFS(BIFUBC!AE:AE,BIFUBC!$A:$A,$B11)</f>
        <v/>
      </c>
      <c r="AF11" s="138">
        <f>SUMIFS(BIFUBC!AF:AF,BIFUBC!$A:$A,$B11)</f>
        <v/>
      </c>
      <c r="AG11" s="138">
        <f>SUMIFS(BIFUBC!AG:AG,BIFUBC!$A:$A,$B11)</f>
        <v/>
      </c>
    </row>
    <row r="12">
      <c r="B12" t="inlineStr">
        <is>
          <t>CRUDE OIL</t>
        </is>
      </c>
      <c r="C12" s="138">
        <f>SUMIFS(BIFUBC!C:C,BIFUBC!$A:$A,$B12)</f>
        <v/>
      </c>
      <c r="D12" s="138">
        <f>SUMIFS(BIFUBC!D:D,BIFUBC!$A:$A,$B12)</f>
        <v/>
      </c>
      <c r="E12" s="138">
        <f>SUMIFS(BIFUBC!E:E,BIFUBC!$A:$A,$B12)</f>
        <v/>
      </c>
      <c r="F12" s="138">
        <f>SUMIFS(BIFUBC!F:F,BIFUBC!$A:$A,$B12)</f>
        <v/>
      </c>
      <c r="G12" s="138">
        <f>SUMIFS(BIFUBC!G:G,BIFUBC!$A:$A,$B12)</f>
        <v/>
      </c>
      <c r="H12" s="138">
        <f>SUMIFS(BIFUBC!H:H,BIFUBC!$A:$A,$B12)</f>
        <v/>
      </c>
      <c r="I12" s="138">
        <f>SUMIFS(BIFUBC!I:I,BIFUBC!$A:$A,$B12)</f>
        <v/>
      </c>
      <c r="J12" s="138">
        <f>SUMIFS(BIFUBC!J:J,BIFUBC!$A:$A,$B12)</f>
        <v/>
      </c>
      <c r="K12" s="138">
        <f>SUMIFS(BIFUBC!K:K,BIFUBC!$A:$A,$B12)</f>
        <v/>
      </c>
      <c r="L12" s="138">
        <f>SUMIFS(BIFUBC!L:L,BIFUBC!$A:$A,$B12)</f>
        <v/>
      </c>
      <c r="M12" s="138">
        <f>SUMIFS(BIFUBC!M:M,BIFUBC!$A:$A,$B12)</f>
        <v/>
      </c>
      <c r="N12" s="138">
        <f>SUMIFS(BIFUBC!N:N,BIFUBC!$A:$A,$B12)</f>
        <v/>
      </c>
      <c r="O12" s="138">
        <f>SUMIFS(BIFUBC!O:O,BIFUBC!$A:$A,$B12)</f>
        <v/>
      </c>
      <c r="P12" s="138">
        <f>SUMIFS(BIFUBC!P:P,BIFUBC!$A:$A,$B12)</f>
        <v/>
      </c>
      <c r="Q12" s="138">
        <f>SUMIFS(BIFUBC!Q:Q,BIFUBC!$A:$A,$B12)</f>
        <v/>
      </c>
      <c r="R12" s="138">
        <f>SUMIFS(BIFUBC!R:R,BIFUBC!$A:$A,$B12)</f>
        <v/>
      </c>
      <c r="S12" s="138">
        <f>SUMIFS(BIFUBC!S:S,BIFUBC!$A:$A,$B12)</f>
        <v/>
      </c>
      <c r="T12" s="138">
        <f>SUMIFS(BIFUBC!T:T,BIFUBC!$A:$A,$B12)</f>
        <v/>
      </c>
      <c r="U12" s="138">
        <f>SUMIFS(BIFUBC!U:U,BIFUBC!$A:$A,$B12)</f>
        <v/>
      </c>
      <c r="V12" s="138">
        <f>SUMIFS(BIFUBC!V:V,BIFUBC!$A:$A,$B12)</f>
        <v/>
      </c>
      <c r="W12" s="138">
        <f>SUMIFS(BIFUBC!W:W,BIFUBC!$A:$A,$B12)</f>
        <v/>
      </c>
      <c r="X12" s="138">
        <f>SUMIFS(BIFUBC!X:X,BIFUBC!$A:$A,$B12)</f>
        <v/>
      </c>
      <c r="Y12" s="138">
        <f>SUMIFS(BIFUBC!Y:Y,BIFUBC!$A:$A,$B12)</f>
        <v/>
      </c>
      <c r="Z12" s="138">
        <f>SUMIFS(BIFUBC!Z:Z,BIFUBC!$A:$A,$B12)</f>
        <v/>
      </c>
      <c r="AA12" s="138">
        <f>SUMIFS(BIFUBC!AA:AA,BIFUBC!$A:$A,$B12)</f>
        <v/>
      </c>
      <c r="AB12" s="138">
        <f>SUMIFS(BIFUBC!AB:AB,BIFUBC!$A:$A,$B12)</f>
        <v/>
      </c>
      <c r="AC12" s="138">
        <f>SUMIFS(BIFUBC!AC:AC,BIFUBC!$A:$A,$B12)</f>
        <v/>
      </c>
      <c r="AD12" s="138">
        <f>SUMIFS(BIFUBC!AD:AD,BIFUBC!$A:$A,$B12)</f>
        <v/>
      </c>
      <c r="AE12" s="138">
        <f>SUMIFS(BIFUBC!AE:AE,BIFUBC!$A:$A,$B12)</f>
        <v/>
      </c>
      <c r="AF12" s="138">
        <f>SUMIFS(BIFUBC!AF:AF,BIFUBC!$A:$A,$B12)</f>
        <v/>
      </c>
      <c r="AG12" s="138">
        <f>SUMIFS(BIFUBC!AG:AG,BIFUBC!$A:$A,$B12)</f>
        <v/>
      </c>
    </row>
    <row r="13">
      <c r="B13" t="inlineStr">
        <is>
          <t>LPG PROPANE OR BUTANE</t>
        </is>
      </c>
      <c r="C13" s="138">
        <f>SUMIFS(BIFUBC!C:C,BIFUBC!$A:$A,$B13)</f>
        <v/>
      </c>
      <c r="D13" s="138">
        <f>SUMIFS(BIFUBC!D:D,BIFUBC!$A:$A,$B13)</f>
        <v/>
      </c>
      <c r="E13" s="138">
        <f>SUMIFS(BIFUBC!E:E,BIFUBC!$A:$A,$B13)</f>
        <v/>
      </c>
      <c r="F13" s="138">
        <f>SUMIFS(BIFUBC!F:F,BIFUBC!$A:$A,$B13)</f>
        <v/>
      </c>
      <c r="G13" s="138">
        <f>SUMIFS(BIFUBC!G:G,BIFUBC!$A:$A,$B13)</f>
        <v/>
      </c>
      <c r="H13" s="138">
        <f>SUMIFS(BIFUBC!H:H,BIFUBC!$A:$A,$B13)</f>
        <v/>
      </c>
      <c r="I13" s="138">
        <f>SUMIFS(BIFUBC!I:I,BIFUBC!$A:$A,$B13)</f>
        <v/>
      </c>
      <c r="J13" s="138">
        <f>SUMIFS(BIFUBC!J:J,BIFUBC!$A:$A,$B13)</f>
        <v/>
      </c>
      <c r="K13" s="138">
        <f>SUMIFS(BIFUBC!K:K,BIFUBC!$A:$A,$B13)</f>
        <v/>
      </c>
      <c r="L13" s="138">
        <f>SUMIFS(BIFUBC!L:L,BIFUBC!$A:$A,$B13)</f>
        <v/>
      </c>
      <c r="M13" s="138">
        <f>SUMIFS(BIFUBC!M:M,BIFUBC!$A:$A,$B13)</f>
        <v/>
      </c>
      <c r="N13" s="138">
        <f>SUMIFS(BIFUBC!N:N,BIFUBC!$A:$A,$B13)</f>
        <v/>
      </c>
      <c r="O13" s="138">
        <f>SUMIFS(BIFUBC!O:O,BIFUBC!$A:$A,$B13)</f>
        <v/>
      </c>
      <c r="P13" s="138">
        <f>SUMIFS(BIFUBC!P:P,BIFUBC!$A:$A,$B13)</f>
        <v/>
      </c>
      <c r="Q13" s="138">
        <f>SUMIFS(BIFUBC!Q:Q,BIFUBC!$A:$A,$B13)</f>
        <v/>
      </c>
      <c r="R13" s="138">
        <f>SUMIFS(BIFUBC!R:R,BIFUBC!$A:$A,$B13)</f>
        <v/>
      </c>
      <c r="S13" s="138">
        <f>SUMIFS(BIFUBC!S:S,BIFUBC!$A:$A,$B13)</f>
        <v/>
      </c>
      <c r="T13" s="138">
        <f>SUMIFS(BIFUBC!T:T,BIFUBC!$A:$A,$B13)</f>
        <v/>
      </c>
      <c r="U13" s="138">
        <f>SUMIFS(BIFUBC!U:U,BIFUBC!$A:$A,$B13)</f>
        <v/>
      </c>
      <c r="V13" s="138">
        <f>SUMIFS(BIFUBC!V:V,BIFUBC!$A:$A,$B13)</f>
        <v/>
      </c>
      <c r="W13" s="138">
        <f>SUMIFS(BIFUBC!W:W,BIFUBC!$A:$A,$B13)</f>
        <v/>
      </c>
      <c r="X13" s="138">
        <f>SUMIFS(BIFUBC!X:X,BIFUBC!$A:$A,$B13)</f>
        <v/>
      </c>
      <c r="Y13" s="138">
        <f>SUMIFS(BIFUBC!Y:Y,BIFUBC!$A:$A,$B13)</f>
        <v/>
      </c>
      <c r="Z13" s="138">
        <f>SUMIFS(BIFUBC!Z:Z,BIFUBC!$A:$A,$B13)</f>
        <v/>
      </c>
      <c r="AA13" s="138">
        <f>SUMIFS(BIFUBC!AA:AA,BIFUBC!$A:$A,$B13)</f>
        <v/>
      </c>
      <c r="AB13" s="138">
        <f>SUMIFS(BIFUBC!AB:AB,BIFUBC!$A:$A,$B13)</f>
        <v/>
      </c>
      <c r="AC13" s="138">
        <f>SUMIFS(BIFUBC!AC:AC,BIFUBC!$A:$A,$B13)</f>
        <v/>
      </c>
      <c r="AD13" s="138">
        <f>SUMIFS(BIFUBC!AD:AD,BIFUBC!$A:$A,$B13)</f>
        <v/>
      </c>
      <c r="AE13" s="138">
        <f>SUMIFS(BIFUBC!AE:AE,BIFUBC!$A:$A,$B13)</f>
        <v/>
      </c>
      <c r="AF13" s="138">
        <f>SUMIFS(BIFUBC!AF:AF,BIFUBC!$A:$A,$B13)</f>
        <v/>
      </c>
      <c r="AG13" s="138">
        <f>SUMIFS(BIFUBC!AG:AG,BIFUBC!$A:$A,$B13)</f>
        <v/>
      </c>
    </row>
    <row r="15">
      <c r="A15" s="143" t="inlineStr">
        <is>
          <t>Energy Consumption by Fuel and Sector</t>
        </is>
      </c>
      <c r="B15" s="143" t="n"/>
      <c r="C15" s="14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43" t="inlineStr">
        <is>
          <t>Total Non-Energy Consumption</t>
        </is>
      </c>
      <c r="B21" s="144" t="n"/>
      <c r="C21" s="144" t="n"/>
    </row>
    <row r="22">
      <c r="B22" t="inlineStr">
        <is>
          <t>COAL</t>
        </is>
      </c>
      <c r="C22" s="138">
        <f>C10*$C4</f>
        <v/>
      </c>
      <c r="D22" s="138">
        <f>D10*$C4</f>
        <v/>
      </c>
      <c r="E22" s="138">
        <f>E10*$C4</f>
        <v/>
      </c>
      <c r="F22" s="138">
        <f>F10*$C4</f>
        <v/>
      </c>
      <c r="G22" s="138">
        <f>G10*$C4</f>
        <v/>
      </c>
      <c r="H22" s="138">
        <f>H10*$C4</f>
        <v/>
      </c>
      <c r="I22" s="138">
        <f>I10*$C4</f>
        <v/>
      </c>
      <c r="J22" s="138">
        <f>J10*$C4</f>
        <v/>
      </c>
      <c r="K22" s="138">
        <f>K10*$C4</f>
        <v/>
      </c>
      <c r="L22" s="138">
        <f>L10*$C4</f>
        <v/>
      </c>
      <c r="M22" s="138">
        <f>M10*$C4</f>
        <v/>
      </c>
      <c r="N22" s="138">
        <f>N10*$C4</f>
        <v/>
      </c>
      <c r="O22" s="138">
        <f>O10*$C4</f>
        <v/>
      </c>
      <c r="P22" s="138">
        <f>P10*$C4</f>
        <v/>
      </c>
      <c r="Q22" s="138">
        <f>Q10*$C4</f>
        <v/>
      </c>
      <c r="R22" s="138">
        <f>R10*$C4</f>
        <v/>
      </c>
      <c r="S22" s="138">
        <f>S10*$C4</f>
        <v/>
      </c>
      <c r="T22" s="138">
        <f>T10*$C4</f>
        <v/>
      </c>
      <c r="U22" s="138">
        <f>U10*$C4</f>
        <v/>
      </c>
      <c r="V22" s="138">
        <f>V10*$C4</f>
        <v/>
      </c>
      <c r="W22" s="138">
        <f>W10*$C4</f>
        <v/>
      </c>
      <c r="X22" s="138">
        <f>X10*$C4</f>
        <v/>
      </c>
      <c r="Y22" s="138">
        <f>Y10*$C4</f>
        <v/>
      </c>
      <c r="Z22" s="138">
        <f>Z10*$C4</f>
        <v/>
      </c>
      <c r="AA22" s="138">
        <f>AA10*$C4</f>
        <v/>
      </c>
      <c r="AB22" s="138">
        <f>AB10*$C4</f>
        <v/>
      </c>
      <c r="AC22" s="138">
        <f>AC10*$C4</f>
        <v/>
      </c>
      <c r="AD22" s="138">
        <f>AD10*$C4</f>
        <v/>
      </c>
      <c r="AE22" s="138">
        <f>AE10*$C4</f>
        <v/>
      </c>
      <c r="AF22" s="138">
        <f>AF10*$C4</f>
        <v/>
      </c>
      <c r="AG22" s="138">
        <f>AG10*$C4</f>
        <v/>
      </c>
    </row>
    <row r="23">
      <c r="B23" t="inlineStr">
        <is>
          <t>NATURAL GAS</t>
        </is>
      </c>
      <c r="C23" s="138">
        <f>C11*$C5</f>
        <v/>
      </c>
      <c r="D23" s="138">
        <f>D11*$C5</f>
        <v/>
      </c>
      <c r="E23" s="138">
        <f>E11*$C5</f>
        <v/>
      </c>
      <c r="F23" s="138">
        <f>F11*$C5</f>
        <v/>
      </c>
      <c r="G23" s="138">
        <f>G11*$C5</f>
        <v/>
      </c>
      <c r="H23" s="138">
        <f>H11*$C5</f>
        <v/>
      </c>
      <c r="I23" s="138">
        <f>I11*$C5</f>
        <v/>
      </c>
      <c r="J23" s="138">
        <f>J11*$C5</f>
        <v/>
      </c>
      <c r="K23" s="138">
        <f>K11*$C5</f>
        <v/>
      </c>
      <c r="L23" s="138">
        <f>L11*$C5</f>
        <v/>
      </c>
      <c r="M23" s="138">
        <f>M11*$C5</f>
        <v/>
      </c>
      <c r="N23" s="138">
        <f>N11*$C5</f>
        <v/>
      </c>
      <c r="O23" s="138">
        <f>O11*$C5</f>
        <v/>
      </c>
      <c r="P23" s="138">
        <f>P11*$C5</f>
        <v/>
      </c>
      <c r="Q23" s="138">
        <f>Q11*$C5</f>
        <v/>
      </c>
      <c r="R23" s="138">
        <f>R11*$C5</f>
        <v/>
      </c>
      <c r="S23" s="138">
        <f>S11*$C5</f>
        <v/>
      </c>
      <c r="T23" s="138">
        <f>T11*$C5</f>
        <v/>
      </c>
      <c r="U23" s="138">
        <f>U11*$C5</f>
        <v/>
      </c>
      <c r="V23" s="138">
        <f>V11*$C5</f>
        <v/>
      </c>
      <c r="W23" s="138">
        <f>W11*$C5</f>
        <v/>
      </c>
      <c r="X23" s="138">
        <f>X11*$C5</f>
        <v/>
      </c>
      <c r="Y23" s="138">
        <f>Y11*$C5</f>
        <v/>
      </c>
      <c r="Z23" s="138">
        <f>Z11*$C5</f>
        <v/>
      </c>
      <c r="AA23" s="138">
        <f>AA11*$C5</f>
        <v/>
      </c>
      <c r="AB23" s="138">
        <f>AB11*$C5</f>
        <v/>
      </c>
      <c r="AC23" s="138">
        <f>AC11*$C5</f>
        <v/>
      </c>
      <c r="AD23" s="138">
        <f>AD11*$C5</f>
        <v/>
      </c>
      <c r="AE23" s="138">
        <f>AE11*$C5</f>
        <v/>
      </c>
      <c r="AF23" s="138">
        <f>AF11*$C5</f>
        <v/>
      </c>
      <c r="AG23" s="138">
        <f>AG11*$C5</f>
        <v/>
      </c>
    </row>
    <row r="24">
      <c r="B24" t="inlineStr">
        <is>
          <t>CRUDE OIL</t>
        </is>
      </c>
      <c r="C24" s="138">
        <f>C12*$C6</f>
        <v/>
      </c>
      <c r="D24" s="138">
        <f>D12*$C6</f>
        <v/>
      </c>
      <c r="E24" s="138">
        <f>E12*$C6</f>
        <v/>
      </c>
      <c r="F24" s="138">
        <f>F12*$C6</f>
        <v/>
      </c>
      <c r="G24" s="138">
        <f>G12*$C6</f>
        <v/>
      </c>
      <c r="H24" s="138">
        <f>H12*$C6</f>
        <v/>
      </c>
      <c r="I24" s="138">
        <f>I12*$C6</f>
        <v/>
      </c>
      <c r="J24" s="138">
        <f>J12*$C6</f>
        <v/>
      </c>
      <c r="K24" s="138">
        <f>K12*$C6</f>
        <v/>
      </c>
      <c r="L24" s="138">
        <f>L12*$C6</f>
        <v/>
      </c>
      <c r="M24" s="138">
        <f>M12*$C6</f>
        <v/>
      </c>
      <c r="N24" s="138">
        <f>N12*$C6</f>
        <v/>
      </c>
      <c r="O24" s="138">
        <f>O12*$C6</f>
        <v/>
      </c>
      <c r="P24" s="138">
        <f>P12*$C6</f>
        <v/>
      </c>
      <c r="Q24" s="138">
        <f>Q12*$C6</f>
        <v/>
      </c>
      <c r="R24" s="138">
        <f>R12*$C6</f>
        <v/>
      </c>
      <c r="S24" s="138">
        <f>S12*$C6</f>
        <v/>
      </c>
      <c r="T24" s="138">
        <f>T12*$C6</f>
        <v/>
      </c>
      <c r="U24" s="138">
        <f>U12*$C6</f>
        <v/>
      </c>
      <c r="V24" s="138">
        <f>V12*$C6</f>
        <v/>
      </c>
      <c r="W24" s="138">
        <f>W12*$C6</f>
        <v/>
      </c>
      <c r="X24" s="138">
        <f>X12*$C6</f>
        <v/>
      </c>
      <c r="Y24" s="138">
        <f>Y12*$C6</f>
        <v/>
      </c>
      <c r="Z24" s="138">
        <f>Z12*$C6</f>
        <v/>
      </c>
      <c r="AA24" s="138">
        <f>AA12*$C6</f>
        <v/>
      </c>
      <c r="AB24" s="138">
        <f>AB12*$C6</f>
        <v/>
      </c>
      <c r="AC24" s="138">
        <f>AC12*$C6</f>
        <v/>
      </c>
      <c r="AD24" s="138">
        <f>AD12*$C6</f>
        <v/>
      </c>
      <c r="AE24" s="138">
        <f>AE12*$C6</f>
        <v/>
      </c>
      <c r="AF24" s="138">
        <f>AF12*$C6</f>
        <v/>
      </c>
      <c r="AG24" s="138">
        <f>AG12*$C6</f>
        <v/>
      </c>
    </row>
    <row r="25">
      <c r="B25" t="inlineStr">
        <is>
          <t>LPG PROPANE OR BUTANE</t>
        </is>
      </c>
      <c r="C25" s="138">
        <f>C13*$C7</f>
        <v/>
      </c>
      <c r="D25" s="138">
        <f>D13*$C7</f>
        <v/>
      </c>
      <c r="E25" s="138">
        <f>E13*$C7</f>
        <v/>
      </c>
      <c r="F25" s="138">
        <f>F13*$C7</f>
        <v/>
      </c>
      <c r="G25" s="138">
        <f>G13*$C7</f>
        <v/>
      </c>
      <c r="H25" s="138">
        <f>H13*$C7</f>
        <v/>
      </c>
      <c r="I25" s="138">
        <f>I13*$C7</f>
        <v/>
      </c>
      <c r="J25" s="138">
        <f>J13*$C7</f>
        <v/>
      </c>
      <c r="K25" s="138">
        <f>K13*$C7</f>
        <v/>
      </c>
      <c r="L25" s="138">
        <f>L13*$C7</f>
        <v/>
      </c>
      <c r="M25" s="138">
        <f>M13*$C7</f>
        <v/>
      </c>
      <c r="N25" s="138">
        <f>N13*$C7</f>
        <v/>
      </c>
      <c r="O25" s="138">
        <f>O13*$C7</f>
        <v/>
      </c>
      <c r="P25" s="138">
        <f>P13*$C7</f>
        <v/>
      </c>
      <c r="Q25" s="138">
        <f>Q13*$C7</f>
        <v/>
      </c>
      <c r="R25" s="138">
        <f>R13*$C7</f>
        <v/>
      </c>
      <c r="S25" s="138">
        <f>S13*$C7</f>
        <v/>
      </c>
      <c r="T25" s="138">
        <f>T13*$C7</f>
        <v/>
      </c>
      <c r="U25" s="138">
        <f>U13*$C7</f>
        <v/>
      </c>
      <c r="V25" s="138">
        <f>V13*$C7</f>
        <v/>
      </c>
      <c r="W25" s="138">
        <f>W13*$C7</f>
        <v/>
      </c>
      <c r="X25" s="138">
        <f>X13*$C7</f>
        <v/>
      </c>
      <c r="Y25" s="138">
        <f>Y13*$C7</f>
        <v/>
      </c>
      <c r="Z25" s="138">
        <f>Z13*$C7</f>
        <v/>
      </c>
      <c r="AA25" s="138">
        <f>AA13*$C7</f>
        <v/>
      </c>
      <c r="AB25" s="138">
        <f>AB13*$C7</f>
        <v/>
      </c>
      <c r="AC25" s="138">
        <f>AC13*$C7</f>
        <v/>
      </c>
      <c r="AD25" s="138">
        <f>AD13*$C7</f>
        <v/>
      </c>
      <c r="AE25" s="138">
        <f>AE13*$C7</f>
        <v/>
      </c>
      <c r="AF25" s="138">
        <f>AF13*$C7</f>
        <v/>
      </c>
      <c r="AG25" s="138">
        <f>AG13*$C7</f>
        <v/>
      </c>
    </row>
    <row r="27">
      <c r="A27" s="143" t="inlineStr">
        <is>
          <t>% Non-Energy Consumption by Sector</t>
        </is>
      </c>
      <c r="B27" s="144" t="n"/>
      <c r="C27" s="144" t="n"/>
    </row>
    <row r="28">
      <c r="A28" t="inlineStr">
        <is>
          <t>COAL</t>
        </is>
      </c>
      <c r="B28" t="inlineStr">
        <is>
          <t>iron and steel 241</t>
        </is>
      </c>
      <c r="C28" s="139">
        <f>IFERROR(IF((C22/C16)&gt;1,1,(C22/C16)),0)</f>
        <v/>
      </c>
      <c r="D28" s="139">
        <f>IFERROR(IF((D22/D16)&gt;1,1,(D22/D16)),0)</f>
        <v/>
      </c>
      <c r="E28" s="139">
        <f>IFERROR(IF((E22/E16)&gt;1,1,(E22/E16)),0)</f>
        <v/>
      </c>
      <c r="F28" s="139">
        <f>IFERROR(IF((F22/F16)&gt;1,1,(F22/F16)),0)</f>
        <v/>
      </c>
      <c r="G28" s="139">
        <f>IFERROR(IF((G22/G16)&gt;1,1,(G22/G16)),0)</f>
        <v/>
      </c>
      <c r="H28" s="139">
        <f>IFERROR(IF((H22/H16)&gt;1,1,(H22/H16)),0)</f>
        <v/>
      </c>
      <c r="I28" s="139">
        <f>IFERROR(IF((I22/I16)&gt;1,1,(I22/I16)),0)</f>
        <v/>
      </c>
      <c r="J28" s="139">
        <f>IFERROR(IF((J22/J16)&gt;1,1,(J22/J16)),0)</f>
        <v/>
      </c>
      <c r="K28" s="139">
        <f>IFERROR(IF((K22/K16)&gt;1,1,(K22/K16)),0)</f>
        <v/>
      </c>
      <c r="L28" s="139">
        <f>IFERROR(IF((L22/L16)&gt;1,1,(L22/L16)),0)</f>
        <v/>
      </c>
      <c r="M28" s="139">
        <f>IFERROR(IF((M22/M16)&gt;1,1,(M22/M16)),0)</f>
        <v/>
      </c>
      <c r="N28" s="139">
        <f>IFERROR(IF((N22/N16)&gt;1,1,(N22/N16)),0)</f>
        <v/>
      </c>
      <c r="O28" s="139">
        <f>IFERROR(IF((O22/O16)&gt;1,1,(O22/O16)),0)</f>
        <v/>
      </c>
      <c r="P28" s="139">
        <f>IFERROR(IF((P22/P16)&gt;1,1,(P22/P16)),0)</f>
        <v/>
      </c>
      <c r="Q28" s="139">
        <f>IFERROR(IF((Q22/Q16)&gt;1,1,(Q22/Q16)),0)</f>
        <v/>
      </c>
      <c r="R28" s="139">
        <f>IFERROR(IF((R22/R16)&gt;1,1,(R22/R16)),0)</f>
        <v/>
      </c>
      <c r="S28" s="139">
        <f>IFERROR(IF((S22/S16)&gt;1,1,(S22/S16)),0)</f>
        <v/>
      </c>
      <c r="T28" s="139">
        <f>IFERROR(IF((T22/T16)&gt;1,1,(T22/T16)),0)</f>
        <v/>
      </c>
      <c r="U28" s="139">
        <f>IFERROR(IF((U22/U16)&gt;1,1,(U22/U16)),0)</f>
        <v/>
      </c>
      <c r="V28" s="139">
        <f>IFERROR(IF((V22/V16)&gt;1,1,(V22/V16)),0)</f>
        <v/>
      </c>
      <c r="W28" s="139">
        <f>IFERROR(IF((W22/W16)&gt;1,1,(W22/W16)),0)</f>
        <v/>
      </c>
      <c r="X28" s="139">
        <f>IFERROR(IF((X22/X16)&gt;1,1,(X22/X16)),0)</f>
        <v/>
      </c>
      <c r="Y28" s="139">
        <f>IFERROR(IF((Y22/Y16)&gt;1,1,(Y22/Y16)),0)</f>
        <v/>
      </c>
      <c r="Z28" s="139">
        <f>IFERROR(IF((Z22/Z16)&gt;1,1,(Z22/Z16)),0)</f>
        <v/>
      </c>
      <c r="AA28" s="139">
        <f>IFERROR(IF((AA22/AA16)&gt;1,1,(AA22/AA16)),0)</f>
        <v/>
      </c>
      <c r="AB28" s="139">
        <f>IFERROR(IF((AB22/AB16)&gt;1,1,(AB22/AB16)),0)</f>
        <v/>
      </c>
      <c r="AC28" s="139">
        <f>IFERROR(IF((AC22/AC16)&gt;1,1,(AC22/AC16)),0)</f>
        <v/>
      </c>
      <c r="AD28" s="139">
        <f>IFERROR(IF((AD22/AD16)&gt;1,1,(AD22/AD16)),0)</f>
        <v/>
      </c>
      <c r="AE28" s="139">
        <f>IFERROR(IF((AE22/AE16)&gt;1,1,(AE22/AE16)),0)</f>
        <v/>
      </c>
      <c r="AF28" s="139">
        <f>IFERROR(IF((AF22/AF16)&gt;1,1,(AF22/AF16)),0)</f>
        <v/>
      </c>
      <c r="AG28" s="13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39">
        <f>IFERROR(IF((C23/C17)&gt;1,1,(C23/C17)),0)</f>
        <v/>
      </c>
      <c r="D29" s="139">
        <f>IFERROR(IF((D23/D17)&gt;1,1,(D23/D17)),0)</f>
        <v/>
      </c>
      <c r="E29" s="139">
        <f>IFERROR(IF((E23/E17)&gt;1,1,(E23/E17)),0)</f>
        <v/>
      </c>
      <c r="F29" s="139">
        <f>IFERROR(IF((F23/F17)&gt;1,1,(F23/F17)),0)</f>
        <v/>
      </c>
      <c r="G29" s="139">
        <f>IFERROR(IF((G23/G17)&gt;1,1,(G23/G17)),0)</f>
        <v/>
      </c>
      <c r="H29" s="139">
        <f>IFERROR(IF((H23/H17)&gt;1,1,(H23/H17)),0)</f>
        <v/>
      </c>
      <c r="I29" s="139">
        <f>IFERROR(IF((I23/I17)&gt;1,1,(I23/I17)),0)</f>
        <v/>
      </c>
      <c r="J29" s="139">
        <f>IFERROR(IF((J23/J17)&gt;1,1,(J23/J17)),0)</f>
        <v/>
      </c>
      <c r="K29" s="139">
        <f>IFERROR(IF((K23/K17)&gt;1,1,(K23/K17)),0)</f>
        <v/>
      </c>
      <c r="L29" s="139">
        <f>IFERROR(IF((L23/L17)&gt;1,1,(L23/L17)),0)</f>
        <v/>
      </c>
      <c r="M29" s="139">
        <f>IFERROR(IF((M23/M17)&gt;1,1,(M23/M17)),0)</f>
        <v/>
      </c>
      <c r="N29" s="139">
        <f>IFERROR(IF((N23/N17)&gt;1,1,(N23/N17)),0)</f>
        <v/>
      </c>
      <c r="O29" s="139">
        <f>IFERROR(IF((O23/O17)&gt;1,1,(O23/O17)),0)</f>
        <v/>
      </c>
      <c r="P29" s="139">
        <f>IFERROR(IF((P23/P17)&gt;1,1,(P23/P17)),0)</f>
        <v/>
      </c>
      <c r="Q29" s="139">
        <f>IFERROR(IF((Q23/Q17)&gt;1,1,(Q23/Q17)),0)</f>
        <v/>
      </c>
      <c r="R29" s="139">
        <f>IFERROR(IF((R23/R17)&gt;1,1,(R23/R17)),0)</f>
        <v/>
      </c>
      <c r="S29" s="139">
        <f>IFERROR(IF((S23/S17)&gt;1,1,(S23/S17)),0)</f>
        <v/>
      </c>
      <c r="T29" s="139">
        <f>IFERROR(IF((T23/T17)&gt;1,1,(T23/T17)),0)</f>
        <v/>
      </c>
      <c r="U29" s="139">
        <f>IFERROR(IF((U23/U17)&gt;1,1,(U23/U17)),0)</f>
        <v/>
      </c>
      <c r="V29" s="139">
        <f>IFERROR(IF((V23/V17)&gt;1,1,(V23/V17)),0)</f>
        <v/>
      </c>
      <c r="W29" s="139">
        <f>IFERROR(IF((W23/W17)&gt;1,1,(W23/W17)),0)</f>
        <v/>
      </c>
      <c r="X29" s="139">
        <f>IFERROR(IF((X23/X17)&gt;1,1,(X23/X17)),0)</f>
        <v/>
      </c>
      <c r="Y29" s="139">
        <f>IFERROR(IF((Y23/Y17)&gt;1,1,(Y23/Y17)),0)</f>
        <v/>
      </c>
      <c r="Z29" s="139">
        <f>IFERROR(IF((Z23/Z17)&gt;1,1,(Z23/Z17)),0)</f>
        <v/>
      </c>
      <c r="AA29" s="139">
        <f>IFERROR(IF((AA23/AA17)&gt;1,1,(AA23/AA17)),0)</f>
        <v/>
      </c>
      <c r="AB29" s="139">
        <f>IFERROR(IF((AB23/AB17)&gt;1,1,(AB23/AB17)),0)</f>
        <v/>
      </c>
      <c r="AC29" s="139">
        <f>IFERROR(IF((AC23/AC17)&gt;1,1,(AC23/AC17)),0)</f>
        <v/>
      </c>
      <c r="AD29" s="139">
        <f>IFERROR(IF((AD23/AD17)&gt;1,1,(AD23/AD17)),0)</f>
        <v/>
      </c>
      <c r="AE29" s="139">
        <f>IFERROR(IF((AE23/AE17)&gt;1,1,(AE23/AE17)),0)</f>
        <v/>
      </c>
      <c r="AF29" s="139">
        <f>IFERROR(IF((AF23/AF17)&gt;1,1,(AF23/AF17)),0)</f>
        <v/>
      </c>
      <c r="AG29" s="13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39">
        <f>IFERROR(IF((C24/C18)&gt;1,1,(C24/C18)),0)</f>
        <v/>
      </c>
      <c r="D30" s="139">
        <f>IFERROR(IF((D24/D18)&gt;1,1,(D24/D18)),0)</f>
        <v/>
      </c>
      <c r="E30" s="139">
        <f>IFERROR(IF((E24/E18)&gt;1,1,(E24/E18)),0)</f>
        <v/>
      </c>
      <c r="F30" s="139">
        <f>IFERROR(IF((F24/F18)&gt;1,1,(F24/F18)),0)</f>
        <v/>
      </c>
      <c r="G30" s="139">
        <f>IFERROR(IF((G24/G18)&gt;1,1,(G24/G18)),0)</f>
        <v/>
      </c>
      <c r="H30" s="139">
        <f>IFERROR(IF((H24/H18)&gt;1,1,(H24/H18)),0)</f>
        <v/>
      </c>
      <c r="I30" s="139">
        <f>IFERROR(IF((I24/I18)&gt;1,1,(I24/I18)),0)</f>
        <v/>
      </c>
      <c r="J30" s="139">
        <f>IFERROR(IF((J24/J18)&gt;1,1,(J24/J18)),0)</f>
        <v/>
      </c>
      <c r="K30" s="139">
        <f>IFERROR(IF((K24/K18)&gt;1,1,(K24/K18)),0)</f>
        <v/>
      </c>
      <c r="L30" s="139">
        <f>IFERROR(IF((L24/L18)&gt;1,1,(L24/L18)),0)</f>
        <v/>
      </c>
      <c r="M30" s="139">
        <f>IFERROR(IF((M24/M18)&gt;1,1,(M24/M18)),0)</f>
        <v/>
      </c>
      <c r="N30" s="139">
        <f>IFERROR(IF((N24/N18)&gt;1,1,(N24/N18)),0)</f>
        <v/>
      </c>
      <c r="O30" s="139">
        <f>IFERROR(IF((O24/O18)&gt;1,1,(O24/O18)),0)</f>
        <v/>
      </c>
      <c r="P30" s="139">
        <f>IFERROR(IF((P24/P18)&gt;1,1,(P24/P18)),0)</f>
        <v/>
      </c>
      <c r="Q30" s="139">
        <f>IFERROR(IF((Q24/Q18)&gt;1,1,(Q24/Q18)),0)</f>
        <v/>
      </c>
      <c r="R30" s="139">
        <f>IFERROR(IF((R24/R18)&gt;1,1,(R24/R18)),0)</f>
        <v/>
      </c>
      <c r="S30" s="139">
        <f>IFERROR(IF((S24/S18)&gt;1,1,(S24/S18)),0)</f>
        <v/>
      </c>
      <c r="T30" s="139">
        <f>IFERROR(IF((T24/T18)&gt;1,1,(T24/T18)),0)</f>
        <v/>
      </c>
      <c r="U30" s="139">
        <f>IFERROR(IF((U24/U18)&gt;1,1,(U24/U18)),0)</f>
        <v/>
      </c>
      <c r="V30" s="139">
        <f>IFERROR(IF((V24/V18)&gt;1,1,(V24/V18)),0)</f>
        <v/>
      </c>
      <c r="W30" s="139">
        <f>IFERROR(IF((W24/W18)&gt;1,1,(W24/W18)),0)</f>
        <v/>
      </c>
      <c r="X30" s="139">
        <f>IFERROR(IF((X24/X18)&gt;1,1,(X24/X18)),0)</f>
        <v/>
      </c>
      <c r="Y30" s="139">
        <f>IFERROR(IF((Y24/Y18)&gt;1,1,(Y24/Y18)),0)</f>
        <v/>
      </c>
      <c r="Z30" s="139">
        <f>IFERROR(IF((Z24/Z18)&gt;1,1,(Z24/Z18)),0)</f>
        <v/>
      </c>
      <c r="AA30" s="139">
        <f>IFERROR(IF((AA24/AA18)&gt;1,1,(AA24/AA18)),0)</f>
        <v/>
      </c>
      <c r="AB30" s="139">
        <f>IFERROR(IF((AB24/AB18)&gt;1,1,(AB24/AB18)),0)</f>
        <v/>
      </c>
      <c r="AC30" s="139">
        <f>IFERROR(IF((AC24/AC18)&gt;1,1,(AC24/AC18)),0)</f>
        <v/>
      </c>
      <c r="AD30" s="139">
        <f>IFERROR(IF((AD24/AD18)&gt;1,1,(AD24/AD18)),0)</f>
        <v/>
      </c>
      <c r="AE30" s="139">
        <f>IFERROR(IF((AE24/AE18)&gt;1,1,(AE24/AE18)),0)</f>
        <v/>
      </c>
      <c r="AF30" s="139">
        <f>IFERROR(IF((AF24/AF18)&gt;1,1,(AF24/AF18)),0)</f>
        <v/>
      </c>
      <c r="AG30" s="13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39">
        <f>IFERROR(IF((C25/C19)&gt;1,1,(C25/C19)),0)</f>
        <v/>
      </c>
      <c r="D31" s="139">
        <f>IFERROR(IF((D25/D19)&gt;1,1,(D25/D19)),0)</f>
        <v/>
      </c>
      <c r="E31" s="139">
        <f>IFERROR(IF((E25/E19)&gt;1,1,(E25/E19)),0)</f>
        <v/>
      </c>
      <c r="F31" s="139">
        <f>IFERROR(IF((F25/F19)&gt;1,1,(F25/F19)),0)</f>
        <v/>
      </c>
      <c r="G31" s="139">
        <f>IFERROR(IF((G25/G19)&gt;1,1,(G25/G19)),0)</f>
        <v/>
      </c>
      <c r="H31" s="139">
        <f>IFERROR(IF((H25/H19)&gt;1,1,(H25/H19)),0)</f>
        <v/>
      </c>
      <c r="I31" s="139">
        <f>IFERROR(IF((I25/I19)&gt;1,1,(I25/I19)),0)</f>
        <v/>
      </c>
      <c r="J31" s="139">
        <f>IFERROR(IF((J25/J19)&gt;1,1,(J25/J19)),0)</f>
        <v/>
      </c>
      <c r="K31" s="139">
        <f>IFERROR(IF((K25/K19)&gt;1,1,(K25/K19)),0)</f>
        <v/>
      </c>
      <c r="L31" s="139">
        <f>IFERROR(IF((L25/L19)&gt;1,1,(L25/L19)),0)</f>
        <v/>
      </c>
      <c r="M31" s="139">
        <f>IFERROR(IF((M25/M19)&gt;1,1,(M25/M19)),0)</f>
        <v/>
      </c>
      <c r="N31" s="139">
        <f>IFERROR(IF((N25/N19)&gt;1,1,(N25/N19)),0)</f>
        <v/>
      </c>
      <c r="O31" s="139">
        <f>IFERROR(IF((O25/O19)&gt;1,1,(O25/O19)),0)</f>
        <v/>
      </c>
      <c r="P31" s="139">
        <f>IFERROR(IF((P25/P19)&gt;1,1,(P25/P19)),0)</f>
        <v/>
      </c>
      <c r="Q31" s="139">
        <f>IFERROR(IF((Q25/Q19)&gt;1,1,(Q25/Q19)),0)</f>
        <v/>
      </c>
      <c r="R31" s="139">
        <f>IFERROR(IF((R25/R19)&gt;1,1,(R25/R19)),0)</f>
        <v/>
      </c>
      <c r="S31" s="139">
        <f>IFERROR(IF((S25/S19)&gt;1,1,(S25/S19)),0)</f>
        <v/>
      </c>
      <c r="T31" s="139">
        <f>IFERROR(IF((T25/T19)&gt;1,1,(T25/T19)),0)</f>
        <v/>
      </c>
      <c r="U31" s="139">
        <f>IFERROR(IF((U25/U19)&gt;1,1,(U25/U19)),0)</f>
        <v/>
      </c>
      <c r="V31" s="139">
        <f>IFERROR(IF((V25/V19)&gt;1,1,(V25/V19)),0)</f>
        <v/>
      </c>
      <c r="W31" s="139">
        <f>IFERROR(IF((W25/W19)&gt;1,1,(W25/W19)),0)</f>
        <v/>
      </c>
      <c r="X31" s="139">
        <f>IFERROR(IF((X25/X19)&gt;1,1,(X25/X19)),0)</f>
        <v/>
      </c>
      <c r="Y31" s="139">
        <f>IFERROR(IF((Y25/Y19)&gt;1,1,(Y25/Y19)),0)</f>
        <v/>
      </c>
      <c r="Z31" s="139">
        <f>IFERROR(IF((Z25/Z19)&gt;1,1,(Z25/Z19)),0)</f>
        <v/>
      </c>
      <c r="AA31" s="139">
        <f>IFERROR(IF((AA25/AA19)&gt;1,1,(AA25/AA19)),0)</f>
        <v/>
      </c>
      <c r="AB31" s="139">
        <f>IFERROR(IF((AB25/AB19)&gt;1,1,(AB25/AB19)),0)</f>
        <v/>
      </c>
      <c r="AC31" s="139">
        <f>IFERROR(IF((AC25/AC19)&gt;1,1,(AC25/AC19)),0)</f>
        <v/>
      </c>
      <c r="AD31" s="139">
        <f>IFERROR(IF((AD25/AD19)&gt;1,1,(AD25/AD19)),0)</f>
        <v/>
      </c>
      <c r="AE31" s="139">
        <f>IFERROR(IF((AE25/AE19)&gt;1,1,(AE25/AE19)),0)</f>
        <v/>
      </c>
      <c r="AF31" s="139">
        <f>IFERROR(IF((AF25/AF19)&gt;1,1,(AF25/AF19)),0)</f>
        <v/>
      </c>
      <c r="AG31" s="13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59" min="1" max="1"/>
    <col width="14.6640625" customWidth="1" style="159" min="2" max="2"/>
    <col width="9.5" customWidth="1" style="159" min="3" max="3"/>
    <col width="9.5" bestFit="1" customWidth="1" style="159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93" t="n"/>
      <c r="C150" s="193" t="n"/>
      <c r="D150" s="193" t="n"/>
      <c r="E150" s="193" t="n"/>
      <c r="F150" s="193" t="n"/>
      <c r="G150" s="193" t="n"/>
      <c r="H150" s="193" t="n"/>
      <c r="I150" s="193" t="n"/>
      <c r="J150" s="193" t="n"/>
      <c r="K150" s="193" t="n"/>
      <c r="L150" s="193" t="n"/>
    </row>
    <row r="151">
      <c r="B151" s="193" t="n"/>
      <c r="C151" s="193" t="n"/>
      <c r="D151" s="193" t="n"/>
      <c r="E151" s="193" t="n"/>
      <c r="F151" s="193" t="n"/>
      <c r="G151" s="193" t="n"/>
      <c r="H151" s="193" t="n"/>
      <c r="I151" s="193" t="n"/>
      <c r="J151" s="193" t="n"/>
      <c r="K151" s="193" t="n"/>
      <c r="L151" s="19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59" min="1" max="1"/>
    <col width="49" customWidth="1" style="159" min="2" max="2"/>
    <col width="9.1640625" customWidth="1" style="159" min="3" max="3"/>
    <col width="9.1640625" customWidth="1" style="159" min="4" max="16384"/>
  </cols>
  <sheetData>
    <row r="1" ht="15" customHeight="1" s="159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59" thickTop="1"/>
    <row r="3" ht="15" customHeight="1" s="159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59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59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59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59">
      <c r="C7" s="43" t="n"/>
      <c r="D7" s="43" t="n"/>
      <c r="E7" s="43" t="n"/>
      <c r="F7" s="43" t="n"/>
      <c r="G7" s="43" t="n"/>
      <c r="H7" s="43" t="n"/>
    </row>
    <row r="10" ht="15" customHeight="1" s="159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59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59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59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59" thickTop="1"/>
    <row r="15" ht="15" customHeight="1" s="159">
      <c r="B15" s="47" t="inlineStr">
        <is>
          <t xml:space="preserve"> Crude Oil</t>
        </is>
      </c>
    </row>
    <row r="16" ht="15" customHeight="1" s="159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59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59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59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59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59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59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59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59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59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59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59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59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59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59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59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59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59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59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59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59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59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59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59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59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59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59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59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59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59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59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59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59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59">
      <c r="B53" s="47" t="inlineStr">
        <is>
          <t xml:space="preserve"> Product Supplied</t>
        </is>
      </c>
    </row>
    <row r="54" ht="15" customHeight="1" s="159">
      <c r="B54" s="47" t="inlineStr">
        <is>
          <t xml:space="preserve">   by Fuel</t>
        </is>
      </c>
    </row>
    <row r="55" ht="15" customHeight="1" s="159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59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59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59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59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59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59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59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59">
      <c r="B63" s="47" t="inlineStr">
        <is>
          <t xml:space="preserve">   by Sector</t>
        </is>
      </c>
    </row>
    <row r="64" ht="15" customHeight="1" s="159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59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59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59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59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59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59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59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59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59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59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59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59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59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59" thickBot="1"/>
    <row r="83" ht="15" customHeight="1" s="159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3" t="n"/>
    </row>
    <row r="84" ht="15" customHeight="1" s="159">
      <c r="B84" s="19" t="inlineStr">
        <is>
          <t>2/ Strategic petroleum reserve stock additions plus unaccounted for crude oil and crude oil stock withdrawals.</t>
        </is>
      </c>
    </row>
    <row r="85" ht="15" customHeight="1" s="159">
      <c r="B85" s="19" t="inlineStr">
        <is>
          <t>3/ Includes other hydrocarbons and alcohols.</t>
        </is>
      </c>
    </row>
    <row r="86" ht="15" customHeight="1" s="159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59">
      <c r="B87" s="19" t="inlineStr">
        <is>
          <t>have a lower specific gravity than the crude oil processed.</t>
        </is>
      </c>
    </row>
    <row r="88" ht="15" customHeight="1" s="159">
      <c r="B88" s="19" t="inlineStr">
        <is>
          <t>5/ Includes pyrolysis oils, biomass-derived Fischer-Tropsch liquids, biobutanol, and renewable feedstocks used for the</t>
        </is>
      </c>
    </row>
    <row r="89" ht="15" customHeight="1" s="159">
      <c r="B89" s="19" t="inlineStr">
        <is>
          <t>on-site production of diesel and gasoline.</t>
        </is>
      </c>
    </row>
    <row r="90" ht="15" customHeight="1" s="159">
      <c r="B90" s="19" t="inlineStr">
        <is>
          <t>6/ Includes domestic sources of other blending components, other hydrocarbons, and ethers.</t>
        </is>
      </c>
    </row>
    <row r="91" ht="15" customHeight="1" s="159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59">
      <c r="B93" s="19" t="inlineStr">
        <is>
          <t>8/ Includes ethane, natural gasoline, and refinery olefins.</t>
        </is>
      </c>
    </row>
    <row r="94" ht="15" customHeight="1" s="159">
      <c r="B94" s="19" t="inlineStr">
        <is>
          <t>9/ Includes ethanol and ethers blended into gasoline.</t>
        </is>
      </c>
    </row>
    <row r="95" ht="15" customHeight="1" s="159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59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59">
      <c r="B97" s="19" t="inlineStr">
        <is>
          <t>11/ Includes only kerosene type.</t>
        </is>
      </c>
    </row>
    <row r="98" ht="15" customHeight="1" s="159">
      <c r="B98" s="19" t="inlineStr">
        <is>
          <t>12/ Includes distillate fuel oil from petroleum and biomass feedstocks and kerosene use in the residential sector.</t>
        </is>
      </c>
    </row>
    <row r="99" ht="15" customHeight="1" s="159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59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59">
      <c r="B103" s="19" t="inlineStr">
        <is>
          <t>16/ Represents consumption unattributed to the sectors above.</t>
        </is>
      </c>
    </row>
    <row r="104" ht="15" customHeight="1" s="159">
      <c r="B104" s="19" t="inlineStr">
        <is>
          <t>17/ Balancing item. Includes unaccounted for supply, losses, and gains.</t>
        </is>
      </c>
    </row>
    <row r="105" ht="15" customHeight="1" s="159">
      <c r="B105" s="19" t="inlineStr">
        <is>
          <t>18/ End-of-year operable capacity.</t>
        </is>
      </c>
    </row>
    <row r="106" ht="15" customHeight="1" s="159">
      <c r="B106" s="19" t="inlineStr">
        <is>
          <t>19/ Rate is calculated by dividing the gross annual input to atmospheric crude oil distillation units by their</t>
        </is>
      </c>
    </row>
    <row r="107" ht="15" customHeight="1" s="159">
      <c r="B107" s="19" t="inlineStr">
        <is>
          <t>operable refining capacity in barrels per calendar day.</t>
        </is>
      </c>
    </row>
    <row r="108" ht="15" customHeight="1" s="159">
      <c r="B108" s="19" t="inlineStr">
        <is>
          <t>- - = Not applicable.</t>
        </is>
      </c>
    </row>
    <row r="109" ht="15" customHeight="1" s="159">
      <c r="B109" s="19" t="inlineStr">
        <is>
          <t>Note:  Totals may not equal sum of components due to independent rounding.</t>
        </is>
      </c>
    </row>
    <row r="110" ht="15" customHeight="1" s="159">
      <c r="B110" s="19" t="inlineStr">
        <is>
          <t>Sources:  2020:  U.S. Energy Information Administration (EIA), Short-Term Energy Outlook, October 2020 and EIA,</t>
        </is>
      </c>
    </row>
    <row r="111" ht="15" customHeight="1" s="159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59"/>
    <row r="308" ht="15" customHeight="1" s="159"/>
    <row r="511" ht="15" customHeight="1" s="159"/>
    <row r="712" ht="15" customHeight="1" s="159"/>
    <row r="887" ht="15" customHeight="1" s="159"/>
    <row r="1100" ht="15" customHeight="1" s="159"/>
    <row r="1227" ht="15" customHeight="1" s="159"/>
    <row r="1390" ht="15" customHeight="1" s="159"/>
    <row r="1502" ht="15" customHeight="1" s="159"/>
    <row r="1604" ht="15" customHeight="1" s="159"/>
    <row r="1698" ht="15" customHeight="1" s="159"/>
    <row r="1945" ht="15" customHeight="1" s="159"/>
    <row r="2031" ht="15" customHeight="1" s="159"/>
    <row r="2153" ht="15" customHeight="1" s="159"/>
    <row r="2317" ht="15" customHeight="1" s="159"/>
    <row r="2419" ht="15" customHeight="1" s="159"/>
    <row r="2509" ht="15" customHeight="1" s="159"/>
    <row r="2598" ht="15" customHeight="1" s="159"/>
    <row r="2719" ht="15" customHeight="1" s="159"/>
    <row r="2837" ht="15" customHeight="1" s="159"/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45">
        <f>1-Calcs!C28</f>
        <v/>
      </c>
      <c r="C15" s="145">
        <f>1-Calcs!D28</f>
        <v/>
      </c>
      <c r="D15" s="145">
        <f>1-Calcs!E28</f>
        <v/>
      </c>
      <c r="E15" s="145">
        <f>1-Calcs!F28</f>
        <v/>
      </c>
      <c r="F15" s="145">
        <f>1-Calcs!G28</f>
        <v/>
      </c>
      <c r="G15" s="145">
        <f>1-Calcs!H28</f>
        <v/>
      </c>
      <c r="H15" s="145">
        <f>1-Calcs!I28</f>
        <v/>
      </c>
      <c r="I15" s="145">
        <f>1-Calcs!J28</f>
        <v/>
      </c>
      <c r="J15" s="145">
        <f>1-Calcs!K28</f>
        <v/>
      </c>
      <c r="K15" s="145">
        <f>1-Calcs!L28</f>
        <v/>
      </c>
      <c r="L15" s="145">
        <f>1-Calcs!M28</f>
        <v/>
      </c>
      <c r="M15" s="145">
        <f>1-Calcs!N28</f>
        <v/>
      </c>
      <c r="N15" s="145">
        <f>1-Calcs!O28</f>
        <v/>
      </c>
      <c r="O15" s="145">
        <f>1-Calcs!P28</f>
        <v/>
      </c>
      <c r="P15" s="145">
        <f>1-Calcs!Q28</f>
        <v/>
      </c>
      <c r="Q15" s="145">
        <f>1-Calcs!R28</f>
        <v/>
      </c>
      <c r="R15" s="145">
        <f>1-Calcs!S28</f>
        <v/>
      </c>
      <c r="S15" s="145">
        <f>1-Calcs!T28</f>
        <v/>
      </c>
      <c r="T15" s="145">
        <f>1-Calcs!U28</f>
        <v/>
      </c>
      <c r="U15" s="145">
        <f>1-Calcs!V28</f>
        <v/>
      </c>
      <c r="V15" s="145">
        <f>1-Calcs!W28</f>
        <v/>
      </c>
      <c r="W15" s="145">
        <f>1-Calcs!X28</f>
        <v/>
      </c>
      <c r="X15" s="145">
        <f>1-Calcs!Y28</f>
        <v/>
      </c>
      <c r="Y15" s="145">
        <f>1-Calcs!Z28</f>
        <v/>
      </c>
      <c r="Z15" s="145">
        <f>1-Calcs!AA28</f>
        <v/>
      </c>
      <c r="AA15" s="145">
        <f>1-Calcs!AB28</f>
        <v/>
      </c>
      <c r="AB15" s="145">
        <f>1-Calcs!AC28</f>
        <v/>
      </c>
      <c r="AC15" s="145">
        <f>1-Calcs!AD28</f>
        <v/>
      </c>
      <c r="AD15" s="145">
        <f>1-Calcs!AE28</f>
        <v/>
      </c>
      <c r="AE15" s="145">
        <f>1-Calcs!AF28</f>
        <v/>
      </c>
      <c r="AF15" s="14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0.66406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45">
        <f>1-Calcs!C29</f>
        <v/>
      </c>
      <c r="C11" s="145">
        <f>1-Calcs!D29</f>
        <v/>
      </c>
      <c r="D11" s="145">
        <f>1-Calcs!E29</f>
        <v/>
      </c>
      <c r="E11" s="145">
        <f>1-Calcs!F29</f>
        <v/>
      </c>
      <c r="F11" s="145">
        <f>1-Calcs!G29</f>
        <v/>
      </c>
      <c r="G11" s="145">
        <f>1-Calcs!H29</f>
        <v/>
      </c>
      <c r="H11" s="145">
        <f>1-Calcs!I29</f>
        <v/>
      </c>
      <c r="I11" s="145">
        <f>1-Calcs!J29</f>
        <v/>
      </c>
      <c r="J11" s="145">
        <f>1-Calcs!K29</f>
        <v/>
      </c>
      <c r="K11" s="145">
        <f>1-Calcs!L29</f>
        <v/>
      </c>
      <c r="L11" s="145">
        <f>1-Calcs!M29</f>
        <v/>
      </c>
      <c r="M11" s="145">
        <f>1-Calcs!N29</f>
        <v/>
      </c>
      <c r="N11" s="145">
        <f>1-Calcs!O29</f>
        <v/>
      </c>
      <c r="O11" s="145">
        <f>1-Calcs!P29</f>
        <v/>
      </c>
      <c r="P11" s="145">
        <f>1-Calcs!Q29</f>
        <v/>
      </c>
      <c r="Q11" s="145">
        <f>1-Calcs!R29</f>
        <v/>
      </c>
      <c r="R11" s="145">
        <f>1-Calcs!S29</f>
        <v/>
      </c>
      <c r="S11" s="145">
        <f>1-Calcs!T29</f>
        <v/>
      </c>
      <c r="T11" s="145">
        <f>1-Calcs!U29</f>
        <v/>
      </c>
      <c r="U11" s="145">
        <f>1-Calcs!V29</f>
        <v/>
      </c>
      <c r="V11" s="145">
        <f>1-Calcs!W29</f>
        <v/>
      </c>
      <c r="W11" s="145">
        <f>1-Calcs!X29</f>
        <v/>
      </c>
      <c r="X11" s="145">
        <f>1-Calcs!Y29</f>
        <v/>
      </c>
      <c r="Y11" s="145">
        <f>1-Calcs!Z29</f>
        <v/>
      </c>
      <c r="Z11" s="145">
        <f>1-Calcs!AA29</f>
        <v/>
      </c>
      <c r="AA11" s="145">
        <f>1-Calcs!AB29</f>
        <v/>
      </c>
      <c r="AB11" s="145">
        <f>1-Calcs!AC29</f>
        <v/>
      </c>
      <c r="AC11" s="145">
        <f>1-Calcs!AD29</f>
        <v/>
      </c>
      <c r="AD11" s="145">
        <f>1-Calcs!AE29</f>
        <v/>
      </c>
      <c r="AE11" s="145">
        <f>1-Calcs!AF29</f>
        <v/>
      </c>
      <c r="AF11" s="14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832031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59" min="1" max="1"/>
    <col width="11.3320312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45">
        <f>1-Calcs!C30</f>
        <v/>
      </c>
      <c r="C10" s="145">
        <f>1-Calcs!D30</f>
        <v/>
      </c>
      <c r="D10" s="145">
        <f>1-Calcs!E30</f>
        <v/>
      </c>
      <c r="E10" s="145">
        <f>1-Calcs!F30</f>
        <v/>
      </c>
      <c r="F10" s="145">
        <f>1-Calcs!G30</f>
        <v/>
      </c>
      <c r="G10" s="145">
        <f>1-Calcs!H30</f>
        <v/>
      </c>
      <c r="H10" s="145">
        <f>1-Calcs!I30</f>
        <v/>
      </c>
      <c r="I10" s="145">
        <f>1-Calcs!J30</f>
        <v/>
      </c>
      <c r="J10" s="145">
        <f>1-Calcs!K30</f>
        <v/>
      </c>
      <c r="K10" s="145">
        <f>1-Calcs!L30</f>
        <v/>
      </c>
      <c r="L10" s="145">
        <f>1-Calcs!M30</f>
        <v/>
      </c>
      <c r="M10" s="145">
        <f>1-Calcs!N30</f>
        <v/>
      </c>
      <c r="N10" s="145">
        <f>1-Calcs!O30</f>
        <v/>
      </c>
      <c r="O10" s="145">
        <f>1-Calcs!P30</f>
        <v/>
      </c>
      <c r="P10" s="145">
        <f>1-Calcs!Q30</f>
        <v/>
      </c>
      <c r="Q10" s="145">
        <f>1-Calcs!R30</f>
        <v/>
      </c>
      <c r="R10" s="145">
        <f>1-Calcs!S30</f>
        <v/>
      </c>
      <c r="S10" s="145">
        <f>1-Calcs!T30</f>
        <v/>
      </c>
      <c r="T10" s="145">
        <f>1-Calcs!U30</f>
        <v/>
      </c>
      <c r="U10" s="145">
        <f>1-Calcs!V30</f>
        <v/>
      </c>
      <c r="V10" s="145">
        <f>1-Calcs!W30</f>
        <v/>
      </c>
      <c r="W10" s="145">
        <f>1-Calcs!X30</f>
        <v/>
      </c>
      <c r="X10" s="145">
        <f>1-Calcs!Y30</f>
        <v/>
      </c>
      <c r="Y10" s="145">
        <f>1-Calcs!Z30</f>
        <v/>
      </c>
      <c r="Z10" s="145">
        <f>1-Calcs!AA30</f>
        <v/>
      </c>
      <c r="AA10" s="145">
        <f>1-Calcs!AB30</f>
        <v/>
      </c>
      <c r="AB10" s="145">
        <f>1-Calcs!AC30</f>
        <v/>
      </c>
      <c r="AC10" s="145">
        <f>1-Calcs!AD30</f>
        <v/>
      </c>
      <c r="AD10" s="145">
        <f>1-Calcs!AE30</f>
        <v/>
      </c>
      <c r="AE10" s="145">
        <f>1-Calcs!AF30</f>
        <v/>
      </c>
      <c r="AF10" s="14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2.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45">
        <f>1-Calcs!C31</f>
        <v/>
      </c>
      <c r="C11" s="145">
        <f>1-Calcs!D31</f>
        <v/>
      </c>
      <c r="D11" s="145">
        <f>1-Calcs!E31</f>
        <v/>
      </c>
      <c r="E11" s="145">
        <f>1-Calcs!F31</f>
        <v/>
      </c>
      <c r="F11" s="145">
        <f>1-Calcs!G31</f>
        <v/>
      </c>
      <c r="G11" s="145">
        <f>1-Calcs!H31</f>
        <v/>
      </c>
      <c r="H11" s="145">
        <f>1-Calcs!I31</f>
        <v/>
      </c>
      <c r="I11" s="145">
        <f>1-Calcs!J31</f>
        <v/>
      </c>
      <c r="J11" s="145">
        <f>1-Calcs!K31</f>
        <v/>
      </c>
      <c r="K11" s="145">
        <f>1-Calcs!L31</f>
        <v/>
      </c>
      <c r="L11" s="145">
        <f>1-Calcs!M31</f>
        <v/>
      </c>
      <c r="M11" s="145">
        <f>1-Calcs!N31</f>
        <v/>
      </c>
      <c r="N11" s="145">
        <f>1-Calcs!O31</f>
        <v/>
      </c>
      <c r="O11" s="145">
        <f>1-Calcs!P31</f>
        <v/>
      </c>
      <c r="P11" s="145">
        <f>1-Calcs!Q31</f>
        <v/>
      </c>
      <c r="Q11" s="145">
        <f>1-Calcs!R31</f>
        <v/>
      </c>
      <c r="R11" s="145">
        <f>1-Calcs!S31</f>
        <v/>
      </c>
      <c r="S11" s="145">
        <f>1-Calcs!T31</f>
        <v/>
      </c>
      <c r="T11" s="145">
        <f>1-Calcs!U31</f>
        <v/>
      </c>
      <c r="U11" s="145">
        <f>1-Calcs!V31</f>
        <v/>
      </c>
      <c r="V11" s="145">
        <f>1-Calcs!W31</f>
        <v/>
      </c>
      <c r="W11" s="145">
        <f>1-Calcs!X31</f>
        <v/>
      </c>
      <c r="X11" s="145">
        <f>1-Calcs!Y31</f>
        <v/>
      </c>
      <c r="Y11" s="145">
        <f>1-Calcs!Z31</f>
        <v/>
      </c>
      <c r="Z11" s="145">
        <f>1-Calcs!AA31</f>
        <v/>
      </c>
      <c r="AA11" s="145">
        <f>1-Calcs!AB31</f>
        <v/>
      </c>
      <c r="AB11" s="145">
        <f>1-Calcs!AC31</f>
        <v/>
      </c>
      <c r="AC11" s="145">
        <f>1-Calcs!AD31</f>
        <v/>
      </c>
      <c r="AD11" s="145">
        <f>1-Calcs!AE31</f>
        <v/>
      </c>
      <c r="AE11" s="145">
        <f>1-Calcs!AF31</f>
        <v/>
      </c>
      <c r="AF11" s="14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n"/>
      <c r="B10" s="24" t="n"/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59" thickTop="1"/>
    <row r="15" ht="15" customHeight="1" s="159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B16" s="25" t="inlineStr">
        <is>
          <t>Inputs to Distillation Units</t>
        </is>
      </c>
    </row>
    <row r="17" ht="15" customHeight="1" s="159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59">
      <c r="B19" s="25" t="inlineStr">
        <is>
          <t>Total Energy Consumption (trillion Btu) 1/</t>
        </is>
      </c>
    </row>
    <row r="20" ht="15" customHeight="1" s="159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59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59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59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59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59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59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59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59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59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59">
      <c r="B36" s="25" t="inlineStr">
        <is>
          <t>Carbon Dioxide Emissions 4/</t>
        </is>
      </c>
    </row>
    <row r="37" ht="15" customHeight="1" s="159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59">
      <c r="B39" s="25" t="inlineStr">
        <is>
          <t>Energy Related to Refining Activity Only</t>
        </is>
      </c>
    </row>
    <row r="40" ht="15" customHeight="1" s="159">
      <c r="B40" s="25" t="inlineStr">
        <is>
          <t xml:space="preserve">  Energy Consumption</t>
        </is>
      </c>
    </row>
    <row r="41" ht="15" customHeight="1" s="159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59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59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59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59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59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59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59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Carbon Dioxide Emissions 4/</t>
        </is>
      </c>
    </row>
    <row r="54" ht="15" customHeight="1" s="159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59">
      <c r="B57" s="25" t="inlineStr">
        <is>
          <t xml:space="preserve">  Energy Consumption per Unit of Refinery Input</t>
        </is>
      </c>
    </row>
    <row r="58" ht="15" customHeight="1" s="159">
      <c r="B58" s="25" t="inlineStr">
        <is>
          <t xml:space="preserve">  (thousand Btu per barrel)</t>
        </is>
      </c>
    </row>
    <row r="59" ht="15" customHeight="1" s="159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59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59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59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59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59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59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59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59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59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59">
      <c r="B71" s="25" t="inlineStr">
        <is>
          <t>Combined Heat and Power</t>
        </is>
      </c>
    </row>
    <row r="72" ht="15" customHeight="1" s="159">
      <c r="B72" s="25" t="inlineStr">
        <is>
          <t xml:space="preserve">  Generating Capacity (gigawatts)</t>
        </is>
      </c>
    </row>
    <row r="73" ht="15" customHeight="1" s="159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59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59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59">
      <c r="B78" s="25" t="inlineStr">
        <is>
          <t xml:space="preserve">  Net Generation (billion kilowatthours)</t>
        </is>
      </c>
    </row>
    <row r="79" ht="15" customHeight="1" s="159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59">
      <c r="B84" s="25" t="inlineStr">
        <is>
          <t xml:space="preserve">    Disposition</t>
        </is>
      </c>
    </row>
    <row r="85" ht="15" customHeight="1" s="159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59">
      <c r="B88" s="25" t="inlineStr">
        <is>
          <t>Energy Consumed at Ethanol Plants</t>
        </is>
      </c>
    </row>
    <row r="89" ht="15" customHeight="1" s="159">
      <c r="B89" s="25" t="inlineStr">
        <is>
          <t>(trillion Btu)</t>
        </is>
      </c>
    </row>
    <row r="90" ht="15" customHeight="1" s="159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59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59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59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59" thickBot="1"/>
    <row r="95" ht="15" customHeight="1" s="159">
      <c r="B95" s="162" t="inlineStr">
        <is>
          <t xml:space="preserve">   1/ Includes energy for combined heat and power plants that have a non-regulatory status, small on-site generating systems, and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>consumption at ethanol plants.</t>
        </is>
      </c>
    </row>
    <row r="97" ht="15" customHeight="1" s="159">
      <c r="B97" s="31" t="inlineStr">
        <is>
          <t xml:space="preserve">   2/ Includes ethane, natural gasoline, and refinery olefins.</t>
        </is>
      </c>
    </row>
    <row r="98" ht="15" customHeight="1" s="159">
      <c r="B98" s="31" t="inlineStr">
        <is>
          <t xml:space="preserve">   3/ Includes lubricants and miscellaneous petroleum products.</t>
        </is>
      </c>
    </row>
    <row r="99" ht="15" customHeight="1" s="159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59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59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59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59">
      <c r="B103" s="31" t="inlineStr">
        <is>
          <t xml:space="preserve">   5/ Includes emissions attributable to the fuels consumed to generate the purchased electricity.</t>
        </is>
      </c>
    </row>
    <row r="104" ht="15" customHeight="1" s="159">
      <c r="B104" s="31" t="inlineStr">
        <is>
          <t xml:space="preserve">   6/ Includes municipal waste, wood, and other biomass.</t>
        </is>
      </c>
    </row>
    <row r="105" ht="15" customHeight="1" s="159">
      <c r="B105" s="31" t="inlineStr">
        <is>
          <t xml:space="preserve">   Btu = British thermal unit.</t>
        </is>
      </c>
    </row>
    <row r="106" ht="15" customHeight="1" s="159">
      <c r="B106" s="31" t="inlineStr">
        <is>
          <t xml:space="preserve">   - - = Not applicable.</t>
        </is>
      </c>
    </row>
    <row r="107" ht="15" customHeight="1" s="159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59">
      <c r="B108" s="31" t="inlineStr">
        <is>
          <t>rounding.</t>
        </is>
      </c>
    </row>
    <row r="109" ht="15" customHeight="1" s="159">
      <c r="B109" s="31" t="inlineStr">
        <is>
          <t xml:space="preserve">   Sources:  2019 value of shipments:  IHS Markit, Macroeconomic model, May 2019.</t>
        </is>
      </c>
    </row>
    <row r="110" ht="15" customHeight="1" s="159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59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59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59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59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59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59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59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>Energy Consumption per Unit of Output</t>
        </is>
      </c>
    </row>
    <row r="30" ht="15" customHeight="1" s="159">
      <c r="B30" s="25" t="inlineStr">
        <is>
          <t>(thousand Btu per 2012 dollar shipments)</t>
        </is>
      </c>
    </row>
    <row r="31" ht="15" customHeight="1" s="159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59">
      <c r="B42" s="25" t="inlineStr">
        <is>
          <t>Carbon Dioxide Emissions 3/</t>
        </is>
      </c>
    </row>
    <row r="43" ht="15" customHeight="1" s="159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59">
      <c r="B45" s="25" t="inlineStr">
        <is>
          <t>Combined Heat and Power 4/</t>
        </is>
      </c>
    </row>
    <row r="46" ht="15" customHeight="1" s="159">
      <c r="B46" s="25" t="inlineStr">
        <is>
          <t xml:space="preserve">  Generating Capacity (gigawatts)</t>
        </is>
      </c>
    </row>
    <row r="47" ht="15" customHeight="1" s="159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59">
      <c r="B52" s="25" t="inlineStr">
        <is>
          <t xml:space="preserve">  Net Generation (billion kilowatthours)</t>
        </is>
      </c>
    </row>
    <row r="53" ht="15" customHeight="1" s="159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  Disposition</t>
        </is>
      </c>
    </row>
    <row r="59" ht="15" customHeight="1" s="159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 thickBot="1"/>
    <row r="62" ht="15" customHeight="1" s="159">
      <c r="B62" s="162" t="inlineStr">
        <is>
          <t xml:space="preserve">   1/ Includes energy for combined heat and power plants that have a non-regulatory status, small on-site generating systems.</t>
        </is>
      </c>
      <c r="C62" s="162" t="n"/>
      <c r="D62" s="162" t="n"/>
      <c r="E62" s="162" t="n"/>
      <c r="F62" s="162" t="n"/>
      <c r="G62" s="162" t="n"/>
      <c r="H62" s="162" t="n"/>
      <c r="I62" s="162" t="n"/>
      <c r="J62" s="162" t="n"/>
      <c r="K62" s="162" t="n"/>
      <c r="L62" s="162" t="n"/>
      <c r="M62" s="162" t="n"/>
      <c r="N62" s="162" t="n"/>
      <c r="O62" s="162" t="n"/>
      <c r="P62" s="162" t="n"/>
      <c r="Q62" s="162" t="n"/>
      <c r="R62" s="162" t="n"/>
      <c r="S62" s="162" t="n"/>
      <c r="T62" s="162" t="n"/>
      <c r="U62" s="162" t="n"/>
      <c r="V62" s="162" t="n"/>
      <c r="W62" s="162" t="n"/>
      <c r="X62" s="162" t="n"/>
      <c r="Y62" s="162" t="n"/>
      <c r="Z62" s="162" t="n"/>
      <c r="AA62" s="162" t="n"/>
      <c r="AB62" s="162" t="n"/>
      <c r="AC62" s="162" t="n"/>
      <c r="AD62" s="162" t="n"/>
      <c r="AE62" s="162" t="n"/>
      <c r="AF62" s="162" t="n"/>
      <c r="AG62" s="162" t="n"/>
      <c r="AH62" s="162" t="n"/>
      <c r="AI62" s="162" t="n"/>
    </row>
    <row r="63" ht="15" customHeight="1" s="159">
      <c r="B63" s="31" t="inlineStr">
        <is>
          <t xml:space="preserve">   2/ Includes petroleum coke, lubricants, and miscellaneous petroleum products.</t>
        </is>
      </c>
    </row>
    <row r="64" ht="15" customHeight="1" s="159">
      <c r="B64" s="31" t="inlineStr">
        <is>
          <t xml:space="preserve">   3/ Includes emissions attributable to the fuels consumed to generate the purchased electricity.</t>
        </is>
      </c>
    </row>
    <row r="65" ht="15" customHeight="1" s="159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59">
      <c r="B66" s="31" t="inlineStr">
        <is>
          <t xml:space="preserve">   5/ Includes wood and other biomass, waste heat, municipal waste, and renewable sources.</t>
        </is>
      </c>
    </row>
    <row r="67" ht="15" customHeight="1" s="159">
      <c r="B67" s="31" t="inlineStr">
        <is>
          <t xml:space="preserve">   Btu = British thermal unit.</t>
        </is>
      </c>
    </row>
    <row r="68" ht="15" customHeight="1" s="159">
      <c r="B68" s="31" t="inlineStr">
        <is>
          <t xml:space="preserve">   - - = Not applicable.</t>
        </is>
      </c>
    </row>
    <row r="69" ht="15" customHeight="1" s="159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59">
      <c r="B70" s="31" t="inlineStr">
        <is>
          <t>rounding.</t>
        </is>
      </c>
    </row>
    <row r="71" ht="15" customHeight="1" s="159">
      <c r="B71" s="31" t="inlineStr">
        <is>
          <t xml:space="preserve">   Sources:  2019 value of shipments:  IHS Markit, Macroeconomic model, May 2019.</t>
        </is>
      </c>
    </row>
    <row r="72" ht="15" customHeight="1" s="159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59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59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59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59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59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59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59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59">
      <c r="B47" s="25" t="inlineStr">
        <is>
          <t>Combined Heat and Power 4/</t>
        </is>
      </c>
    </row>
    <row r="48" ht="15" customHeight="1" s="159">
      <c r="B48" s="25" t="inlineStr">
        <is>
          <t xml:space="preserve">  Generating Capacity (gigawatts)</t>
        </is>
      </c>
    </row>
    <row r="49" ht="15" customHeight="1" s="159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Net Generation (billion kilowatthours)</t>
        </is>
      </c>
    </row>
    <row r="55" ht="15" customHeight="1" s="159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59">
      <c r="B60" s="25" t="inlineStr">
        <is>
          <t xml:space="preserve">    Disposition</t>
        </is>
      </c>
    </row>
    <row r="61" ht="15" customHeight="1" s="159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B63" s="162" t="inlineStr">
        <is>
          <t xml:space="preserve">   1/ Includes energy for combined heat and power plants that have a non-regulatory status, small on-site generating systems.</t>
        </is>
      </c>
      <c r="C63" s="162" t="n"/>
      <c r="D63" s="162" t="n"/>
      <c r="E63" s="162" t="n"/>
      <c r="F63" s="162" t="n"/>
      <c r="G63" s="162" t="n"/>
      <c r="H63" s="162" t="n"/>
      <c r="I63" s="162" t="n"/>
      <c r="J63" s="162" t="n"/>
      <c r="K63" s="162" t="n"/>
      <c r="L63" s="162" t="n"/>
      <c r="M63" s="162" t="n"/>
      <c r="N63" s="162" t="n"/>
      <c r="O63" s="162" t="n"/>
      <c r="P63" s="162" t="n"/>
      <c r="Q63" s="162" t="n"/>
      <c r="R63" s="162" t="n"/>
      <c r="S63" s="162" t="n"/>
      <c r="T63" s="162" t="n"/>
      <c r="U63" s="162" t="n"/>
      <c r="V63" s="162" t="n"/>
      <c r="W63" s="162" t="n"/>
      <c r="X63" s="162" t="n"/>
      <c r="Y63" s="162" t="n"/>
      <c r="Z63" s="162" t="n"/>
      <c r="AA63" s="162" t="n"/>
      <c r="AB63" s="162" t="n"/>
      <c r="AC63" s="162" t="n"/>
      <c r="AD63" s="162" t="n"/>
      <c r="AE63" s="162" t="n"/>
      <c r="AF63" s="162" t="n"/>
      <c r="AG63" s="162" t="n"/>
      <c r="AH63" s="162" t="n"/>
      <c r="AI63" s="162" t="n"/>
    </row>
    <row r="64" ht="15" customHeight="1" s="159">
      <c r="B64" s="31" t="inlineStr">
        <is>
          <t xml:space="preserve">   2/ Includes lubricants, and miscellaneous petroleum products.</t>
        </is>
      </c>
    </row>
    <row r="65" ht="15" customHeight="1" s="159">
      <c r="B65" s="31" t="inlineStr">
        <is>
          <t xml:space="preserve">   3/ Includes emissions attributable to the fuels consumed to generate the purchased electricity.</t>
        </is>
      </c>
    </row>
    <row r="66" ht="15" customHeight="1" s="159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59">
      <c r="B67" s="31" t="inlineStr">
        <is>
          <t xml:space="preserve">   5/ Includes wood and other biomass, waste heat, municipal waste, and renewable sources.</t>
        </is>
      </c>
    </row>
    <row r="68" ht="15" customHeight="1" s="159">
      <c r="B68" s="31" t="inlineStr">
        <is>
          <t xml:space="preserve">   Btu = British thermal unit.</t>
        </is>
      </c>
    </row>
    <row r="69" ht="15" customHeight="1" s="159">
      <c r="B69" s="31" t="inlineStr">
        <is>
          <t xml:space="preserve">   - - = Not applicable.</t>
        </is>
      </c>
    </row>
    <row r="70" ht="15" customHeight="1" s="159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59">
      <c r="B71" s="31" t="inlineStr">
        <is>
          <t>rounding.</t>
        </is>
      </c>
    </row>
    <row r="72" ht="15" customHeight="1" s="159">
      <c r="B72" s="31" t="inlineStr">
        <is>
          <t xml:space="preserve">   Sources:  2019 value of shipments:  IHS Markit, Macroeconomic model, May 2019.</t>
        </is>
      </c>
    </row>
    <row r="73" ht="15" customHeight="1" s="159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59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B18" s="25" t="inlineStr">
        <is>
          <t xml:space="preserve">  Heat and Power</t>
        </is>
      </c>
    </row>
    <row r="19" ht="15" customHeight="1" s="159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59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59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59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59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59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59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59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59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59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B30" s="25" t="inlineStr">
        <is>
          <t xml:space="preserve">  Feedstock</t>
        </is>
      </c>
    </row>
    <row r="31" ht="15" customHeight="1" s="159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59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59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59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59">
      <c r="B38" s="25" t="inlineStr">
        <is>
          <t>Energy Consumption per Unit of Output</t>
        </is>
      </c>
    </row>
    <row r="39" ht="15" customHeight="1" s="159">
      <c r="B39" s="25" t="inlineStr">
        <is>
          <t>(thousand Btu per 2012 dollar shipments)</t>
        </is>
      </c>
    </row>
    <row r="40" ht="15" customHeight="1" s="159">
      <c r="B40" s="25" t="inlineStr">
        <is>
          <t xml:space="preserve">  Heat and Power</t>
        </is>
      </c>
    </row>
    <row r="41" ht="15" customHeight="1" s="159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B52" s="25" t="inlineStr">
        <is>
          <t xml:space="preserve">  Feedstock</t>
        </is>
      </c>
    </row>
    <row r="53" ht="15" customHeight="1" s="159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59">
      <c r="B59" s="25" t="inlineStr">
        <is>
          <t>Carbon Dioxide Emissions 4/</t>
        </is>
      </c>
    </row>
    <row r="60" ht="15" customHeight="1" s="159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59">
      <c r="B62" s="25" t="inlineStr">
        <is>
          <t>Combined Heat and Power 5/</t>
        </is>
      </c>
    </row>
    <row r="63" ht="15" customHeight="1" s="159">
      <c r="B63" s="25" t="inlineStr">
        <is>
          <t xml:space="preserve">  Generating Capacity (gigawatts)</t>
        </is>
      </c>
    </row>
    <row r="64" ht="15" customHeight="1" s="159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59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59">
      <c r="B69" s="25" t="inlineStr">
        <is>
          <t xml:space="preserve">  Net Generation (billion kilowatthours)</t>
        </is>
      </c>
    </row>
    <row r="70" ht="15" customHeight="1" s="159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59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59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59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59">
      <c r="B75" s="25" t="inlineStr">
        <is>
          <t xml:space="preserve">    Disposition</t>
        </is>
      </c>
    </row>
    <row r="76" ht="15" customHeight="1" s="159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 thickBot="1"/>
    <row r="79" ht="15" customHeight="1" s="159">
      <c r="B79" s="162" t="inlineStr">
        <is>
          <t xml:space="preserve">   1/ Includes energy for combined heat and power plants that have a non-regulatory status, small on-site generating systems.</t>
        </is>
      </c>
      <c r="C79" s="162" t="n"/>
      <c r="D79" s="162" t="n"/>
      <c r="E79" s="162" t="n"/>
      <c r="F79" s="162" t="n"/>
      <c r="G79" s="162" t="n"/>
      <c r="H79" s="162" t="n"/>
      <c r="I79" s="162" t="n"/>
      <c r="J79" s="162" t="n"/>
      <c r="K79" s="162" t="n"/>
      <c r="L79" s="162" t="n"/>
      <c r="M79" s="162" t="n"/>
      <c r="N79" s="162" t="n"/>
      <c r="O79" s="162" t="n"/>
      <c r="P79" s="162" t="n"/>
      <c r="Q79" s="162" t="n"/>
      <c r="R79" s="162" t="n"/>
      <c r="S79" s="162" t="n"/>
      <c r="T79" s="162" t="n"/>
      <c r="U79" s="162" t="n"/>
      <c r="V79" s="162" t="n"/>
      <c r="W79" s="162" t="n"/>
      <c r="X79" s="162" t="n"/>
      <c r="Y79" s="162" t="n"/>
      <c r="Z79" s="162" t="n"/>
      <c r="AA79" s="162" t="n"/>
      <c r="AB79" s="162" t="n"/>
      <c r="AC79" s="162" t="n"/>
      <c r="AD79" s="162" t="n"/>
      <c r="AE79" s="162" t="n"/>
      <c r="AF79" s="162" t="n"/>
      <c r="AG79" s="162" t="n"/>
      <c r="AH79" s="162" t="n"/>
      <c r="AI79" s="162" t="n"/>
    </row>
    <row r="80" ht="15" customHeight="1" s="159">
      <c r="B80" s="31" t="inlineStr">
        <is>
          <t xml:space="preserve">   2/ Includes lubricants, and miscellaneous petroleum products.</t>
        </is>
      </c>
    </row>
    <row r="81" ht="15" customHeight="1" s="159">
      <c r="B81" s="31" t="inlineStr">
        <is>
          <t xml:space="preserve">   3/ Includes ethane, natural gasoline, and refinery olefins.</t>
        </is>
      </c>
    </row>
    <row r="82" ht="15" customHeight="1" s="159">
      <c r="B82" s="31" t="inlineStr">
        <is>
          <t xml:space="preserve">   4/ Includes emissions attributable to the fuels consumed to generate the purchased electricity.</t>
        </is>
      </c>
    </row>
    <row r="83" ht="15" customHeight="1" s="159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59">
      <c r="B84" s="31" t="inlineStr">
        <is>
          <t xml:space="preserve">   6/ Includes wood and other biomass, waste heat, municipal waste, and renewable sources.</t>
        </is>
      </c>
    </row>
    <row r="85" ht="15" customHeight="1" s="159">
      <c r="B85" s="31" t="inlineStr">
        <is>
          <t xml:space="preserve">   Btu = British thermal unit.</t>
        </is>
      </c>
    </row>
    <row r="86" ht="15" customHeight="1" s="159">
      <c r="B86" s="31" t="inlineStr">
        <is>
          <t xml:space="preserve">   - - = Not applicable.</t>
        </is>
      </c>
    </row>
    <row r="87" ht="15" customHeight="1" s="159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59">
      <c r="B88" s="31" t="inlineStr">
        <is>
          <t>rounding.</t>
        </is>
      </c>
    </row>
    <row r="89" ht="15" customHeight="1" s="159">
      <c r="B89" s="31" t="inlineStr">
        <is>
          <t xml:space="preserve">   Sources:  2019 value of shipments:  IHS Markit, Macroeconomic model, May 2019.</t>
        </is>
      </c>
    </row>
    <row r="90" ht="15" customHeight="1" s="159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59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59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59">
      <c r="B27" s="25" t="inlineStr">
        <is>
          <t>Energy Consumption per Unit of Output</t>
        </is>
      </c>
    </row>
    <row r="28" ht="15" customHeight="1" s="159">
      <c r="B28" s="25" t="inlineStr">
        <is>
          <t>(thousand Btu per 2012 dollar shipments)</t>
        </is>
      </c>
    </row>
    <row r="29" ht="15" customHeight="1" s="159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59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59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59">
      <c r="B38" s="25" t="inlineStr">
        <is>
          <t>Carbon Dioxide Emissions 2/</t>
        </is>
      </c>
    </row>
    <row r="39" ht="15" customHeight="1" s="159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59">
      <c r="B41" s="25" t="inlineStr">
        <is>
          <t>Combined Heat and Power 3/</t>
        </is>
      </c>
    </row>
    <row r="42" ht="15" customHeight="1" s="159">
      <c r="B42" s="25" t="inlineStr">
        <is>
          <t xml:space="preserve">  Generating Capacity (gigawatts)</t>
        </is>
      </c>
    </row>
    <row r="43" ht="15" customHeight="1" s="159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59">
      <c r="B48" s="25" t="inlineStr">
        <is>
          <t xml:space="preserve">  Net Generation (billion kilowatthours)</t>
        </is>
      </c>
    </row>
    <row r="49" ht="15" customHeight="1" s="159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  Disposition</t>
        </is>
      </c>
    </row>
    <row r="55" ht="15" customHeight="1" s="159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B57" s="162" t="inlineStr">
        <is>
          <t xml:space="preserve">   1/ Includes energy for combined heat and power plants that have a non-regulatory status, small on-site generating systems.</t>
        </is>
      </c>
      <c r="C57" s="162" t="n"/>
      <c r="D57" s="162" t="n"/>
      <c r="E57" s="162" t="n"/>
      <c r="F57" s="162" t="n"/>
      <c r="G57" s="162" t="n"/>
      <c r="H57" s="162" t="n"/>
      <c r="I57" s="162" t="n"/>
      <c r="J57" s="162" t="n"/>
      <c r="K57" s="162" t="n"/>
      <c r="L57" s="162" t="n"/>
      <c r="M57" s="162" t="n"/>
      <c r="N57" s="162" t="n"/>
      <c r="O57" s="162" t="n"/>
      <c r="P57" s="162" t="n"/>
      <c r="Q57" s="162" t="n"/>
      <c r="R57" s="162" t="n"/>
      <c r="S57" s="162" t="n"/>
      <c r="T57" s="162" t="n"/>
      <c r="U57" s="162" t="n"/>
      <c r="V57" s="162" t="n"/>
      <c r="W57" s="162" t="n"/>
      <c r="X57" s="162" t="n"/>
      <c r="Y57" s="162" t="n"/>
      <c r="Z57" s="162" t="n"/>
      <c r="AA57" s="162" t="n"/>
      <c r="AB57" s="162" t="n"/>
      <c r="AC57" s="162" t="n"/>
      <c r="AD57" s="162" t="n"/>
      <c r="AE57" s="162" t="n"/>
      <c r="AF57" s="162" t="n"/>
      <c r="AG57" s="162" t="n"/>
      <c r="AH57" s="162" t="n"/>
      <c r="AI57" s="162" t="n"/>
    </row>
    <row r="58" ht="15" customHeight="1" s="159">
      <c r="B58" s="31" t="inlineStr">
        <is>
          <t xml:space="preserve">   2/ Includes emissions attributable to the fuels consumed to generate the purchased electricity.</t>
        </is>
      </c>
    </row>
    <row r="59" ht="15" customHeight="1" s="159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59">
      <c r="B60" s="31" t="inlineStr">
        <is>
          <t xml:space="preserve">   4/ Includes wood and other biomass, waste heat, municipal waste, and renewable sources.</t>
        </is>
      </c>
    </row>
    <row r="61" ht="15" customHeight="1" s="159">
      <c r="B61" s="31" t="inlineStr">
        <is>
          <t xml:space="preserve">   Btu = British thermal unit.</t>
        </is>
      </c>
    </row>
    <row r="62" ht="15" customHeight="1" s="159">
      <c r="B62" s="31" t="inlineStr">
        <is>
          <t xml:space="preserve">   - - = Not applicable.</t>
        </is>
      </c>
    </row>
    <row r="63" ht="15" customHeight="1" s="159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59">
      <c r="B64" s="31" t="inlineStr">
        <is>
          <t>rounding.</t>
        </is>
      </c>
    </row>
    <row r="65" ht="15" customHeight="1" s="159">
      <c r="B65" s="31" t="inlineStr">
        <is>
          <t xml:space="preserve">   Sources:  2019 value of shipments:  IHS Markit, Macroeconomic model, May 2019.</t>
        </is>
      </c>
    </row>
    <row r="66" ht="15" customHeight="1" s="159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59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</t>
        </is>
      </c>
    </row>
    <row r="78" ht="15" customHeight="1" s="159">
      <c r="B78" s="31" t="inlineStr">
        <is>
          <t>and EIA, AEO2020 National Energy Modeling System run ref2020.d112119a.</t>
        </is>
      </c>
    </row>
    <row r="79" ht="15" customHeight="1" s="159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59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59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59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59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59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59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59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59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2" t="n"/>
      <c r="D67" s="162" t="n"/>
      <c r="E67" s="162" t="n"/>
      <c r="F67" s="162" t="n"/>
      <c r="G67" s="162" t="n"/>
      <c r="H67" s="162" t="n"/>
      <c r="I67" s="162" t="n"/>
      <c r="J67" s="162" t="n"/>
      <c r="K67" s="162" t="n"/>
      <c r="L67" s="162" t="n"/>
      <c r="M67" s="162" t="n"/>
      <c r="N67" s="162" t="n"/>
      <c r="O67" s="162" t="n"/>
      <c r="P67" s="162" t="n"/>
      <c r="Q67" s="162" t="n"/>
      <c r="R67" s="162" t="n"/>
      <c r="S67" s="162" t="n"/>
      <c r="T67" s="162" t="n"/>
      <c r="U67" s="162" t="n"/>
      <c r="V67" s="162" t="n"/>
      <c r="W67" s="162" t="n"/>
      <c r="X67" s="162" t="n"/>
      <c r="Y67" s="162" t="n"/>
      <c r="Z67" s="162" t="n"/>
      <c r="AA67" s="162" t="n"/>
      <c r="AB67" s="162" t="n"/>
      <c r="AC67" s="162" t="n"/>
      <c r="AD67" s="162" t="n"/>
      <c r="AE67" s="162" t="n"/>
      <c r="AF67" s="162" t="n"/>
      <c r="AG67" s="162" t="n"/>
      <c r="AH67" s="162" t="n"/>
      <c r="AI67" s="162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59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2021-04-22T00:06:12Z</dcterms:modified>
  <cp:lastModifiedBy>Nathan Iyer</cp:lastModifiedBy>
</cp:coreProperties>
</file>