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C\ccs\BFoCPAbI\"/>
    </mc:Choice>
  </mc:AlternateContent>
  <xr:revisionPtr revIDLastSave="0" documentId="8_{967083A6-D5F1-444A-A0CE-0F89E02E779C}" xr6:coauthVersionLast="47" xr6:coauthVersionMax="47" xr10:uidLastSave="{00000000-0000-0000-0000-000000000000}"/>
  <bookViews>
    <workbookView xWindow="150" yWindow="145" windowWidth="5920" windowHeight="5620" firstSheet="3" activeTab="3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2" i="21" l="1"/>
  <c r="B10" i="18"/>
  <c r="C10" i="18"/>
  <c r="D10" i="18"/>
  <c r="E10" i="18"/>
  <c r="F10" i="18"/>
  <c r="G10" i="18"/>
  <c r="H10" i="18"/>
  <c r="I10" i="18"/>
  <c r="J10" i="18"/>
  <c r="K10" i="18"/>
  <c r="L10" i="18"/>
  <c r="M10" i="18"/>
  <c r="N10" i="18"/>
  <c r="Q10" i="18"/>
  <c r="R10" i="18"/>
  <c r="S10" i="18"/>
  <c r="T10" i="18"/>
  <c r="U10" i="18"/>
  <c r="V10" i="18"/>
  <c r="W10" i="18"/>
  <c r="X10" i="18"/>
  <c r="Y10" i="18"/>
  <c r="Z10" i="18"/>
  <c r="AA10" i="18"/>
  <c r="AB10" i="18"/>
  <c r="AC10" i="18"/>
  <c r="AD10" i="18"/>
  <c r="AE10" i="18"/>
  <c r="P10" i="18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M11" i="16"/>
  <c r="N11" i="16"/>
  <c r="O11" i="16"/>
  <c r="P11" i="16"/>
  <c r="L11" i="16"/>
  <c r="O10" i="18"/>
  <c r="C282" i="21"/>
  <c r="D282" i="21"/>
  <c r="E282" i="21"/>
  <c r="F282" i="21"/>
  <c r="G282" i="21"/>
  <c r="H282" i="21"/>
  <c r="I282" i="21"/>
  <c r="J282" i="21"/>
  <c r="K282" i="21"/>
  <c r="L282" i="21"/>
  <c r="M282" i="21"/>
  <c r="N282" i="21"/>
  <c r="O282" i="21"/>
  <c r="P282" i="21"/>
  <c r="Q282" i="21"/>
  <c r="R282" i="21"/>
  <c r="S282" i="21"/>
  <c r="T282" i="21"/>
  <c r="U282" i="21"/>
  <c r="V282" i="21"/>
  <c r="W282" i="21"/>
  <c r="X282" i="21"/>
  <c r="Y282" i="21"/>
  <c r="Z282" i="21"/>
  <c r="AA282" i="21"/>
  <c r="AB282" i="21"/>
  <c r="AC282" i="21"/>
  <c r="AD282" i="21"/>
  <c r="AE282" i="2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<sst xmlns="http://schemas.openxmlformats.org/spreadsheetml/2006/main" count="617" uniqueCount="450">
  <si>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</si>
  <si>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</si>
  <si>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</si>
  <si>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</si>
  <si>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</si>
  <si>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</si>
  <si>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</si>
  <si>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</si>
  <si>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</si>
  <si>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</si>
  <si>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</si>
  <si>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</si>
  <si>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</si>
  <si>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</si>
  <si>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</si>
  <si>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</si>
  <si>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</si>
  <si>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</si>
  <si>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</si>
  <si>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</si>
  <si>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</si>
  <si>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</si>
  <si>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</si>
  <si>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</si>
  <si>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</si>
  <si>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</si>
  <si>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</si>
  <si>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</si>
  <si>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</si>
  <si>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</si>
  <si>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</si>
  <si>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</si>
  <si>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</si>
  <si>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</si>
  <si>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</si>
  <si>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</si>
  <si>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</si>
  <si>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</si>
  <si>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</si>
  <si>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</si>
  <si>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</si>
  <si>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</si>
  <si>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</si>
  <si>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</si>
  <si>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</si>
  <si>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</si>
  <si>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</si>
  <si>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</si>
  <si>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</si>
  <si>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</si>
  <si>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</si>
  <si>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</si>
  <si>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</si>
  <si>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</si>
  <si>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</si>
  <si>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</si>
  <si>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</si>
  <si>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</si>
  <si>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</si>
  <si>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</si>
  <si>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</si>
  <si>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</si>
  <si>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</si>
  <si>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</si>
  <si>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</si>
  <si>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</si>
  <si>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</si>
  <si>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</si>
  <si>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</si>
  <si>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</si>
  <si>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</si>
  <si>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</si>
  <si>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</si>
  <si>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</si>
  <si>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</si>
  <si>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</si>
  <si>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</si>
  <si>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</si>
  <si>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</si>
  <si>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</si>
  <si>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</si>
  <si>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</si>
  <si>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</si>
  <si>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</si>
  <si>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</si>
  <si>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</si>
  <si>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</si>
  <si>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</si>
  <si>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</si>
  <si>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</si>
  <si>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</si>
  <si>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</si>
  <si>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</si>
  <si>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</si>
  <si>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</si>
  <si>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</si>
  <si>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</si>
  <si>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</si>
  <si>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</si>
  <si>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</si>
  <si>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</si>
  <si>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</si>
  <si>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</si>
  <si>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</si>
  <si>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</si>
  <si>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</si>
  <si>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</si>
  <si>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</si>
  <si>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</si>
  <si>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</si>
  <si>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</si>
  <si>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</si>
  <si>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</si>
  <si>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</si>
  <si>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</si>
  <si>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</si>
  <si>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</si>
  <si>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</si>
  <si>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</si>
  <si>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</si>
  <si>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</si>
  <si>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</si>
  <si>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</si>
  <si>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</si>
  <si>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</si>
  <si>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</si>
  <si>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</si>
  <si>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</si>
  <si>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</si>
  <si>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</si>
  <si>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</si>
  <si>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</si>
  <si>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</si>
  <si>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</si>
  <si>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</si>
  <si>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</si>
  <si>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</si>
  <si>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</si>
  <si>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</si>
  <si>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</si>
  <si>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</si>
  <si>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</si>
  <si>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</si>
  <si>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</si>
  <si>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</si>
  <si>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</si>
  <si>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</si>
  <si>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</si>
  <si>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</si>
  <si>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</si>
  <si>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</si>
  <si>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</si>
  <si>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</si>
  <si>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</si>
  <si>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</si>
  <si>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</si>
  <si>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</si>
  <si>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</si>
  <si>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</si>
  <si>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</si>
  <si>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</si>
  <si>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</si>
  <si>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</si>
  <si>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</si>
  <si>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</si>
  <si>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</si>
  <si>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</si>
  <si>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</si>
  <si>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</si>
  <si>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</si>
  <si>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</si>
  <si>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</si>
  <si>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</si>
  <si>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</si>
  <si>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Process Emissions before CCS[agriculture and forestry 01T03,CO2] : NoSettings</t>
  </si>
  <si>
    <t>Process Emissions before CCS[coal mining 05,CO2] : NoSettings</t>
  </si>
  <si>
    <t>Process Emissions before CCS[oil and gas extraction 06,CO2] : NoSettings</t>
  </si>
  <si>
    <t>Process Emissions before CCS[other mining and quarrying 07T08,CO2] : NoSettings</t>
  </si>
  <si>
    <t>Process Emissions before CCS[food beverage and tobacco 10T12,CO2] : NoSettings</t>
  </si>
  <si>
    <t>Process Emissions before CCS[textiles apparel and leather 13T15,CO2] : NoSettings</t>
  </si>
  <si>
    <t>Process Emissions before CCS[wood products 16,CO2] : NoSettings</t>
  </si>
  <si>
    <t>Process Emissions before CCS[pulp paper and printing 17T18,CO2] : NoSettings</t>
  </si>
  <si>
    <t>Process Emissions before CCS[refined petroleum and coke 19,CO2] : NoSettings</t>
  </si>
  <si>
    <t>Process Emissions before CCS[chemicals 20,CO2] : NoSettings</t>
  </si>
  <si>
    <t>Process Emissions before CCS[rubber and plastic products 22,CO2] : NoSettings</t>
  </si>
  <si>
    <t>Process Emissions before CCS[glass and glass products 231,CO2] : NoSettings</t>
  </si>
  <si>
    <t>Process Emissions before CCS[cement and other nonmetallic minerals 239,CO2] : NoSettings</t>
  </si>
  <si>
    <t>Process Emissions before CCS[iron and steel 241,CO2] : NoSettings</t>
  </si>
  <si>
    <t>Process Emissions before CCS[other metals 242,CO2] : NoSettings</t>
  </si>
  <si>
    <t>Process Emissions before CCS[metal products except machinery and vehicles 25,CO2] : NoSettings</t>
  </si>
  <si>
    <t>Process Emissions before CCS[computers and electronics 26,CO2] : NoSettings</t>
  </si>
  <si>
    <t>Process Emissions before CCS[appliances and electrical equipment 27,CO2] : NoSettings</t>
  </si>
  <si>
    <t>Process Emissions before CCS[other machinery 28,CO2] : NoSettings</t>
  </si>
  <si>
    <t>Process Emissions before CCS[road vehicles 29,CO2] : NoSettings</t>
  </si>
  <si>
    <t>Process Emissions before CCS[nonroad vehicles 30,CO2] : NoSettings</t>
  </si>
  <si>
    <t>Process Emissions before CCS[other manufacturing 31T33,CO2] : NoSettings</t>
  </si>
  <si>
    <t>Process Emissions before CCS[energy pipelines and gas processing 352T353,CO2] : NoSettings</t>
  </si>
  <si>
    <t>Process Emissions before CCS[water and waste 36T39,CO2] : NoSettings</t>
  </si>
  <si>
    <t>Process Emissions before CCS[construction 41T43,CO2] : NoSettings</t>
  </si>
  <si>
    <t>Industrial Sector Energy Related Emissions before CCS[electricity if,agriculture and forestry 01T03,CO2] : NoSettings</t>
  </si>
  <si>
    <t>Industrial Sector Energy Related Emissions before CCS[electricity if,coal mining 05,CO2] : NoSettings</t>
  </si>
  <si>
    <t>Industrial Sector Energy Related Emissions before CCS[electricity if,oil and gas extraction 06,CO2] : NoSettings</t>
  </si>
  <si>
    <t>Industrial Sector Energy Related Emissions before CCS[electricity if,other mining and quarrying 07T08,CO2] : NoSettings</t>
  </si>
  <si>
    <t>Industrial Sector Energy Related Emissions before CCS[electricity if,food beverage and tobacco 10T12,CO2] : NoSettings</t>
  </si>
  <si>
    <t>Industrial Sector Energy Related Emissions before CCS[electricity if,textiles apparel and leather 13T15,CO2] : NoSettings</t>
  </si>
  <si>
    <t>Industrial Sector Energy Related Emissions before CCS[electricity if,wood products 16,CO2] : NoSettings</t>
  </si>
  <si>
    <t>Industrial Sector Energy Related Emissions before CCS[electricity if,pulp paper and printing 17T18,CO2] : NoSettings</t>
  </si>
  <si>
    <t>Industrial Sector Energy Related Emissions before CCS[electricity if,refined petroleum and coke 19,CO2] : NoSettings</t>
  </si>
  <si>
    <t>Industrial Sector Energy Related Emissions before CCS[electricity if,chemicals 20,CO2] : NoSettings</t>
  </si>
  <si>
    <t>Industrial Sector Energy Related Emissions before CCS[electricity if,rubber and plastic products 22,CO2] : NoSettings</t>
  </si>
  <si>
    <t>Industrial Sector Energy Related Emissions before CCS[electricity if,glass and glass products 231,CO2] : NoSettings</t>
  </si>
  <si>
    <t>Industrial Sector Energy Related Emissions before CCS[electricity if,cement and other nonmetallic minerals 239,CO2] : NoSettings</t>
  </si>
  <si>
    <t>Industrial Sector Energy Related Emissions before CCS[electricity if,iron and steel 241,CO2] : NoSettings</t>
  </si>
  <si>
    <t>Industrial Sector Energy Related Emissions before CCS[electricity if,other metals 242,CO2] : NoSettings</t>
  </si>
  <si>
    <t>Industrial Sector Energy Related Emissions before CCS[electricity if,metal products except machinery and vehicles 25,CO2] : NoSettings</t>
  </si>
  <si>
    <t>Industrial Sector Energy Related Emissions before CCS[electricity if,computers and electronics 26,CO2] : NoSettings</t>
  </si>
  <si>
    <t>Industrial Sector Energy Related Emissions before CCS[electricity if,appliances and electrical equipment 27,CO2] : NoSettings</t>
  </si>
  <si>
    <t>Industrial Sector Energy Related Emissions before CCS[electricity if,other machinery 28,CO2] : NoSettings</t>
  </si>
  <si>
    <t>Industrial Sector Energy Related Emissions before CCS[electricity if,road vehicles 29,CO2] : NoSettings</t>
  </si>
  <si>
    <t>Industrial Sector Energy Related Emissions before CCS[electricity if,nonroad vehicles 30,CO2] : NoSettings</t>
  </si>
  <si>
    <t>Industrial Sector Energy Related Emissions before CCS[electricity if,other manufacturing 31T33,CO2] : NoSettings</t>
  </si>
  <si>
    <t>Industrial Sector Energy Related Emissions before CCS[electricity if,energy pipelines and gas processing 352T353,CO2] : NoSettings</t>
  </si>
  <si>
    <t>Industrial Sector Energy Related Emissions before CCS[electricity if,water and waste 36T39,CO2] : NoSettings</t>
  </si>
  <si>
    <t>Industrial Sector Energy Related Emissions before CCS[electricity if,construction 41T43,CO2] : NoSettings</t>
  </si>
  <si>
    <t>Industrial Sector Energy Related Emissions before CCS[hard coal if,agriculture and forestry 01T03,CO2] : NoSettings</t>
  </si>
  <si>
    <t>Industrial Sector Energy Related Emissions before CCS[hard coal if,coal mining 05,CO2] : NoSettings</t>
  </si>
  <si>
    <t>Industrial Sector Energy Related Emissions before CCS[hard coal if,oil and gas extraction 06,CO2] : NoSettings</t>
  </si>
  <si>
    <t>Industrial Sector Energy Related Emissions before CCS[hard coal if,other mining and quarrying 07T08,CO2] : NoSettings</t>
  </si>
  <si>
    <t>Industrial Sector Energy Related Emissions before CCS[hard coal if,food beverage and tobacco 10T12,CO2] : NoSettings</t>
  </si>
  <si>
    <t>Industrial Sector Energy Related Emissions before CCS[hard coal if,textiles apparel and leather 13T15,CO2] : NoSettings</t>
  </si>
  <si>
    <t>Industrial Sector Energy Related Emissions before CCS[hard coal if,wood products 16,CO2] : NoSettings</t>
  </si>
  <si>
    <t>Industrial Sector Energy Related Emissions before CCS[hard coal if,pulp paper and printing 17T18,CO2] : NoSettings</t>
  </si>
  <si>
    <t>Industrial Sector Energy Related Emissions before CCS[hard coal if,refined petroleum and coke 19,CO2] : NoSettings</t>
  </si>
  <si>
    <t>Industrial Sector Energy Related Emissions before CCS[hard coal if,chemicals 20,CO2] : NoSettings</t>
  </si>
  <si>
    <t>Industrial Sector Energy Related Emissions before CCS[hard coal if,rubber and plastic products 22,CO2] : NoSettings</t>
  </si>
  <si>
    <t>Industrial Sector Energy Related Emissions before CCS[hard coal if,glass and glass products 231,CO2] : NoSettings</t>
  </si>
  <si>
    <t>Industrial Sector Energy Related Emissions before CCS[hard coal if,cement and other nonmetallic minerals 239,CO2] : NoSettings</t>
  </si>
  <si>
    <t>Industrial Sector Energy Related Emissions before CCS[hard coal if,iron and steel 241,CO2] : NoSettings</t>
  </si>
  <si>
    <t>Industrial Sector Energy Related Emissions before CCS[hard coal if,other metals 242,CO2] : NoSettings</t>
  </si>
  <si>
    <t>Industrial Sector Energy Related Emissions before CCS[hard coal if,metal products except machinery and vehicles 25,CO2] : NoSettings</t>
  </si>
  <si>
    <t>Industrial Sector Energy Related Emissions before CCS[hard coal if,computers and electronics 26,CO2] : NoSettings</t>
  </si>
  <si>
    <t>Industrial Sector Energy Related Emissions before CCS[hard coal if,appliances and electrical equipment 27,CO2] : NoSettings</t>
  </si>
  <si>
    <t>Industrial Sector Energy Related Emissions before CCS[hard coal if,other machinery 28,CO2] : NoSettings</t>
  </si>
  <si>
    <t>Industrial Sector Energy Related Emissions before CCS[hard coal if,road vehicles 29,CO2] : NoSettings</t>
  </si>
  <si>
    <t>Industrial Sector Energy Related Emissions before CCS[hard coal if,nonroad vehicles 30,CO2] : NoSettings</t>
  </si>
  <si>
    <t>Industrial Sector Energy Related Emissions before CCS[hard coal if,other manufacturing 31T33,CO2] : NoSettings</t>
  </si>
  <si>
    <t>Industrial Sector Energy Related Emissions before CCS[hard coal if,energy pipelines and gas processing 352T353,CO2] : NoSettings</t>
  </si>
  <si>
    <t>Industrial Sector Energy Related Emissions before CCS[hard coal if,water and waste 36T39,CO2] : NoSettings</t>
  </si>
  <si>
    <t>Industrial Sector Energy Related Emissions before CCS[hard coal if,construction 41T43,CO2] : NoSettings</t>
  </si>
  <si>
    <t>Industrial Sector Energy Related Emissions before CCS[natural gas if,agriculture and forestry 01T03,CO2] : NoSettings</t>
  </si>
  <si>
    <t>Industrial Sector Energy Related Emissions before CCS[natural gas if,coal mining 05,CO2] : NoSettings</t>
  </si>
  <si>
    <t>Industrial Sector Energy Related Emissions before CCS[natural gas if,oil and gas extraction 06,CO2] : NoSettings</t>
  </si>
  <si>
    <t>Industrial Sector Energy Related Emissions before CCS[natural gas if,other mining and quarrying 07T08,CO2] : NoSettings</t>
  </si>
  <si>
    <t>Industrial Sector Energy Related Emissions before CCS[natural gas if,food beverage and tobacco 10T12,CO2] : NoSettings</t>
  </si>
  <si>
    <t>Industrial Sector Energy Related Emissions before CCS[natural gas if,textiles apparel and leather 13T15,CO2] : NoSettings</t>
  </si>
  <si>
    <t>Industrial Sector Energy Related Emissions before CCS[natural gas if,wood products 16,CO2] : NoSettings</t>
  </si>
  <si>
    <t>Industrial Sector Energy Related Emissions before CCS[natural gas if,pulp paper and printing 17T18,CO2] : NoSettings</t>
  </si>
  <si>
    <t>Industrial Sector Energy Related Emissions before CCS[natural gas if,refined petroleum and coke 19,CO2] : NoSettings</t>
  </si>
  <si>
    <t>Industrial Sector Energy Related Emissions before CCS[natural gas if,chemicals 20,CO2] : NoSettings</t>
  </si>
  <si>
    <t>Industrial Sector Energy Related Emissions before CCS[natural gas if,rubber and plastic products 22,CO2] : NoSettings</t>
  </si>
  <si>
    <t>Industrial Sector Energy Related Emissions before CCS[natural gas if,glass and glass products 231,CO2] : NoSettings</t>
  </si>
  <si>
    <t>Industrial Sector Energy Related Emissions before CCS[natural gas if,cement and other nonmetallic minerals 239,CO2] : NoSettings</t>
  </si>
  <si>
    <t>Industrial Sector Energy Related Emissions before CCS[natural gas if,iron and steel 241,CO2] : NoSettings</t>
  </si>
  <si>
    <t>Industrial Sector Energy Related Emissions before CCS[natural gas if,other metals 242,CO2] : NoSettings</t>
  </si>
  <si>
    <t>Industrial Sector Energy Related Emissions before CCS[natural gas if,metal products except machinery and vehicles 25,CO2] : NoSettings</t>
  </si>
  <si>
    <t>Industrial Sector Energy Related Emissions before CCS[natural gas if,computers and electronics 26,CO2] : NoSettings</t>
  </si>
  <si>
    <t>Industrial Sector Energy Related Emissions before CCS[natural gas if,appliances and electrical equipment 27,CO2] : NoSettings</t>
  </si>
  <si>
    <t>Industrial Sector Energy Related Emissions before CCS[natural gas if,other machinery 28,CO2] : NoSettings</t>
  </si>
  <si>
    <t>Industrial Sector Energy Related Emissions before CCS[natural gas if,road vehicles 29,CO2] : NoSettings</t>
  </si>
  <si>
    <t>Industrial Sector Energy Related Emissions before CCS[natural gas if,nonroad vehicles 30,CO2] : NoSettings</t>
  </si>
  <si>
    <t>Industrial Sector Energy Related Emissions before CCS[natural gas if,other manufacturing 31T33,CO2] : NoSettings</t>
  </si>
  <si>
    <t>Industrial Sector Energy Related Emissions before CCS[natural gas if,energy pipelines and gas processing 352T353,CO2] : NoSettings</t>
  </si>
  <si>
    <t>Industrial Sector Energy Related Emissions before CCS[natural gas if,water and waste 36T39,CO2] : NoSettings</t>
  </si>
  <si>
    <t>Industrial Sector Energy Related Emissions before CCS[natural gas if,construction 41T43,CO2] : NoSettings</t>
  </si>
  <si>
    <t>Industrial Sector Energy Related Emissions before CCS[biomass if,agriculture and forestry 01T03,CO2] : NoSettings</t>
  </si>
  <si>
    <t>Industrial Sector Energy Related Emissions before CCS[biomass if,coal mining 05,CO2] : NoSettings</t>
  </si>
  <si>
    <t>Industrial Sector Energy Related Emissions before CCS[biomass if,oil and gas extraction 06,CO2] : NoSettings</t>
  </si>
  <si>
    <t>Industrial Sector Energy Related Emissions before CCS[biomass if,other mining and quarrying 07T08,CO2] : NoSettings</t>
  </si>
  <si>
    <t>Industrial Sector Energy Related Emissions before CCS[biomass if,food beverage and tobacco 10T12,CO2] : NoSettings</t>
  </si>
  <si>
    <t>Industrial Sector Energy Related Emissions before CCS[biomass if,textiles apparel and leather 13T15,CO2] : NoSettings</t>
  </si>
  <si>
    <t>Industrial Sector Energy Related Emissions before CCS[biomass if,wood products 16,CO2] : NoSettings</t>
  </si>
  <si>
    <t>Industrial Sector Energy Related Emissions before CCS[biomass if,pulp paper and printing 17T18,CO2] : NoSettings</t>
  </si>
  <si>
    <t>Industrial Sector Energy Related Emissions before CCS[biomass if,refined petroleum and coke 19,CO2] : NoSettings</t>
  </si>
  <si>
    <t>Industrial Sector Energy Related Emissions before CCS[biomass if,chemicals 20,CO2] : NoSettings</t>
  </si>
  <si>
    <t>Industrial Sector Energy Related Emissions before CCS[biomass if,rubber and plastic products 22,CO2] : NoSettings</t>
  </si>
  <si>
    <t>Industrial Sector Energy Related Emissions before CCS[biomass if,glass and glass products 231,CO2] : NoSettings</t>
  </si>
  <si>
    <t>Industrial Sector Energy Related Emissions before CCS[biomass if,cement and other nonmetallic minerals 239,CO2] : NoSettings</t>
  </si>
  <si>
    <t>Industrial Sector Energy Related Emissions before CCS[biomass if,iron and steel 241,CO2] : NoSettings</t>
  </si>
  <si>
    <t>Industrial Sector Energy Related Emissions before CCS[biomass if,other metals 242,CO2] : NoSettings</t>
  </si>
  <si>
    <t>Industrial Sector Energy Related Emissions before CCS[biomass if,metal products except machinery and vehicles 25,CO2] : NoSettings</t>
  </si>
  <si>
    <t>Industrial Sector Energy Related Emissions before CCS[biomass if,computers and electronics 26,CO2] : NoSettings</t>
  </si>
  <si>
    <t>Industrial Sector Energy Related Emissions before CCS[biomass if,appliances and electrical equipment 27,CO2] : NoSettings</t>
  </si>
  <si>
    <t>Industrial Sector Energy Related Emissions before CCS[biomass if,other machinery 28,CO2] : NoSettings</t>
  </si>
  <si>
    <t>Industrial Sector Energy Related Emissions before CCS[biomass if,road vehicles 29,CO2] : NoSettings</t>
  </si>
  <si>
    <t>Industrial Sector Energy Related Emissions before CCS[biomass if,nonroad vehicles 30,CO2] : NoSettings</t>
  </si>
  <si>
    <t>Industrial Sector Energy Related Emissions before CCS[biomass if,other manufacturing 31T33,CO2] : NoSettings</t>
  </si>
  <si>
    <t>Industrial Sector Energy Related Emissions before CCS[biomass if,energy pipelines and gas processing 352T353,CO2] : NoSettings</t>
  </si>
  <si>
    <t>Industrial Sector Energy Related Emissions before CCS[biomass if,water and waste 36T39,CO2] : NoSettings</t>
  </si>
  <si>
    <t>Industrial Sector Energy Related Emissions before CCS[biomass if,construction 41T43,CO2] : NoSettings</t>
  </si>
  <si>
    <t>Industrial Sector Energy Related Emissions before CCS[petroleum diesel if,agriculture and forestry 01T03,CO2] : NoSettings</t>
  </si>
  <si>
    <t>Industrial Sector Energy Related Emissions before CCS[petroleum diesel if,coal mining 05,CO2] : NoSettings</t>
  </si>
  <si>
    <t>Industrial Sector Energy Related Emissions before CCS[petroleum diesel if,oil and gas extraction 06,CO2] : NoSettings</t>
  </si>
  <si>
    <t>Industrial Sector Energy Related Emissions before CCS[petroleum diesel if,other mining and quarrying 07T08,CO2] : NoSettings</t>
  </si>
  <si>
    <t>Industrial Sector Energy Related Emissions before CCS[petroleum diesel if,food beverage and tobacco 10T12,CO2] : NoSettings</t>
  </si>
  <si>
    <t>Industrial Sector Energy Related Emissions before CCS[petroleum diesel if,textiles apparel and leather 13T15,CO2] : NoSettings</t>
  </si>
  <si>
    <t>Industrial Sector Energy Related Emissions before CCS[petroleum diesel if,wood products 16,CO2] : NoSettings</t>
  </si>
  <si>
    <t>Industrial Sector Energy Related Emissions before CCS[petroleum diesel if,pulp paper and printing 17T18,CO2] : NoSettings</t>
  </si>
  <si>
    <t>Industrial Sector Energy Related Emissions before CCS[petroleum diesel if,refined petroleum and coke 19,CO2] : NoSettings</t>
  </si>
  <si>
    <t>Industrial Sector Energy Related Emissions before CCS[petroleum diesel if,chemicals 20,CO2] : NoSettings</t>
  </si>
  <si>
    <t>Industrial Sector Energy Related Emissions before CCS[petroleum diesel if,rubber and plastic products 22,CO2] : NoSettings</t>
  </si>
  <si>
    <t>Industrial Sector Energy Related Emissions before CCS[petroleum diesel if,glass and glass products 231,CO2] : NoSettings</t>
  </si>
  <si>
    <t>Industrial Sector Energy Related Emissions before CCS[petroleum diesel if,cement and other nonmetallic minerals 239,CO2] : NoSettings</t>
  </si>
  <si>
    <t>Industrial Sector Energy Related Emissions before CCS[petroleum diesel if,iron and steel 241,CO2] : NoSettings</t>
  </si>
  <si>
    <t>Industrial Sector Energy Related Emissions before CCS[petroleum diesel if,other metals 242,CO2] : NoSettings</t>
  </si>
  <si>
    <t>Industrial Sector Energy Related Emissions before CCS[petroleum diesel if,metal products except machinery and vehicles 25,CO2] : NoSettings</t>
  </si>
  <si>
    <t>Industrial Sector Energy Related Emissions before CCS[petroleum diesel if,computers and electronics 26,CO2] : NoSettings</t>
  </si>
  <si>
    <t>Industrial Sector Energy Related Emissions before CCS[petroleum diesel if,appliances and electrical equipment 27,CO2] : NoSettings</t>
  </si>
  <si>
    <t>Industrial Sector Energy Related Emissions before CCS[petroleum diesel if,other machinery 28,CO2] : NoSettings</t>
  </si>
  <si>
    <t>Industrial Sector Energy Related Emissions before CCS[petroleum diesel if,road vehicles 29,CO2] : NoSettings</t>
  </si>
  <si>
    <t>Industrial Sector Energy Related Emissions before CCS[petroleum diesel if,nonroad vehicles 30,CO2] : NoSettings</t>
  </si>
  <si>
    <t>Industrial Sector Energy Related Emissions before CCS[petroleum diesel if,other manufacturing 31T33,CO2] : NoSettings</t>
  </si>
  <si>
    <t>Industrial Sector Energy Related Emissions before CCS[petroleum diesel if,energy pipelines and gas processing 352T353,CO2] : NoSettings</t>
  </si>
  <si>
    <t>Industrial Sector Energy Related Emissions before CCS[petroleum diesel if,water and waste 36T39,CO2] : NoSettings</t>
  </si>
  <si>
    <t>Industrial Sector Energy Related Emissions before CCS[petroleum diesel if,construction 41T43,CO2] : NoSettings</t>
  </si>
  <si>
    <t>Industrial Sector Energy Related Emissions before CCS[heat if,agriculture and forestry 01T03,CO2] : NoSettings</t>
  </si>
  <si>
    <t>Industrial Sector Energy Related Emissions before CCS[heat if,coal mining 05,CO2] : NoSettings</t>
  </si>
  <si>
    <t>Industrial Sector Energy Related Emissions before CCS[heat if,oil and gas extraction 06,CO2] : NoSettings</t>
  </si>
  <si>
    <t>Industrial Sector Energy Related Emissions before CCS[heat if,other mining and quarrying 07T08,CO2] : NoSettings</t>
  </si>
  <si>
    <t>Industrial Sector Energy Related Emissions before CCS[heat if,food beverage and tobacco 10T12,CO2] : NoSettings</t>
  </si>
  <si>
    <t>Industrial Sector Energy Related Emissions before CCS[heat if,textiles apparel and leather 13T15,CO2] : NoSettings</t>
  </si>
  <si>
    <t>Industrial Sector Energy Related Emissions before CCS[heat if,wood products 16,CO2] : NoSettings</t>
  </si>
  <si>
    <t>Industrial Sector Energy Related Emissions before CCS[heat if,pulp paper and printing 17T18,CO2] : NoSettings</t>
  </si>
  <si>
    <t>Industrial Sector Energy Related Emissions before CCS[heat if,refined petroleum and coke 19,CO2] : NoSettings</t>
  </si>
  <si>
    <t>Industrial Sector Energy Related Emissions before CCS[heat if,chemicals 20,CO2] : NoSettings</t>
  </si>
  <si>
    <t>Industrial Sector Energy Related Emissions before CCS[heat if,rubber and plastic products 22,CO2] : NoSettings</t>
  </si>
  <si>
    <t>Industrial Sector Energy Related Emissions before CCS[heat if,glass and glass products 231,CO2] : NoSettings</t>
  </si>
  <si>
    <t>Industrial Sector Energy Related Emissions before CCS[heat if,cement and other nonmetallic minerals 239,CO2] : NoSettings</t>
  </si>
  <si>
    <t>Industrial Sector Energy Related Emissions before CCS[heat if,iron and steel 241,CO2] : NoSettings</t>
  </si>
  <si>
    <t>Industrial Sector Energy Related Emissions before CCS[heat if,other metals 242,CO2] : NoSettings</t>
  </si>
  <si>
    <t>Industrial Sector Energy Related Emissions before CCS[heat if,metal products except machinery and vehicles 25,CO2] : NoSettings</t>
  </si>
  <si>
    <t>Industrial Sector Energy Related Emissions before CCS[heat if,computers and electronics 26,CO2] : NoSettings</t>
  </si>
  <si>
    <t>Industrial Sector Energy Related Emissions before CCS[heat if,appliances and electrical equipment 27,CO2] : NoSettings</t>
  </si>
  <si>
    <t>Industrial Sector Energy Related Emissions before CCS[heat if,other machinery 28,CO2] : NoSettings</t>
  </si>
  <si>
    <t>Industrial Sector Energy Related Emissions before CCS[heat if,road vehicles 29,CO2] : NoSettings</t>
  </si>
  <si>
    <t>Industrial Sector Energy Related Emissions before CCS[heat if,nonroad vehicles 30,CO2] : NoSettings</t>
  </si>
  <si>
    <t>Industrial Sector Energy Related Emissions before CCS[heat if,other manufacturing 31T33,CO2] : NoSettings</t>
  </si>
  <si>
    <t>Industrial Sector Energy Related Emissions before CCS[heat if,energy pipelines and gas processing 352T353,CO2] : NoSettings</t>
  </si>
  <si>
    <t>Industrial Sector Energy Related Emissions before CCS[heat if,water and waste 36T39,CO2] : NoSettings</t>
  </si>
  <si>
    <t>Industrial Sector Energy Related Emissions before CCS[heat if,construction 41T43,CO2] : NoSettings</t>
  </si>
  <si>
    <t>Industrial Sector Energy Related Emissions before CCS[crude oil if,agriculture and forestry 01T03,CO2] : NoSettings</t>
  </si>
  <si>
    <t>Industrial Sector Energy Related Emissions before CCS[crude oil if,coal mining 05,CO2] : NoSettings</t>
  </si>
  <si>
    <t>Industrial Sector Energy Related Emissions before CCS[crude oil if,oil and gas extraction 06,CO2] : NoSettings</t>
  </si>
  <si>
    <t>Industrial Sector Energy Related Emissions before CCS[crude oil if,other mining and quarrying 07T08,CO2] : NoSettings</t>
  </si>
  <si>
    <t>Industrial Sector Energy Related Emissions before CCS[crude oil if,food beverage and tobacco 10T12,CO2] : NoSettings</t>
  </si>
  <si>
    <t>Industrial Sector Energy Related Emissions before CCS[crude oil if,textiles apparel and leather 13T15,CO2] : NoSettings</t>
  </si>
  <si>
    <t>Industrial Sector Energy Related Emissions before CCS[crude oil if,wood products 16,CO2] : NoSettings</t>
  </si>
  <si>
    <t>Industrial Sector Energy Related Emissions before CCS[crude oil if,pulp paper and printing 17T18,CO2] : NoSettings</t>
  </si>
  <si>
    <t>Industrial Sector Energy Related Emissions before CCS[crude oil if,refined petroleum and coke 19,CO2] : NoSettings</t>
  </si>
  <si>
    <t>Industrial Sector Energy Related Emissions before CCS[crude oil if,chemicals 20,CO2] : NoSettings</t>
  </si>
  <si>
    <t>Industrial Sector Energy Related Emissions before CCS[crude oil if,rubber and plastic products 22,CO2] : NoSettings</t>
  </si>
  <si>
    <t>Industrial Sector Energy Related Emissions before CCS[crude oil if,glass and glass products 231,CO2] : NoSettings</t>
  </si>
  <si>
    <t>Industrial Sector Energy Related Emissions before CCS[crude oil if,cement and other nonmetallic minerals 239,CO2] : NoSettings</t>
  </si>
  <si>
    <t>Industrial Sector Energy Related Emissions before CCS[crude oil if,iron and steel 241,CO2] : NoSettings</t>
  </si>
  <si>
    <t>Industrial Sector Energy Related Emissions before CCS[crude oil if,other metals 242,CO2] : NoSettings</t>
  </si>
  <si>
    <t>Industrial Sector Energy Related Emissions before CCS[crude oil if,metal products except machinery and vehicles 25,CO2] : NoSettings</t>
  </si>
  <si>
    <t>Industrial Sector Energy Related Emissions before CCS[crude oil if,computers and electronics 26,CO2] : NoSettings</t>
  </si>
  <si>
    <t>Industrial Sector Energy Related Emissions before CCS[crude oil if,appliances and electrical equipment 27,CO2] : NoSettings</t>
  </si>
  <si>
    <t>Industrial Sector Energy Related Emissions before CCS[crude oil if,other machinery 28,CO2] : NoSettings</t>
  </si>
  <si>
    <t>Industrial Sector Energy Related Emissions before CCS[crude oil if,road vehicles 29,CO2] : NoSettings</t>
  </si>
  <si>
    <t>Industrial Sector Energy Related Emissions before CCS[crude oil if,nonroad vehicles 30,CO2] : NoSettings</t>
  </si>
  <si>
    <t>Industrial Sector Energy Related Emissions before CCS[crude oil if,other manufacturing 31T33,CO2] : NoSettings</t>
  </si>
  <si>
    <t>Industrial Sector Energy Related Emissions before CCS[crude oil if,energy pipelines and gas processing 352T353,CO2] : NoSettings</t>
  </si>
  <si>
    <t>Industrial Sector Energy Related Emissions before CCS[crude oil if,water and waste 36T39,CO2] : NoSettings</t>
  </si>
  <si>
    <t>Industrial Sector Energy Related Emissions before CCS[crude oil if,construction 41T43,CO2] : NoSettings</t>
  </si>
  <si>
    <t>Industrial Sector Energy Related Emissions before CCS[heavy or residual fuel oil if,agriculture and forestry 01T03,CO2] : NoSettings</t>
  </si>
  <si>
    <t>Industrial Sector Energy Related Emissions before CCS[heavy or residual fuel oil if,coal mining 05,CO2] : NoSettings</t>
  </si>
  <si>
    <t>Industrial Sector Energy Related Emissions before CCS[heavy or residual fuel oil if,oil and gas extraction 06,CO2] : NoSettings</t>
  </si>
  <si>
    <t>Industrial Sector Energy Related Emissions before CCS[heavy or residual fuel oil if,other mining and quarrying 07T08,CO2] : NoSettings</t>
  </si>
  <si>
    <t>Industrial Sector Energy Related Emissions before CCS[heavy or residual fuel oil if,food beverage and tobacco 10T12,CO2] : NoSettings</t>
  </si>
  <si>
    <t>Industrial Sector Energy Related Emissions before CCS[heavy or residual fuel oil if,textiles apparel and leather 13T15,CO2] : NoSettings</t>
  </si>
  <si>
    <t>Industrial Sector Energy Related Emissions before CCS[heavy or residual fuel oil if,wood products 16,CO2] : NoSettings</t>
  </si>
  <si>
    <t>Industrial Sector Energy Related Emissions before CCS[heavy or residual fuel oil if,pulp paper and printing 17T18,CO2] : NoSettings</t>
  </si>
  <si>
    <t>Industrial Sector Energy Related Emissions before CCS[heavy or residual fuel oil if,refined petroleum and coke 19,CO2] : NoSettings</t>
  </si>
  <si>
    <t>Industrial Sector Energy Related Emissions before CCS[heavy or residual fuel oil if,chemicals 20,CO2] : NoSettings</t>
  </si>
  <si>
    <t>Industrial Sector Energy Related Emissions before CCS[heavy or residual fuel oil if,rubber and plastic products 22,CO2] : NoSettings</t>
  </si>
  <si>
    <t>Industrial Sector Energy Related Emissions before CCS[heavy or residual fuel oil if,glass and glass products 231,CO2] : NoSettings</t>
  </si>
  <si>
    <t>Industrial Sector Energy Related Emissions before CCS[heavy or residual fuel oil if,cement and other nonmetallic minerals 239,CO2] : NoSettings</t>
  </si>
  <si>
    <t>Industrial Sector Energy Related Emissions before CCS[heavy or residual fuel oil if,iron and steel 241,CO2] : NoSettings</t>
  </si>
  <si>
    <t>Industrial Sector Energy Related Emissions before CCS[heavy or residual fuel oil if,other metals 242,CO2] : NoSettings</t>
  </si>
  <si>
    <t>Industrial Sector Energy Related Emissions before CCS[heavy or residual fuel oil if,metal products except machinery and vehicles 25,CO2] : NoSettings</t>
  </si>
  <si>
    <t>Industrial Sector Energy Related Emissions before CCS[heavy or residual fuel oil if,computers and electronics 26,CO2] : NoSettings</t>
  </si>
  <si>
    <t>Industrial Sector Energy Related Emissions before CCS[heavy or residual fuel oil if,appliances and electrical equipment 27,CO2] : NoSettings</t>
  </si>
  <si>
    <t>Industrial Sector Energy Related Emissions before CCS[heavy or residual fuel oil if,other machinery 28,CO2] : NoSettings</t>
  </si>
  <si>
    <t>Industrial Sector Energy Related Emissions before CCS[heavy or residual fuel oil if,road vehicles 29,CO2] : NoSettings</t>
  </si>
  <si>
    <t>Industrial Sector Energy Related Emissions before CCS[heavy or residual fuel oil if,nonroad vehicles 30,CO2] : NoSettings</t>
  </si>
  <si>
    <t>Industrial Sector Energy Related Emissions before CCS[heavy or residual fuel oil if,other manufacturing 31T33,CO2] : NoSettings</t>
  </si>
  <si>
    <t>Industrial Sector Energy Related Emissions before CCS[heavy or residual fuel oil if,energy pipelines and gas processing 352T353,CO2] : NoSettings</t>
  </si>
  <si>
    <t>Industrial Sector Energy Related Emissions before CCS[heavy or residual fuel oil if,water and waste 36T39,CO2] : NoSettings</t>
  </si>
  <si>
    <t>Industrial Sector Energy Related Emissions before CCS[heavy or residual fuel oil if,construction 41T43,CO2] : NoSettings</t>
  </si>
  <si>
    <t>Industrial Sector Energy Related Emissions before CCS[LPG propane or butane if,agriculture and forestry 01T03,CO2] : NoSettings</t>
  </si>
  <si>
    <t>Industrial Sector Energy Related Emissions before CCS[LPG propane or butane if,coal mining 05,CO2] : NoSettings</t>
  </si>
  <si>
    <t>Industrial Sector Energy Related Emissions before CCS[LPG propane or butane if,oil and gas extraction 06,CO2] : NoSettings</t>
  </si>
  <si>
    <t>Industrial Sector Energy Related Emissions before CCS[LPG propane or butane if,other mining and quarrying 07T08,CO2] : NoSettings</t>
  </si>
  <si>
    <t>Industrial Sector Energy Related Emissions before CCS[LPG propane or butane if,food beverage and tobacco 10T12,CO2] : NoSettings</t>
  </si>
  <si>
    <t>Industrial Sector Energy Related Emissions before CCS[LPG propane or butane if,textiles apparel and leather 13T15,CO2] : NoSettings</t>
  </si>
  <si>
    <t>Industrial Sector Energy Related Emissions before CCS[LPG propane or butane if,wood products 16,CO2] : NoSettings</t>
  </si>
  <si>
    <t>Industrial Sector Energy Related Emissions before CCS[LPG propane or butane if,pulp paper and printing 17T18,CO2] : NoSettings</t>
  </si>
  <si>
    <t>Industrial Sector Energy Related Emissions before CCS[LPG propane or butane if,refined petroleum and coke 19,CO2] : NoSettings</t>
  </si>
  <si>
    <t>Industrial Sector Energy Related Emissions before CCS[LPG propane or butane if,chemicals 20,CO2] : NoSettings</t>
  </si>
  <si>
    <t>Industrial Sector Energy Related Emissions before CCS[LPG propane or butane if,rubber and plastic products 22,CO2] : NoSettings</t>
  </si>
  <si>
    <t>Industrial Sector Energy Related Emissions before CCS[LPG propane or butane if,glass and glass products 231,CO2] : NoSettings</t>
  </si>
  <si>
    <t>Industrial Sector Energy Related Emissions before CCS[LPG propane or butane if,cement and other nonmetallic minerals 239,CO2] : NoSettings</t>
  </si>
  <si>
    <t>Industrial Sector Energy Related Emissions before CCS[LPG propane or butane if,iron and steel 241,CO2] : NoSettings</t>
  </si>
  <si>
    <t>Industrial Sector Energy Related Emissions before CCS[LPG propane or butane if,other metals 242,CO2] : NoSettings</t>
  </si>
  <si>
    <t>Industrial Sector Energy Related Emissions before CCS[LPG propane or butane if,metal products except machinery and vehicles 25,CO2] : NoSettings</t>
  </si>
  <si>
    <t>Industrial Sector Energy Related Emissions before CCS[LPG propane or butane if,computers and electronics 26,CO2] : NoSettings</t>
  </si>
  <si>
    <t>Industrial Sector Energy Related Emissions before CCS[LPG propane or butane if,appliances and electrical equipment 27,CO2] : NoSettings</t>
  </si>
  <si>
    <t>Industrial Sector Energy Related Emissions before CCS[LPG propane or butane if,other machinery 28,CO2] : NoSettings</t>
  </si>
  <si>
    <t>Industrial Sector Energy Related Emissions before CCS[LPG propane or butane if,road vehicles 29,CO2] : NoSettings</t>
  </si>
  <si>
    <t>Industrial Sector Energy Related Emissions before CCS[LPG propane or butane if,nonroad vehicles 30,CO2] : NoSettings</t>
  </si>
  <si>
    <t>Industrial Sector Energy Related Emissions before CCS[LPG propane or butane if,other manufacturing 31T33,CO2] : NoSettings</t>
  </si>
  <si>
    <t>Industrial Sector Energy Related Emissions before CCS[LPG propane or butane if,energy pipelines and gas processing 352T353,CO2] : NoSettings</t>
  </si>
  <si>
    <t>Industrial Sector Energy Related Emissions before CCS[LPG propane or butane if,water and waste 36T39,CO2] : NoSettings</t>
  </si>
  <si>
    <t>Industrial Sector Energy Related Emissions before CCS[LPG propane or butane if,construction 41T43,CO2] : NoSettings</t>
  </si>
  <si>
    <t>Industrial Sector Energy Related Emissions before CCS[hydrogen if,agriculture and forestry 01T03,CO2] : NoSettings</t>
  </si>
  <si>
    <t>Industrial Sector Energy Related Emissions before CCS[hydrogen if,coal mining 05,CO2] : NoSettings</t>
  </si>
  <si>
    <t>Industrial Sector Energy Related Emissions before CCS[hydrogen if,oil and gas extraction 06,CO2] : NoSettings</t>
  </si>
  <si>
    <t>Industrial Sector Energy Related Emissions before CCS[hydrogen if,other mining and quarrying 07T08,CO2] : NoSettings</t>
  </si>
  <si>
    <t>Industrial Sector Energy Related Emissions before CCS[hydrogen if,food beverage and tobacco 10T12,CO2] : NoSettings</t>
  </si>
  <si>
    <t>Industrial Sector Energy Related Emissions before CCS[hydrogen if,textiles apparel and leather 13T15,CO2] : NoSettings</t>
  </si>
  <si>
    <t>Industrial Sector Energy Related Emissions before CCS[hydrogen if,wood products 16,CO2] : NoSettings</t>
  </si>
  <si>
    <t>Industrial Sector Energy Related Emissions before CCS[hydrogen if,pulp paper and printing 17T18,CO2] : NoSettings</t>
  </si>
  <si>
    <t>Industrial Sector Energy Related Emissions before CCS[hydrogen if,refined petroleum and coke 19,CO2] : NoSettings</t>
  </si>
  <si>
    <t>Industrial Sector Energy Related Emissions before CCS[hydrogen if,chemicals 20,CO2] : NoSettings</t>
  </si>
  <si>
    <t>Industrial Sector Energy Related Emissions before CCS[hydrogen if,rubber and plastic products 22,CO2] : NoSettings</t>
  </si>
  <si>
    <t>Industrial Sector Energy Related Emissions before CCS[hydrogen if,glass and glass products 231,CO2] : NoSettings</t>
  </si>
  <si>
    <t>Industrial Sector Energy Related Emissions before CCS[hydrogen if,cement and other nonmetallic minerals 239,CO2] : NoSettings</t>
  </si>
  <si>
    <t>Industrial Sector Energy Related Emissions before CCS[hydrogen if,iron and steel 241,CO2] : NoSettings</t>
  </si>
  <si>
    <t>Industrial Sector Energy Related Emissions before CCS[hydrogen if,other metals 242,CO2] : NoSettings</t>
  </si>
  <si>
    <t>Industrial Sector Energy Related Emissions before CCS[hydrogen if,metal products except machinery and vehicles 25,CO2] : NoSettings</t>
  </si>
  <si>
    <t>Industrial Sector Energy Related Emissions before CCS[hydrogen if,computers and electronics 26,CO2] : NoSettings</t>
  </si>
  <si>
    <t>Industrial Sector Energy Related Emissions before CCS[hydrogen if,appliances and electrical equipment 27,CO2] : NoSettings</t>
  </si>
  <si>
    <t>Industrial Sector Energy Related Emissions before CCS[hydrogen if,other machinery 28,CO2] : NoSettings</t>
  </si>
  <si>
    <t>Industrial Sector Energy Related Emissions before CCS[hydrogen if,road vehicles 29,CO2] : NoSettings</t>
  </si>
  <si>
    <t>Industrial Sector Energy Related Emissions before CCS[hydrogen if,nonroad vehicles 30,CO2] : NoSettings</t>
  </si>
  <si>
    <t>Industrial Sector Energy Related Emissions before CCS[hydrogen if,other manufacturing 31T33,CO2] : NoSettings</t>
  </si>
  <si>
    <t>Industrial Sector Energy Related Emissions before CCS[hydrogen if,energy pipelines and gas processing 352T353,CO2] : NoSettings</t>
  </si>
  <si>
    <t>Industrial Sector Energy Related Emissions before CCS[hydrogen if,water and waste 36T39,CO2] : NoSettings</t>
  </si>
  <si>
    <t>Industrial Sector Energy Related Emissions before CCS[hydrogen if,construction 41T43,CO2] : NoSettings</t>
  </si>
  <si>
    <t>North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</si>
</sst>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3" x14ac:dyDescent="0.25">
      <c r="A1" s="1" t="s">
        <v>170</v>
      </c>
      <c r="B1" t="s">
        <v>449</v>
      </c>
      <c r="C1" s="39">
        <v>45369</v>
      </c>
    </row>
    <row r="3" spans="1:3" x14ac:dyDescent="0.25">
      <c r="A3" s="1" t="s">
        <v>27</v>
      </c>
      <c r="B3" s="10" t="s">
        <v>163</v>
      </c>
    </row>
    <row r="4" spans="1:3" x14ac:dyDescent="0.25">
      <c r="B4" t="s">
        <v>153</v>
      </c>
    </row>
    <row r="5" spans="1:3" x14ac:dyDescent="0.25">
      <c r="B5" s="8">
        <v>2023</v>
      </c>
    </row>
    <row r="6" spans="1:3" x14ac:dyDescent="0.25">
      <c r="B6" t="s">
        <v>152</v>
      </c>
    </row>
    <row r="7" spans="1:3" x14ac:dyDescent="0.25">
      <c r="B7" s="9" t="s">
        <v>154</v>
      </c>
    </row>
    <row r="8" spans="1:3" x14ac:dyDescent="0.25">
      <c r="B8" t="s">
        <v>155</v>
      </c>
    </row>
    <row r="9" spans="1:3" x14ac:dyDescent="0.25">
      <c r="B9" s="9"/>
    </row>
    <row r="10" spans="1:3" x14ac:dyDescent="0.25">
      <c r="B10" s="10" t="s">
        <v>158</v>
      </c>
    </row>
    <row r="11" spans="1:3" x14ac:dyDescent="0.25">
      <c r="B11" t="s">
        <v>26</v>
      </c>
    </row>
    <row r="12" spans="1:3" x14ac:dyDescent="0.25">
      <c r="B12" s="8">
        <v>2022</v>
      </c>
    </row>
    <row r="13" spans="1:3" x14ac:dyDescent="0.25">
      <c r="B13" t="s">
        <v>161</v>
      </c>
    </row>
    <row r="14" spans="1:3" x14ac:dyDescent="0.25">
      <c r="B14" s="37" t="s">
        <v>159</v>
      </c>
    </row>
    <row r="15" spans="1:3" x14ac:dyDescent="0.25">
      <c r="B15" t="s">
        <v>160</v>
      </c>
    </row>
    <row r="17" spans="1:5" x14ac:dyDescent="0.25">
      <c r="B17" s="10" t="s">
        <v>164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169</v>
      </c>
    </row>
    <row r="27" spans="1:5" x14ac:dyDescent="0.25">
      <c r="A27" t="s">
        <v>165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166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workbookViewId="0">
      <selection activeCell="G18" sqref="G18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abSelected="1" topLeftCell="A31" workbookViewId="0">
      <selection activeCell="I59" sqref="I59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60</v>
      </c>
      <c r="E35" t="s">
        <v>162</v>
      </c>
    </row>
    <row r="36" spans="1:5" x14ac:dyDescent="0.25">
      <c r="A36" t="s">
        <v>10</v>
      </c>
      <c r="B36">
        <v>2</v>
      </c>
      <c r="C36">
        <v>53</v>
      </c>
      <c r="D36">
        <v>53</v>
      </c>
      <c r="E36" t="s">
        <v>156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50</v>
      </c>
    </row>
    <row r="40" spans="1:5" x14ac:dyDescent="0.25">
      <c r="A40" t="s">
        <v>14</v>
      </c>
      <c r="B40">
        <v>0</v>
      </c>
      <c r="C40">
        <v>0</v>
      </c>
      <c r="D40">
        <v>14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16</v>
      </c>
      <c r="D49">
        <v>16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122</v>
      </c>
      <c r="C53">
        <f>SUM(C27:C51)</f>
        <v>69</v>
      </c>
      <c r="D53">
        <f>SUM(D27:D51)</f>
        <v>193</v>
      </c>
      <c r="E5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247" workbookViewId="0">
      <selection activeCell="B283" sqref="B283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167</v>
      </c>
    </row>
    <row r="3" spans="1:31" x14ac:dyDescent="0.25">
      <c r="A3" t="s">
        <v>173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174</v>
      </c>
      <c r="B4" s="38">
        <v>8200000000000</v>
      </c>
      <c r="C4" s="38">
        <v>8200000000000</v>
      </c>
      <c r="D4" s="38">
        <v>-43650000000000</v>
      </c>
      <c r="E4" s="38">
        <v>-43610000000000</v>
      </c>
      <c r="F4" s="38">
        <v>-43560000000000</v>
      </c>
      <c r="G4" s="38">
        <v>-43520000000000</v>
      </c>
      <c r="H4" s="38">
        <v>-43470000000000</v>
      </c>
      <c r="I4" s="38">
        <v>-43420000000000</v>
      </c>
      <c r="J4" s="38">
        <v>-43380000000000</v>
      </c>
      <c r="K4" s="38">
        <v>-43330000000000</v>
      </c>
      <c r="L4" s="38">
        <v>-43290000000000</v>
      </c>
      <c r="M4" s="38">
        <v>-43240000000000</v>
      </c>
      <c r="N4" s="38">
        <v>-25880000000000</v>
      </c>
      <c r="O4" s="38">
        <v>-22430000000000</v>
      </c>
      <c r="P4" s="38">
        <v>8843000000000</v>
      </c>
      <c r="Q4" s="38">
        <v>8886000000000</v>
      </c>
      <c r="R4" s="38">
        <v>8928000000000</v>
      </c>
      <c r="S4" s="38">
        <v>8968000000000</v>
      </c>
      <c r="T4" s="38">
        <v>9007000000000</v>
      </c>
      <c r="U4" s="38">
        <v>9045000000000</v>
      </c>
      <c r="V4" s="38">
        <v>9081000000000</v>
      </c>
      <c r="W4" s="38">
        <v>9117000000000</v>
      </c>
      <c r="X4" s="38">
        <v>9151000000000</v>
      </c>
      <c r="Y4" s="38">
        <v>9185000000000</v>
      </c>
      <c r="Z4" s="38">
        <v>9217000000000</v>
      </c>
      <c r="AA4" s="38">
        <v>9249000000000</v>
      </c>
      <c r="AB4" s="38">
        <v>9280000000000</v>
      </c>
      <c r="AC4" s="38">
        <v>9310000000000</v>
      </c>
      <c r="AD4" s="38">
        <v>9340000000000</v>
      </c>
      <c r="AE4" s="38">
        <v>9370000000000</v>
      </c>
    </row>
    <row r="5" spans="1:31" x14ac:dyDescent="0.25">
      <c r="A5" t="s">
        <v>175</v>
      </c>
      <c r="B5" s="38">
        <v>2500000000000</v>
      </c>
      <c r="C5" s="38">
        <v>2500000000000</v>
      </c>
      <c r="D5" s="38">
        <v>2364000000000</v>
      </c>
      <c r="E5" s="38">
        <v>2277000000000</v>
      </c>
      <c r="F5" s="38">
        <v>2367000000000</v>
      </c>
      <c r="G5" s="38">
        <v>2209000000000</v>
      </c>
      <c r="H5" s="38">
        <v>1987000000000</v>
      </c>
      <c r="I5" s="38">
        <v>1747000000000</v>
      </c>
      <c r="J5" s="38">
        <v>1555000000000</v>
      </c>
      <c r="K5" s="38">
        <v>1403000000000</v>
      </c>
      <c r="L5" s="38">
        <v>1328000000000</v>
      </c>
      <c r="M5" s="38">
        <v>1320000000000</v>
      </c>
      <c r="N5" s="38">
        <v>1329000000000</v>
      </c>
      <c r="O5" s="38">
        <v>1319000000000</v>
      </c>
      <c r="P5" s="38">
        <v>1313000000000</v>
      </c>
      <c r="Q5" s="38">
        <v>1326000000000</v>
      </c>
      <c r="R5" s="38">
        <v>1310000000000</v>
      </c>
      <c r="S5" s="38">
        <v>1282000000000</v>
      </c>
      <c r="T5" s="38">
        <v>1243000000000</v>
      </c>
      <c r="U5" s="38">
        <v>1212000000000</v>
      </c>
      <c r="V5" s="38">
        <v>1191000000000</v>
      </c>
      <c r="W5" s="38">
        <v>1194000000000</v>
      </c>
      <c r="X5" s="38">
        <v>1198000000000</v>
      </c>
      <c r="Y5" s="38">
        <v>1176000000000</v>
      </c>
      <c r="Z5" s="38">
        <v>1154000000000</v>
      </c>
      <c r="AA5" s="38">
        <v>1137000000000</v>
      </c>
      <c r="AB5" s="38">
        <v>1122000000000</v>
      </c>
      <c r="AC5" s="38">
        <v>1116000000000</v>
      </c>
      <c r="AD5" s="38">
        <v>1115000000000</v>
      </c>
      <c r="AE5" s="38">
        <v>1106000000000</v>
      </c>
    </row>
    <row r="6" spans="1:31" x14ac:dyDescent="0.25">
      <c r="A6" t="s">
        <v>176</v>
      </c>
      <c r="B6" s="38">
        <v>29600000000000</v>
      </c>
      <c r="C6" s="38">
        <v>29600000000000</v>
      </c>
      <c r="D6" s="38">
        <v>31370000000000</v>
      </c>
      <c r="E6" s="38">
        <v>31390000000000</v>
      </c>
      <c r="F6" s="38">
        <v>30600000000000</v>
      </c>
      <c r="G6" s="38">
        <v>30740000000000</v>
      </c>
      <c r="H6" s="38">
        <v>31130000000000</v>
      </c>
      <c r="I6" s="38">
        <v>31090000000000</v>
      </c>
      <c r="J6" s="38">
        <v>31340000000000</v>
      </c>
      <c r="K6" s="38">
        <v>31550000000000</v>
      </c>
      <c r="L6" s="38">
        <v>31860000000000</v>
      </c>
      <c r="M6" s="38">
        <v>32230000000000</v>
      </c>
      <c r="N6" s="38">
        <v>32660000000000</v>
      </c>
      <c r="O6" s="38">
        <v>33160000000000</v>
      </c>
      <c r="P6" s="38">
        <v>33580000000000</v>
      </c>
      <c r="Q6" s="38">
        <v>33970000000000</v>
      </c>
      <c r="R6" s="38">
        <v>34280000000000</v>
      </c>
      <c r="S6" s="38">
        <v>34590000000000</v>
      </c>
      <c r="T6" s="38">
        <v>34830000000000</v>
      </c>
      <c r="U6" s="38">
        <v>35030000000000</v>
      </c>
      <c r="V6" s="38">
        <v>35150000000000</v>
      </c>
      <c r="W6" s="38">
        <v>35250000000000</v>
      </c>
      <c r="X6" s="38">
        <v>35400000000000</v>
      </c>
      <c r="Y6" s="38">
        <v>35500000000000</v>
      </c>
      <c r="Z6" s="38">
        <v>35570000000000</v>
      </c>
      <c r="AA6" s="38">
        <v>35700000000000</v>
      </c>
      <c r="AB6" s="38">
        <v>35550000000000</v>
      </c>
      <c r="AC6" s="38">
        <v>35730000000000</v>
      </c>
      <c r="AD6" s="38">
        <v>35790000000000</v>
      </c>
      <c r="AE6" s="38">
        <v>35860000000000</v>
      </c>
    </row>
    <row r="7" spans="1:31" x14ac:dyDescent="0.25">
      <c r="A7" t="s">
        <v>177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178</v>
      </c>
      <c r="B8" s="38">
        <v>5000000000000</v>
      </c>
      <c r="C8" s="38">
        <v>5000000000000</v>
      </c>
      <c r="D8" s="38">
        <v>4938000000000</v>
      </c>
      <c r="E8" s="38">
        <v>5015000000000</v>
      </c>
      <c r="F8" s="38">
        <v>5065000000000</v>
      </c>
      <c r="G8" s="38">
        <v>5112000000000</v>
      </c>
      <c r="H8" s="38">
        <v>5178000000000</v>
      </c>
      <c r="I8" s="38">
        <v>5251000000000</v>
      </c>
      <c r="J8" s="38">
        <v>5325000000000</v>
      </c>
      <c r="K8" s="38">
        <v>5389000000000</v>
      </c>
      <c r="L8" s="38">
        <v>5452000000000</v>
      </c>
      <c r="M8" s="38">
        <v>5522000000000</v>
      </c>
      <c r="N8" s="38">
        <v>5584000000000</v>
      </c>
      <c r="O8" s="38">
        <v>5634000000000</v>
      </c>
      <c r="P8" s="38">
        <v>5688000000000</v>
      </c>
      <c r="Q8" s="38">
        <v>5747000000000</v>
      </c>
      <c r="R8" s="38">
        <v>5809000000000</v>
      </c>
      <c r="S8" s="38">
        <v>5869000000000</v>
      </c>
      <c r="T8" s="38">
        <v>5931000000000</v>
      </c>
      <c r="U8" s="38">
        <v>5994000000000</v>
      </c>
      <c r="V8" s="38">
        <v>6058000000000</v>
      </c>
      <c r="W8" s="38">
        <v>6120000000000</v>
      </c>
      <c r="X8" s="38">
        <v>6185000000000</v>
      </c>
      <c r="Y8" s="38">
        <v>6249000000000</v>
      </c>
      <c r="Z8" s="38">
        <v>6311000000000</v>
      </c>
      <c r="AA8" s="38">
        <v>6373000000000</v>
      </c>
      <c r="AB8" s="38">
        <v>6433000000000</v>
      </c>
      <c r="AC8" s="38">
        <v>6493000000000</v>
      </c>
      <c r="AD8" s="38">
        <v>6555000000000</v>
      </c>
      <c r="AE8" s="38">
        <v>6616000000000</v>
      </c>
    </row>
    <row r="9" spans="1:31" x14ac:dyDescent="0.25">
      <c r="A9" t="s">
        <v>179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181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182</v>
      </c>
      <c r="B12" s="38">
        <v>65300000000000</v>
      </c>
      <c r="C12" s="38">
        <v>65300000000000</v>
      </c>
      <c r="D12" s="38">
        <v>69390000000000</v>
      </c>
      <c r="E12" s="38">
        <v>72260000000000</v>
      </c>
      <c r="F12" s="38">
        <v>74320000000000</v>
      </c>
      <c r="G12" s="38">
        <v>75440000000000</v>
      </c>
      <c r="H12" s="38">
        <v>76500000000000</v>
      </c>
      <c r="I12" s="38">
        <v>77110000000000</v>
      </c>
      <c r="J12" s="38">
        <v>78070000000000</v>
      </c>
      <c r="K12" s="38">
        <v>77960000000000</v>
      </c>
      <c r="L12" s="38">
        <v>78090000000000</v>
      </c>
      <c r="M12" s="38">
        <v>77670000000000</v>
      </c>
      <c r="N12" s="38">
        <v>77870000000000</v>
      </c>
      <c r="O12" s="38">
        <v>78050000000000</v>
      </c>
      <c r="P12" s="38">
        <v>77780000000000</v>
      </c>
      <c r="Q12" s="38">
        <v>77600000000000</v>
      </c>
      <c r="R12" s="38">
        <v>77260000000000</v>
      </c>
      <c r="S12" s="38">
        <v>77170000000000</v>
      </c>
      <c r="T12" s="38">
        <v>76900000000000</v>
      </c>
      <c r="U12" s="38">
        <v>76610000000000</v>
      </c>
      <c r="V12" s="38">
        <v>76040000000000</v>
      </c>
      <c r="W12" s="38">
        <v>75270000000000</v>
      </c>
      <c r="X12" s="38">
        <v>75440000000000</v>
      </c>
      <c r="Y12" s="38">
        <v>75850000000000</v>
      </c>
      <c r="Z12" s="38">
        <v>76640000000000</v>
      </c>
      <c r="AA12" s="38">
        <v>76830000000000</v>
      </c>
      <c r="AB12" s="38">
        <v>77020000000000</v>
      </c>
      <c r="AC12" s="38">
        <v>76450000000000</v>
      </c>
      <c r="AD12" s="38">
        <v>76640000000000</v>
      </c>
      <c r="AE12" s="38">
        <v>77440000000000</v>
      </c>
    </row>
    <row r="13" spans="1:31" x14ac:dyDescent="0.25">
      <c r="A13" t="s">
        <v>183</v>
      </c>
      <c r="B13" s="38">
        <v>190400000000000</v>
      </c>
      <c r="C13" s="38">
        <v>190400000000000</v>
      </c>
      <c r="D13" s="38">
        <v>202000000000000</v>
      </c>
      <c r="E13" s="38">
        <v>187200000000000</v>
      </c>
      <c r="F13" s="38">
        <v>178500000000000</v>
      </c>
      <c r="G13" s="38">
        <v>185000000000000</v>
      </c>
      <c r="H13" s="38">
        <v>191400000000000</v>
      </c>
      <c r="I13" s="38">
        <v>196400000000000</v>
      </c>
      <c r="J13" s="38">
        <v>200600000000000</v>
      </c>
      <c r="K13" s="38">
        <v>203500000000000</v>
      </c>
      <c r="L13" s="38">
        <v>206500000000000</v>
      </c>
      <c r="M13" s="38">
        <v>210400000000000</v>
      </c>
      <c r="N13" s="38">
        <v>214300000000000</v>
      </c>
      <c r="O13" s="38">
        <v>217800000000000</v>
      </c>
      <c r="P13" s="38">
        <v>221800000000000</v>
      </c>
      <c r="Q13" s="38">
        <v>225500000000000</v>
      </c>
      <c r="R13" s="38">
        <v>228400000000000</v>
      </c>
      <c r="S13" s="38">
        <v>231800000000000</v>
      </c>
      <c r="T13" s="38">
        <v>234400000000000</v>
      </c>
      <c r="U13" s="38">
        <v>238000000000000</v>
      </c>
      <c r="V13" s="38">
        <v>242600000000000</v>
      </c>
      <c r="W13" s="38">
        <v>246400000000000</v>
      </c>
      <c r="X13" s="38">
        <v>250000000000000</v>
      </c>
      <c r="Y13" s="38">
        <v>253800000000000</v>
      </c>
      <c r="Z13" s="38">
        <v>256800000000000</v>
      </c>
      <c r="AA13" s="38">
        <v>259600000000000</v>
      </c>
      <c r="AB13" s="38">
        <v>263700000000000</v>
      </c>
      <c r="AC13" s="38">
        <v>268200000000000</v>
      </c>
      <c r="AD13" s="38">
        <v>270700000000000</v>
      </c>
      <c r="AE13" s="38">
        <v>274700000000000</v>
      </c>
    </row>
    <row r="14" spans="1:31" x14ac:dyDescent="0.25">
      <c r="A14" t="s">
        <v>184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186</v>
      </c>
      <c r="B16" s="38">
        <v>64900000000000</v>
      </c>
      <c r="C16" s="38">
        <v>64900000000000</v>
      </c>
      <c r="D16" s="38">
        <v>74700000000000</v>
      </c>
      <c r="E16" s="38">
        <v>71370000000000</v>
      </c>
      <c r="F16" s="38">
        <v>70480000000000</v>
      </c>
      <c r="G16" s="38">
        <v>71630000000000</v>
      </c>
      <c r="H16" s="38">
        <v>72720000000000</v>
      </c>
      <c r="I16" s="38">
        <v>73430000000000</v>
      </c>
      <c r="J16" s="38">
        <v>74090000000000</v>
      </c>
      <c r="K16" s="38">
        <v>74980000000000</v>
      </c>
      <c r="L16" s="38">
        <v>75920000000000</v>
      </c>
      <c r="M16" s="38">
        <v>76820000000000</v>
      </c>
      <c r="N16" s="38">
        <v>77460000000000</v>
      </c>
      <c r="O16" s="38">
        <v>77750000000000</v>
      </c>
      <c r="P16" s="38">
        <v>78280000000000</v>
      </c>
      <c r="Q16" s="38">
        <v>79460000000000</v>
      </c>
      <c r="R16" s="38">
        <v>80410000000000</v>
      </c>
      <c r="S16" s="38">
        <v>81220000000000</v>
      </c>
      <c r="T16" s="38">
        <v>82080000000000</v>
      </c>
      <c r="U16" s="38">
        <v>82740000000000</v>
      </c>
      <c r="V16" s="38">
        <v>83640000000000</v>
      </c>
      <c r="W16" s="38">
        <v>84630000000000</v>
      </c>
      <c r="X16" s="38">
        <v>85420000000000</v>
      </c>
      <c r="Y16" s="38">
        <v>85820000000000</v>
      </c>
      <c r="Z16" s="38">
        <v>86790000000000</v>
      </c>
      <c r="AA16" s="38">
        <v>87910000000000</v>
      </c>
      <c r="AB16" s="38">
        <v>88810000000000</v>
      </c>
      <c r="AC16" s="38">
        <v>89730000000000</v>
      </c>
      <c r="AD16" s="38">
        <v>90420000000000</v>
      </c>
      <c r="AE16" s="38">
        <v>91050000000000</v>
      </c>
    </row>
    <row r="17" spans="1:31" x14ac:dyDescent="0.25">
      <c r="A17" t="s">
        <v>187</v>
      </c>
      <c r="B17" s="38">
        <v>40000000000000</v>
      </c>
      <c r="C17" s="38">
        <v>40000000000000</v>
      </c>
      <c r="D17" s="38">
        <v>40480000000000</v>
      </c>
      <c r="E17" s="38">
        <v>39820000000000</v>
      </c>
      <c r="F17" s="38">
        <v>39200000000000</v>
      </c>
      <c r="G17" s="38">
        <v>40090000000000</v>
      </c>
      <c r="H17" s="38">
        <v>42010000000000</v>
      </c>
      <c r="I17" s="38">
        <v>43000000000000</v>
      </c>
      <c r="J17" s="38">
        <v>43240000000000</v>
      </c>
      <c r="K17" s="38">
        <v>43450000000000</v>
      </c>
      <c r="L17" s="38">
        <v>43210000000000</v>
      </c>
      <c r="M17" s="38">
        <v>43120000000000</v>
      </c>
      <c r="N17" s="38">
        <v>43560000000000</v>
      </c>
      <c r="O17" s="38">
        <v>43410000000000</v>
      </c>
      <c r="P17" s="38">
        <v>43380000000000</v>
      </c>
      <c r="Q17" s="38">
        <v>43510000000000</v>
      </c>
      <c r="R17" s="38">
        <v>43630000000000</v>
      </c>
      <c r="S17" s="38">
        <v>44130000000000</v>
      </c>
      <c r="T17" s="38">
        <v>44440000000000</v>
      </c>
      <c r="U17" s="38">
        <v>44530000000000</v>
      </c>
      <c r="V17" s="38">
        <v>44720000000000</v>
      </c>
      <c r="W17" s="38">
        <v>45060000000000</v>
      </c>
      <c r="X17" s="38">
        <v>45410000000000</v>
      </c>
      <c r="Y17" s="38">
        <v>45550000000000</v>
      </c>
      <c r="Z17" s="38">
        <v>45560000000000</v>
      </c>
      <c r="AA17" s="38">
        <v>45450000000000</v>
      </c>
      <c r="AB17" s="38">
        <v>45520000000000</v>
      </c>
      <c r="AC17" s="38">
        <v>45730000000000</v>
      </c>
      <c r="AD17" s="38">
        <v>45760000000000</v>
      </c>
      <c r="AE17" s="38">
        <v>45820000000000</v>
      </c>
    </row>
    <row r="18" spans="1:31" x14ac:dyDescent="0.25">
      <c r="A18" t="s">
        <v>188</v>
      </c>
      <c r="B18" s="38">
        <v>4400000000000</v>
      </c>
      <c r="C18" s="38">
        <v>4400000000000</v>
      </c>
      <c r="D18" s="38">
        <v>4574000000000</v>
      </c>
      <c r="E18" s="38">
        <v>4518000000000</v>
      </c>
      <c r="F18" s="38">
        <v>4546000000000</v>
      </c>
      <c r="G18" s="38">
        <v>4678000000000</v>
      </c>
      <c r="H18" s="38">
        <v>4832000000000</v>
      </c>
      <c r="I18" s="38">
        <v>4935000000000</v>
      </c>
      <c r="J18" s="38">
        <v>5007000000000</v>
      </c>
      <c r="K18" s="38">
        <v>5046000000000</v>
      </c>
      <c r="L18" s="38">
        <v>5058000000000</v>
      </c>
      <c r="M18" s="38">
        <v>5079000000000</v>
      </c>
      <c r="N18" s="38">
        <v>5108000000000</v>
      </c>
      <c r="O18" s="38">
        <v>5153000000000</v>
      </c>
      <c r="P18" s="38">
        <v>5219000000000</v>
      </c>
      <c r="Q18" s="38">
        <v>5288000000000</v>
      </c>
      <c r="R18" s="38">
        <v>5337000000000</v>
      </c>
      <c r="S18" s="38">
        <v>5397000000000</v>
      </c>
      <c r="T18" s="38">
        <v>5457000000000</v>
      </c>
      <c r="U18" s="38">
        <v>5522000000000</v>
      </c>
      <c r="V18" s="38">
        <v>5563000000000</v>
      </c>
      <c r="W18" s="38">
        <v>5633000000000</v>
      </c>
      <c r="X18" s="38">
        <v>5723000000000</v>
      </c>
      <c r="Y18" s="38">
        <v>5788000000000</v>
      </c>
      <c r="Z18" s="38">
        <v>5830000000000</v>
      </c>
      <c r="AA18" s="38">
        <v>5904000000000</v>
      </c>
      <c r="AB18" s="38">
        <v>5994000000000</v>
      </c>
      <c r="AC18" s="38">
        <v>6069000000000</v>
      </c>
      <c r="AD18" s="38">
        <v>6095000000000</v>
      </c>
      <c r="AE18" s="38">
        <v>6141000000000</v>
      </c>
    </row>
    <row r="19" spans="1:31" x14ac:dyDescent="0.25">
      <c r="A19" t="s">
        <v>189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190</v>
      </c>
      <c r="B20" s="38">
        <v>300000000000</v>
      </c>
      <c r="C20" s="38">
        <v>300000000000</v>
      </c>
      <c r="D20" s="38">
        <v>338600000000</v>
      </c>
      <c r="E20" s="38">
        <v>338500000000</v>
      </c>
      <c r="F20" s="38">
        <v>342200000000</v>
      </c>
      <c r="G20" s="38">
        <v>350400000000</v>
      </c>
      <c r="H20" s="38">
        <v>358800000000</v>
      </c>
      <c r="I20" s="38">
        <v>366500000000</v>
      </c>
      <c r="J20" s="38">
        <v>373300000000</v>
      </c>
      <c r="K20" s="38">
        <v>379000000000</v>
      </c>
      <c r="L20" s="38">
        <v>383800000000</v>
      </c>
      <c r="M20" s="38">
        <v>386600000000</v>
      </c>
      <c r="N20" s="38">
        <v>394600000000</v>
      </c>
      <c r="O20" s="38">
        <v>405700000000</v>
      </c>
      <c r="P20" s="38">
        <v>416400000000</v>
      </c>
      <c r="Q20" s="38">
        <v>427800000000</v>
      </c>
      <c r="R20" s="38">
        <v>439300000000</v>
      </c>
      <c r="S20" s="38">
        <v>451500000000</v>
      </c>
      <c r="T20" s="38">
        <v>464800000000</v>
      </c>
      <c r="U20" s="38">
        <v>477900000000</v>
      </c>
      <c r="V20" s="38">
        <v>491800000000</v>
      </c>
      <c r="W20" s="38">
        <v>506200000000</v>
      </c>
      <c r="X20" s="38">
        <v>519500000000</v>
      </c>
      <c r="Y20" s="38">
        <v>533700000000</v>
      </c>
      <c r="Z20" s="38">
        <v>547700000000</v>
      </c>
      <c r="AA20" s="38">
        <v>561200000000</v>
      </c>
      <c r="AB20" s="38">
        <v>575200000000</v>
      </c>
      <c r="AC20" s="38">
        <v>589900000000</v>
      </c>
      <c r="AD20" s="38">
        <v>604700000000</v>
      </c>
      <c r="AE20" s="38">
        <v>619200000000</v>
      </c>
    </row>
    <row r="21" spans="1:31" x14ac:dyDescent="0.25">
      <c r="A21" t="s">
        <v>191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193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195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196</v>
      </c>
      <c r="B26" s="38">
        <v>27000000000000</v>
      </c>
      <c r="C26" s="38">
        <v>27000000000000</v>
      </c>
      <c r="D26" s="38">
        <v>28570000000000</v>
      </c>
      <c r="E26" s="38">
        <v>27530000000000</v>
      </c>
      <c r="F26" s="38">
        <v>26470000000000</v>
      </c>
      <c r="G26" s="38">
        <v>26220000000000</v>
      </c>
      <c r="H26" s="38">
        <v>26140000000000</v>
      </c>
      <c r="I26" s="38">
        <v>25700000000000</v>
      </c>
      <c r="J26" s="38">
        <v>25550000000000</v>
      </c>
      <c r="K26" s="38">
        <v>25430000000000</v>
      </c>
      <c r="L26" s="38">
        <v>25200000000000</v>
      </c>
      <c r="M26" s="38">
        <v>24960000000000</v>
      </c>
      <c r="N26" s="38">
        <v>24840000000000</v>
      </c>
      <c r="O26" s="38">
        <v>24770000000000</v>
      </c>
      <c r="P26" s="38">
        <v>24700000000000</v>
      </c>
      <c r="Q26" s="38">
        <v>24710000000000</v>
      </c>
      <c r="R26" s="38">
        <v>24800000000000</v>
      </c>
      <c r="S26" s="38">
        <v>24940000000000</v>
      </c>
      <c r="T26" s="38">
        <v>25140000000000</v>
      </c>
      <c r="U26" s="38">
        <v>25300000000000</v>
      </c>
      <c r="V26" s="38">
        <v>25500000000000</v>
      </c>
      <c r="W26" s="38">
        <v>25640000000000</v>
      </c>
      <c r="X26" s="38">
        <v>25800000000000</v>
      </c>
      <c r="Y26" s="38">
        <v>25950000000000</v>
      </c>
      <c r="Z26" s="38">
        <v>26060000000000</v>
      </c>
      <c r="AA26" s="38">
        <v>26190000000000</v>
      </c>
      <c r="AB26" s="38">
        <v>26170000000000</v>
      </c>
      <c r="AC26" s="38">
        <v>26280000000000</v>
      </c>
      <c r="AD26" s="38">
        <v>26460000000000</v>
      </c>
      <c r="AE26" s="38">
        <v>26600000000000</v>
      </c>
    </row>
    <row r="27" spans="1:31" x14ac:dyDescent="0.25">
      <c r="A27" t="s">
        <v>197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198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173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205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206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226</v>
      </c>
      <c r="B58" s="38">
        <v>12013600000</v>
      </c>
      <c r="C58" s="38">
        <v>12307100000</v>
      </c>
      <c r="D58" s="38">
        <v>11152100000</v>
      </c>
      <c r="E58" s="38">
        <v>11227900000</v>
      </c>
      <c r="F58" s="38">
        <v>11294100000</v>
      </c>
      <c r="G58" s="38">
        <v>11559200000</v>
      </c>
      <c r="H58" s="38">
        <v>11625500000</v>
      </c>
      <c r="I58" s="38">
        <v>11701200000</v>
      </c>
      <c r="J58" s="38">
        <v>11682300000</v>
      </c>
      <c r="K58" s="38">
        <v>11748500000</v>
      </c>
      <c r="L58" s="38">
        <v>11729600000</v>
      </c>
      <c r="M58" s="38">
        <v>11805300000</v>
      </c>
      <c r="N58" s="38">
        <v>11900000000</v>
      </c>
      <c r="O58" s="38">
        <v>11900000000</v>
      </c>
      <c r="P58" s="38">
        <v>11814800000</v>
      </c>
      <c r="Q58" s="38">
        <v>11814800000</v>
      </c>
      <c r="R58" s="38">
        <v>11814800000</v>
      </c>
      <c r="S58" s="38">
        <v>11729600000</v>
      </c>
      <c r="T58" s="38">
        <v>11729600000</v>
      </c>
      <c r="U58" s="38">
        <v>11644400000</v>
      </c>
      <c r="V58" s="38">
        <v>11549700000</v>
      </c>
      <c r="W58" s="38">
        <v>11464500000</v>
      </c>
      <c r="X58" s="38">
        <v>11464500000</v>
      </c>
      <c r="Y58" s="38">
        <v>11379300000</v>
      </c>
      <c r="Z58" s="38">
        <v>11379300000</v>
      </c>
      <c r="AA58" s="38">
        <v>11284700000</v>
      </c>
      <c r="AB58" s="38">
        <v>11199500000</v>
      </c>
      <c r="AC58" s="38">
        <v>11104800000</v>
      </c>
      <c r="AD58" s="38">
        <v>11114300000</v>
      </c>
      <c r="AE58" s="38">
        <v>11114300000</v>
      </c>
    </row>
    <row r="59" spans="1:31" x14ac:dyDescent="0.25">
      <c r="A59" t="s">
        <v>227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228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229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231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232</v>
      </c>
      <c r="B64" s="38">
        <v>2219060000000</v>
      </c>
      <c r="C64" s="38">
        <v>2272080000000</v>
      </c>
      <c r="D64" s="38">
        <v>2267350000000</v>
      </c>
      <c r="E64" s="38">
        <v>16340000000</v>
      </c>
      <c r="F64" s="38">
        <v>16311600000</v>
      </c>
      <c r="G64" s="38">
        <v>16283200000</v>
      </c>
      <c r="H64" s="38">
        <v>16245400000</v>
      </c>
      <c r="I64" s="38">
        <v>16217000000</v>
      </c>
      <c r="J64" s="38">
        <v>16188600000</v>
      </c>
      <c r="K64" s="38">
        <v>16160200000</v>
      </c>
      <c r="L64" s="38">
        <v>16131800000</v>
      </c>
      <c r="M64" s="38">
        <v>16103400000</v>
      </c>
      <c r="N64" s="38">
        <v>16103400000</v>
      </c>
      <c r="O64" s="38">
        <v>16112800000</v>
      </c>
      <c r="P64" s="38">
        <v>16112800000</v>
      </c>
      <c r="Q64" s="38">
        <v>16122300000</v>
      </c>
      <c r="R64" s="38">
        <v>16122300000</v>
      </c>
      <c r="S64" s="38">
        <v>16131800000</v>
      </c>
      <c r="T64" s="38">
        <v>16131800000</v>
      </c>
      <c r="U64" s="38">
        <v>16141200000</v>
      </c>
      <c r="V64" s="38">
        <v>16141200000</v>
      </c>
      <c r="W64" s="38">
        <v>16141200000</v>
      </c>
      <c r="X64" s="38">
        <v>16150700000</v>
      </c>
      <c r="Y64" s="38">
        <v>16150700000</v>
      </c>
      <c r="Z64" s="38">
        <v>27586800000</v>
      </c>
      <c r="AA64" s="38">
        <v>650004000000</v>
      </c>
      <c r="AB64" s="38">
        <v>1379340000000</v>
      </c>
      <c r="AC64" s="38">
        <v>2481300000000</v>
      </c>
      <c r="AD64" s="38">
        <v>2845780000000</v>
      </c>
      <c r="AE64" s="38">
        <v>2846730000000</v>
      </c>
    </row>
    <row r="65" spans="1:31" x14ac:dyDescent="0.25">
      <c r="A65" t="s">
        <v>233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236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237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238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245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249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250</v>
      </c>
      <c r="B82" s="38">
        <v>557130000000</v>
      </c>
      <c r="C82" s="38">
        <v>560844000000</v>
      </c>
      <c r="D82" s="38">
        <v>504494000000</v>
      </c>
      <c r="E82" s="38">
        <v>541212000000</v>
      </c>
      <c r="F82" s="38">
        <v>504919000000</v>
      </c>
      <c r="G82" s="38">
        <v>459340000000</v>
      </c>
      <c r="H82" s="38">
        <v>409676000000</v>
      </c>
      <c r="I82" s="38">
        <v>365690000000</v>
      </c>
      <c r="J82" s="38">
        <v>324674000000</v>
      </c>
      <c r="K82" s="38">
        <v>307270000000</v>
      </c>
      <c r="L82" s="38">
        <v>304671000000</v>
      </c>
      <c r="M82" s="38">
        <v>305785000000</v>
      </c>
      <c r="N82" s="38">
        <v>304246000000</v>
      </c>
      <c r="O82" s="38">
        <v>301434000000</v>
      </c>
      <c r="P82" s="38">
        <v>303769000000</v>
      </c>
      <c r="Q82" s="38">
        <v>300213000000</v>
      </c>
      <c r="R82" s="38">
        <v>293369000000</v>
      </c>
      <c r="S82" s="38">
        <v>288806000000</v>
      </c>
      <c r="T82" s="38">
        <v>282120000000</v>
      </c>
      <c r="U82" s="38">
        <v>278034000000</v>
      </c>
      <c r="V82" s="38">
        <v>278300000000</v>
      </c>
      <c r="W82" s="38">
        <v>279043000000</v>
      </c>
      <c r="X82" s="38">
        <v>275434000000</v>
      </c>
      <c r="Y82" s="38">
        <v>271243000000</v>
      </c>
      <c r="Z82" s="38">
        <v>268271000000</v>
      </c>
      <c r="AA82" s="38">
        <v>265406000000</v>
      </c>
      <c r="AB82" s="38">
        <v>263602000000</v>
      </c>
      <c r="AC82" s="38">
        <v>261745000000</v>
      </c>
      <c r="AD82" s="38">
        <v>259623000000</v>
      </c>
      <c r="AE82" s="38">
        <v>255006000000</v>
      </c>
    </row>
    <row r="83" spans="1:31" x14ac:dyDescent="0.25">
      <c r="A83" t="s">
        <v>251</v>
      </c>
      <c r="B83" s="38">
        <v>119491000000000</v>
      </c>
      <c r="C83" s="38">
        <v>128352000000000</v>
      </c>
      <c r="D83" s="38">
        <v>129042000000000</v>
      </c>
      <c r="E83" s="38">
        <v>128140000000000</v>
      </c>
      <c r="F83" s="38">
        <v>128405000000000</v>
      </c>
      <c r="G83" s="38">
        <v>129838000000000</v>
      </c>
      <c r="H83" s="38">
        <v>129626000000000</v>
      </c>
      <c r="I83" s="38">
        <v>131058000000000</v>
      </c>
      <c r="J83" s="38">
        <v>131058000000000</v>
      </c>
      <c r="K83" s="38">
        <v>131430000000000</v>
      </c>
      <c r="L83" s="38">
        <v>131801000000000</v>
      </c>
      <c r="M83" s="38">
        <v>133181000000000</v>
      </c>
      <c r="N83" s="38">
        <v>134189000000000</v>
      </c>
      <c r="O83" s="38">
        <v>135197000000000</v>
      </c>
      <c r="P83" s="38">
        <v>135834000000000</v>
      </c>
      <c r="Q83" s="38">
        <v>137372000000000</v>
      </c>
      <c r="R83" s="38">
        <v>138434000000000</v>
      </c>
      <c r="S83" s="38">
        <v>138964000000000</v>
      </c>
      <c r="T83" s="38">
        <v>140078000000000</v>
      </c>
      <c r="U83" s="38">
        <v>140025000000000</v>
      </c>
      <c r="V83" s="38">
        <v>140185000000000</v>
      </c>
      <c r="W83" s="38">
        <v>141140000000000</v>
      </c>
      <c r="X83" s="38">
        <v>142148000000000</v>
      </c>
      <c r="Y83" s="38">
        <v>143527000000000</v>
      </c>
      <c r="Z83" s="38">
        <v>144005000000000</v>
      </c>
      <c r="AA83" s="38">
        <v>144535000000000</v>
      </c>
      <c r="AB83" s="38">
        <v>144642000000000</v>
      </c>
      <c r="AC83" s="38">
        <v>146233000000000</v>
      </c>
      <c r="AD83" s="38">
        <v>147082000000000</v>
      </c>
      <c r="AE83" s="38">
        <v>147560000000000</v>
      </c>
    </row>
    <row r="84" spans="1:31" x14ac:dyDescent="0.25">
      <c r="A84" t="s">
        <v>252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253</v>
      </c>
      <c r="B85" s="38">
        <v>45965900000000</v>
      </c>
      <c r="C85" s="38">
        <v>45345100000000</v>
      </c>
      <c r="D85" s="38">
        <v>44342200000000</v>
      </c>
      <c r="E85" s="38">
        <v>45180600000000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44177800000000</v>
      </c>
      <c r="N85" s="38">
        <v>43875300000000</v>
      </c>
      <c r="O85" s="38">
        <v>43668400000000</v>
      </c>
      <c r="P85" s="38">
        <v>43546300000000</v>
      </c>
      <c r="Q85" s="38">
        <v>43588800000000</v>
      </c>
      <c r="R85" s="38">
        <v>43620600000000</v>
      </c>
      <c r="S85" s="38">
        <v>43620600000000</v>
      </c>
      <c r="T85" s="38">
        <v>43827600000000</v>
      </c>
      <c r="U85" s="38">
        <v>43864700000000</v>
      </c>
      <c r="V85" s="38">
        <v>43954900000000</v>
      </c>
      <c r="W85" s="38">
        <v>44183100000000</v>
      </c>
      <c r="X85" s="38">
        <v>44464300000000</v>
      </c>
      <c r="Y85" s="38">
        <v>44756100000000</v>
      </c>
      <c r="Z85" s="38">
        <v>44994900000000</v>
      </c>
      <c r="AA85" s="38">
        <v>44915300000000</v>
      </c>
      <c r="AB85" s="38">
        <v>45185900000000</v>
      </c>
      <c r="AC85" s="38">
        <v>45467100000000</v>
      </c>
      <c r="AD85" s="38">
        <v>45758900000000</v>
      </c>
      <c r="AE85" s="38">
        <v>46029600000000</v>
      </c>
    </row>
    <row r="86" spans="1:31" x14ac:dyDescent="0.25">
      <c r="A86" t="s">
        <v>254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255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256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257</v>
      </c>
      <c r="B89" s="38">
        <v>47520500000000</v>
      </c>
      <c r="C89" s="38">
        <v>47509900000000</v>
      </c>
      <c r="D89" s="38">
        <v>46406300000000</v>
      </c>
      <c r="E89" s="38">
        <v>36383200000000</v>
      </c>
      <c r="F89" s="38">
        <v>36240000000000</v>
      </c>
      <c r="G89" s="38">
        <v>36712200000000</v>
      </c>
      <c r="H89" s="38">
        <v>36160400000000</v>
      </c>
      <c r="I89" s="38">
        <v>37142000000000</v>
      </c>
      <c r="J89" s="38">
        <v>38553400000000</v>
      </c>
      <c r="K89" s="38">
        <v>39836400000000</v>
      </c>
      <c r="L89" s="38">
        <v>39428000000000</v>
      </c>
      <c r="M89" s="38">
        <v>38967400000000</v>
      </c>
      <c r="N89" s="38">
        <v>38971800000000</v>
      </c>
      <c r="O89" s="38">
        <v>39142500000000</v>
      </c>
      <c r="P89" s="38">
        <v>38965900000000</v>
      </c>
      <c r="Q89" s="38">
        <v>39157900000000</v>
      </c>
      <c r="R89" s="38">
        <v>38882400000000</v>
      </c>
      <c r="S89" s="38">
        <v>39333400000000</v>
      </c>
      <c r="T89" s="38">
        <v>39275000000000</v>
      </c>
      <c r="U89" s="38">
        <v>39253800000000</v>
      </c>
      <c r="V89" s="38">
        <v>39604000000000</v>
      </c>
      <c r="W89" s="38">
        <v>39413000000000</v>
      </c>
      <c r="X89" s="38">
        <v>39402400000000</v>
      </c>
      <c r="Y89" s="38">
        <v>39471400000000</v>
      </c>
      <c r="Z89" s="38">
        <v>39938300000000</v>
      </c>
      <c r="AA89" s="38">
        <v>37301200000000</v>
      </c>
      <c r="AB89" s="38">
        <v>37624900000000</v>
      </c>
      <c r="AC89" s="38">
        <v>39381200000000</v>
      </c>
      <c r="AD89" s="38">
        <v>40017900000000</v>
      </c>
      <c r="AE89" s="38">
        <v>40659900000000</v>
      </c>
    </row>
    <row r="90" spans="1:31" x14ac:dyDescent="0.25">
      <c r="A90" t="s">
        <v>258</v>
      </c>
      <c r="B90" s="38">
        <v>107724000000000</v>
      </c>
      <c r="C90" s="38">
        <v>115717000000000</v>
      </c>
      <c r="D90" s="38">
        <v>107584000000000</v>
      </c>
      <c r="E90" s="38">
        <v>109268000000000</v>
      </c>
      <c r="F90" s="38">
        <v>113199000000000</v>
      </c>
      <c r="G90" s="38">
        <v>118880000000000</v>
      </c>
      <c r="H90" s="38">
        <v>123061000000000</v>
      </c>
      <c r="I90" s="38">
        <v>125943000000000</v>
      </c>
      <c r="J90" s="38">
        <v>126782000000000</v>
      </c>
      <c r="K90" s="38">
        <v>127349000000000</v>
      </c>
      <c r="L90" s="38">
        <v>128216000000000</v>
      </c>
      <c r="M90" s="38">
        <v>129341000000000</v>
      </c>
      <c r="N90" s="38">
        <v>130610000000000</v>
      </c>
      <c r="O90" s="38">
        <v>132403000000000</v>
      </c>
      <c r="P90" s="38">
        <v>134208000000000</v>
      </c>
      <c r="Q90" s="38">
        <v>136060000000000</v>
      </c>
      <c r="R90" s="38">
        <v>137984000000000</v>
      </c>
      <c r="S90" s="38">
        <v>139344000000000</v>
      </c>
      <c r="T90" s="38">
        <v>141683000000000</v>
      </c>
      <c r="U90" s="38">
        <v>143755000000000</v>
      </c>
      <c r="V90" s="38">
        <v>145872000000000</v>
      </c>
      <c r="W90" s="38">
        <v>147980000000000</v>
      </c>
      <c r="X90" s="38">
        <v>150296000000000</v>
      </c>
      <c r="Y90" s="38">
        <v>152268000000000</v>
      </c>
      <c r="Z90" s="38">
        <v>154007000000000</v>
      </c>
      <c r="AA90" s="38">
        <v>156238000000000</v>
      </c>
      <c r="AB90" s="38">
        <v>158926000000000</v>
      </c>
      <c r="AC90" s="38">
        <v>160835000000000</v>
      </c>
      <c r="AD90" s="38">
        <v>163310000000000</v>
      </c>
      <c r="AE90" s="38">
        <v>166793000000000</v>
      </c>
    </row>
    <row r="91" spans="1:31" x14ac:dyDescent="0.25">
      <c r="A91" t="s">
        <v>259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260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261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9529590000000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262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943243</v>
      </c>
      <c r="N94" s="38">
        <v>1871960</v>
      </c>
      <c r="O94" s="38">
        <v>2836590</v>
      </c>
      <c r="P94" s="38">
        <v>3769100</v>
      </c>
      <c r="Q94" s="38">
        <v>4690350</v>
      </c>
      <c r="R94" s="38">
        <v>4686590</v>
      </c>
      <c r="S94" s="38">
        <v>4645910</v>
      </c>
      <c r="T94" s="38">
        <v>4681080</v>
      </c>
      <c r="U94" s="38">
        <v>4695760</v>
      </c>
      <c r="V94" s="38">
        <v>4687030</v>
      </c>
      <c r="W94" s="38">
        <v>4670400</v>
      </c>
      <c r="X94" s="38">
        <v>4669000</v>
      </c>
      <c r="Y94" s="38">
        <v>4686670</v>
      </c>
      <c r="Z94" s="38">
        <v>4701120</v>
      </c>
      <c r="AA94" s="38">
        <v>4720810</v>
      </c>
      <c r="AB94" s="38">
        <v>4690790</v>
      </c>
      <c r="AC94" s="38">
        <v>4679380</v>
      </c>
      <c r="AD94" s="38">
        <v>4700960</v>
      </c>
      <c r="AE94" s="38">
        <v>4704050</v>
      </c>
    </row>
    <row r="95" spans="1:31" x14ac:dyDescent="0.25">
      <c r="A95" t="s">
        <v>263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264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265</v>
      </c>
      <c r="B97" s="38">
        <v>1215600000000</v>
      </c>
      <c r="C97" s="38">
        <v>1090910000000</v>
      </c>
      <c r="D97" s="38">
        <v>1145030000000</v>
      </c>
      <c r="E97" s="38">
        <v>1258580000000</v>
      </c>
      <c r="F97" s="38">
        <v>1331810000000</v>
      </c>
      <c r="G97" s="38">
        <v>1394420000000</v>
      </c>
      <c r="H97" s="38">
        <v>1427840000000</v>
      </c>
      <c r="I97" s="38">
        <v>1430500000000</v>
      </c>
      <c r="J97" s="38">
        <v>1414050000000</v>
      </c>
      <c r="K97" s="38">
        <v>1391230000000</v>
      </c>
      <c r="L97" s="38">
        <v>1370010000000</v>
      </c>
      <c r="M97" s="38">
        <v>1354090000000</v>
      </c>
      <c r="N97" s="38">
        <v>1338700000000</v>
      </c>
      <c r="O97" s="38">
        <v>1329150000000</v>
      </c>
      <c r="P97" s="38">
        <v>1321720000000</v>
      </c>
      <c r="Q97" s="38">
        <v>1330740000000</v>
      </c>
      <c r="R97" s="38">
        <v>1339230000000</v>
      </c>
      <c r="S97" s="38">
        <v>1338700000000</v>
      </c>
      <c r="T97" s="38">
        <v>1363110000000</v>
      </c>
      <c r="U97" s="38">
        <v>1364170000000</v>
      </c>
      <c r="V97" s="38">
        <v>1371070000000</v>
      </c>
      <c r="W97" s="38">
        <v>1387520000000</v>
      </c>
      <c r="X97" s="38">
        <v>1410870000000</v>
      </c>
      <c r="Y97" s="38">
        <v>1434210000000</v>
      </c>
      <c r="Z97" s="38">
        <v>1447480000000</v>
      </c>
      <c r="AA97" s="38">
        <v>1432620000000</v>
      </c>
      <c r="AB97" s="38">
        <v>1452250000000</v>
      </c>
      <c r="AC97" s="38">
        <v>1472420000000</v>
      </c>
      <c r="AD97" s="38">
        <v>1492050000000</v>
      </c>
      <c r="AE97" s="38">
        <v>1505310000000</v>
      </c>
    </row>
    <row r="98" spans="1:31" x14ac:dyDescent="0.25">
      <c r="A98" t="s">
        <v>266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267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268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269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270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271</v>
      </c>
      <c r="B103" s="38">
        <v>55659900000000</v>
      </c>
      <c r="C103" s="38">
        <v>48056400000000</v>
      </c>
      <c r="D103" s="38">
        <v>43456100000000</v>
      </c>
      <c r="E103" s="38">
        <v>40224800000000</v>
      </c>
      <c r="F103" s="38">
        <v>38346500000000</v>
      </c>
      <c r="G103" s="38">
        <v>36648500000000</v>
      </c>
      <c r="H103" s="38">
        <v>34377600000000</v>
      </c>
      <c r="I103" s="38">
        <v>32212700000000</v>
      </c>
      <c r="J103" s="38">
        <v>32053500000000</v>
      </c>
      <c r="K103" s="38">
        <v>31905000000000</v>
      </c>
      <c r="L103" s="38">
        <v>31926200000000</v>
      </c>
      <c r="M103" s="38">
        <v>32175600000000</v>
      </c>
      <c r="N103" s="38">
        <v>32626600000000</v>
      </c>
      <c r="O103" s="38">
        <v>32870700000000</v>
      </c>
      <c r="P103" s="38">
        <v>33019200000000</v>
      </c>
      <c r="Q103" s="38">
        <v>33056400000000</v>
      </c>
      <c r="R103" s="38">
        <v>33013900000000</v>
      </c>
      <c r="S103" s="38">
        <v>33279200000000</v>
      </c>
      <c r="T103" s="38">
        <v>33226200000000</v>
      </c>
      <c r="U103" s="38">
        <v>33714300000000</v>
      </c>
      <c r="V103" s="38">
        <v>34064500000000</v>
      </c>
      <c r="W103" s="38">
        <v>34377600000000</v>
      </c>
      <c r="X103" s="38">
        <v>34531400000000</v>
      </c>
      <c r="Y103" s="38">
        <v>34754300000000</v>
      </c>
      <c r="Z103" s="38">
        <v>34982500000000</v>
      </c>
      <c r="AA103" s="38">
        <v>35269000000000</v>
      </c>
      <c r="AB103" s="38">
        <v>35677500000000</v>
      </c>
      <c r="AC103" s="38">
        <v>36070200000000</v>
      </c>
      <c r="AD103" s="38">
        <v>36202800000000</v>
      </c>
      <c r="AE103" s="38">
        <v>36468100000000</v>
      </c>
    </row>
    <row r="104" spans="1:31" x14ac:dyDescent="0.25">
      <c r="A104" t="s">
        <v>272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273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275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281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283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286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287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288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289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290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291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299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300</v>
      </c>
      <c r="B132" s="38">
        <v>2726200000000</v>
      </c>
      <c r="C132" s="38">
        <v>2737460000000</v>
      </c>
      <c r="D132" s="38">
        <v>2534850000000</v>
      </c>
      <c r="E132" s="38">
        <v>2701440000000</v>
      </c>
      <c r="F132" s="38">
        <v>2494330000000</v>
      </c>
      <c r="G132" s="38">
        <v>2263210000000</v>
      </c>
      <c r="H132" s="38">
        <v>2015570000000</v>
      </c>
      <c r="I132" s="38">
        <v>1796460000000</v>
      </c>
      <c r="J132" s="38">
        <v>1591600000000</v>
      </c>
      <c r="K132" s="38">
        <v>1506050000000</v>
      </c>
      <c r="L132" s="38">
        <v>1494050000000</v>
      </c>
      <c r="M132" s="38">
        <v>1498550000000</v>
      </c>
      <c r="N132" s="38">
        <v>1490290000000</v>
      </c>
      <c r="O132" s="38">
        <v>1477540000000</v>
      </c>
      <c r="P132" s="38">
        <v>1490290000000</v>
      </c>
      <c r="Q132" s="38">
        <v>1474540000000</v>
      </c>
      <c r="R132" s="38">
        <v>1441520000000</v>
      </c>
      <c r="S132" s="38">
        <v>1422760000000</v>
      </c>
      <c r="T132" s="38">
        <v>1391990000000</v>
      </c>
      <c r="U132" s="38">
        <v>1375480000000</v>
      </c>
      <c r="V132" s="38">
        <v>1379990000000</v>
      </c>
      <c r="W132" s="38">
        <v>1385990000000</v>
      </c>
      <c r="X132" s="38">
        <v>1370980000000</v>
      </c>
      <c r="Y132" s="38">
        <v>1352970000000</v>
      </c>
      <c r="Z132" s="38">
        <v>1340960000000</v>
      </c>
      <c r="AA132" s="38">
        <v>1329710000000</v>
      </c>
      <c r="AB132" s="38">
        <v>1325210000000</v>
      </c>
      <c r="AC132" s="38">
        <v>1322960000000</v>
      </c>
      <c r="AD132" s="38">
        <v>1317700000000</v>
      </c>
      <c r="AE132" s="38">
        <v>1301190000000</v>
      </c>
    </row>
    <row r="133" spans="1:31" x14ac:dyDescent="0.25">
      <c r="A133" t="s">
        <v>301</v>
      </c>
      <c r="B133" s="38">
        <v>10100400000000</v>
      </c>
      <c r="C133" s="38">
        <v>10145400000000</v>
      </c>
      <c r="D133" s="38">
        <v>9597620000000</v>
      </c>
      <c r="E133" s="38">
        <v>9402510000000</v>
      </c>
      <c r="F133" s="38">
        <v>9327470000000</v>
      </c>
      <c r="G133" s="38">
        <v>9327470000000</v>
      </c>
      <c r="H133" s="38">
        <v>9252430000000</v>
      </c>
      <c r="I133" s="38">
        <v>9229920000000</v>
      </c>
      <c r="J133" s="38">
        <v>9147380000000</v>
      </c>
      <c r="K133" s="38">
        <v>9124860000000</v>
      </c>
      <c r="L133" s="38">
        <v>9079840000000</v>
      </c>
      <c r="M133" s="38">
        <v>9079840000000</v>
      </c>
      <c r="N133" s="38">
        <v>9109860000000</v>
      </c>
      <c r="O133" s="38">
        <v>9109860000000</v>
      </c>
      <c r="P133" s="38">
        <v>9109860000000</v>
      </c>
      <c r="Q133" s="38">
        <v>9117360000000</v>
      </c>
      <c r="R133" s="38">
        <v>9124860000000</v>
      </c>
      <c r="S133" s="38">
        <v>9094850000000</v>
      </c>
      <c r="T133" s="38">
        <v>9102350000000</v>
      </c>
      <c r="U133" s="38">
        <v>9064830000000</v>
      </c>
      <c r="V133" s="38">
        <v>9034820000000</v>
      </c>
      <c r="W133" s="38">
        <v>9027310000000</v>
      </c>
      <c r="X133" s="38">
        <v>9042320000000</v>
      </c>
      <c r="Y133" s="38">
        <v>9064830000000</v>
      </c>
      <c r="Z133" s="38">
        <v>9034820000000</v>
      </c>
      <c r="AA133" s="38">
        <v>9042320000000</v>
      </c>
      <c r="AB133" s="38">
        <v>9004800000000</v>
      </c>
      <c r="AC133" s="38">
        <v>9012300000000</v>
      </c>
      <c r="AD133" s="38">
        <v>9034820000000</v>
      </c>
      <c r="AE133" s="38">
        <v>9049820000000</v>
      </c>
    </row>
    <row r="134" spans="1:31" x14ac:dyDescent="0.25">
      <c r="A134" t="s">
        <v>302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303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304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305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306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308</v>
      </c>
      <c r="B140" s="38">
        <v>66312800000</v>
      </c>
      <c r="C140" s="38">
        <v>66583000000</v>
      </c>
      <c r="D140" s="38">
        <v>18489900000000</v>
      </c>
      <c r="E140" s="38">
        <v>14632800000000</v>
      </c>
      <c r="F140" s="38">
        <v>14242600000000</v>
      </c>
      <c r="G140" s="38">
        <v>12441600000000</v>
      </c>
      <c r="H140" s="38">
        <v>10993400000000</v>
      </c>
      <c r="I140" s="38">
        <v>10047900000000</v>
      </c>
      <c r="J140" s="38">
        <v>10760700000000</v>
      </c>
      <c r="K140" s="38">
        <v>11623700000000</v>
      </c>
      <c r="L140" s="38">
        <v>12681800000000</v>
      </c>
      <c r="M140" s="38">
        <v>13769800000000</v>
      </c>
      <c r="N140" s="38">
        <v>14993000000000</v>
      </c>
      <c r="O140" s="38">
        <v>15983500000000</v>
      </c>
      <c r="P140" s="38">
        <v>16726400000000</v>
      </c>
      <c r="Q140" s="38">
        <v>16899000000000</v>
      </c>
      <c r="R140" s="38">
        <v>17221700000000</v>
      </c>
      <c r="S140" s="38">
        <v>17859500000000</v>
      </c>
      <c r="T140" s="38">
        <v>17716900000000</v>
      </c>
      <c r="U140" s="38">
        <v>18549900000000</v>
      </c>
      <c r="V140" s="38">
        <v>19052700000000</v>
      </c>
      <c r="W140" s="38">
        <v>19255300000000</v>
      </c>
      <c r="X140" s="38">
        <v>19112700000000</v>
      </c>
      <c r="Y140" s="38">
        <v>19090200000000</v>
      </c>
      <c r="Z140" s="38">
        <v>19157700000000</v>
      </c>
      <c r="AA140" s="38">
        <v>19412800000000</v>
      </c>
      <c r="AB140" s="38">
        <v>19502900000000</v>
      </c>
      <c r="AC140" s="38">
        <v>19345300000000</v>
      </c>
      <c r="AD140" s="38">
        <v>19195200000000</v>
      </c>
      <c r="AE140" s="38">
        <v>19457900000000</v>
      </c>
    </row>
    <row r="141" spans="1:31" x14ac:dyDescent="0.25">
      <c r="A141" t="s">
        <v>309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311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312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313</v>
      </c>
      <c r="B145" s="38">
        <v>367021000000</v>
      </c>
      <c r="C145" s="38">
        <v>368521000000</v>
      </c>
      <c r="D145" s="38">
        <v>65712500000</v>
      </c>
      <c r="E145" s="38">
        <v>64054100000</v>
      </c>
      <c r="F145" s="38">
        <v>65607500000</v>
      </c>
      <c r="G145" s="38">
        <v>68714100000</v>
      </c>
      <c r="H145" s="38">
        <v>71880800000</v>
      </c>
      <c r="I145" s="38">
        <v>73479200000</v>
      </c>
      <c r="J145" s="38">
        <v>71235500000</v>
      </c>
      <c r="K145" s="38">
        <v>68931700000</v>
      </c>
      <c r="L145" s="38">
        <v>67295900000</v>
      </c>
      <c r="M145" s="38">
        <v>66260300000</v>
      </c>
      <c r="N145" s="38">
        <v>65630000000</v>
      </c>
      <c r="O145" s="38">
        <v>65585000000</v>
      </c>
      <c r="P145" s="38">
        <v>65389900000</v>
      </c>
      <c r="Q145" s="38">
        <v>65127200000</v>
      </c>
      <c r="R145" s="38">
        <v>64489400000</v>
      </c>
      <c r="S145" s="38">
        <v>63851500000</v>
      </c>
      <c r="T145" s="38">
        <v>63296200000</v>
      </c>
      <c r="U145" s="38">
        <v>62583400000</v>
      </c>
      <c r="V145" s="38">
        <v>61945500000</v>
      </c>
      <c r="W145" s="38">
        <v>61525300000</v>
      </c>
      <c r="X145" s="38">
        <v>60669800000</v>
      </c>
      <c r="Y145" s="38">
        <v>59881900000</v>
      </c>
      <c r="Z145" s="38">
        <v>59094000000</v>
      </c>
      <c r="AA145" s="38">
        <v>58381100000</v>
      </c>
      <c r="AB145" s="38">
        <v>57885900000</v>
      </c>
      <c r="AC145" s="38">
        <v>57097900000</v>
      </c>
      <c r="AD145" s="38">
        <v>56152400000</v>
      </c>
      <c r="AE145" s="38">
        <v>55582100000</v>
      </c>
    </row>
    <row r="146" spans="1:31" x14ac:dyDescent="0.25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316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317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318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319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320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321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322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323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329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330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331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334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335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336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340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351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357</v>
      </c>
      <c r="B189" s="38">
        <v>132097000000000</v>
      </c>
      <c r="C189" s="38">
        <v>130183000000000</v>
      </c>
      <c r="D189" s="38">
        <v>135405000000000</v>
      </c>
      <c r="E189" s="38">
        <v>135985000000000</v>
      </c>
      <c r="F189" s="38">
        <v>135416000000000</v>
      </c>
      <c r="G189" s="38">
        <v>136129000000000</v>
      </c>
      <c r="H189" s="38">
        <v>136256000000000</v>
      </c>
      <c r="I189" s="38">
        <v>137980000000000</v>
      </c>
      <c r="J189" s="38">
        <v>138077000000000</v>
      </c>
      <c r="K189" s="38">
        <v>138316000000000</v>
      </c>
      <c r="L189" s="38">
        <v>138096000000000</v>
      </c>
      <c r="M189" s="38">
        <v>138531000000000</v>
      </c>
      <c r="N189" s="38">
        <v>137885000000000</v>
      </c>
      <c r="O189" s="38">
        <v>139533000000000</v>
      </c>
      <c r="P189" s="38">
        <v>139684000000000</v>
      </c>
      <c r="Q189" s="38">
        <v>139534000000000</v>
      </c>
      <c r="R189" s="38">
        <v>140166000000000</v>
      </c>
      <c r="S189" s="38">
        <v>140246000000000</v>
      </c>
      <c r="T189" s="38">
        <v>141087000000000</v>
      </c>
      <c r="U189" s="38">
        <v>141442000000000</v>
      </c>
      <c r="V189" s="38">
        <v>142017000000000</v>
      </c>
      <c r="W189" s="38">
        <v>142489000000000</v>
      </c>
      <c r="X189" s="38">
        <v>142813000000000</v>
      </c>
      <c r="Y189" s="38">
        <v>143306000000000</v>
      </c>
      <c r="Z189" s="38">
        <v>143360000000000</v>
      </c>
      <c r="AA189" s="38">
        <v>142928000000000</v>
      </c>
      <c r="AB189" s="38">
        <v>142975000000000</v>
      </c>
      <c r="AC189" s="38">
        <v>142804000000000</v>
      </c>
      <c r="AD189" s="38">
        <v>142476000000000</v>
      </c>
      <c r="AE189" s="38">
        <v>141356000000000</v>
      </c>
    </row>
    <row r="190" spans="1:31" x14ac:dyDescent="0.25">
      <c r="A190" t="s">
        <v>358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364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374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375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376</v>
      </c>
      <c r="B208" s="38">
        <v>531911000000</v>
      </c>
      <c r="C208" s="38">
        <v>601275000000</v>
      </c>
      <c r="D208" s="38">
        <v>507298000000</v>
      </c>
      <c r="E208" s="38">
        <v>470747000000</v>
      </c>
      <c r="F208" s="38">
        <v>448587000000</v>
      </c>
      <c r="G208" s="38">
        <v>434815000000</v>
      </c>
      <c r="H208" s="38">
        <v>416998000000</v>
      </c>
      <c r="I208" s="38">
        <v>402880000000</v>
      </c>
      <c r="J208" s="38">
        <v>386617000000</v>
      </c>
      <c r="K208" s="38">
        <v>373209000000</v>
      </c>
      <c r="L208" s="38">
        <v>359005000000</v>
      </c>
      <c r="M208" s="38">
        <v>352210000000</v>
      </c>
      <c r="N208" s="38">
        <v>348684000000</v>
      </c>
      <c r="O208" s="38">
        <v>342880000000</v>
      </c>
      <c r="P208" s="38">
        <v>339322000000</v>
      </c>
      <c r="Q208" s="38">
        <v>335331000000</v>
      </c>
      <c r="R208" s="38">
        <v>334645000000</v>
      </c>
      <c r="S208" s="38">
        <v>332374000000</v>
      </c>
      <c r="T208" s="38">
        <v>328746000000</v>
      </c>
      <c r="U208" s="38">
        <v>323385000000</v>
      </c>
      <c r="V208" s="38">
        <v>321673000000</v>
      </c>
      <c r="W208" s="38">
        <v>320346000000</v>
      </c>
      <c r="X208" s="38">
        <v>320995000000</v>
      </c>
      <c r="Y208" s="38">
        <v>321585000000</v>
      </c>
      <c r="Z208" s="38">
        <v>320568000000</v>
      </c>
      <c r="AA208" s="38">
        <v>320369000000</v>
      </c>
      <c r="AB208" s="38">
        <v>319200000000</v>
      </c>
      <c r="AC208" s="38">
        <v>319582000000</v>
      </c>
      <c r="AD208" s="38">
        <v>320304000000</v>
      </c>
      <c r="AE208" s="38">
        <v>320869000000</v>
      </c>
    </row>
    <row r="209" spans="1:31" x14ac:dyDescent="0.25">
      <c r="A209" t="s">
        <v>377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378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379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381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382</v>
      </c>
      <c r="B214">
        <v>0</v>
      </c>
      <c r="C214">
        <v>0</v>
      </c>
      <c r="D214">
        <v>7.4957300000000004E-2</v>
      </c>
      <c r="E214">
        <v>0.149674</v>
      </c>
      <c r="F214">
        <v>0.224023</v>
      </c>
      <c r="G214">
        <v>0.298147</v>
      </c>
      <c r="H214">
        <v>0.37197000000000002</v>
      </c>
      <c r="I214">
        <v>0.44556800000000002</v>
      </c>
      <c r="J214">
        <v>0.51886600000000005</v>
      </c>
      <c r="K214">
        <v>0.59186300000000003</v>
      </c>
      <c r="L214">
        <v>0.66463499999999998</v>
      </c>
      <c r="M214">
        <v>0.73710699999999996</v>
      </c>
      <c r="N214">
        <v>0.81108000000000002</v>
      </c>
      <c r="O214">
        <v>0.88542900000000002</v>
      </c>
      <c r="P214">
        <v>0.95902699999999996</v>
      </c>
      <c r="Q214">
        <v>1.03338</v>
      </c>
      <c r="R214">
        <v>1.10697</v>
      </c>
      <c r="S214">
        <v>1.1813199999999999</v>
      </c>
      <c r="T214">
        <v>1.2556700000000001</v>
      </c>
      <c r="U214">
        <v>1.33002</v>
      </c>
      <c r="V214">
        <v>1.4043699999999999</v>
      </c>
      <c r="W214">
        <v>1.47872</v>
      </c>
      <c r="X214">
        <v>1.55307</v>
      </c>
      <c r="Y214">
        <v>1.6274200000000001</v>
      </c>
      <c r="Z214">
        <v>1.70177</v>
      </c>
      <c r="AA214">
        <v>1.7761100000000001</v>
      </c>
      <c r="AB214">
        <v>1.85046</v>
      </c>
      <c r="AC214">
        <v>1.9248099999999999</v>
      </c>
      <c r="AD214">
        <v>1.9999100000000001</v>
      </c>
      <c r="AE214">
        <v>2.0742600000000002</v>
      </c>
    </row>
    <row r="215" spans="1:31" x14ac:dyDescent="0.25">
      <c r="A215" t="s">
        <v>383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384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385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388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389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390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392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393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394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395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396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397</v>
      </c>
      <c r="B229">
        <v>0</v>
      </c>
      <c r="C229">
        <v>0</v>
      </c>
      <c r="D229">
        <v>7.4957300000000004E-2</v>
      </c>
      <c r="E229">
        <v>0.149674</v>
      </c>
      <c r="F229">
        <v>0.224023</v>
      </c>
      <c r="G229">
        <v>0.298147</v>
      </c>
      <c r="H229">
        <v>0.37197000000000002</v>
      </c>
      <c r="I229">
        <v>0.44556800000000002</v>
      </c>
      <c r="J229">
        <v>0.51886600000000005</v>
      </c>
      <c r="K229">
        <v>0.59186300000000003</v>
      </c>
      <c r="L229">
        <v>0.66463499999999998</v>
      </c>
      <c r="M229">
        <v>0.73710699999999996</v>
      </c>
      <c r="N229">
        <v>0.81108000000000002</v>
      </c>
      <c r="O229">
        <v>0.88542900000000002</v>
      </c>
      <c r="P229">
        <v>0.95902699999999996</v>
      </c>
      <c r="Q229">
        <v>1.03338</v>
      </c>
      <c r="R229">
        <v>1.10697</v>
      </c>
      <c r="S229">
        <v>1.1813199999999999</v>
      </c>
      <c r="T229">
        <v>1.2556700000000001</v>
      </c>
      <c r="U229">
        <v>1.33002</v>
      </c>
      <c r="V229">
        <v>1.4043699999999999</v>
      </c>
      <c r="W229">
        <v>1.47872</v>
      </c>
      <c r="X229">
        <v>1.55307</v>
      </c>
      <c r="Y229">
        <v>1.6274200000000001</v>
      </c>
      <c r="Z229">
        <v>1.70177</v>
      </c>
      <c r="AA229">
        <v>1.7761100000000001</v>
      </c>
      <c r="AB229">
        <v>1.85046</v>
      </c>
      <c r="AC229">
        <v>1.9248099999999999</v>
      </c>
      <c r="AD229">
        <v>1.9999100000000001</v>
      </c>
      <c r="AE229">
        <v>2.0742600000000002</v>
      </c>
    </row>
    <row r="230" spans="1:31" x14ac:dyDescent="0.25">
      <c r="A230" t="s">
        <v>398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399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403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404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405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406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407</v>
      </c>
      <c r="B239">
        <v>0</v>
      </c>
      <c r="C239">
        <v>0</v>
      </c>
      <c r="D239" s="38">
        <v>292181000000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409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413</v>
      </c>
      <c r="B245" s="38">
        <v>25315400000</v>
      </c>
      <c r="C245" s="38">
        <v>26378600000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  <c r="AD245" s="38">
        <v>0</v>
      </c>
      <c r="AE245" s="38">
        <v>0</v>
      </c>
    </row>
    <row r="246" spans="1:31" x14ac:dyDescent="0.25">
      <c r="A246" t="s">
        <v>414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416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417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418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419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420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423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425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426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427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428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429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430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431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432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434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436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438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439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440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441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443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444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445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168</v>
      </c>
      <c r="B282" s="38">
        <f>SUM(B39,B64,B89,B114,B139,B164,B189,B214,B239,B264)</f>
        <v>181836560000000</v>
      </c>
      <c r="C282" s="38">
        <f t="shared" ref="C282:AE282" si="0">SUM(C39,C64,C89,C114,C139,C164,C189,C214,C239,C264)</f>
        <v>179964980000000</v>
      </c>
      <c r="D282" s="38">
        <f t="shared" si="0"/>
        <v>184370831000000.06</v>
      </c>
      <c r="E282" s="38">
        <f t="shared" si="0"/>
        <v>172384540000000.16</v>
      </c>
      <c r="F282" s="38">
        <f t="shared" si="0"/>
        <v>171672311600000.22</v>
      </c>
      <c r="G282" s="38">
        <f t="shared" si="0"/>
        <v>172857483200000.31</v>
      </c>
      <c r="H282" s="38">
        <f t="shared" si="0"/>
        <v>172432645400000.38</v>
      </c>
      <c r="I282" s="38">
        <f t="shared" si="0"/>
        <v>175138217000000.44</v>
      </c>
      <c r="J282" s="38">
        <f t="shared" si="0"/>
        <v>176646588600000.53</v>
      </c>
      <c r="K282" s="38">
        <f t="shared" si="0"/>
        <v>178168560200000.59</v>
      </c>
      <c r="L282" s="38">
        <f t="shared" si="0"/>
        <v>177540131800000.66</v>
      </c>
      <c r="M282" s="38">
        <f t="shared" si="0"/>
        <v>177514503400000.75</v>
      </c>
      <c r="N282" s="38">
        <f t="shared" si="0"/>
        <v>176872903400000.81</v>
      </c>
      <c r="O282" s="38">
        <f t="shared" si="0"/>
        <v>178691612800000.88</v>
      </c>
      <c r="P282" s="38">
        <f t="shared" si="0"/>
        <v>178666012800000.97</v>
      </c>
      <c r="Q282" s="38">
        <f t="shared" si="0"/>
        <v>178708022300001.03</v>
      </c>
      <c r="R282" s="38">
        <f t="shared" si="0"/>
        <v>179064522300001.09</v>
      </c>
      <c r="S282" s="38">
        <f t="shared" si="0"/>
        <v>179595531800001.19</v>
      </c>
      <c r="T282" s="38">
        <f t="shared" si="0"/>
        <v>180378131800001.25</v>
      </c>
      <c r="U282" s="38">
        <f t="shared" si="0"/>
        <v>180711941200001.34</v>
      </c>
      <c r="V282" s="38">
        <f t="shared" si="0"/>
        <v>181637141200001.41</v>
      </c>
      <c r="W282" s="38">
        <f t="shared" si="0"/>
        <v>181918141200001.47</v>
      </c>
      <c r="X282" s="38">
        <f t="shared" si="0"/>
        <v>182231550700001.56</v>
      </c>
      <c r="Y282" s="38">
        <f t="shared" si="0"/>
        <v>182793550700001.63</v>
      </c>
      <c r="Z282" s="38">
        <f t="shared" si="0"/>
        <v>183325886800001.69</v>
      </c>
      <c r="AA282" s="38">
        <f t="shared" si="0"/>
        <v>180879204000001.78</v>
      </c>
      <c r="AB282" s="38">
        <f t="shared" si="0"/>
        <v>181979240000001.84</v>
      </c>
      <c r="AC282" s="38">
        <f t="shared" si="0"/>
        <v>184666500000001.94</v>
      </c>
      <c r="AD282" s="38">
        <f t="shared" si="0"/>
        <v>185339680000002</v>
      </c>
      <c r="AE282" s="38">
        <f t="shared" si="0"/>
        <v>184862630000002.06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topLeftCell="E1"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Capacity'!$C$26:$D$26,'BFoCPAbI-energyEmis'!B1),0)*'Capacity Factor Data'!$A$45*10^12)/'BAU Emissions'!B282</f>
        <v>0</v>
      </c>
      <c r="C10">
        <f>(MAX(TREND('Current and Planned Capacity'!$C$35:$D$35,'Current and Planned Capacity'!$C$26:$D$26,'BFoCPAbI-energyEmis'!C1),0)*'Capacity Factor Data'!$A$45*10^12)/'BAU Emissions'!C282</f>
        <v>0</v>
      </c>
      <c r="D10">
        <f>(MAX(TREND('Current and Planned Capacity'!$C$35:$D$35,'Current and Planned Capacity'!$C$26:$D$26,'BFoCPAbI-energyEmis'!D1),0)*'Capacity Factor Data'!$A$45*10^12)/'BAU Emissions'!D282</f>
        <v>0</v>
      </c>
      <c r="E10">
        <f>(MAX(TREND('Current and Planned Capacity'!$C$35:$D$35,'Current and Planned Capacity'!$C$26:$D$26,'BFoCPAbI-energyEmis'!E1),0)*'Capacity Factor Data'!$A$45*10^12)/'BAU Emissions'!E282</f>
        <v>0</v>
      </c>
      <c r="F10">
        <f>(MAX(TREND('Current and Planned Capacity'!$C$35:$D$35,'Current and Planned Capacity'!$C$26:$D$26,'BFoCPAbI-energyEmis'!F1),0)*'Capacity Factor Data'!$A$45*10^12)/'BAU Emissions'!F282</f>
        <v>0</v>
      </c>
      <c r="G10">
        <f>(MAX(TREND('Current and Planned Capacity'!$C$35:$D$35,'Current and Planned Capacity'!$C$26:$D$26,'BFoCPAbI-energyEmis'!G1),0)*'Capacity Factor Data'!$A$45*10^12)/'BAU Emissions'!G282</f>
        <v>0</v>
      </c>
      <c r="H10">
        <f>(MAX(TREND('Current and Planned Capacity'!$C$35:$D$35,'Current and Planned Capacity'!$C$26:$D$26,'BFoCPAbI-energyEmis'!H1),0)*'Capacity Factor Data'!$A$45*10^12)/'BAU Emissions'!H282</f>
        <v>0</v>
      </c>
      <c r="I10">
        <f>(MAX(TREND('Current and Planned Capacity'!$C$35:$D$35,'Current and Planned Capacity'!$C$26:$D$26,'BFoCPAbI-energyEmis'!I1),0)*'Capacity Factor Data'!$A$45*10^12)/'BAU Emissions'!I282</f>
        <v>0</v>
      </c>
      <c r="J10">
        <f>(MAX(TREND('Current and Planned Capacity'!$C$35:$D$35,'Current and Planned Capacity'!$C$26:$D$26,'BFoCPAbI-energyEmis'!J1),0)*'Capacity Factor Data'!$A$45*10^12)/'BAU Emissions'!J282</f>
        <v>0</v>
      </c>
      <c r="K10">
        <f>(MAX(TREND('Current and Planned Capacity'!$C$35:$D$35,'Current and Planned Capacity'!$C$26:$D$26,'BFoCPAbI-energyEmis'!K1),0)*'Capacity Factor Data'!$A$45*10^12)/'BAU Emissions'!K282</f>
        <v>0</v>
      </c>
      <c r="L10">
        <f>(MAX(TREND('Current and Planned Capacity'!$C$35:$D$35,'Current and Planned Capacity'!$C$26:$D$26,'BFoCPAbI-energyEmis'!L1),0)*'Capacity Factor Data'!$A$45*10^12)/'BAU Emissions'!L282</f>
        <v>5.9003997687245381E-2</v>
      </c>
      <c r="M10">
        <f>(MAX(TREND('Current and Planned Capacity'!$C$35:$D$35,'Current and Planned Capacity'!$C$26:$D$26,'BFoCPAbI-energyEmis'!M1),0)*'Capacity Factor Data'!$A$45*10^12)/'BAU Emissions'!M282</f>
        <v>0.11802503260835458</v>
      </c>
      <c r="N10">
        <f>(MAX(TREND('Current and Planned Capacity'!$C$35:$D$35,'Current and Planned Capacity'!$C$26:$D$26,'BFoCPAbI-energyEmis'!N1),0)*'Capacity Factor Data'!$A$45*10^12)/'BAU Emissions'!N282</f>
        <v>0.1776797461581178</v>
      </c>
      <c r="O10">
        <f>(MAX(TREND('Current and Planned Capacity'!$C$35:$D$35,'Current and Planned Capacity'!$C$26:$D$26,'BFoCPAbI-energyEmis'!O1),0)*'Capacity Factor Data'!$A$45*10^12)/'BAU Emissions'!O282</f>
        <v>0.23449511394460765</v>
      </c>
      <c r="P10" s="38">
        <f>(MAX(TREND('Current and Planned Capacity'!$C$35:$D$35,'Current and Planned Capacity'!$C$26:$D$26,'BFoCPAbI-energyEmis'!$P$1),0)*'Capacity Factor Data'!$A$45*10^12)/'BAU Emissions'!P282</f>
        <v>0.29316089170934984</v>
      </c>
      <c r="Q10" s="38">
        <f>(MAX(TREND('Current and Planned Capacity'!$C$35:$D$35,'Current and Planned Capacity'!$C$26:$D$26,'BFoCPAbI-energyEmis'!$P$1),0)*'Capacity Factor Data'!$A$45*10^12)/'BAU Emissions'!Q282</f>
        <v>0.293091977385741</v>
      </c>
      <c r="R10" s="38">
        <f>(MAX(TREND('Current and Planned Capacity'!$C$35:$D$35,'Current and Planned Capacity'!$C$26:$D$26,'BFoCPAbI-energyEmis'!$P$1),0)*'Capacity Factor Data'!$A$45*10^12)/'BAU Emissions'!R282</f>
        <v>0.29250845984359503</v>
      </c>
      <c r="S10" s="38">
        <f>(MAX(TREND('Current and Planned Capacity'!$C$35:$D$35,'Current and Planned Capacity'!$C$26:$D$26,'BFoCPAbI-energyEmis'!$P$1),0)*'Capacity Factor Data'!$A$45*10^12)/'BAU Emissions'!S282</f>
        <v>0.29164360107205101</v>
      </c>
      <c r="T10" s="38">
        <f>(MAX(TREND('Current and Planned Capacity'!$C$35:$D$35,'Current and Planned Capacity'!$C$26:$D$26,'BFoCPAbI-energyEmis'!$P$1),0)*'Capacity Factor Data'!$A$45*10^12)/'BAU Emissions'!T282</f>
        <v>0.2903782576519735</v>
      </c>
      <c r="U10" s="38">
        <f>(MAX(TREND('Current and Planned Capacity'!$C$35:$D$35,'Current and Planned Capacity'!$C$26:$D$26,'BFoCPAbI-energyEmis'!$P$1),0)*'Capacity Factor Data'!$A$45*10^12)/'BAU Emissions'!U282</f>
        <v>0.28984187366253589</v>
      </c>
      <c r="V10" s="38">
        <f>(MAX(TREND('Current and Planned Capacity'!$C$35:$D$35,'Current and Planned Capacity'!$C$26:$D$26,'BFoCPAbI-energyEmis'!$P$1),0)*'Capacity Factor Data'!$A$45*10^12)/'BAU Emissions'!V282</f>
        <v>0.28836551425861129</v>
      </c>
      <c r="W10" s="38">
        <f>(MAX(TREND('Current and Planned Capacity'!$C$35:$D$35,'Current and Planned Capacity'!$C$26:$D$26,'BFoCPAbI-energyEmis'!$P$1),0)*'Capacity Factor Data'!$A$45*10^12)/'BAU Emissions'!W282</f>
        <v>0.28792009024002702</v>
      </c>
      <c r="X10" s="38">
        <f>(MAX(TREND('Current and Planned Capacity'!$C$35:$D$35,'Current and Planned Capacity'!$C$26:$D$26,'BFoCPAbI-energyEmis'!$P$1),0)*'Capacity Factor Data'!$A$45*10^12)/'BAU Emissions'!X282</f>
        <v>0.28742491313608709</v>
      </c>
      <c r="Y10" s="38">
        <f>(MAX(TREND('Current and Planned Capacity'!$C$35:$D$35,'Current and Planned Capacity'!$C$26:$D$26,'BFoCPAbI-energyEmis'!$P$1),0)*'Capacity Factor Data'!$A$45*10^12)/'BAU Emissions'!Y282</f>
        <v>0.28654122330915438</v>
      </c>
      <c r="Z10" s="38">
        <f>(MAX(TREND('Current and Planned Capacity'!$C$35:$D$35,'Current and Planned Capacity'!$C$26:$D$26,'BFoCPAbI-energyEmis'!$P$1),0)*'Capacity Factor Data'!$A$45*10^12)/'BAU Emissions'!Z282</f>
        <v>0.28570917367356718</v>
      </c>
      <c r="AA10" s="38">
        <f>(MAX(TREND('Current and Planned Capacity'!$C$35:$D$35,'Current and Planned Capacity'!$C$26:$D$26,'BFoCPAbI-energyEmis'!$P$1),0)*'Capacity Factor Data'!$A$45*10^12)/'BAU Emissions'!AA282</f>
        <v>0.28957385079271958</v>
      </c>
      <c r="AB10" s="38">
        <f>(MAX(TREND('Current and Planned Capacity'!$C$35:$D$35,'Current and Planned Capacity'!$C$26:$D$26,'BFoCPAbI-energyEmis'!$P$1),0)*'Capacity Factor Data'!$A$45*10^12)/'BAU Emissions'!AB282</f>
        <v>0.28782342222443541</v>
      </c>
      <c r="AC10" s="38">
        <f>(MAX(TREND('Current and Planned Capacity'!$C$35:$D$35,'Current and Planned Capacity'!$C$26:$D$26,'BFoCPAbI-energyEmis'!$P$1),0)*'Capacity Factor Data'!$A$45*10^12)/'BAU Emissions'!AC282</f>
        <v>0.283635026551117</v>
      </c>
      <c r="AD10" s="38">
        <f>(MAX(TREND('Current and Planned Capacity'!$C$35:$D$35,'Current and Planned Capacity'!$C$26:$D$26,'BFoCPAbI-energyEmis'!$P$1),0)*'Capacity Factor Data'!$A$45*10^12)/'BAU Emissions'!AD282</f>
        <v>0.28260482391359387</v>
      </c>
      <c r="AE10" s="38">
        <f>(MAX(TREND('Current and Planned Capacity'!$C$35:$D$35,'Current and Planned Capacity'!$C$26:$D$26,'BFoCPAbI-energyEmis'!$P$1),0)*'Capacity Factor Data'!$A$45*10^12)/'BAU Emissions'!AE282</f>
        <v>0.28333410398089554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A2" sqref="A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9.1697982546572812E-3</v>
      </c>
      <c r="D11" s="38">
        <f>MAX(TREND('Current and Planned Capacity'!$B$36:$C$36,'Current and Planned Capacity'!$B$26:$C$26,'BFoCPAbI-processEmis'!D$1),0)*'Capacity Factor Data'!$A$45*10^12/'BAU Emissions'!D13</f>
        <v>3.6193466081377482E-2</v>
      </c>
      <c r="E11" s="38">
        <f>MAX(TREND('Current and Planned Capacity'!$B$36:$C$36,'Current and Planned Capacity'!$B$26:$C$26,'BFoCPAbI-processEmis'!E$1),0)*'Capacity Factor Data'!$A$45*10^12/'BAU Emissions'!E13</f>
        <v>6.8783283702936723E-2</v>
      </c>
      <c r="F11" s="38">
        <f>MAX(TREND('Current and Planned Capacity'!$B$36:$C$36,'Current and Planned Capacity'!$B$26:$C$26,'BFoCPAbI-processEmis'!F$1),0)*'Capacity Factor Data'!$A$45*10^12/'BAU Emissions'!F13</f>
        <v>0.10331306033580538</v>
      </c>
      <c r="G11" s="38">
        <f>MAX(TREND('Current and Planned Capacity'!$B$36:$C$36,'Current and Planned Capacity'!$B$26:$C$26,'BFoCPAbI-processEmis'!G$1),0)*'Capacity Factor Data'!$A$45*10^12/'BAU Emissions'!G13</f>
        <v>0.12976503692266358</v>
      </c>
      <c r="H11" s="38">
        <f>MAX(TREND('Current and Planned Capacity'!$B$36:$C$36,'Current and Planned Capacity'!$B$26:$C$26,'BFoCPAbI-processEmis'!H$1),0)*'Capacity Factor Data'!$A$45*10^12/'BAU Emissions'!H13</f>
        <v>0.15450199786543503</v>
      </c>
      <c r="I11" s="38">
        <f>MAX(TREND('Current and Planned Capacity'!$B$36:$C$36,'Current and Planned Capacity'!$B$26:$C$26,'BFoCPAbI-processEmis'!I$1),0)*'Capacity Factor Data'!$A$45*10^12/'BAU Emissions'!I13</f>
        <v>0.17890444476678091</v>
      </c>
      <c r="J11" s="38">
        <f>MAX(TREND('Current and Planned Capacity'!$B$36:$C$36,'Current and Planned Capacity'!$B$26:$C$26,'BFoCPAbI-processEmis'!J$1),0)*'Capacity Factor Data'!$A$45*10^12/'BAU Emissions'!J13</f>
        <v>0.2029012139229675</v>
      </c>
      <c r="K11" s="38">
        <f>MAX(TREND('Current and Planned Capacity'!$B$36:$C$36,'Current and Planned Capacity'!$B$26:$C$26,'BFoCPAbI-processEmis'!K$1),0)*'Capacity Factor Data'!$A$45*10^12/'BAU Emissions'!K13</f>
        <v>0.22735692419507997</v>
      </c>
      <c r="L11" s="38">
        <f>MAX(TREND('Current and Planned Capacity'!$C$36:$D$36,'Current and Planned Capacity'!$C$26:$D$26,'BFoCPAbI-processEmis'!L$1),0)*'Capacity Factor Data'!$A$45*10^12/'BAU Emissions'!L13</f>
        <v>0.22405391803243957</v>
      </c>
      <c r="M11" s="38">
        <f>MAX(TREND('Current and Planned Capacity'!$C$36:$D$36,'Current and Planned Capacity'!$C$26:$D$26,'BFoCPAbI-processEmis'!M$1),0)*'Capacity Factor Data'!$A$45*10^12/'BAU Emissions'!M13</f>
        <v>0.21990082734647706</v>
      </c>
      <c r="N11" s="38">
        <f>MAX(TREND('Current and Planned Capacity'!$C$36:$D$36,'Current and Planned Capacity'!$C$26:$D$26,'BFoCPAbI-processEmis'!N$1),0)*'Capacity Factor Data'!$A$45*10^12/'BAU Emissions'!N13</f>
        <v>0.21589889908398868</v>
      </c>
      <c r="O11" s="38">
        <f>MAX(TREND('Current and Planned Capacity'!$C$36:$D$36,'Current and Planned Capacity'!$C$26:$D$26,'BFoCPAbI-processEmis'!O$1),0)*'Capacity Factor Data'!$A$45*10^12/'BAU Emissions'!O13</f>
        <v>0.21242944937419087</v>
      </c>
      <c r="P11" s="38">
        <f>MAX(TREND('Current and Planned Capacity'!$C$36:$D$36,'Current and Planned Capacity'!$C$26:$D$26,'BFoCPAbI-processEmis'!P$1),0)*'Capacity Factor Data'!$A$45*10^12/'BAU Emissions'!P13</f>
        <v>0.20859844036834432</v>
      </c>
      <c r="Q11" s="38">
        <f>MAX(TREND('Current and Planned Capacity'!$C$36:$D$36,'Current and Planned Capacity'!$C$26:$D$26,'BFoCPAbI-processEmis'!$P$1),0)*'Capacity Factor Data'!$A$45*10^12/'BAU Emissions'!Q13</f>
        <v>0.2051757608589746</v>
      </c>
      <c r="R11" s="38">
        <f>MAX(TREND('Current and Planned Capacity'!$C$36:$D$36,'Current and Planned Capacity'!$C$26:$D$26,'BFoCPAbI-processEmis'!$P$1),0)*'Capacity Factor Data'!$A$45*10^12/'BAU Emissions'!R13</f>
        <v>0.2025706395520962</v>
      </c>
      <c r="S11" s="38">
        <f>MAX(TREND('Current and Planned Capacity'!$C$36:$D$36,'Current and Planned Capacity'!$C$26:$D$26,'BFoCPAbI-processEmis'!$P$1),0)*'Capacity Factor Data'!$A$45*10^12/'BAU Emissions'!S13</f>
        <v>0.1995993704646194</v>
      </c>
      <c r="T11" s="38">
        <f>MAX(TREND('Current and Planned Capacity'!$C$36:$D$36,'Current and Planned Capacity'!$C$26:$D$26,'BFoCPAbI-processEmis'!$P$1),0)*'Capacity Factor Data'!$A$45*10^12/'BAU Emissions'!T13</f>
        <v>0.19738538427345892</v>
      </c>
      <c r="U11" s="38">
        <f>MAX(TREND('Current and Planned Capacity'!$C$36:$D$36,'Current and Planned Capacity'!$C$26:$D$26,'BFoCPAbI-processEmis'!$P$1),0)*'Capacity Factor Data'!$A$45*10^12/'BAU Emissions'!U13</f>
        <v>0.19439972299873434</v>
      </c>
      <c r="V11" s="38">
        <f>MAX(TREND('Current and Planned Capacity'!$C$36:$D$36,'Current and Planned Capacity'!$C$26:$D$26,'BFoCPAbI-processEmis'!$P$1),0)*'Capacity Factor Data'!$A$45*10^12/'BAU Emissions'!V13</f>
        <v>0.19071366065003617</v>
      </c>
      <c r="W11" s="38">
        <f>MAX(TREND('Current and Planned Capacity'!$C$36:$D$36,'Current and Planned Capacity'!$C$26:$D$26,'BFoCPAbI-processEmis'!$P$1),0)*'Capacity Factor Data'!$A$45*10^12/'BAU Emissions'!W13</f>
        <v>0.18777245971468659</v>
      </c>
      <c r="X11" s="38">
        <f>MAX(TREND('Current and Planned Capacity'!$C$36:$D$36,'Current and Planned Capacity'!$C$26:$D$26,'BFoCPAbI-processEmis'!$P$1),0)*'Capacity Factor Data'!$A$45*10^12/'BAU Emissions'!X13</f>
        <v>0.18506853629479508</v>
      </c>
      <c r="Y11" s="38">
        <f>MAX(TREND('Current and Planned Capacity'!$C$36:$D$36,'Current and Planned Capacity'!$C$26:$D$26,'BFoCPAbI-processEmis'!$P$1),0)*'Capacity Factor Data'!$A$45*10^12/'BAU Emissions'!Y13</f>
        <v>0.1822976125835255</v>
      </c>
      <c r="Z11" s="38">
        <f>MAX(TREND('Current and Planned Capacity'!$C$36:$D$36,'Current and Planned Capacity'!$C$26:$D$26,'BFoCPAbI-processEmis'!$P$1),0)*'Capacity Factor Data'!$A$45*10^12/'BAU Emissions'!Z13</f>
        <v>0.18016796757670861</v>
      </c>
      <c r="AA11" s="38">
        <f>MAX(TREND('Current and Planned Capacity'!$C$36:$D$36,'Current and Planned Capacity'!$C$26:$D$26,'BFoCPAbI-processEmis'!$P$1),0)*'Capacity Factor Data'!$A$45*10^12/'BAU Emissions'!AA13</f>
        <v>0.17822470752580422</v>
      </c>
      <c r="AB11" s="38">
        <f>MAX(TREND('Current and Planned Capacity'!$C$36:$D$36,'Current and Planned Capacity'!$C$26:$D$26,'BFoCPAbI-processEmis'!$P$1),0)*'Capacity Factor Data'!$A$45*10^12/'BAU Emissions'!AB13</f>
        <v>0.17545367490974126</v>
      </c>
      <c r="AC11" s="38">
        <f>MAX(TREND('Current and Planned Capacity'!$C$36:$D$36,'Current and Planned Capacity'!$C$26:$D$26,'BFoCPAbI-processEmis'!$P$1),0)*'Capacity Factor Data'!$A$45*10^12/'BAU Emissions'!AC13</f>
        <v>0.17250982130387313</v>
      </c>
      <c r="AD11" s="38">
        <f>MAX(TREND('Current and Planned Capacity'!$C$36:$D$36,'Current and Planned Capacity'!$C$26:$D$26,'BFoCPAbI-processEmis'!$P$1),0)*'Capacity Factor Data'!$A$45*10^12/'BAU Emissions'!AD13</f>
        <v>0.17091663861728398</v>
      </c>
      <c r="AE11" s="38">
        <f>MAX(TREND('Current and Planned Capacity'!$C$36:$D$36,'Current and Planned Capacity'!$C$26:$D$26,'BFoCPAbI-processEmis'!$P$1),0)*'Capacity Factor Data'!$A$45*10^12/'BAU Emissions'!AE13</f>
        <v>0.16842786339169558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0.11498482532183525</v>
      </c>
      <c r="M14" s="38">
        <f>MAX(TREND('Current and Planned Capacity'!$C$39:$D$39,'Current and Planned Capacity'!$C$26:$D$26,'BFoCPAbI-processEmis'!M$1),0)*'Capacity Factor Data'!$A$45*10^12/'BAU Emissions'!M16</f>
        <v>0.22727539542915209</v>
      </c>
      <c r="N14" s="38">
        <f>MAX(TREND('Current and Planned Capacity'!$C$39:$D$39,'Current and Planned Capacity'!$C$26:$D$26,'BFoCPAbI-processEmis'!N$1),0)*'Capacity Factor Data'!$A$45*10^12/'BAU Emissions'!N16</f>
        <v>0.33809635702686808</v>
      </c>
      <c r="O14" s="38">
        <f>MAX(TREND('Current and Planned Capacity'!$C$39:$D$39,'Current and Planned Capacity'!$C$26:$D$26,'BFoCPAbI-processEmis'!O$1),0)*'Capacity Factor Data'!$A$45*10^12/'BAU Emissions'!O16</f>
        <v>0.44911372030527241</v>
      </c>
      <c r="P14" s="38">
        <f>MAX(TREND('Current and Planned Capacity'!$C$39:$D$39,'Current and Planned Capacity'!$C$26:$D$26,'BFoCPAbI-processEmis'!P$1),0)*'Capacity Factor Data'!$A$45*10^12/'BAU Emissions'!P16</f>
        <v>0.55759120710486276</v>
      </c>
      <c r="Q14" s="38">
        <f>MAX(TREND('Current and Planned Capacity'!$C$39:$D$39,'Current and Planned Capacity'!$C$26:$D$26,'BFoCPAbI-processEmis'!$P$1),0)*'Capacity Factor Data'!$A$45*10^12/'BAU Emissions'!Q16</f>
        <v>0.5493108443514807</v>
      </c>
      <c r="R14" s="38">
        <f>MAX(TREND('Current and Planned Capacity'!$C$39:$D$39,'Current and Planned Capacity'!$C$26:$D$26,'BFoCPAbI-processEmis'!$P$1),0)*'Capacity Factor Data'!$A$45*10^12/'BAU Emissions'!R16</f>
        <v>0.54282103833066353</v>
      </c>
      <c r="S14" s="38">
        <f>MAX(TREND('Current and Planned Capacity'!$C$39:$D$39,'Current and Planned Capacity'!$C$26:$D$26,'BFoCPAbI-processEmis'!$P$1),0)*'Capacity Factor Data'!$A$45*10^12/'BAU Emissions'!S16</f>
        <v>0.53740753129978647</v>
      </c>
      <c r="T14" s="38">
        <f>MAX(TREND('Current and Planned Capacity'!$C$39:$D$39,'Current and Planned Capacity'!$C$26:$D$26,'BFoCPAbI-processEmis'!$P$1),0)*'Capacity Factor Data'!$A$45*10^12/'BAU Emissions'!T16</f>
        <v>0.53177679936852651</v>
      </c>
      <c r="U14" s="38">
        <f>MAX(TREND('Current and Planned Capacity'!$C$39:$D$39,'Current and Planned Capacity'!$C$26:$D$26,'BFoCPAbI-processEmis'!$P$1),0)*'Capacity Factor Data'!$A$45*10^12/'BAU Emissions'!U16</f>
        <v>0.5275349249718233</v>
      </c>
      <c r="V14" s="38">
        <f>MAX(TREND('Current and Planned Capacity'!$C$39:$D$39,'Current and Planned Capacity'!$C$26:$D$26,'BFoCPAbI-processEmis'!$P$1),0)*'Capacity Factor Data'!$A$45*10^12/'BAU Emissions'!V16</f>
        <v>0.52185843725691838</v>
      </c>
      <c r="W14" s="38">
        <f>MAX(TREND('Current and Planned Capacity'!$C$39:$D$39,'Current and Planned Capacity'!$C$26:$D$26,'BFoCPAbI-processEmis'!$P$1),0)*'Capacity Factor Data'!$A$45*10^12/'BAU Emissions'!W16</f>
        <v>0.51575374798734086</v>
      </c>
      <c r="X14" s="38">
        <f>MAX(TREND('Current and Planned Capacity'!$C$39:$D$39,'Current and Planned Capacity'!$C$26:$D$26,'BFoCPAbI-processEmis'!$P$1),0)*'Capacity Factor Data'!$A$45*10^12/'BAU Emissions'!X16</f>
        <v>0.51098384092915772</v>
      </c>
      <c r="Y14" s="38">
        <f>MAX(TREND('Current and Planned Capacity'!$C$39:$D$39,'Current and Planned Capacity'!$C$26:$D$26,'BFoCPAbI-processEmis'!$P$1),0)*'Capacity Factor Data'!$A$45*10^12/'BAU Emissions'!Y16</f>
        <v>0.50860218704461269</v>
      </c>
      <c r="Z14" s="38">
        <f>MAX(TREND('Current and Planned Capacity'!$C$39:$D$39,'Current and Planned Capacity'!$C$26:$D$26,'BFoCPAbI-processEmis'!$P$1),0)*'Capacity Factor Data'!$A$45*10^12/'BAU Emissions'!Z16</f>
        <v>0.50291784413145124</v>
      </c>
      <c r="AA14" s="38">
        <f>MAX(TREND('Current and Planned Capacity'!$C$39:$D$39,'Current and Planned Capacity'!$C$26:$D$26,'BFoCPAbI-processEmis'!$P$1),0)*'Capacity Factor Data'!$A$45*10^12/'BAU Emissions'!AA16</f>
        <v>0.49651051862323575</v>
      </c>
      <c r="AB14" s="38">
        <f>MAX(TREND('Current and Planned Capacity'!$C$39:$D$39,'Current and Planned Capacity'!$C$26:$D$26,'BFoCPAbI-processEmis'!$P$1),0)*'Capacity Factor Data'!$A$45*10^12/'BAU Emissions'!AB16</f>
        <v>0.49147888404648865</v>
      </c>
      <c r="AC14" s="38">
        <f>MAX(TREND('Current and Planned Capacity'!$C$39:$D$39,'Current and Planned Capacity'!$C$26:$D$26,'BFoCPAbI-processEmis'!$P$1),0)*'Capacity Factor Data'!$A$45*10^12/'BAU Emissions'!AC16</f>
        <v>0.48643976030501124</v>
      </c>
      <c r="AD14" s="38">
        <f>MAX(TREND('Current and Planned Capacity'!$C$39:$D$39,'Current and Planned Capacity'!$C$26:$D$26,'BFoCPAbI-processEmis'!$P$1),0)*'Capacity Factor Data'!$A$45*10^12/'BAU Emissions'!AD16</f>
        <v>0.48272771170281636</v>
      </c>
      <c r="AE14" s="38">
        <f>MAX(TREND('Current and Planned Capacity'!$C$39:$D$39,'Current and Planned Capacity'!$C$26:$D$26,'BFoCPAbI-processEmis'!$P$1),0)*'Capacity Factor Data'!$A$45*10^12/'BAU Emissions'!AE16</f>
        <v>0.47938758585577879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5.6567957018301543E-2</v>
      </c>
      <c r="M15" s="38">
        <f>MAX(TREND('Current and Planned Capacity'!$C$40:$D$40,'Current and Planned Capacity'!$C$26:$D$26,'BFoCPAbI-processEmis'!M$1),0)*'Capacity Factor Data'!$A$45*10^12/'BAU Emissions'!M17</f>
        <v>0.11337205114847897</v>
      </c>
      <c r="N15" s="38">
        <f>MAX(TREND('Current and Planned Capacity'!$C$40:$D$40,'Current and Planned Capacity'!$C$26:$D$26,'BFoCPAbI-processEmis'!N$1),0)*'Capacity Factor Data'!$A$45*10^12/'BAU Emissions'!N17</f>
        <v>0.16834031837199306</v>
      </c>
      <c r="O15" s="38">
        <f>MAX(TREND('Current and Planned Capacity'!$C$40:$D$40,'Current and Planned Capacity'!$C$26:$D$26,'BFoCPAbI-processEmis'!O$1),0)*'Capacity Factor Data'!$A$45*10^12/'BAU Emissions'!O17</f>
        <v>0.22522934095935548</v>
      </c>
      <c r="P15" s="38">
        <f>MAX(TREND('Current and Planned Capacity'!$C$40:$D$40,'Current and Planned Capacity'!$C$26:$D$26,'BFoCPAbI-processEmis'!P$1),0)*'Capacity Factor Data'!$A$45*10^12/'BAU Emissions'!P17</f>
        <v>0.28173137652852065</v>
      </c>
      <c r="Q15" s="38">
        <f>MAX(TREND('Current and Planned Capacity'!$C$40:$D$40,'Current and Planned Capacity'!$C$26:$D$26,'BFoCPAbI-processEmis'!$P$1),0)*'Capacity Factor Data'!$A$45*10^12/'BAU Emissions'!Q17</f>
        <v>0.28088961419920078</v>
      </c>
      <c r="R15" s="38">
        <f>MAX(TREND('Current and Planned Capacity'!$C$40:$D$40,'Current and Planned Capacity'!$C$26:$D$26,'BFoCPAbI-processEmis'!$P$1),0)*'Capacity Factor Data'!$A$45*10^12/'BAU Emissions'!R17</f>
        <v>0.28011705509528367</v>
      </c>
      <c r="S15" s="38">
        <f>MAX(TREND('Current and Planned Capacity'!$C$40:$D$40,'Current and Planned Capacity'!$C$26:$D$26,'BFoCPAbI-processEmis'!$P$1),0)*'Capacity Factor Data'!$A$45*10^12/'BAU Emissions'!S17</f>
        <v>0.27694328379350164</v>
      </c>
      <c r="T15" s="38">
        <f>MAX(TREND('Current and Planned Capacity'!$C$40:$D$40,'Current and Planned Capacity'!$C$26:$D$26,'BFoCPAbI-processEmis'!$P$1),0)*'Capacity Factor Data'!$A$45*10^12/'BAU Emissions'!T17</f>
        <v>0.2750114112017828</v>
      </c>
      <c r="U15" s="38">
        <f>MAX(TREND('Current and Planned Capacity'!$C$40:$D$40,'Current and Planned Capacity'!$C$26:$D$26,'BFoCPAbI-processEmis'!$P$1),0)*'Capacity Factor Data'!$A$45*10^12/'BAU Emissions'!U17</f>
        <v>0.27445558306326578</v>
      </c>
      <c r="V15" s="38">
        <f>MAX(TREND('Current and Planned Capacity'!$C$40:$D$40,'Current and Planned Capacity'!$C$26:$D$26,'BFoCPAbI-processEmis'!$P$1),0)*'Capacity Factor Data'!$A$45*10^12/'BAU Emissions'!V17</f>
        <v>0.27328951506724569</v>
      </c>
      <c r="W15" s="38">
        <f>MAX(TREND('Current and Planned Capacity'!$C$40:$D$40,'Current and Planned Capacity'!$C$26:$D$26,'BFoCPAbI-processEmis'!$P$1),0)*'Capacity Factor Data'!$A$45*10^12/'BAU Emissions'!W17</f>
        <v>0.27122741042625892</v>
      </c>
      <c r="X15" s="38">
        <f>MAX(TREND('Current and Planned Capacity'!$C$40:$D$40,'Current and Planned Capacity'!$C$26:$D$26,'BFoCPAbI-processEmis'!$P$1),0)*'Capacity Factor Data'!$A$45*10^12/'BAU Emissions'!X17</f>
        <v>0.2691369106762217</v>
      </c>
      <c r="Y15" s="38">
        <f>MAX(TREND('Current and Planned Capacity'!$C$40:$D$40,'Current and Planned Capacity'!$C$26:$D$26,'BFoCPAbI-processEmis'!$P$1),0)*'Capacity Factor Data'!$A$45*10^12/'BAU Emissions'!Y17</f>
        <v>0.2683097061209051</v>
      </c>
      <c r="Z15" s="38">
        <f>MAX(TREND('Current and Planned Capacity'!$C$40:$D$40,'Current and Planned Capacity'!$C$26:$D$26,'BFoCPAbI-processEmis'!$P$1),0)*'Capacity Factor Data'!$A$45*10^12/'BAU Emissions'!Z17</f>
        <v>0.26825081461385486</v>
      </c>
      <c r="AA15" s="38">
        <f>MAX(TREND('Current and Planned Capacity'!$C$40:$D$40,'Current and Planned Capacity'!$C$26:$D$26,'BFoCPAbI-processEmis'!$P$1),0)*'Capacity Factor Data'!$A$45*10^12/'BAU Emissions'!AA17</f>
        <v>0.26890004650840982</v>
      </c>
      <c r="AB15" s="38">
        <f>MAX(TREND('Current and Planned Capacity'!$C$40:$D$40,'Current and Planned Capacity'!$C$26:$D$26,'BFoCPAbI-processEmis'!$P$1),0)*'Capacity Factor Data'!$A$45*10^12/'BAU Emissions'!AB17</f>
        <v>0.26848653589207438</v>
      </c>
      <c r="AC15" s="38">
        <f>MAX(TREND('Current and Planned Capacity'!$C$40:$D$40,'Current and Planned Capacity'!$C$26:$D$26,'BFoCPAbI-processEmis'!$P$1),0)*'Capacity Factor Data'!$A$45*10^12/'BAU Emissions'!AC17</f>
        <v>0.26725359968963974</v>
      </c>
      <c r="AD15" s="38">
        <f>MAX(TREND('Current and Planned Capacity'!$C$40:$D$40,'Current and Planned Capacity'!$C$26:$D$26,'BFoCPAbI-processEmis'!$P$1),0)*'Capacity Factor Data'!$A$45*10^12/'BAU Emissions'!AD17</f>
        <v>0.2670783897248083</v>
      </c>
      <c r="AE15" s="38">
        <f>MAX(TREND('Current and Planned Capacity'!$C$40:$D$40,'Current and Planned Capacity'!$C$26:$D$26,'BFoCPAbI-processEmis'!$P$1),0)*'Capacity Factor Data'!$A$45*10^12/'BAU Emissions'!AE17</f>
        <v>0.26672865809269375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0.44456540427208824</v>
      </c>
      <c r="C24" s="38">
        <f>MAX(TREND('Current and Planned Capacity'!$B$49:$C$49,'Current and Planned Capacity'!$B$26:$C$26,'BFoCPAbI-processEmis'!C$1),0)*'Capacity Factor Data'!$A$45*10^12/'BAU Emissions'!C26</f>
        <v>0.45264841162248987</v>
      </c>
      <c r="D24" s="38">
        <f>MAX(TREND('Current and Planned Capacity'!$B$49:$C$49,'Current and Planned Capacity'!$B$26:$C$26,'BFoCPAbI-processEmis'!D$1),0)*'Capacity Factor Data'!$A$45*10^12/'BAU Emissions'!D26</f>
        <v>0.43541296157746129</v>
      </c>
      <c r="E24" s="38">
        <f>MAX(TREND('Current and Planned Capacity'!$B$49:$C$49,'Current and Planned Capacity'!$B$26:$C$26,'BFoCPAbI-processEmis'!E$1),0)*'Capacity Factor Data'!$A$45*10^12/'BAU Emissions'!E26</f>
        <v>0.45978893972862012</v>
      </c>
      <c r="F24" s="38">
        <f>MAX(TREND('Current and Planned Capacity'!$B$49:$C$49,'Current and Planned Capacity'!$B$26:$C$26,'BFoCPAbI-processEmis'!F$1),0)*'Capacity Factor Data'!$A$45*10^12/'BAU Emissions'!F26</f>
        <v>0.48644619226255215</v>
      </c>
      <c r="G24" s="38">
        <f>MAX(TREND('Current and Planned Capacity'!$B$49:$C$49,'Current and Planned Capacity'!$B$26:$C$26,'BFoCPAbI-processEmis'!G$1),0)*'Capacity Factor Data'!$A$45*10^12/'BAU Emissions'!G26</f>
        <v>0.49940777679826848</v>
      </c>
      <c r="H24" s="38">
        <f>MAX(TREND('Current and Planned Capacity'!$B$49:$C$49,'Current and Planned Capacity'!$B$26:$C$26,'BFoCPAbI-processEmis'!H$1),0)*'Capacity Factor Data'!$A$45*10^12/'BAU Emissions'!H26</f>
        <v>0.50928512265154713</v>
      </c>
      <c r="I24" s="38">
        <f>MAX(TREND('Current and Planned Capacity'!$B$49:$C$49,'Current and Planned Capacity'!$B$26:$C$26,'BFoCPAbI-processEmis'!I$1),0)*'Capacity Factor Data'!$A$45*10^12/'BAU Emissions'!I26</f>
        <v>0.52649627644250141</v>
      </c>
      <c r="J24" s="38">
        <f>MAX(TREND('Current and Planned Capacity'!$B$49:$C$49,'Current and Planned Capacity'!$B$26:$C$26,'BFoCPAbI-processEmis'!J$1),0)*'Capacity Factor Data'!$A$45*10^12/'BAU Emissions'!J26</f>
        <v>0.53812898250618901</v>
      </c>
      <c r="K24" s="38">
        <f>MAX(TREND('Current and Planned Capacity'!$B$49:$C$49,'Current and Planned Capacity'!$B$26:$C$26,'BFoCPAbI-processEmis'!K$1),0)*'Capacity Factor Data'!$A$45*10^12/'BAU Emissions'!K26</f>
        <v>0.54925036183617659</v>
      </c>
      <c r="L24" s="38">
        <f>MAX(TREND('Current and Planned Capacity'!$C$49:$D$49,'Current and Planned Capacity'!$C$26:$D$26,'BFoCPAbI-processEmis'!L$1),0)*'Capacity Factor Data'!$A$45*10^12/'BAU Emissions'!L26</f>
        <v>0.55426336117039565</v>
      </c>
      <c r="M24" s="38">
        <f>MAX(TREND('Current and Planned Capacity'!$C$49:$D$49,'Current and Planned Capacity'!$C$26:$D$26,'BFoCPAbI-processEmis'!M$1),0)*'Capacity Factor Data'!$A$45*10^12/'BAU Emissions'!M26</f>
        <v>0.55959281656626481</v>
      </c>
      <c r="N24" s="38">
        <f>MAX(TREND('Current and Planned Capacity'!$C$49:$D$49,'Current and Planned Capacity'!$C$26:$D$26,'BFoCPAbI-processEmis'!N$1),0)*'Capacity Factor Data'!$A$45*10^12/'BAU Emissions'!N26</f>
        <v>0.56229616350619849</v>
      </c>
      <c r="O24" s="38">
        <f>MAX(TREND('Current and Planned Capacity'!$C$49:$D$49,'Current and Planned Capacity'!$C$26:$D$26,'BFoCPAbI-processEmis'!O$1),0)*'Capacity Factor Data'!$A$45*10^12/'BAU Emissions'!O26</f>
        <v>0.56388521201025321</v>
      </c>
      <c r="P24" s="38">
        <f>MAX(TREND('Current and Planned Capacity'!$C$49:$D$49,'Current and Planned Capacity'!$C$26:$D$26,'BFoCPAbI-processEmis'!P$1),0)*'Capacity Factor Data'!$A$45*10^12/'BAU Emissions'!P26</f>
        <v>0.56548326726696241</v>
      </c>
      <c r="Q24" s="38">
        <f>MAX(TREND('Current and Planned Capacity'!$C$49:$D$49,'Current and Planned Capacity'!$C$26:$D$26,'BFoCPAbI-processEmis'!$P$1),0)*'Capacity Factor Data'!$A$45*10^12/'BAU Emissions'!Q26</f>
        <v>0.56525441932391629</v>
      </c>
      <c r="R24" s="38">
        <f>MAX(TREND('Current and Planned Capacity'!$C$49:$D$49,'Current and Planned Capacity'!$C$26:$D$26,'BFoCPAbI-processEmis'!$P$1),0)*'Capacity Factor Data'!$A$45*10^12/'BAU Emissions'!R26</f>
        <v>0.56320309280217629</v>
      </c>
      <c r="S24" s="38">
        <f>MAX(TREND('Current and Planned Capacity'!$C$49:$D$49,'Current and Planned Capacity'!$C$26:$D$26,'BFoCPAbI-processEmis'!$P$1),0)*'Capacity Factor Data'!$A$45*10^12/'BAU Emissions'!S26</f>
        <v>0.56004156782253289</v>
      </c>
      <c r="T24" s="38">
        <f>MAX(TREND('Current and Planned Capacity'!$C$49:$D$49,'Current and Planned Capacity'!$C$26:$D$26,'BFoCPAbI-processEmis'!$P$1),0)*'Capacity Factor Data'!$A$45*10^12/'BAU Emissions'!T26</f>
        <v>0.55558618542139904</v>
      </c>
      <c r="U24" s="38">
        <f>MAX(TREND('Current and Planned Capacity'!$C$49:$D$49,'Current and Planned Capacity'!$C$26:$D$26,'BFoCPAbI-processEmis'!$P$1),0)*'Capacity Factor Data'!$A$45*10^12/'BAU Emissions'!U26</f>
        <v>0.55207259689699484</v>
      </c>
      <c r="V24" s="38">
        <f>MAX(TREND('Current and Planned Capacity'!$C$49:$D$49,'Current and Planned Capacity'!$C$26:$D$26,'BFoCPAbI-processEmis'!$P$1),0)*'Capacity Factor Data'!$A$45*10^12/'BAU Emissions'!V26</f>
        <v>0.54774261574486161</v>
      </c>
      <c r="W24" s="38">
        <f>MAX(TREND('Current and Planned Capacity'!$C$49:$D$49,'Current and Planned Capacity'!$C$26:$D$26,'BFoCPAbI-processEmis'!$P$1),0)*'Capacity Factor Data'!$A$45*10^12/'BAU Emissions'!W26</f>
        <v>0.54475182143112211</v>
      </c>
      <c r="X24" s="38">
        <f>MAX(TREND('Current and Planned Capacity'!$C$49:$D$49,'Current and Planned Capacity'!$C$26:$D$26,'BFoCPAbI-processEmis'!$P$1),0)*'Capacity Factor Data'!$A$45*10^12/'BAU Emissions'!X26</f>
        <v>0.54137351556178182</v>
      </c>
      <c r="Y24" s="38">
        <f>MAX(TREND('Current and Planned Capacity'!$C$49:$D$49,'Current and Planned Capacity'!$C$26:$D$26,'BFoCPAbI-processEmis'!$P$1),0)*'Capacity Factor Data'!$A$45*10^12/'BAU Emissions'!Y26</f>
        <v>0.53824418888223391</v>
      </c>
      <c r="Z24" s="38">
        <f>MAX(TREND('Current and Planned Capacity'!$C$49:$D$49,'Current and Planned Capacity'!$C$26:$D$26,'BFoCPAbI-processEmis'!$P$1),0)*'Capacity Factor Data'!$A$45*10^12/'BAU Emissions'!Z26</f>
        <v>0.53597224487697503</v>
      </c>
      <c r="AA24" s="38">
        <f>MAX(TREND('Current and Planned Capacity'!$C$49:$D$49,'Current and Planned Capacity'!$C$26:$D$26,'BFoCPAbI-processEmis'!$P$1),0)*'Capacity Factor Data'!$A$45*10^12/'BAU Emissions'!AA26</f>
        <v>0.53331182518113673</v>
      </c>
      <c r="AB24" s="38">
        <f>MAX(TREND('Current and Planned Capacity'!$C$49:$D$49,'Current and Planned Capacity'!$C$26:$D$26,'BFoCPAbI-processEmis'!$P$1),0)*'Capacity Factor Data'!$A$45*10^12/'BAU Emissions'!AB26</f>
        <v>0.53371940013351049</v>
      </c>
      <c r="AC24" s="38">
        <f>MAX(TREND('Current and Planned Capacity'!$C$49:$D$49,'Current and Planned Capacity'!$C$26:$D$26,'BFoCPAbI-processEmis'!$P$1),0)*'Capacity Factor Data'!$A$45*10^12/'BAU Emissions'!AC26</f>
        <v>0.53148541482092737</v>
      </c>
      <c r="AD24" s="38">
        <f>MAX(TREND('Current and Planned Capacity'!$C$49:$D$49,'Current and Planned Capacity'!$C$26:$D$26,'BFoCPAbI-processEmis'!$P$1),0)*'Capacity Factor Data'!$A$45*10^12/'BAU Emissions'!AD26</f>
        <v>0.52786986778132916</v>
      </c>
      <c r="AE24" s="38">
        <f>MAX(TREND('Current and Planned Capacity'!$C$49:$D$49,'Current and Planned Capacity'!$C$26:$D$26,'BFoCPAbI-processEmis'!$P$1),0)*'Capacity Factor Data'!$A$45*10^12/'BAU Emissions'!AE26</f>
        <v>0.5250916053193222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2014-08-19T22:24:38Z</dcterms:created>
  <dcterms:modified xsi:type="dcterms:W3CDTF">2024-03-19T02:25:03Z</dcterms:modified>
</cp:coreProperties>
</file>