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land/BLAPE/"/>
    </mc:Choice>
  </mc:AlternateContent>
  <xr:revisionPtr revIDLastSave="0" documentId="8_{B872A2A0-5AE6-C540-8CC1-07F2B4C2FECE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<sst xmlns="http://schemas.openxmlformats.org/spreadsheetml/2006/main" count="15367" uniqueCount="462">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</sst>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87</v>
      </c>
      <c r="C1" s="57">
        <v>44348</v>
      </c>
      <c r="H1" s="53" t="s">
        <v>2</v>
      </c>
    </row>
    <row r="2" spans="1:8" x14ac:dyDescent="0.2">
      <c r="B2" s="2" t="str">
        <f>LOOKUP(B1,F2:G51,G2:G51)</f>
        <v>NC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North Carolina</v>
      </c>
      <c r="B18" s="2">
        <f>SUMIFS('LULUCF Dataframe EPA'!AD2:AD766,'LULUCF Dataframe EPA'!A2:A766,Data!A18)</f>
        <v>-50.897815545438874</v>
      </c>
      <c r="C18" s="2">
        <f>B18/D11</f>
        <v>-47.522655403995785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-47522655403995.781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-47522655403995.781</v>
      </c>
      <c r="C2" s="25">
        <f>$B$2*Data!C$11</f>
        <v>-49210235474716.984</v>
      </c>
      <c r="D2" s="25">
        <f>$B$2*Data!D$11</f>
        <v>-50897815545438.867</v>
      </c>
      <c r="E2" s="25">
        <f>$B$2*Data!E$11</f>
        <v>-52585395616160.078</v>
      </c>
      <c r="F2" s="25">
        <f>$B$2*Data!F$11</f>
        <v>-54272975686881.281</v>
      </c>
      <c r="G2" s="25">
        <f>$B$2*Data!G$11</f>
        <v>-55960555757603.164</v>
      </c>
      <c r="H2" s="25">
        <f>$B$2*Data!H$11</f>
        <v>-55329591102080.922</v>
      </c>
      <c r="I2" s="25">
        <f>$B$2*Data!I$11</f>
        <v>-54698626446559.023</v>
      </c>
      <c r="J2" s="25">
        <f>$B$2*Data!J$11</f>
        <v>-54067661791036.953</v>
      </c>
      <c r="K2" s="25">
        <f>$B$2*Data!K$11</f>
        <v>-53436697135515.047</v>
      </c>
      <c r="L2" s="25">
        <f>$B$2*Data!L$11</f>
        <v>-52805732479993.148</v>
      </c>
      <c r="M2" s="25">
        <f>$B$2*Data!M$11</f>
        <v>-51293420369138.797</v>
      </c>
      <c r="N2" s="25">
        <f>$B$2*Data!N$11</f>
        <v>-49781108258284.281</v>
      </c>
      <c r="O2" s="25">
        <f>$B$2*Data!O$11</f>
        <v>-48268796147430.438</v>
      </c>
      <c r="P2" s="25">
        <f>$B$2*Data!P$11</f>
        <v>-46756484036575.922</v>
      </c>
      <c r="Q2" s="25">
        <f>$B$2*Data!Q$11</f>
        <v>-45244171925722.078</v>
      </c>
      <c r="R2" s="25">
        <f>$B$2*Data!R$11</f>
        <v>-45226394746935.484</v>
      </c>
      <c r="S2" s="25">
        <f>$B$2*Data!S$11</f>
        <v>-45208617568148.953</v>
      </c>
      <c r="T2" s="25">
        <f>$B$2*Data!T$11</f>
        <v>-45190840389362.422</v>
      </c>
      <c r="U2" s="25">
        <f>$B$2*Data!U$11</f>
        <v>-45173063210575.883</v>
      </c>
      <c r="V2" s="25">
        <f>$B$2*Data!V$11</f>
        <v>-45155286031789.352</v>
      </c>
      <c r="W2" s="25">
        <f>$B$2*Data!W$11</f>
        <v>-45137508853002.82</v>
      </c>
      <c r="X2" s="25">
        <f>$B$2*Data!X$11</f>
        <v>-45119731674216.289</v>
      </c>
      <c r="Y2" s="25">
        <f>$B$2*Data!Y$11</f>
        <v>-45101954495429.758</v>
      </c>
      <c r="Z2" s="25">
        <f>$B$2*Data!Z$11</f>
        <v>-45084177316643.219</v>
      </c>
      <c r="AA2" s="25">
        <f>$B$2*Data!AA$11</f>
        <v>-45066400137856.695</v>
      </c>
      <c r="AB2" s="25">
        <f>$B$2*Data!AB$11</f>
        <v>-45048622959070.156</v>
      </c>
      <c r="AC2" s="25">
        <f>$B$2*Data!AC$11</f>
        <v>-45030845780283.625</v>
      </c>
      <c r="AD2" s="25">
        <f>$B$2*Data!AD$11</f>
        <v>-45013068601497.094</v>
      </c>
      <c r="AE2" s="25">
        <f>$B$2*Data!AE$11</f>
        <v>-44995291422710.562</v>
      </c>
      <c r="AF2" s="25">
        <f>$B$2*Data!AF$11</f>
        <v>-44977514243924.031</v>
      </c>
      <c r="AG2" s="25">
        <f>$B$2*Data!AG$11</f>
        <v>-44959737065137.492</v>
      </c>
      <c r="AH2" s="25">
        <f>$B$2*Data!AH$11</f>
        <v>-44941959886350.969</v>
      </c>
      <c r="AI2" s="25">
        <f>$B$2*Data!AI$11</f>
        <v>-44924182707564.43</v>
      </c>
      <c r="AJ2" s="25">
        <f>$B$2*Data!AJ$11</f>
        <v>-44906405528777.898</v>
      </c>
      <c r="AK2" s="25">
        <f>$B$2*Data!AK$11</f>
        <v>-44888628349991.367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20433396256.759094</v>
      </c>
      <c r="C11" s="25">
        <f>(ABS(C$2)*'data from RPEpUACE'!$B11)+SUMIFS('Override Calcs'!$E$4:$E$6,'Override Calcs'!$A$4:$A$6,About!$B$2,'Override Calcs'!$B$4:$B$6,"CH4")</f>
        <v>21159007904.654438</v>
      </c>
      <c r="D11" s="25">
        <f>(ABS(D$2)*'data from RPEpUACE'!$B11)+SUMIFS('Override Calcs'!$E$4:$E$6,'Override Calcs'!$A$4:$A$6,About!$B$2,'Override Calcs'!$B$4:$B$6,"CH4")</f>
        <v>21884619552.550072</v>
      </c>
      <c r="E11" s="25">
        <f>(ABS(E$2)*'data from RPEpUACE'!$B11)+SUMIFS('Override Calcs'!$E$4:$E$6,'Override Calcs'!$A$4:$A$6,About!$B$2,'Override Calcs'!$B$4:$B$6,"CH4")</f>
        <v>22610231200.445419</v>
      </c>
      <c r="F11" s="25">
        <f>(ABS(F$2)*'data from RPEpUACE'!$B11)+SUMIFS('Override Calcs'!$E$4:$E$6,'Override Calcs'!$A$4:$A$6,About!$B$2,'Override Calcs'!$B$4:$B$6,"CH4")</f>
        <v>23335842848.340763</v>
      </c>
      <c r="G11" s="25">
        <f>(ABS(G$2)*'data from RPEpUACE'!$B11)+SUMIFS('Override Calcs'!$E$4:$E$6,'Override Calcs'!$A$4:$A$6,About!$B$2,'Override Calcs'!$B$4:$B$6,"CH4")</f>
        <v>24061454496.236397</v>
      </c>
      <c r="H11" s="25">
        <f>(ABS(H$2)*'data from RPEpUACE'!$B11)+SUMIFS('Override Calcs'!$E$4:$E$6,'Override Calcs'!$A$4:$A$6,About!$B$2,'Override Calcs'!$B$4:$B$6,"CH4")</f>
        <v>23790157559.634418</v>
      </c>
      <c r="I11" s="25">
        <f>(ABS(I$2)*'data from RPEpUACE'!$B11)+SUMIFS('Override Calcs'!$E$4:$E$6,'Override Calcs'!$A$4:$A$6,About!$B$2,'Override Calcs'!$B$4:$B$6,"CH4")</f>
        <v>23518860623.032589</v>
      </c>
      <c r="J11" s="25">
        <f>(ABS(J$2)*'data from RPEpUACE'!$B11)+SUMIFS('Override Calcs'!$E$4:$E$6,'Override Calcs'!$A$4:$A$6,About!$B$2,'Override Calcs'!$B$4:$B$6,"CH4")</f>
        <v>23247563686.430683</v>
      </c>
      <c r="K11" s="25">
        <f>(ABS(K$2)*'data from RPEpUACE'!$B11)+SUMIFS('Override Calcs'!$E$4:$E$6,'Override Calcs'!$A$4:$A$6,About!$B$2,'Override Calcs'!$B$4:$B$6,"CH4")</f>
        <v>22976266749.82885</v>
      </c>
      <c r="L11" s="25">
        <f>(ABS(L$2)*'data from RPEpUACE'!$B11)+SUMIFS('Override Calcs'!$E$4:$E$6,'Override Calcs'!$A$4:$A$6,About!$B$2,'Override Calcs'!$B$4:$B$6,"CH4")</f>
        <v>22704969813.22702</v>
      </c>
      <c r="M11" s="25">
        <f>(ABS(M$2)*'data from RPEpUACE'!$B11)+SUMIFS('Override Calcs'!$E$4:$E$6,'Override Calcs'!$A$4:$A$6,About!$B$2,'Override Calcs'!$B$4:$B$6,"CH4")</f>
        <v>22054718425.498707</v>
      </c>
      <c r="N11" s="25">
        <f>(ABS(N$2)*'data from RPEpUACE'!$B11)+SUMIFS('Override Calcs'!$E$4:$E$6,'Override Calcs'!$A$4:$A$6,About!$B$2,'Override Calcs'!$B$4:$B$6,"CH4")</f>
        <v>21404467037.770321</v>
      </c>
      <c r="O11" s="25">
        <f>(ABS(O$2)*'data from RPEpUACE'!$B11)+SUMIFS('Override Calcs'!$E$4:$E$6,'Override Calcs'!$A$4:$A$6,About!$B$2,'Override Calcs'!$B$4:$B$6,"CH4")</f>
        <v>20754215650.042225</v>
      </c>
      <c r="P11" s="25">
        <f>(ABS(P$2)*'data from RPEpUACE'!$B11)+SUMIFS('Override Calcs'!$E$4:$E$6,'Override Calcs'!$A$4:$A$6,About!$B$2,'Override Calcs'!$B$4:$B$6,"CH4")</f>
        <v>20103964262.313839</v>
      </c>
      <c r="Q11" s="25">
        <f>(ABS(Q$2)*'data from RPEpUACE'!$B11)+SUMIFS('Override Calcs'!$E$4:$E$6,'Override Calcs'!$A$4:$A$6,About!$B$2,'Override Calcs'!$B$4:$B$6,"CH4")</f>
        <v>19453712874.585743</v>
      </c>
      <c r="R11" s="25">
        <f>(ABS(R$2)*'data from RPEpUACE'!$B11)+SUMIFS('Override Calcs'!$E$4:$E$6,'Override Calcs'!$A$4:$A$6,About!$B$2,'Override Calcs'!$B$4:$B$6,"CH4")</f>
        <v>19446069191.054474</v>
      </c>
      <c r="S11" s="25">
        <f>(ABS(S$2)*'data from RPEpUACE'!$B11)+SUMIFS('Override Calcs'!$E$4:$E$6,'Override Calcs'!$A$4:$A$6,About!$B$2,'Override Calcs'!$B$4:$B$6,"CH4")</f>
        <v>19438425507.523232</v>
      </c>
      <c r="T11" s="25">
        <f>(ABS(T$2)*'data from RPEpUACE'!$B11)+SUMIFS('Override Calcs'!$E$4:$E$6,'Override Calcs'!$A$4:$A$6,About!$B$2,'Override Calcs'!$B$4:$B$6,"CH4")</f>
        <v>19430781823.991989</v>
      </c>
      <c r="U11" s="25">
        <f>(ABS(U$2)*'data from RPEpUACE'!$B11)+SUMIFS('Override Calcs'!$E$4:$E$6,'Override Calcs'!$A$4:$A$6,About!$B$2,'Override Calcs'!$B$4:$B$6,"CH4")</f>
        <v>19423138140.460743</v>
      </c>
      <c r="V11" s="25">
        <f>(ABS(V$2)*'data from RPEpUACE'!$B11)+SUMIFS('Override Calcs'!$E$4:$E$6,'Override Calcs'!$A$4:$A$6,About!$B$2,'Override Calcs'!$B$4:$B$6,"CH4")</f>
        <v>19415494456.929501</v>
      </c>
      <c r="W11" s="25">
        <f>(ABS(W$2)*'data from RPEpUACE'!$B11)+SUMIFS('Override Calcs'!$E$4:$E$6,'Override Calcs'!$A$4:$A$6,About!$B$2,'Override Calcs'!$B$4:$B$6,"CH4")</f>
        <v>19407850773.398258</v>
      </c>
      <c r="X11" s="25">
        <f>(ABS(X$2)*'data from RPEpUACE'!$B11)+SUMIFS('Override Calcs'!$E$4:$E$6,'Override Calcs'!$A$4:$A$6,About!$B$2,'Override Calcs'!$B$4:$B$6,"CH4")</f>
        <v>19400207089.867016</v>
      </c>
      <c r="Y11" s="25">
        <f>(ABS(Y$2)*'data from RPEpUACE'!$B11)+SUMIFS('Override Calcs'!$E$4:$E$6,'Override Calcs'!$A$4:$A$6,About!$B$2,'Override Calcs'!$B$4:$B$6,"CH4")</f>
        <v>19392563406.33577</v>
      </c>
      <c r="Z11" s="25">
        <f>(ABS(Z$2)*'data from RPEpUACE'!$B11)+SUMIFS('Override Calcs'!$E$4:$E$6,'Override Calcs'!$A$4:$A$6,About!$B$2,'Override Calcs'!$B$4:$B$6,"CH4")</f>
        <v>19384919722.804523</v>
      </c>
      <c r="AA11" s="25">
        <f>(ABS(AA$2)*'data from RPEpUACE'!$B11)+SUMIFS('Override Calcs'!$E$4:$E$6,'Override Calcs'!$A$4:$A$6,About!$B$2,'Override Calcs'!$B$4:$B$6,"CH4")</f>
        <v>19377276039.273285</v>
      </c>
      <c r="AB11" s="25">
        <f>(ABS(AB$2)*'data from RPEpUACE'!$B11)+SUMIFS('Override Calcs'!$E$4:$E$6,'Override Calcs'!$A$4:$A$6,About!$B$2,'Override Calcs'!$B$4:$B$6,"CH4")</f>
        <v>19369632355.742039</v>
      </c>
      <c r="AC11" s="25">
        <f>(ABS(AC$2)*'data from RPEpUACE'!$B11)+SUMIFS('Override Calcs'!$E$4:$E$6,'Override Calcs'!$A$4:$A$6,About!$B$2,'Override Calcs'!$B$4:$B$6,"CH4")</f>
        <v>19361988672.210796</v>
      </c>
      <c r="AD11" s="25">
        <f>(ABS(AD$2)*'data from RPEpUACE'!$B11)+SUMIFS('Override Calcs'!$E$4:$E$6,'Override Calcs'!$A$4:$A$6,About!$B$2,'Override Calcs'!$B$4:$B$6,"CH4")</f>
        <v>19354344988.679554</v>
      </c>
      <c r="AE11" s="25">
        <f>(ABS(AE$2)*'data from RPEpUACE'!$B11)+SUMIFS('Override Calcs'!$E$4:$E$6,'Override Calcs'!$A$4:$A$6,About!$B$2,'Override Calcs'!$B$4:$B$6,"CH4")</f>
        <v>19346701305.148312</v>
      </c>
      <c r="AF11" s="25">
        <f>(ABS(AF$2)*'data from RPEpUACE'!$B11)+SUMIFS('Override Calcs'!$E$4:$E$6,'Override Calcs'!$A$4:$A$6,About!$B$2,'Override Calcs'!$B$4:$B$6,"CH4")</f>
        <v>19339057621.617069</v>
      </c>
      <c r="AG11" s="25">
        <f>(ABS(AG$2)*'data from RPEpUACE'!$B11)+SUMIFS('Override Calcs'!$E$4:$E$6,'Override Calcs'!$A$4:$A$6,About!$B$2,'Override Calcs'!$B$4:$B$6,"CH4")</f>
        <v>19331413938.085823</v>
      </c>
      <c r="AH11" s="25">
        <f>(ABS(AH$2)*'data from RPEpUACE'!$B11)+SUMIFS('Override Calcs'!$E$4:$E$6,'Override Calcs'!$A$4:$A$6,About!$B$2,'Override Calcs'!$B$4:$B$6,"CH4")</f>
        <v>19323770254.554585</v>
      </c>
      <c r="AI11" s="25">
        <f>(ABS(AI$2)*'data from RPEpUACE'!$B11)+SUMIFS('Override Calcs'!$E$4:$E$6,'Override Calcs'!$A$4:$A$6,About!$B$2,'Override Calcs'!$B$4:$B$6,"CH4")</f>
        <v>19316126571.023338</v>
      </c>
      <c r="AJ11" s="25">
        <f>(ABS(AJ$2)*'data from RPEpUACE'!$B11)+SUMIFS('Override Calcs'!$E$4:$E$6,'Override Calcs'!$A$4:$A$6,About!$B$2,'Override Calcs'!$B$4:$B$6,"CH4")</f>
        <v>19308482887.492096</v>
      </c>
      <c r="AK11" s="25">
        <f>(ABS(AK$2)*'data from RPEpUACE'!$B11)+SUMIFS('Override Calcs'!$E$4:$E$6,'Override Calcs'!$A$4:$A$6,About!$B$2,'Override Calcs'!$B$4:$B$6,"CH4")</f>
        <v>19300839203.960854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1663471306.5465403</v>
      </c>
      <c r="C12" s="25">
        <f>(ABS(C$2)*'data from RPEpUACE'!$B12)+SUMIFS('Override Calcs'!$E$4:$E$6,'Override Calcs'!$A$4:$A$6,About!$B$2,'Override Calcs'!$B$4:$B$6,"N2O")</f>
        <v>1722542943.0382264</v>
      </c>
      <c r="D12" s="25">
        <f>(ABS(D$2)*'data from RPEpUACE'!$B12)+SUMIFS('Override Calcs'!$E$4:$E$6,'Override Calcs'!$A$4:$A$6,About!$B$2,'Override Calcs'!$B$4:$B$6,"N2O")</f>
        <v>1781614579.5299363</v>
      </c>
      <c r="E12" s="25">
        <f>(ABS(E$2)*'data from RPEpUACE'!$B12)+SUMIFS('Override Calcs'!$E$4:$E$6,'Override Calcs'!$A$4:$A$6,About!$B$2,'Override Calcs'!$B$4:$B$6,"N2O")</f>
        <v>1840686216.0216227</v>
      </c>
      <c r="F12" s="25">
        <f>(ABS(F$2)*'data from RPEpUACE'!$B12)+SUMIFS('Override Calcs'!$E$4:$E$6,'Override Calcs'!$A$4:$A$6,About!$B$2,'Override Calcs'!$B$4:$B$6,"N2O")</f>
        <v>1899757852.513309</v>
      </c>
      <c r="G12" s="25">
        <f>(ABS(G$2)*'data from RPEpUACE'!$B12)+SUMIFS('Override Calcs'!$E$4:$E$6,'Override Calcs'!$A$4:$A$6,About!$B$2,'Override Calcs'!$B$4:$B$6,"N2O")</f>
        <v>1958829489.0050187</v>
      </c>
      <c r="H12" s="25">
        <f>(ABS(H$2)*'data from RPEpUACE'!$B12)+SUMIFS('Override Calcs'!$E$4:$E$6,'Override Calcs'!$A$4:$A$6,About!$B$2,'Override Calcs'!$B$4:$B$6,"N2O")</f>
        <v>1936743357.8538117</v>
      </c>
      <c r="I12" s="25">
        <f>(ABS(I$2)*'data from RPEpUACE'!$B12)+SUMIFS('Override Calcs'!$E$4:$E$6,'Override Calcs'!$A$4:$A$6,About!$B$2,'Override Calcs'!$B$4:$B$6,"N2O")</f>
        <v>1914657226.7026167</v>
      </c>
      <c r="J12" s="25">
        <f>(ABS(J$2)*'data from RPEpUACE'!$B12)+SUMIFS('Override Calcs'!$E$4:$E$6,'Override Calcs'!$A$4:$A$6,About!$B$2,'Override Calcs'!$B$4:$B$6,"N2O")</f>
        <v>1892571095.5514154</v>
      </c>
      <c r="K12" s="25">
        <f>(ABS(K$2)*'data from RPEpUACE'!$B12)+SUMIFS('Override Calcs'!$E$4:$E$6,'Override Calcs'!$A$4:$A$6,About!$B$2,'Override Calcs'!$B$4:$B$6,"N2O")</f>
        <v>1870484964.4002202</v>
      </c>
      <c r="L12" s="25">
        <f>(ABS(L$2)*'data from RPEpUACE'!$B12)+SUMIFS('Override Calcs'!$E$4:$E$6,'Override Calcs'!$A$4:$A$6,About!$B$2,'Override Calcs'!$B$4:$B$6,"N2O")</f>
        <v>1848398833.2490251</v>
      </c>
      <c r="M12" s="25">
        <f>(ABS(M$2)*'data from RPEpUACE'!$B12)+SUMIFS('Override Calcs'!$E$4:$E$6,'Override Calcs'!$A$4:$A$6,About!$B$2,'Override Calcs'!$B$4:$B$6,"N2O")</f>
        <v>1795462233.1882145</v>
      </c>
      <c r="N12" s="25">
        <f>(ABS(N$2)*'data from RPEpUACE'!$B12)+SUMIFS('Override Calcs'!$E$4:$E$6,'Override Calcs'!$A$4:$A$6,About!$B$2,'Override Calcs'!$B$4:$B$6,"N2O")</f>
        <v>1742525633.1273983</v>
      </c>
      <c r="O12" s="25">
        <f>(ABS(O$2)*'data from RPEpUACE'!$B12)+SUMIFS('Override Calcs'!$E$4:$E$6,'Override Calcs'!$A$4:$A$6,About!$B$2,'Override Calcs'!$B$4:$B$6,"N2O")</f>
        <v>1689589033.0666053</v>
      </c>
      <c r="P12" s="25">
        <f>(ABS(P$2)*'data from RPEpUACE'!$B12)+SUMIFS('Override Calcs'!$E$4:$E$6,'Override Calcs'!$A$4:$A$6,About!$B$2,'Override Calcs'!$B$4:$B$6,"N2O")</f>
        <v>1636652433.005789</v>
      </c>
      <c r="Q12" s="25">
        <f>(ABS(Q$2)*'data from RPEpUACE'!$B12)+SUMIFS('Override Calcs'!$E$4:$E$6,'Override Calcs'!$A$4:$A$6,About!$B$2,'Override Calcs'!$B$4:$B$6,"N2O")</f>
        <v>1583715832.9449961</v>
      </c>
      <c r="R12" s="25">
        <f>(ABS(R$2)*'data from RPEpUACE'!$B12)+SUMIFS('Override Calcs'!$E$4:$E$6,'Override Calcs'!$A$4:$A$6,About!$B$2,'Override Calcs'!$B$4:$B$6,"N2O")</f>
        <v>1583093564.9641469</v>
      </c>
      <c r="S12" s="25">
        <f>(ABS(S$2)*'data from RPEpUACE'!$B12)+SUMIFS('Override Calcs'!$E$4:$E$6,'Override Calcs'!$A$4:$A$6,About!$B$2,'Override Calcs'!$B$4:$B$6,"N2O")</f>
        <v>1582471296.9832995</v>
      </c>
      <c r="T12" s="25">
        <f>(ABS(T$2)*'data from RPEpUACE'!$B12)+SUMIFS('Override Calcs'!$E$4:$E$6,'Override Calcs'!$A$4:$A$6,About!$B$2,'Override Calcs'!$B$4:$B$6,"N2O")</f>
        <v>1581849029.0024524</v>
      </c>
      <c r="U12" s="25">
        <f>(ABS(U$2)*'data from RPEpUACE'!$B12)+SUMIFS('Override Calcs'!$E$4:$E$6,'Override Calcs'!$A$4:$A$6,About!$B$2,'Override Calcs'!$B$4:$B$6,"N2O")</f>
        <v>1581226761.0216048</v>
      </c>
      <c r="V12" s="25">
        <f>(ABS(V$2)*'data from RPEpUACE'!$B12)+SUMIFS('Override Calcs'!$E$4:$E$6,'Override Calcs'!$A$4:$A$6,About!$B$2,'Override Calcs'!$B$4:$B$6,"N2O")</f>
        <v>1580604493.0407577</v>
      </c>
      <c r="W12" s="25">
        <f>(ABS(W$2)*'data from RPEpUACE'!$B12)+SUMIFS('Override Calcs'!$E$4:$E$6,'Override Calcs'!$A$4:$A$6,About!$B$2,'Override Calcs'!$B$4:$B$6,"N2O")</f>
        <v>1579982225.0599103</v>
      </c>
      <c r="X12" s="25">
        <f>(ABS(X$2)*'data from RPEpUACE'!$B12)+SUMIFS('Override Calcs'!$E$4:$E$6,'Override Calcs'!$A$4:$A$6,About!$B$2,'Override Calcs'!$B$4:$B$6,"N2O")</f>
        <v>1579359957.0790632</v>
      </c>
      <c r="Y12" s="25">
        <f>(ABS(Y$2)*'data from RPEpUACE'!$B12)+SUMIFS('Override Calcs'!$E$4:$E$6,'Override Calcs'!$A$4:$A$6,About!$B$2,'Override Calcs'!$B$4:$B$6,"N2O")</f>
        <v>1578737689.0982161</v>
      </c>
      <c r="Z12" s="25">
        <f>(ABS(Z$2)*'data from RPEpUACE'!$B12)+SUMIFS('Override Calcs'!$E$4:$E$6,'Override Calcs'!$A$4:$A$6,About!$B$2,'Override Calcs'!$B$4:$B$6,"N2O")</f>
        <v>1578115421.1173685</v>
      </c>
      <c r="AA12" s="25">
        <f>(ABS(AA$2)*'data from RPEpUACE'!$B12)+SUMIFS('Override Calcs'!$E$4:$E$6,'Override Calcs'!$A$4:$A$6,About!$B$2,'Override Calcs'!$B$4:$B$6,"N2O")</f>
        <v>1577493153.1365216</v>
      </c>
      <c r="AB12" s="25">
        <f>(ABS(AB$2)*'data from RPEpUACE'!$B12)+SUMIFS('Override Calcs'!$E$4:$E$6,'Override Calcs'!$A$4:$A$6,About!$B$2,'Override Calcs'!$B$4:$B$6,"N2O")</f>
        <v>1576870885.155674</v>
      </c>
      <c r="AC12" s="25">
        <f>(ABS(AC$2)*'data from RPEpUACE'!$B12)+SUMIFS('Override Calcs'!$E$4:$E$6,'Override Calcs'!$A$4:$A$6,About!$B$2,'Override Calcs'!$B$4:$B$6,"N2O")</f>
        <v>1576248617.1748269</v>
      </c>
      <c r="AD12" s="25">
        <f>(ABS(AD$2)*'data from RPEpUACE'!$B12)+SUMIFS('Override Calcs'!$E$4:$E$6,'Override Calcs'!$A$4:$A$6,About!$B$2,'Override Calcs'!$B$4:$B$6,"N2O")</f>
        <v>1575626349.1939795</v>
      </c>
      <c r="AE12" s="25">
        <f>(ABS(AE$2)*'data from RPEpUACE'!$B12)+SUMIFS('Override Calcs'!$E$4:$E$6,'Override Calcs'!$A$4:$A$6,About!$B$2,'Override Calcs'!$B$4:$B$6,"N2O")</f>
        <v>1575004081.2131324</v>
      </c>
      <c r="AF12" s="25">
        <f>(ABS(AF$2)*'data from RPEpUACE'!$B12)+SUMIFS('Override Calcs'!$E$4:$E$6,'Override Calcs'!$A$4:$A$6,About!$B$2,'Override Calcs'!$B$4:$B$6,"N2O")</f>
        <v>1574381813.2322853</v>
      </c>
      <c r="AG12" s="25">
        <f>(ABS(AG$2)*'data from RPEpUACE'!$B12)+SUMIFS('Override Calcs'!$E$4:$E$6,'Override Calcs'!$A$4:$A$6,About!$B$2,'Override Calcs'!$B$4:$B$6,"N2O")</f>
        <v>1573759545.2514377</v>
      </c>
      <c r="AH12" s="25">
        <f>(ABS(AH$2)*'data from RPEpUACE'!$B12)+SUMIFS('Override Calcs'!$E$4:$E$6,'Override Calcs'!$A$4:$A$6,About!$B$2,'Override Calcs'!$B$4:$B$6,"N2O")</f>
        <v>1573137277.2705908</v>
      </c>
      <c r="AI12" s="25">
        <f>(ABS(AI$2)*'data from RPEpUACE'!$B12)+SUMIFS('Override Calcs'!$E$4:$E$6,'Override Calcs'!$A$4:$A$6,About!$B$2,'Override Calcs'!$B$4:$B$6,"N2O")</f>
        <v>1572515009.2897432</v>
      </c>
      <c r="AJ12" s="25">
        <f>(ABS(AJ$2)*'data from RPEpUACE'!$B12)+SUMIFS('Override Calcs'!$E$4:$E$6,'Override Calcs'!$A$4:$A$6,About!$B$2,'Override Calcs'!$B$4:$B$6,"N2O")</f>
        <v>1571892741.3088961</v>
      </c>
      <c r="AK12" s="25">
        <f>(ABS(AK$2)*'data from RPEpUACE'!$B12)+SUMIFS('Override Calcs'!$E$4:$E$6,'Override Calcs'!$A$4:$A$6,About!$B$2,'Override Calcs'!$B$4:$B$6,"N2O")</f>
        <v>1571270473.3280487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2021-06-01T20:53:49Z</dcterms:modified>
</cp:coreProperties>
</file>