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BNRbI" sheetId="4" state="visible" r:id="rId4"/>
  </sheets>
  <definedNames>
    <definedName name="currency_conv">About!$A$81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  <font>
      <name val="Calibri"/>
      <family val="2"/>
      <b val="1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Calibri"/>
      <family val="2"/>
      <b val="1"/>
      <color theme="1"/>
      <sz val="11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min="1" max="1"/>
    <col width="56" customWidth="1" min="2" max="2"/>
    <col width="7.6640625" customWidth="1" min="3" max="26"/>
  </cols>
  <sheetData>
    <row r="1">
      <c r="A1" s="1" t="inlineStr">
        <is>
          <t>TNRbI Total Nonfuel Revenue by Industry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8.1640625" customWidth="1" min="1" max="1"/>
    <col width="40" customWidth="1" min="2" max="2"/>
    <col width="8" customWidth="1" min="3" max="37"/>
  </cols>
  <sheetData>
    <row r="1" ht="15" customHeight="1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 ht="14" customHeight="1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 ht="14" customHeight="1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 ht="14" customHeight="1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 ht="14" customHeight="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 ht="14" customHeight="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 ht="14" customHeight="1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>
      <c r="A62" s="18" t="n"/>
      <c r="B62" s="43" t="inlineStr">
        <is>
          <t xml:space="preserve">   Note:  Totals may not equal sum of components due to independent rounding.</t>
        </is>
      </c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  <c r="AI62" s="45" t="n"/>
      <c r="AJ62" s="45" t="n"/>
      <c r="AK62" s="45" t="n"/>
    </row>
    <row r="63" ht="15" customHeight="1">
      <c r="A63" s="18" t="n"/>
      <c r="B63" s="32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>
      <c r="A64" s="18" t="n"/>
      <c r="B64" s="32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>
      <c r="A65" s="18" t="n"/>
      <c r="B65" s="32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10" defaultColWidth="12.6640625" defaultRowHeight="15" customHeight="1"/>
  <cols>
    <col width="26.1640625" customWidth="1" min="1" max="1"/>
    <col width="13" customWidth="1" min="2" max="2"/>
    <col width="16.1640625" customWidth="1" min="3" max="3"/>
    <col width="10.6640625" customWidth="1" min="4" max="4"/>
    <col width="17" customWidth="1" min="5" max="5"/>
    <col width="7.6640625" customWidth="1" min="6" max="36"/>
  </cols>
  <sheetData>
    <row r="1">
      <c r="A1" s="33" t="inlineStr">
        <is>
          <t>Water Industry Revenues</t>
        </is>
      </c>
      <c r="B1" s="34" t="n"/>
      <c r="C1" s="34" t="n"/>
    </row>
    <row r="2">
      <c r="A2" s="35" t="inlineStr">
        <is>
          <t>The water industry includes drinking water treatment, water distribution, and wastewater/sewer services and treatment.</t>
        </is>
      </c>
    </row>
    <row r="4">
      <c r="A4" s="36" t="inlineStr">
        <is>
          <t>Year</t>
        </is>
      </c>
      <c r="B4" s="36" t="inlineStr">
        <is>
          <t>National Revenue</t>
        </is>
      </c>
      <c r="C4" s="36" t="inlineStr">
        <is>
          <t>Unit</t>
        </is>
      </c>
      <c r="D4" s="36" t="inlineStr">
        <is>
          <t>National Population (2017)</t>
        </is>
      </c>
      <c r="E4" s="36" t="inlineStr">
        <is>
          <t>State Population (2017)</t>
        </is>
      </c>
      <c r="F4" s="36" t="inlineStr">
        <is>
          <t>State Revenue (scaled by population)</t>
        </is>
      </c>
      <c r="G4" s="36" t="n"/>
    </row>
    <row r="5">
      <c r="A5" s="37" t="n">
        <v>2017</v>
      </c>
      <c r="B5" s="37" t="n">
        <v>172</v>
      </c>
      <c r="C5" s="35" t="inlineStr">
        <is>
          <t>billion 2018 USD</t>
        </is>
      </c>
      <c r="D5" s="35" t="n">
        <v>325084.758</v>
      </c>
      <c r="E5" s="35" t="n">
        <v>10283.911</v>
      </c>
      <c r="F5" s="35">
        <f>B5*(E5/D5)</f>
        <v/>
      </c>
      <c r="G5" s="35" t="inlineStr">
        <is>
          <t>billion 2018 USD</t>
        </is>
      </c>
    </row>
    <row r="6">
      <c r="B6" s="38">
        <f>B5/About!A83</f>
        <v/>
      </c>
      <c r="C6" s="35" t="inlineStr">
        <is>
          <t>billion 2012 USD</t>
        </is>
      </c>
      <c r="F6" s="35">
        <f>F5/About!A83</f>
        <v/>
      </c>
      <c r="G6" s="35" t="inlineStr">
        <is>
          <t>billion 2012 USD</t>
        </is>
      </c>
    </row>
    <row r="8">
      <c r="A8" s="33" t="inlineStr">
        <is>
          <t>Solid Waste Management Revenues</t>
        </is>
      </c>
      <c r="B8" s="34" t="n"/>
      <c r="C8" s="34" t="n"/>
    </row>
    <row r="9">
      <c r="A9" s="35" t="inlineStr">
        <is>
          <t>The solid waste industry includes solid waste collection, landfilling, recycling, composting, etc.</t>
        </is>
      </c>
    </row>
    <row r="11">
      <c r="A11" s="36" t="inlineStr">
        <is>
          <t>Year</t>
        </is>
      </c>
      <c r="B11" s="36" t="inlineStr">
        <is>
          <t>Revenue</t>
        </is>
      </c>
      <c r="C11" s="36" t="inlineStr">
        <is>
          <t>Unit</t>
        </is>
      </c>
      <c r="F11" s="36" t="inlineStr">
        <is>
          <t>State Revenue (scaled by population)</t>
        </is>
      </c>
      <c r="G11" s="36" t="n"/>
    </row>
    <row r="12">
      <c r="A12" s="37" t="n">
        <v>2018</v>
      </c>
      <c r="B12" s="37" t="n">
        <v>72</v>
      </c>
      <c r="C12" s="35" t="inlineStr">
        <is>
          <t>billion 2018 USD</t>
        </is>
      </c>
      <c r="F12" s="35">
        <f>B12*(E5/D5)</f>
        <v/>
      </c>
      <c r="G12" s="35" t="inlineStr">
        <is>
          <t>billion 2018 USD</t>
        </is>
      </c>
    </row>
    <row r="13">
      <c r="B13" s="38">
        <f>B12/About!A84</f>
        <v/>
      </c>
      <c r="C13" s="35" t="inlineStr">
        <is>
          <t>billion 2012 USD</t>
        </is>
      </c>
      <c r="F13" s="35">
        <f>F12/About!A83</f>
        <v/>
      </c>
      <c r="G13" s="35" t="inlineStr">
        <is>
          <t>billion 2012 USD</t>
        </is>
      </c>
    </row>
    <row r="15">
      <c r="A15" s="33" t="inlineStr">
        <is>
          <t>U.S. Population Projections (for scaling)</t>
        </is>
      </c>
      <c r="B15" s="34" t="n"/>
      <c r="C15" s="34" t="n"/>
    </row>
    <row r="16">
      <c r="A16" s="36" t="inlineStr">
        <is>
          <t>Year</t>
        </is>
      </c>
      <c r="B16" s="36" t="n">
        <v>2016</v>
      </c>
      <c r="C16" s="36" t="n">
        <v>2017</v>
      </c>
      <c r="D16" s="36" t="n">
        <v>2018</v>
      </c>
      <c r="E16" s="36" t="n">
        <v>2019</v>
      </c>
      <c r="F16" s="36" t="n">
        <v>2020</v>
      </c>
      <c r="G16" s="36" t="n">
        <v>2021</v>
      </c>
      <c r="H16" s="36" t="n">
        <v>2022</v>
      </c>
      <c r="I16" s="36" t="n">
        <v>2023</v>
      </c>
      <c r="J16" s="36" t="n">
        <v>2024</v>
      </c>
      <c r="K16" s="36" t="n">
        <v>2025</v>
      </c>
      <c r="L16" s="36" t="n">
        <v>2026</v>
      </c>
      <c r="M16" s="36" t="n">
        <v>2027</v>
      </c>
      <c r="N16" s="36" t="n">
        <v>2028</v>
      </c>
      <c r="O16" s="36" t="n">
        <v>2029</v>
      </c>
      <c r="P16" s="36" t="n">
        <v>2030</v>
      </c>
      <c r="Q16" s="36" t="n">
        <v>2031</v>
      </c>
      <c r="R16" s="36" t="n">
        <v>2032</v>
      </c>
      <c r="S16" s="36" t="n">
        <v>2033</v>
      </c>
      <c r="T16" s="36" t="n">
        <v>2034</v>
      </c>
      <c r="U16" s="36" t="n">
        <v>2035</v>
      </c>
      <c r="V16" s="36" t="n">
        <v>2036</v>
      </c>
      <c r="W16" s="36" t="n">
        <v>2037</v>
      </c>
      <c r="X16" s="36" t="n">
        <v>2038</v>
      </c>
      <c r="Y16" s="36" t="n">
        <v>2039</v>
      </c>
      <c r="Z16" s="36" t="n">
        <v>2040</v>
      </c>
      <c r="AA16" s="36" t="n">
        <v>2041</v>
      </c>
      <c r="AB16" s="36" t="n">
        <v>2042</v>
      </c>
      <c r="AC16" s="36" t="n">
        <v>2043</v>
      </c>
      <c r="AD16" s="36" t="n">
        <v>2044</v>
      </c>
      <c r="AE16" s="36" t="n">
        <v>2045</v>
      </c>
      <c r="AF16" s="36" t="n">
        <v>2046</v>
      </c>
      <c r="AG16" s="36" t="n">
        <v>2047</v>
      </c>
      <c r="AH16" s="36" t="n">
        <v>2048</v>
      </c>
      <c r="AI16" s="36" t="n">
        <v>2049</v>
      </c>
      <c r="AJ16" s="36" t="n">
        <v>2050</v>
      </c>
    </row>
    <row r="17">
      <c r="A17" s="36" t="inlineStr">
        <is>
          <t>Population</t>
        </is>
      </c>
      <c r="B17" s="39" t="n">
        <v>323015.992</v>
      </c>
      <c r="C17" s="39" t="n">
        <v>10283.911</v>
      </c>
      <c r="D17" s="39" t="n">
        <v>10390.829</v>
      </c>
      <c r="E17" s="39" t="n">
        <v>10497.748</v>
      </c>
      <c r="F17" s="39" t="n">
        <v>10604.666</v>
      </c>
      <c r="G17" s="39" t="n">
        <v>10711.584</v>
      </c>
      <c r="H17" s="39" t="n">
        <v>10818.503</v>
      </c>
      <c r="I17" s="39" t="n">
        <v>10925.421</v>
      </c>
      <c r="J17" s="39" t="n">
        <v>11032.339</v>
      </c>
      <c r="K17" s="39" t="n">
        <v>11139.258</v>
      </c>
      <c r="L17" s="39" t="n">
        <v>11246.176</v>
      </c>
      <c r="M17" s="39" t="n">
        <v>11353.094</v>
      </c>
      <c r="N17" s="39" t="n">
        <v>11460.012</v>
      </c>
      <c r="O17" s="39" t="n">
        <v>11566.931</v>
      </c>
      <c r="P17" s="39" t="n">
        <v>11673.849</v>
      </c>
      <c r="Q17" s="39" t="n">
        <v>11780.767</v>
      </c>
      <c r="R17" s="39" t="n">
        <v>11887.686</v>
      </c>
      <c r="S17" s="39" t="n">
        <v>11994.604</v>
      </c>
      <c r="T17" s="39" t="n">
        <v>12101.522</v>
      </c>
      <c r="U17" s="39" t="n">
        <v>12208.44</v>
      </c>
      <c r="V17" s="39" t="n">
        <v>12315.359</v>
      </c>
      <c r="W17" s="39" t="n">
        <v>12422.277</v>
      </c>
      <c r="X17" s="39" t="n">
        <v>12529.195</v>
      </c>
      <c r="Y17" s="39" t="n">
        <v>12636.114</v>
      </c>
      <c r="Z17" s="39" t="n">
        <v>12743.032</v>
      </c>
      <c r="AA17" s="39" t="n">
        <v>12849.95</v>
      </c>
      <c r="AB17" s="39" t="n">
        <v>12956.869</v>
      </c>
      <c r="AC17" s="39" t="n">
        <v>13063.787</v>
      </c>
      <c r="AD17" s="39" t="n">
        <v>13170.705</v>
      </c>
      <c r="AE17" s="39" t="n">
        <v>13277.624</v>
      </c>
      <c r="AF17" s="39" t="n">
        <v>13384.542</v>
      </c>
      <c r="AG17" s="39" t="n">
        <v>13491.46</v>
      </c>
      <c r="AH17" s="39" t="n">
        <v>13598.378</v>
      </c>
      <c r="AI17" s="39" t="n">
        <v>13705.297</v>
      </c>
      <c r="AJ17" s="39" t="n">
        <v>13812.215</v>
      </c>
    </row>
    <row r="19">
      <c r="A19" s="33" t="inlineStr">
        <is>
          <t>Water &amp; Waste Revenues (billion 2012 USD)</t>
        </is>
      </c>
      <c r="B19" s="34" t="n"/>
      <c r="C19" s="34" t="n"/>
    </row>
    <row r="20">
      <c r="A20" s="36" t="inlineStr">
        <is>
          <t>Water Industry Revenues</t>
        </is>
      </c>
      <c r="C20" s="40">
        <f>F6</f>
        <v/>
      </c>
      <c r="D20" s="41">
        <f>$C20*(D17/$C17)</f>
        <v/>
      </c>
      <c r="E20" s="41">
        <f>$C20*(E17/$C17)</f>
        <v/>
      </c>
      <c r="F20" s="41">
        <f>$C20*(F17/$C17)</f>
        <v/>
      </c>
      <c r="G20" s="41">
        <f>$C20*(G17/$C17)</f>
        <v/>
      </c>
      <c r="H20" s="41">
        <f>$C20*(H17/$C17)</f>
        <v/>
      </c>
      <c r="I20" s="41">
        <f>$C20*(I17/$C17)</f>
        <v/>
      </c>
      <c r="J20" s="41">
        <f>$C20*(J17/$C17)</f>
        <v/>
      </c>
      <c r="K20" s="41">
        <f>$C20*(K17/$C17)</f>
        <v/>
      </c>
      <c r="L20" s="41">
        <f>$C20*(L17/$C17)</f>
        <v/>
      </c>
      <c r="M20" s="41">
        <f>$C20*(M17/$C17)</f>
        <v/>
      </c>
      <c r="N20" s="41">
        <f>$C20*(N17/$C17)</f>
        <v/>
      </c>
      <c r="O20" s="41">
        <f>$C20*(O17/$C17)</f>
        <v/>
      </c>
      <c r="P20" s="41">
        <f>$C20*(P17/$C17)</f>
        <v/>
      </c>
      <c r="Q20" s="41">
        <f>$C20*(Q17/$C17)</f>
        <v/>
      </c>
      <c r="R20" s="41">
        <f>$C20*(R17/$C17)</f>
        <v/>
      </c>
      <c r="S20" s="41">
        <f>$C20*(S17/$C17)</f>
        <v/>
      </c>
      <c r="T20" s="41">
        <f>$C20*(T17/$C17)</f>
        <v/>
      </c>
      <c r="U20" s="41">
        <f>$C20*(U17/$C17)</f>
        <v/>
      </c>
      <c r="V20" s="41">
        <f>$C20*(V17/$C17)</f>
        <v/>
      </c>
      <c r="W20" s="41">
        <f>$C20*(W17/$C17)</f>
        <v/>
      </c>
      <c r="X20" s="41">
        <f>$C20*(X17/$C17)</f>
        <v/>
      </c>
      <c r="Y20" s="41">
        <f>$C20*(Y17/$C17)</f>
        <v/>
      </c>
      <c r="Z20" s="41">
        <f>$C20*(Z17/$C17)</f>
        <v/>
      </c>
      <c r="AA20" s="41">
        <f>$C20*(AA17/$C17)</f>
        <v/>
      </c>
      <c r="AB20" s="41">
        <f>$C20*(AB17/$C17)</f>
        <v/>
      </c>
      <c r="AC20" s="41">
        <f>$C20*(AC17/$C17)</f>
        <v/>
      </c>
      <c r="AD20" s="41">
        <f>$C20*(AD17/$C17)</f>
        <v/>
      </c>
      <c r="AE20" s="41">
        <f>$C20*(AE17/$C17)</f>
        <v/>
      </c>
      <c r="AF20" s="41">
        <f>$C20*(AF17/$C17)</f>
        <v/>
      </c>
      <c r="AG20" s="41">
        <f>$C20*(AG17/$C17)</f>
        <v/>
      </c>
      <c r="AH20" s="41">
        <f>$C20*(AH17/$C17)</f>
        <v/>
      </c>
      <c r="AI20" s="41">
        <f>$C20*(AI17/$C17)</f>
        <v/>
      </c>
      <c r="AJ20" s="41">
        <f>$C20*(AJ17/$C17)</f>
        <v/>
      </c>
    </row>
    <row r="21" ht="15.75" customHeight="1">
      <c r="A21" s="36" t="inlineStr">
        <is>
          <t>Solid Waste Industry Revenues</t>
        </is>
      </c>
      <c r="D21" s="40">
        <f>F13</f>
        <v/>
      </c>
      <c r="E21" s="41">
        <f>$D21*(E17/$D17)</f>
        <v/>
      </c>
      <c r="F21" s="41">
        <f>$D21*(F17/$D17)</f>
        <v/>
      </c>
      <c r="G21" s="41">
        <f>$D21*(G17/$D17)</f>
        <v/>
      </c>
      <c r="H21" s="41">
        <f>$D21*(H17/$D17)</f>
        <v/>
      </c>
      <c r="I21" s="41">
        <f>$D21*(I17/$D17)</f>
        <v/>
      </c>
      <c r="J21" s="41">
        <f>$D21*(J17/$D17)</f>
        <v/>
      </c>
      <c r="K21" s="41">
        <f>$D21*(K17/$D17)</f>
        <v/>
      </c>
      <c r="L21" s="41">
        <f>$D21*(L17/$D17)</f>
        <v/>
      </c>
      <c r="M21" s="41">
        <f>$D21*(M17/$D17)</f>
        <v/>
      </c>
      <c r="N21" s="41">
        <f>$D21*(N17/$D17)</f>
        <v/>
      </c>
      <c r="O21" s="41">
        <f>$D21*(O17/$D17)</f>
        <v/>
      </c>
      <c r="P21" s="41">
        <f>$D21*(P17/$D17)</f>
        <v/>
      </c>
      <c r="Q21" s="41">
        <f>$D21*(Q17/$D17)</f>
        <v/>
      </c>
      <c r="R21" s="41">
        <f>$D21*(R17/$D17)</f>
        <v/>
      </c>
      <c r="S21" s="41">
        <f>$D21*(S17/$D17)</f>
        <v/>
      </c>
      <c r="T21" s="41">
        <f>$D21*(T17/$D17)</f>
        <v/>
      </c>
      <c r="U21" s="41">
        <f>$D21*(U17/$D17)</f>
        <v/>
      </c>
      <c r="V21" s="41">
        <f>$D21*(V17/$D17)</f>
        <v/>
      </c>
      <c r="W21" s="41">
        <f>$D21*(W17/$D17)</f>
        <v/>
      </c>
      <c r="X21" s="41">
        <f>$D21*(X17/$D17)</f>
        <v/>
      </c>
      <c r="Y21" s="41">
        <f>$D21*(Y17/$D17)</f>
        <v/>
      </c>
      <c r="Z21" s="41">
        <f>$D21*(Z17/$D17)</f>
        <v/>
      </c>
      <c r="AA21" s="41">
        <f>$D21*(AA17/$D17)</f>
        <v/>
      </c>
      <c r="AB21" s="41">
        <f>$D21*(AB17/$D17)</f>
        <v/>
      </c>
      <c r="AC21" s="41">
        <f>$D21*(AC17/$D17)</f>
        <v/>
      </c>
      <c r="AD21" s="41">
        <f>$D21*(AD17/$D17)</f>
        <v/>
      </c>
      <c r="AE21" s="41">
        <f>$D21*(AE17/$D17)</f>
        <v/>
      </c>
      <c r="AF21" s="41">
        <f>$D21*(AF17/$D17)</f>
        <v/>
      </c>
      <c r="AG21" s="41">
        <f>$D21*(AG17/$D17)</f>
        <v/>
      </c>
      <c r="AH21" s="41">
        <f>$D21*(AH17/$D17)</f>
        <v/>
      </c>
      <c r="AI21" s="41">
        <f>$D21*(AI17/$D17)</f>
        <v/>
      </c>
      <c r="AJ21" s="41">
        <f>$D21*(AJ17/$D17)</f>
        <v/>
      </c>
    </row>
    <row r="22" ht="15.75" customHeight="1">
      <c r="A22" s="36" t="inlineStr">
        <is>
          <t>Total</t>
        </is>
      </c>
      <c r="D22" s="41">
        <f>SUM(D20:D21)</f>
        <v/>
      </c>
      <c r="E22" s="41">
        <f>SUM(E20:E21)</f>
        <v/>
      </c>
      <c r="F22" s="41">
        <f>SUM(F20:F21)</f>
        <v/>
      </c>
      <c r="G22" s="41">
        <f>SUM(G20:G21)</f>
        <v/>
      </c>
      <c r="H22" s="41">
        <f>SUM(H20:H21)</f>
        <v/>
      </c>
      <c r="I22" s="41">
        <f>SUM(I20:I21)</f>
        <v/>
      </c>
      <c r="J22" s="41">
        <f>SUM(J20:J21)</f>
        <v/>
      </c>
      <c r="K22" s="41">
        <f>SUM(K20:K21)</f>
        <v/>
      </c>
      <c r="L22" s="41">
        <f>SUM(L20:L21)</f>
        <v/>
      </c>
      <c r="M22" s="41">
        <f>SUM(M20:M21)</f>
        <v/>
      </c>
      <c r="N22" s="41">
        <f>SUM(N20:N21)</f>
        <v/>
      </c>
      <c r="O22" s="41">
        <f>SUM(O20:O21)</f>
        <v/>
      </c>
      <c r="P22" s="41">
        <f>SUM(P20:P21)</f>
        <v/>
      </c>
      <c r="Q22" s="41">
        <f>SUM(Q20:Q21)</f>
        <v/>
      </c>
      <c r="R22" s="41">
        <f>SUM(R20:R21)</f>
        <v/>
      </c>
      <c r="S22" s="41">
        <f>SUM(S20:S21)</f>
        <v/>
      </c>
      <c r="T22" s="41">
        <f>SUM(T20:T21)</f>
        <v/>
      </c>
      <c r="U22" s="41">
        <f>SUM(U20:U21)</f>
        <v/>
      </c>
      <c r="V22" s="41">
        <f>SUM(V20:V21)</f>
        <v/>
      </c>
      <c r="W22" s="41">
        <f>SUM(W20:W21)</f>
        <v/>
      </c>
      <c r="X22" s="41">
        <f>SUM(X20:X21)</f>
        <v/>
      </c>
      <c r="Y22" s="41">
        <f>SUM(Y20:Y21)</f>
        <v/>
      </c>
      <c r="Z22" s="41">
        <f>SUM(Z20:Z21)</f>
        <v/>
      </c>
      <c r="AA22" s="41">
        <f>SUM(AA20:AA21)</f>
        <v/>
      </c>
      <c r="AB22" s="41">
        <f>SUM(AB20:AB21)</f>
        <v/>
      </c>
      <c r="AC22" s="41">
        <f>SUM(AC20:AC21)</f>
        <v/>
      </c>
      <c r="AD22" s="41">
        <f>SUM(AD20:AD21)</f>
        <v/>
      </c>
      <c r="AE22" s="41">
        <f>SUM(AE20:AE21)</f>
        <v/>
      </c>
      <c r="AF22" s="41">
        <f>SUM(AF20:AF21)</f>
        <v/>
      </c>
      <c r="AG22" s="41">
        <f>SUM(AG20:AG21)</f>
        <v/>
      </c>
      <c r="AH22" s="41">
        <f>SUM(AH20:AH21)</f>
        <v/>
      </c>
      <c r="AI22" s="41">
        <f>SUM(AI20:AI21)</f>
        <v/>
      </c>
      <c r="AJ22" s="41">
        <f>SUM(AJ20:AJ21)</f>
        <v/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31.83203125" customWidth="1" min="1" max="1"/>
    <col width="10" customWidth="1" min="2" max="2"/>
    <col width="7.6640625" customWidth="1" min="3" max="34"/>
  </cols>
  <sheetData>
    <row r="1">
      <c r="A1" s="36" t="inlineStr">
        <is>
          <t>Nonfuel Revenue (2012 USD)</t>
        </is>
      </c>
      <c r="B1" s="35" t="n">
        <v>2018</v>
      </c>
      <c r="C1" s="35" t="n">
        <v>2019</v>
      </c>
      <c r="D1" s="35" t="n">
        <v>2020</v>
      </c>
      <c r="E1" s="35" t="n">
        <v>2021</v>
      </c>
      <c r="F1" s="35" t="n">
        <v>2022</v>
      </c>
      <c r="G1" s="35" t="n">
        <v>2023</v>
      </c>
      <c r="H1" s="35" t="n">
        <v>2024</v>
      </c>
      <c r="I1" s="35" t="n">
        <v>2025</v>
      </c>
      <c r="J1" s="35" t="n">
        <v>2026</v>
      </c>
      <c r="K1" s="35" t="n">
        <v>2027</v>
      </c>
      <c r="L1" s="35" t="n">
        <v>2028</v>
      </c>
      <c r="M1" s="35" t="n">
        <v>2029</v>
      </c>
      <c r="N1" s="35" t="n">
        <v>2030</v>
      </c>
      <c r="O1" s="35" t="n">
        <v>2031</v>
      </c>
      <c r="P1" s="35" t="n">
        <v>2032</v>
      </c>
      <c r="Q1" s="35" t="n">
        <v>2033</v>
      </c>
      <c r="R1" s="35" t="n">
        <v>2034</v>
      </c>
      <c r="S1" s="35" t="n">
        <v>2035</v>
      </c>
      <c r="T1" s="35" t="n">
        <v>2036</v>
      </c>
      <c r="U1" s="35" t="n">
        <v>2037</v>
      </c>
      <c r="V1" s="35" t="n">
        <v>2038</v>
      </c>
      <c r="W1" s="35" t="n">
        <v>2039</v>
      </c>
      <c r="X1" s="35" t="n">
        <v>2040</v>
      </c>
      <c r="Y1" s="35" t="n">
        <v>2041</v>
      </c>
      <c r="Z1" s="35" t="n">
        <v>2042</v>
      </c>
      <c r="AA1" s="35" t="n">
        <v>2043</v>
      </c>
      <c r="AB1" s="35" t="n">
        <v>2044</v>
      </c>
      <c r="AC1" s="35" t="n">
        <v>2045</v>
      </c>
      <c r="AD1" s="35" t="n">
        <v>2046</v>
      </c>
      <c r="AE1" s="35" t="n">
        <v>2047</v>
      </c>
      <c r="AF1" s="35" t="n">
        <v>2048</v>
      </c>
      <c r="AG1" s="35" t="n">
        <v>2049</v>
      </c>
      <c r="AH1" s="35" t="n">
        <v>2050</v>
      </c>
    </row>
    <row r="2">
      <c r="A2" s="35" t="inlineStr">
        <is>
          <t>Cement and other carbonate use</t>
        </is>
      </c>
      <c r="B2" s="15" t="n"/>
      <c r="C2" s="15" t="n">
        <v>376058174.46</v>
      </c>
      <c r="D2" s="15" t="n">
        <v>371407654.89</v>
      </c>
      <c r="E2" s="15" t="n">
        <v>373773897.04</v>
      </c>
      <c r="F2" s="15" t="n">
        <v>382499627.27</v>
      </c>
      <c r="G2" s="15" t="n">
        <v>390408225.41</v>
      </c>
      <c r="H2" s="15" t="n">
        <v>397362055.02</v>
      </c>
      <c r="I2" s="15" t="n">
        <v>404337225.02</v>
      </c>
      <c r="J2" s="15" t="n">
        <v>410158821.18</v>
      </c>
      <c r="K2" s="15" t="n">
        <v>415997583</v>
      </c>
      <c r="L2" s="15" t="n">
        <v>422263956.45</v>
      </c>
      <c r="M2" s="15" t="n">
        <v>428545317.44</v>
      </c>
      <c r="N2" s="15" t="n">
        <v>434898686.04</v>
      </c>
      <c r="O2" s="15" t="n">
        <v>441406415.93</v>
      </c>
      <c r="P2" s="15" t="n">
        <v>447890731.03</v>
      </c>
      <c r="Q2" s="15" t="n">
        <v>454508015.17</v>
      </c>
      <c r="R2" s="15" t="n">
        <v>461950573.42</v>
      </c>
      <c r="S2" s="15" t="n">
        <v>468244095.58</v>
      </c>
      <c r="T2" s="15" t="n">
        <v>473932126.31</v>
      </c>
      <c r="U2" s="15" t="n">
        <v>479784812.54</v>
      </c>
      <c r="V2" s="15" t="n">
        <v>485026328.67</v>
      </c>
      <c r="W2" s="15" t="n">
        <v>489140226.89</v>
      </c>
      <c r="X2" s="15" t="n">
        <v>495845854.54</v>
      </c>
      <c r="Y2" s="15" t="n">
        <v>503446352.42</v>
      </c>
      <c r="Z2" s="15" t="n">
        <v>509514205.79</v>
      </c>
      <c r="AA2" s="15" t="n">
        <v>516826854.74</v>
      </c>
      <c r="AB2" s="15" t="n">
        <v>525320200.3100001</v>
      </c>
      <c r="AC2" s="15" t="n">
        <v>534217301.91</v>
      </c>
      <c r="AD2" s="15" t="n">
        <v>542632753.76</v>
      </c>
      <c r="AE2" s="15" t="n">
        <v>550723665.73</v>
      </c>
      <c r="AF2" s="15" t="n">
        <v>558976640.2</v>
      </c>
      <c r="AG2" s="15" t="n">
        <v>566891746.77</v>
      </c>
      <c r="AH2" s="15" t="n">
        <v>574848367.27</v>
      </c>
    </row>
    <row r="3">
      <c r="A3" s="35" t="inlineStr">
        <is>
          <t>Natural gas and petroleum systems</t>
        </is>
      </c>
      <c r="C3" s="35" t="n">
        <v>0</v>
      </c>
      <c r="D3" s="35" t="n">
        <v>0</v>
      </c>
      <c r="E3" s="35" t="n">
        <v>0</v>
      </c>
      <c r="F3" s="35" t="n">
        <v>0</v>
      </c>
      <c r="G3" s="35" t="n">
        <v>0</v>
      </c>
      <c r="H3" s="35" t="n">
        <v>0</v>
      </c>
      <c r="I3" s="35" t="n">
        <v>0</v>
      </c>
      <c r="J3" s="35" t="n">
        <v>0</v>
      </c>
      <c r="K3" s="35" t="n">
        <v>0</v>
      </c>
      <c r="L3" s="35" t="n">
        <v>0</v>
      </c>
      <c r="M3" s="35" t="n">
        <v>0</v>
      </c>
      <c r="N3" s="35" t="n">
        <v>0</v>
      </c>
      <c r="O3" s="35" t="n">
        <v>0</v>
      </c>
      <c r="P3" s="35" t="n">
        <v>0</v>
      </c>
      <c r="Q3" s="35" t="n">
        <v>0</v>
      </c>
      <c r="R3" s="35" t="n">
        <v>0</v>
      </c>
      <c r="S3" s="35" t="n">
        <v>0</v>
      </c>
      <c r="T3" s="35" t="n">
        <v>0</v>
      </c>
      <c r="U3" s="35" t="n">
        <v>0</v>
      </c>
      <c r="V3" s="35" t="n">
        <v>0</v>
      </c>
      <c r="W3" s="35" t="n">
        <v>0</v>
      </c>
      <c r="X3" s="35" t="n">
        <v>0</v>
      </c>
      <c r="Y3" s="35" t="n">
        <v>0</v>
      </c>
      <c r="Z3" s="35" t="n">
        <v>0</v>
      </c>
      <c r="AA3" s="35" t="n">
        <v>0</v>
      </c>
      <c r="AB3" s="35" t="n">
        <v>0</v>
      </c>
      <c r="AC3" s="35" t="n">
        <v>0</v>
      </c>
      <c r="AD3" s="35" t="n">
        <v>0</v>
      </c>
      <c r="AE3" s="35" t="n">
        <v>0</v>
      </c>
      <c r="AF3" s="35" t="n">
        <v>0</v>
      </c>
      <c r="AG3" s="35" t="n">
        <v>0</v>
      </c>
      <c r="AH3" s="35" t="n">
        <v>0</v>
      </c>
    </row>
    <row r="4">
      <c r="A4" s="35" t="inlineStr">
        <is>
          <t>Iron and steel</t>
        </is>
      </c>
      <c r="B4" s="15" t="n"/>
      <c r="C4" s="15" t="n">
        <v>1053594919.8</v>
      </c>
      <c r="D4" s="15" t="n">
        <v>1017641064.8</v>
      </c>
      <c r="E4" s="15" t="n">
        <v>962467227.6500001</v>
      </c>
      <c r="F4" s="15" t="n">
        <v>941090867.35</v>
      </c>
      <c r="G4" s="15" t="n">
        <v>953347575.1</v>
      </c>
      <c r="H4" s="15" t="n">
        <v>961926632.5500001</v>
      </c>
      <c r="I4" s="15" t="n">
        <v>961501529.8000001</v>
      </c>
      <c r="J4" s="15" t="n">
        <v>957696344.9000001</v>
      </c>
      <c r="K4" s="15" t="n">
        <v>952421167.45</v>
      </c>
      <c r="L4" s="15" t="n">
        <v>947784727.5500001</v>
      </c>
      <c r="M4" s="15" t="n">
        <v>943772634.9000001</v>
      </c>
      <c r="N4" s="15" t="n">
        <v>939947065</v>
      </c>
      <c r="O4" s="15" t="n">
        <v>935647370.2</v>
      </c>
      <c r="P4" s="15" t="n">
        <v>937587690</v>
      </c>
      <c r="Q4" s="15" t="n">
        <v>940549577.6500001</v>
      </c>
      <c r="R4" s="15" t="n">
        <v>942431777.5500001</v>
      </c>
      <c r="S4" s="15" t="n">
        <v>944654467.35</v>
      </c>
      <c r="T4" s="15" t="n">
        <v>947567280</v>
      </c>
      <c r="U4" s="15" t="n">
        <v>951118037.45</v>
      </c>
      <c r="V4" s="15" t="n">
        <v>953685815.1</v>
      </c>
      <c r="W4" s="15" t="n">
        <v>955284150.1</v>
      </c>
      <c r="X4" s="15" t="n">
        <v>957489497.5500001</v>
      </c>
      <c r="Y4" s="15" t="n">
        <v>956996482.5500001</v>
      </c>
      <c r="Z4" s="15" t="n">
        <v>956451342.35</v>
      </c>
      <c r="AA4" s="15" t="n">
        <v>955709200</v>
      </c>
      <c r="AB4" s="15" t="n">
        <v>954260332.35</v>
      </c>
      <c r="AC4" s="15" t="n">
        <v>952168982.35</v>
      </c>
      <c r="AD4" s="15" t="n">
        <v>950379639.9000001</v>
      </c>
      <c r="AE4" s="15" t="n">
        <v>945620165.2</v>
      </c>
      <c r="AF4" s="15" t="n">
        <v>942447617.45</v>
      </c>
      <c r="AG4" s="15" t="n">
        <v>938449877.35</v>
      </c>
      <c r="AH4" s="15" t="n">
        <v>932680922.35</v>
      </c>
    </row>
    <row r="5">
      <c r="A5" s="35" t="inlineStr">
        <is>
          <t>Chemicals</t>
        </is>
      </c>
      <c r="B5" s="15" t="n"/>
      <c r="C5" s="15" t="n">
        <v>20234274169.95</v>
      </c>
      <c r="D5" s="15" t="n">
        <v>20646415176.9</v>
      </c>
      <c r="E5" s="15" t="n">
        <v>21467658949.95</v>
      </c>
      <c r="F5" s="15" t="n">
        <v>22167176823.9</v>
      </c>
      <c r="G5" s="15" t="n">
        <v>22887038298.45</v>
      </c>
      <c r="H5" s="15" t="n">
        <v>23445565992.6</v>
      </c>
      <c r="I5" s="15" t="n">
        <v>23874074965.5</v>
      </c>
      <c r="J5" s="15" t="n">
        <v>24236148156</v>
      </c>
      <c r="K5" s="15" t="n">
        <v>24584381617.65</v>
      </c>
      <c r="L5" s="15" t="n">
        <v>24969808651.2</v>
      </c>
      <c r="M5" s="15" t="n">
        <v>25346289321</v>
      </c>
      <c r="N5" s="15" t="n">
        <v>25776532490.85</v>
      </c>
      <c r="O5" s="15" t="n">
        <v>26141225189.55</v>
      </c>
      <c r="P5" s="15" t="n">
        <v>26487502401.15</v>
      </c>
      <c r="Q5" s="15" t="n">
        <v>26838925976.55</v>
      </c>
      <c r="R5" s="15" t="n">
        <v>27205886914.05</v>
      </c>
      <c r="S5" s="15" t="n">
        <v>27589588223.85</v>
      </c>
      <c r="T5" s="15" t="n">
        <v>27922433249.1</v>
      </c>
      <c r="U5" s="15" t="n">
        <v>28250519835.75</v>
      </c>
      <c r="V5" s="15" t="n">
        <v>28586571829.05</v>
      </c>
      <c r="W5" s="15" t="n">
        <v>28943470565.25</v>
      </c>
      <c r="X5" s="15" t="n">
        <v>29311322478.15</v>
      </c>
      <c r="Y5" s="15" t="n">
        <v>29656098828.15</v>
      </c>
      <c r="Z5" s="15" t="n">
        <v>30083053475.4</v>
      </c>
      <c r="AA5" s="15" t="n">
        <v>30442625183.85</v>
      </c>
      <c r="AB5" s="15" t="n">
        <v>30842069008.5</v>
      </c>
      <c r="AC5" s="15" t="n">
        <v>31245307261.05</v>
      </c>
      <c r="AD5" s="15" t="n">
        <v>31705579589.85</v>
      </c>
      <c r="AE5" s="15" t="n">
        <v>32101796783.1</v>
      </c>
      <c r="AF5" s="15" t="n">
        <v>32498876861.25</v>
      </c>
      <c r="AG5" s="15" t="n">
        <v>32968281043.2</v>
      </c>
      <c r="AH5" s="15" t="n">
        <v>33303326844</v>
      </c>
    </row>
    <row r="6">
      <c r="A6" s="35" t="inlineStr">
        <is>
          <t>Mining</t>
        </is>
      </c>
      <c r="C6" s="35" t="n">
        <v>0</v>
      </c>
      <c r="D6" s="35" t="n">
        <v>0</v>
      </c>
      <c r="E6" s="35" t="n">
        <v>0</v>
      </c>
      <c r="F6" s="35" t="n">
        <v>0</v>
      </c>
      <c r="G6" s="35" t="n">
        <v>0</v>
      </c>
      <c r="H6" s="35" t="n">
        <v>0</v>
      </c>
      <c r="I6" s="35" t="n">
        <v>0</v>
      </c>
      <c r="J6" s="35" t="n">
        <v>0</v>
      </c>
      <c r="K6" s="35" t="n">
        <v>0</v>
      </c>
      <c r="L6" s="35" t="n">
        <v>0</v>
      </c>
      <c r="M6" s="35" t="n">
        <v>0</v>
      </c>
      <c r="N6" s="35" t="n">
        <v>0</v>
      </c>
      <c r="O6" s="35" t="n">
        <v>0</v>
      </c>
      <c r="P6" s="35" t="n">
        <v>0</v>
      </c>
      <c r="Q6" s="35" t="n">
        <v>0</v>
      </c>
      <c r="R6" s="35" t="n">
        <v>0</v>
      </c>
      <c r="S6" s="35" t="n">
        <v>0</v>
      </c>
      <c r="T6" s="35" t="n">
        <v>0</v>
      </c>
      <c r="U6" s="35" t="n">
        <v>0</v>
      </c>
      <c r="V6" s="35" t="n">
        <v>0</v>
      </c>
      <c r="W6" s="35" t="n">
        <v>0</v>
      </c>
      <c r="X6" s="35" t="n">
        <v>0</v>
      </c>
      <c r="Y6" s="35" t="n">
        <v>0</v>
      </c>
      <c r="Z6" s="35" t="n">
        <v>0</v>
      </c>
      <c r="AA6" s="35" t="n">
        <v>0</v>
      </c>
      <c r="AB6" s="35" t="n">
        <v>0</v>
      </c>
      <c r="AC6" s="35" t="n">
        <v>0</v>
      </c>
      <c r="AD6" s="35" t="n">
        <v>0</v>
      </c>
      <c r="AE6" s="35" t="n">
        <v>0</v>
      </c>
      <c r="AF6" s="35" t="n">
        <v>0</v>
      </c>
      <c r="AG6" s="35" t="n">
        <v>0</v>
      </c>
      <c r="AH6" s="35" t="n">
        <v>0</v>
      </c>
    </row>
    <row r="7">
      <c r="A7" s="35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5" t="inlineStr">
        <is>
          <t>Agriculture</t>
        </is>
      </c>
      <c r="B8" s="15" t="n"/>
      <c r="C8" s="15" t="n">
        <v>14174896943.76</v>
      </c>
      <c r="D8" s="15" t="n">
        <v>14348570487.02</v>
      </c>
      <c r="E8" s="15" t="n">
        <v>14598159679.25</v>
      </c>
      <c r="F8" s="15" t="n">
        <v>14869776548.55</v>
      </c>
      <c r="G8" s="15" t="n">
        <v>15082894695.75</v>
      </c>
      <c r="H8" s="15" t="n">
        <v>15317201875.85</v>
      </c>
      <c r="I8" s="15" t="n">
        <v>15555506636.04</v>
      </c>
      <c r="J8" s="15" t="n">
        <v>15779416418.43</v>
      </c>
      <c r="K8" s="15" t="n">
        <v>15999990153.63</v>
      </c>
      <c r="L8" s="15" t="n">
        <v>16223619284.04</v>
      </c>
      <c r="M8" s="15" t="n">
        <v>16453275699</v>
      </c>
      <c r="N8" s="15" t="n">
        <v>16697343814.83</v>
      </c>
      <c r="O8" s="15" t="n">
        <v>16967505612.82</v>
      </c>
      <c r="P8" s="15" t="n">
        <v>17229999677.94</v>
      </c>
      <c r="Q8" s="15" t="n">
        <v>17482681050.66</v>
      </c>
      <c r="R8" s="15" t="n">
        <v>17749939466.42</v>
      </c>
      <c r="S8" s="15" t="n">
        <v>18003938896.23</v>
      </c>
      <c r="T8" s="15" t="n">
        <v>18240300824.34</v>
      </c>
      <c r="U8" s="15" t="n">
        <v>18465503592.9</v>
      </c>
      <c r="V8" s="15" t="n">
        <v>18689085975.35</v>
      </c>
      <c r="W8" s="15" t="n">
        <v>18909733199</v>
      </c>
      <c r="X8" s="15" t="n">
        <v>19144022013.83</v>
      </c>
      <c r="Y8" s="15" t="n">
        <v>19382827918.72</v>
      </c>
      <c r="Z8" s="15" t="n">
        <v>19617248711.69</v>
      </c>
      <c r="AA8" s="15" t="n">
        <v>19861214901.64</v>
      </c>
      <c r="AB8" s="15" t="n">
        <v>20111226768.78</v>
      </c>
      <c r="AC8" s="15" t="n">
        <v>20368172989.64</v>
      </c>
      <c r="AD8" s="15" t="n">
        <v>20626687839.94</v>
      </c>
      <c r="AE8" s="15" t="n">
        <v>20886330334.24</v>
      </c>
      <c r="AF8" s="15" t="n">
        <v>21148675725.52</v>
      </c>
      <c r="AG8" s="15" t="n">
        <v>21414883379.61</v>
      </c>
      <c r="AH8" s="15" t="n">
        <v>21684007799.86</v>
      </c>
    </row>
    <row r="9">
      <c r="A9" s="35" t="inlineStr">
        <is>
          <t>Other industries</t>
        </is>
      </c>
      <c r="B9" s="15" t="n"/>
      <c r="C9" s="15" t="n">
        <v>105327421755.53</v>
      </c>
      <c r="D9" s="15" t="n">
        <v>105008987377.58</v>
      </c>
      <c r="E9" s="15" t="n">
        <v>105077986392.21</v>
      </c>
      <c r="F9" s="15" t="n">
        <v>106654670338.58</v>
      </c>
      <c r="G9" s="15" t="n">
        <v>107893182943</v>
      </c>
      <c r="H9" s="15" t="n">
        <v>109328661694.33</v>
      </c>
      <c r="I9" s="15" t="n">
        <v>110662801161.51</v>
      </c>
      <c r="J9" s="15" t="n">
        <v>112157710589.08</v>
      </c>
      <c r="K9" s="15" t="n">
        <v>114042870560.97</v>
      </c>
      <c r="L9" s="15" t="n">
        <v>116106481735.53</v>
      </c>
      <c r="M9" s="15" t="n">
        <v>118255741550.18</v>
      </c>
      <c r="N9" s="15" t="n">
        <v>120448428683.05</v>
      </c>
      <c r="O9" s="15" t="n">
        <v>122588954982</v>
      </c>
      <c r="P9" s="15" t="n">
        <v>124841794783.55</v>
      </c>
      <c r="Q9" s="15" t="n">
        <v>127277625107.75</v>
      </c>
      <c r="R9" s="15" t="n">
        <v>129932909783.56</v>
      </c>
      <c r="S9" s="15" t="n">
        <v>132498563017.47</v>
      </c>
      <c r="T9" s="15" t="n">
        <v>134911619138.79</v>
      </c>
      <c r="U9" s="15" t="n">
        <v>137461513121.79</v>
      </c>
      <c r="V9" s="15" t="n">
        <v>139878575610.54</v>
      </c>
      <c r="W9" s="15" t="n">
        <v>142306357972.61</v>
      </c>
      <c r="X9" s="15" t="n">
        <v>144941798336.66</v>
      </c>
      <c r="Y9" s="15" t="n">
        <v>147698937590.1</v>
      </c>
      <c r="Z9" s="15" t="n">
        <v>150259071622.53</v>
      </c>
      <c r="AA9" s="15" t="n">
        <v>153026506295.52</v>
      </c>
      <c r="AB9" s="15" t="n">
        <v>155782620383.91</v>
      </c>
      <c r="AC9" s="15" t="n">
        <v>158452004267.18</v>
      </c>
      <c r="AD9" s="15" t="n">
        <v>161001252618.83</v>
      </c>
      <c r="AE9" s="15" t="n">
        <v>163586229206.79</v>
      </c>
      <c r="AF9" s="15" t="n">
        <v>166105698096.39</v>
      </c>
      <c r="AG9" s="15" t="n">
        <v>168797536198.98</v>
      </c>
      <c r="AH9" s="15" t="n">
        <v>171569844714.71</v>
      </c>
    </row>
    <row r="11">
      <c r="B11" s="42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2020-10-22T19:29:05Z</dcterms:modified>
  <cp:lastModifiedBy>Microsoft Office User</cp:lastModifiedBy>
</cp:coreProperties>
</file>