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NC\bldgs\SYDEC\"/>
    </mc:Choice>
  </mc:AlternateContent>
  <xr:revisionPtr revIDLastSave="0" documentId="8_{11B76323-6D0E-4336-A185-3AFBC631A652}"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330" i="13" s="1"/>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<sst xmlns="http://schemas.openxmlformats.org/spreadsheetml/2006/main" count="194484" uniqueCount="2015">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</sst>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186</v>
      </c>
      <c r="C1" s="30">
        <v>46241</v>
      </c>
    </row>
    <row r="2" spans="1:3" x14ac:dyDescent="0.45">
      <c r="A2" s="3" t="s">
        <v>2</v>
      </c>
      <c r="B2" s="4" t="str">
        <f>IFERROR(INDEX(Geography!B:B, MATCH($B$1, Geography!C:C, 0)), "")</f>
        <v>NC</v>
      </c>
    </row>
    <row r="3" spans="1:3" x14ac:dyDescent="0.45">
      <c r="A3" s="3" t="s">
        <v>3</v>
      </c>
      <c r="B3" s="4" t="str">
        <f>IFERROR(INDEX(Geography!E:E, MATCH($B$1, Geography!C:C, 0)), "")</f>
        <v>South Atlantic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North Carolina</v>
      </c>
    </row>
    <row r="311" spans="1:31" x14ac:dyDescent="0.45">
      <c r="A311" t="s">
        <v>1971</v>
      </c>
      <c r="B311" t="str">
        <f>About!$B$2</f>
        <v>NC</v>
      </c>
    </row>
    <row r="312" spans="1:31" x14ac:dyDescent="0.45">
      <c r="A312" t="s">
        <v>1972</v>
      </c>
      <c r="B312">
        <f>MATCH($B$311, $A$38:$A$85, 0)</f>
        <v>31</v>
      </c>
    </row>
    <row r="313" spans="1:31" x14ac:dyDescent="0.45">
      <c r="A313" t="s">
        <v>1973</v>
      </c>
      <c r="B313" s="24">
        <f>INDEX(Census_2020_Urban_Rural!$F$2:$F$57, MATCH($B$311, Census_2020_Urban_Rural!$B$2:$B$57, 0))</f>
        <v>66.715855373897398</v>
      </c>
    </row>
    <row r="314" spans="1:31" x14ac:dyDescent="0.45">
      <c r="A314" t="s">
        <v>1974</v>
      </c>
      <c r="B314" s="18">
        <f>$B$313 * $B$13</f>
        <v>0.66715855373897404</v>
      </c>
    </row>
    <row r="315" spans="1:31" x14ac:dyDescent="0.45">
      <c r="A315" t="s">
        <v>1975</v>
      </c>
      <c r="B315" s="22">
        <f>INDEX($K$38:$K$85, $B$312)</f>
        <v>360.34537905869701</v>
      </c>
    </row>
    <row r="316" spans="1:31" x14ac:dyDescent="0.45">
      <c r="A316" t="s">
        <v>1976</v>
      </c>
      <c r="B316" s="22">
        <f>INDEX($Q$38:$Q$85, $B$312)</f>
        <v>134.04275237788246</v>
      </c>
    </row>
    <row r="317" spans="1:31" x14ac:dyDescent="0.45">
      <c r="A317" t="s">
        <v>1977</v>
      </c>
      <c r="B317" s="22">
        <f>$B$315 * $B$314</f>
        <v>240.40750193932269</v>
      </c>
    </row>
    <row r="318" spans="1:31" x14ac:dyDescent="0.45">
      <c r="A318" t="s">
        <v>1978</v>
      </c>
      <c r="B318" s="22">
        <f>$B$315 * (1 - $B$314)</f>
        <v>119.93787711937433</v>
      </c>
    </row>
    <row r="319" spans="1:31" x14ac:dyDescent="0.45">
      <c r="A319" t="s">
        <v>1979</v>
      </c>
      <c r="B319" s="22">
        <f>$B$316</f>
        <v>134.04275237788246</v>
      </c>
    </row>
    <row r="320" spans="1:31" x14ac:dyDescent="0.45">
      <c r="A320" t="s">
        <v>1980</v>
      </c>
      <c r="B320" s="24">
        <f>INDEX($S$38:$S$85, $B$312)</f>
        <v>29155</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360.34537905869701</v>
      </c>
      <c r="C322" s="28">
        <f t="shared" si="214"/>
        <v>360.34537905869701</v>
      </c>
      <c r="D322" s="28">
        <f t="shared" si="214"/>
        <v>360.34537905869701</v>
      </c>
      <c r="E322" s="28">
        <f t="shared" si="214"/>
        <v>360.34537905869701</v>
      </c>
      <c r="F322" s="28">
        <f t="shared" si="214"/>
        <v>360.34537905869701</v>
      </c>
      <c r="G322" s="28">
        <f t="shared" si="214"/>
        <v>392.48867090926285</v>
      </c>
      <c r="H322" s="28">
        <f t="shared" si="214"/>
        <v>428.66840928910534</v>
      </c>
      <c r="I322" s="28">
        <f t="shared" si="214"/>
        <v>467.65275543765227</v>
      </c>
      <c r="J322" s="28">
        <f t="shared" si="214"/>
        <v>506.52895974751959</v>
      </c>
      <c r="K322" s="28">
        <f t="shared" si="214"/>
        <v>548.92474350330883</v>
      </c>
      <c r="L322" s="28">
        <f t="shared" si="214"/>
        <v>596.18908015695342</v>
      </c>
      <c r="M322" s="28">
        <f t="shared" si="214"/>
        <v>645.92068420301518</v>
      </c>
      <c r="N322" s="28">
        <f t="shared" si="214"/>
        <v>700.13655621958117</v>
      </c>
      <c r="O322" s="28">
        <f t="shared" si="214"/>
        <v>760.1394901006189</v>
      </c>
      <c r="P322" s="28">
        <f t="shared" si="214"/>
        <v>826.78086893746092</v>
      </c>
      <c r="Q322" s="28">
        <f t="shared" si="214"/>
        <v>899.96671456155264</v>
      </c>
      <c r="R322" s="28">
        <f t="shared" si="214"/>
        <v>981.62382043837567</v>
      </c>
      <c r="S322" s="28">
        <f t="shared" si="214"/>
        <v>1071.1702287415715</v>
      </c>
      <c r="T322" s="28">
        <f t="shared" si="214"/>
        <v>1169.2270684466837</v>
      </c>
      <c r="U322" s="28">
        <f t="shared" si="214"/>
        <v>1275.3447273878626</v>
      </c>
      <c r="V322" s="28">
        <f t="shared" si="214"/>
        <v>1390.3618690798758</v>
      </c>
      <c r="W322" s="28">
        <f t="shared" si="214"/>
        <v>1514.0756894063175</v>
      </c>
      <c r="X322" s="28">
        <f t="shared" si="214"/>
        <v>1646.169704295922</v>
      </c>
      <c r="Y322" s="28">
        <f t="shared" si="214"/>
        <v>1788.6296641765935</v>
      </c>
      <c r="Z322" s="28">
        <f t="shared" si="214"/>
        <v>1940.2465613371376</v>
      </c>
      <c r="AA322" s="28">
        <f t="shared" si="214"/>
        <v>2102.486758294976</v>
      </c>
      <c r="AB322" s="28">
        <f t="shared" si="214"/>
        <v>2275.4264870704064</v>
      </c>
      <c r="AC322" s="28">
        <f t="shared" si="214"/>
        <v>2460.5180688284358</v>
      </c>
      <c r="AD322" s="28">
        <f t="shared" si="214"/>
        <v>2654.658174102643</v>
      </c>
      <c r="AE322" s="28">
        <f t="shared" si="214"/>
        <v>2860.0788365908593</v>
      </c>
    </row>
    <row r="323" spans="1:31" x14ac:dyDescent="0.45">
      <c r="A323" t="s">
        <v>1982</v>
      </c>
      <c r="B323" s="28">
        <f t="shared" ref="B323:AE323" si="215">INDEX(B$258:B$305, $B$312)</f>
        <v>134.04275237788246</v>
      </c>
      <c r="C323" s="28">
        <f t="shared" si="215"/>
        <v>134.04275237788246</v>
      </c>
      <c r="D323" s="28">
        <f t="shared" si="215"/>
        <v>134.04275237788246</v>
      </c>
      <c r="E323" s="28">
        <f t="shared" si="215"/>
        <v>134.04275237788246</v>
      </c>
      <c r="F323" s="28">
        <f t="shared" si="215"/>
        <v>134.04275237788246</v>
      </c>
      <c r="G323" s="28">
        <f t="shared" si="215"/>
        <v>158.48546912528954</v>
      </c>
      <c r="H323" s="28">
        <f t="shared" si="215"/>
        <v>181.11915325520067</v>
      </c>
      <c r="I323" s="28">
        <f t="shared" si="215"/>
        <v>192.90758844122644</v>
      </c>
      <c r="J323" s="28">
        <f t="shared" si="215"/>
        <v>200.3392342045114</v>
      </c>
      <c r="K323" s="28">
        <f t="shared" si="215"/>
        <v>209.00037326393812</v>
      </c>
      <c r="L323" s="28">
        <f t="shared" si="215"/>
        <v>215.86783719140277</v>
      </c>
      <c r="M323" s="28">
        <f t="shared" si="215"/>
        <v>221.40307542988143</v>
      </c>
      <c r="N323" s="28">
        <f t="shared" si="215"/>
        <v>227.72328150232806</v>
      </c>
      <c r="O323" s="28">
        <f t="shared" si="215"/>
        <v>237.49451937725621</v>
      </c>
      <c r="P323" s="28">
        <f t="shared" si="215"/>
        <v>245.59797999867931</v>
      </c>
      <c r="Q323" s="28">
        <f t="shared" si="215"/>
        <v>252.58114632430733</v>
      </c>
      <c r="R323" s="28">
        <f t="shared" si="215"/>
        <v>265.01235434803419</v>
      </c>
      <c r="S323" s="28">
        <f t="shared" si="215"/>
        <v>277.48073704644298</v>
      </c>
      <c r="T323" s="28">
        <f t="shared" si="215"/>
        <v>293.02320360735217</v>
      </c>
      <c r="U323" s="28">
        <f t="shared" si="215"/>
        <v>306.86587807304977</v>
      </c>
      <c r="V323" s="28">
        <f t="shared" si="215"/>
        <v>314.55653050143269</v>
      </c>
      <c r="W323" s="28">
        <f t="shared" si="215"/>
        <v>326.24167886727531</v>
      </c>
      <c r="X323" s="28">
        <f t="shared" si="215"/>
        <v>332.68573413150727</v>
      </c>
      <c r="Y323" s="28">
        <f t="shared" si="215"/>
        <v>340.02422266854995</v>
      </c>
      <c r="Z323" s="28">
        <f t="shared" si="215"/>
        <v>346.09259101400727</v>
      </c>
      <c r="AA323" s="28">
        <f t="shared" si="215"/>
        <v>355.61833837062017</v>
      </c>
      <c r="AB323" s="28">
        <f t="shared" si="215"/>
        <v>367.59552833694318</v>
      </c>
      <c r="AC323" s="28">
        <f t="shared" si="215"/>
        <v>380.02287585845249</v>
      </c>
      <c r="AD323" s="28">
        <f t="shared" si="215"/>
        <v>389.6043002872438</v>
      </c>
      <c r="AE323" s="28">
        <f t="shared" si="215"/>
        <v>402.13824744846562</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1.6957233113928296E-2</v>
      </c>
      <c r="C330" s="28">
        <f t="shared" si="218"/>
        <v>1.6957233113928296E-2</v>
      </c>
      <c r="D330" s="28">
        <f t="shared" si="218"/>
        <v>1.6957233113928296E-2</v>
      </c>
      <c r="E330" s="28">
        <f t="shared" si="218"/>
        <v>1.6957233113928296E-2</v>
      </c>
      <c r="F330" s="28">
        <f t="shared" si="218"/>
        <v>1.6957233113928296E-2</v>
      </c>
      <c r="G330" s="28">
        <f t="shared" si="218"/>
        <v>1.8898101184515605E-2</v>
      </c>
      <c r="H330" s="28">
        <f t="shared" si="218"/>
        <v>2.0915368291692882E-2</v>
      </c>
      <c r="I330" s="28">
        <f t="shared" si="218"/>
        <v>2.2656845957087248E-2</v>
      </c>
      <c r="J330" s="28">
        <f t="shared" si="218"/>
        <v>2.4245179007101048E-2</v>
      </c>
      <c r="K330" s="28">
        <f t="shared" si="218"/>
        <v>2.5996402564474254E-2</v>
      </c>
      <c r="L330" s="28">
        <f t="shared" si="218"/>
        <v>2.7853092689019247E-2</v>
      </c>
      <c r="M330" s="28">
        <f t="shared" si="218"/>
        <v>2.9748714101625676E-2</v>
      </c>
      <c r="N330" s="28">
        <f t="shared" si="218"/>
        <v>3.18250673202507E-2</v>
      </c>
      <c r="O330" s="28">
        <f t="shared" si="218"/>
        <v>3.4218281923439377E-2</v>
      </c>
      <c r="P330" s="28">
        <f t="shared" si="218"/>
        <v>3.6781987615713947E-2</v>
      </c>
      <c r="Q330" s="28">
        <f t="shared" si="218"/>
        <v>3.9531739354685645E-2</v>
      </c>
      <c r="R330" s="28">
        <f t="shared" si="218"/>
        <v>4.2758915273071851E-2</v>
      </c>
      <c r="S330" s="28">
        <f t="shared" si="218"/>
        <v>4.6257964870108539E-2</v>
      </c>
      <c r="T330" s="28">
        <f t="shared" si="218"/>
        <v>5.0154356784566485E-2</v>
      </c>
      <c r="U330" s="28">
        <f t="shared" si="218"/>
        <v>5.4268928329991847E-2</v>
      </c>
      <c r="V330" s="28">
        <f t="shared" si="218"/>
        <v>5.8477736222991197E-2</v>
      </c>
      <c r="W330" s="28">
        <f t="shared" si="218"/>
        <v>6.3121844221354584E-2</v>
      </c>
      <c r="X330" s="28">
        <f t="shared" si="218"/>
        <v>6.7873621623304042E-2</v>
      </c>
      <c r="Y330" s="28">
        <f t="shared" si="218"/>
        <v>7.3011623626998576E-2</v>
      </c>
      <c r="Z330" s="28">
        <f t="shared" si="218"/>
        <v>7.8420138993350888E-2</v>
      </c>
      <c r="AA330" s="28">
        <f t="shared" si="218"/>
        <v>8.4311613674004332E-2</v>
      </c>
      <c r="AB330" s="28">
        <f t="shared" si="218"/>
        <v>9.0654159334843068E-2</v>
      </c>
      <c r="AC330" s="28">
        <f t="shared" si="218"/>
        <v>9.7428946825137655E-2</v>
      </c>
      <c r="AD330" s="28">
        <f t="shared" si="218"/>
        <v>0.10441647999965313</v>
      </c>
      <c r="AE330" s="28">
        <f t="shared" si="218"/>
        <v>0.11189219976125279</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134.04275237788246</v>
      </c>
      <c r="C8" s="23">
        <f>Calcs!C$323</f>
        <v>134.04275237788246</v>
      </c>
      <c r="D8" s="23">
        <f>Calcs!D$323</f>
        <v>134.04275237788246</v>
      </c>
      <c r="E8" s="23">
        <f>Calcs!E$323</f>
        <v>134.04275237788246</v>
      </c>
      <c r="F8" s="23">
        <f>Calcs!F$323</f>
        <v>134.04275237788246</v>
      </c>
      <c r="G8" s="23">
        <f>Calcs!G$323</f>
        <v>158.48546912528954</v>
      </c>
      <c r="H8" s="23">
        <f>Calcs!H$323</f>
        <v>181.11915325520067</v>
      </c>
      <c r="I8" s="23">
        <f>Calcs!I$323</f>
        <v>192.90758844122644</v>
      </c>
      <c r="J8" s="23">
        <f>Calcs!J$323</f>
        <v>200.3392342045114</v>
      </c>
      <c r="K8" s="23">
        <f>Calcs!K$323</f>
        <v>209.00037326393812</v>
      </c>
      <c r="L8" s="23">
        <f>Calcs!L$323</f>
        <v>215.86783719140277</v>
      </c>
      <c r="M8" s="23">
        <f>Calcs!M$323</f>
        <v>221.40307542988143</v>
      </c>
      <c r="N8" s="23">
        <f>Calcs!N$323</f>
        <v>227.72328150232806</v>
      </c>
      <c r="O8" s="23">
        <f>Calcs!O$323</f>
        <v>237.49451937725621</v>
      </c>
      <c r="P8" s="23">
        <f>Calcs!P$323</f>
        <v>245.59797999867931</v>
      </c>
      <c r="Q8" s="23">
        <f>Calcs!Q$323</f>
        <v>252.58114632430733</v>
      </c>
      <c r="R8" s="23">
        <f>Calcs!R$323</f>
        <v>265.01235434803419</v>
      </c>
      <c r="S8" s="23">
        <f>Calcs!S$323</f>
        <v>277.48073704644298</v>
      </c>
      <c r="T8" s="23">
        <f>Calcs!T$323</f>
        <v>293.02320360735217</v>
      </c>
      <c r="U8" s="23">
        <f>Calcs!U$323</f>
        <v>306.86587807304977</v>
      </c>
      <c r="V8" s="23">
        <f>Calcs!V$323</f>
        <v>314.55653050143269</v>
      </c>
      <c r="W8" s="23">
        <f>Calcs!W$323</f>
        <v>326.24167886727531</v>
      </c>
      <c r="X8" s="23">
        <f>Calcs!X$323</f>
        <v>332.68573413150727</v>
      </c>
      <c r="Y8" s="23">
        <f>Calcs!Y$323</f>
        <v>340.02422266854995</v>
      </c>
      <c r="Z8" s="23">
        <f>Calcs!Z$323</f>
        <v>346.09259101400727</v>
      </c>
      <c r="AA8" s="23">
        <f>Calcs!AA$323</f>
        <v>355.61833837062017</v>
      </c>
      <c r="AB8" s="23">
        <f>Calcs!AB$323</f>
        <v>367.59552833694318</v>
      </c>
      <c r="AC8" s="23">
        <f>Calcs!AC$323</f>
        <v>380.02287585845249</v>
      </c>
      <c r="AD8" s="23">
        <f>Calcs!AD$323</f>
        <v>389.6043002872438</v>
      </c>
      <c r="AE8" s="23">
        <f>Calcs!AE$323</f>
        <v>402.13824744846562</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240.40750193932269</v>
      </c>
      <c r="C8" s="23">
        <f>Calcs!C$322 * Calcs!$B$314</f>
        <v>240.40750193932269</v>
      </c>
      <c r="D8" s="23">
        <f>Calcs!D$322 * Calcs!$B$314</f>
        <v>240.40750193932269</v>
      </c>
      <c r="E8" s="23">
        <f>Calcs!E$322 * Calcs!$B$314</f>
        <v>240.40750193932269</v>
      </c>
      <c r="F8" s="23">
        <f>Calcs!F$322 * Calcs!$B$314</f>
        <v>240.40750193932269</v>
      </c>
      <c r="G8" s="23">
        <f>Calcs!G$322 * Calcs!$B$314</f>
        <v>261.85217404275596</v>
      </c>
      <c r="H8" s="23">
        <f>Calcs!H$322 * Calcs!$B$314</f>
        <v>285.98979597490609</v>
      </c>
      <c r="I8" s="23">
        <f>Calcs!I$322 * Calcs!$B$314</f>
        <v>311.99853596983024</v>
      </c>
      <c r="J8" s="23">
        <f>Calcs!J$322 * Calcs!$B$314</f>
        <v>337.93512821206218</v>
      </c>
      <c r="K8" s="23">
        <f>Calcs!K$322 * Calcs!$B$314</f>
        <v>366.21983798720481</v>
      </c>
      <c r="L8" s="23">
        <f>Calcs!L$322 * Calcs!$B$314</f>
        <v>397.7526444724823</v>
      </c>
      <c r="M8" s="23">
        <f>Calcs!M$322 * Calcs!$B$314</f>
        <v>430.93150950297218</v>
      </c>
      <c r="N8" s="23">
        <f>Calcs!N$322 * Calcs!$B$314</f>
        <v>467.10209226724163</v>
      </c>
      <c r="O8" s="23">
        <f>Calcs!O$322 * Calcs!$B$314</f>
        <v>507.1335628554101</v>
      </c>
      <c r="P8" s="23">
        <f>Calcs!P$322 * Calcs!$B$314</f>
        <v>551.59392877936864</v>
      </c>
      <c r="Q8" s="23">
        <f>Calcs!Q$322 * Calcs!$B$314</f>
        <v>600.42049170010148</v>
      </c>
      <c r="R8" s="23">
        <f>Calcs!R$322 * Calcs!$B$314</f>
        <v>654.89872835939309</v>
      </c>
      <c r="S8" s="23">
        <f>Calcs!S$322 * Calcs!$B$314</f>
        <v>714.64038061547285</v>
      </c>
      <c r="T8" s="23">
        <f>Calcs!T$322 * Calcs!$B$314</f>
        <v>780.05983997734984</v>
      </c>
      <c r="U8" s="23">
        <f>Calcs!U$322 * Calcs!$B$314</f>
        <v>850.8571438427125</v>
      </c>
      <c r="V8" s="23">
        <f>Calcs!V$322 * Calcs!$B$314</f>
        <v>927.5918137491467</v>
      </c>
      <c r="W8" s="23">
        <f>Calcs!W$322 * Calcs!$B$314</f>
        <v>1010.1285471956588</v>
      </c>
      <c r="X8" s="23">
        <f>Calcs!X$322 * Calcs!$B$314</f>
        <v>1098.2561991269818</v>
      </c>
      <c r="Y8" s="23">
        <f>Calcs!Y$322 * Calcs!$B$314</f>
        <v>1193.299579926683</v>
      </c>
      <c r="Z8" s="23">
        <f>Calcs!Z$322 * Calcs!$B$314</f>
        <v>1294.4520897587022</v>
      </c>
      <c r="AA8" s="23">
        <f>Calcs!AA$322 * Calcs!$B$314</f>
        <v>1402.69202491942</v>
      </c>
      <c r="AB8" s="23">
        <f>Calcs!AB$322 * Calcs!$B$314</f>
        <v>1518.0702442532468</v>
      </c>
      <c r="AC8" s="23">
        <f>Calcs!AC$322 * Calcs!$B$314</f>
        <v>1641.5556762481926</v>
      </c>
      <c r="AD8" s="23">
        <f>Calcs!AD$322 * Calcs!$B$314</f>
        <v>1771.0779081056648</v>
      </c>
      <c r="AE8" s="23">
        <f>Calcs!AE$322 * Calcs!$B$314</f>
        <v>1908.1260601994052</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119.93787711937433</v>
      </c>
      <c r="C8" s="23">
        <f>Calcs!C$322 * (1 - Calcs!$B$314)</f>
        <v>119.93787711937433</v>
      </c>
      <c r="D8" s="23">
        <f>Calcs!D$322 * (1 - Calcs!$B$314)</f>
        <v>119.93787711937433</v>
      </c>
      <c r="E8" s="23">
        <f>Calcs!E$322 * (1 - Calcs!$B$314)</f>
        <v>119.93787711937433</v>
      </c>
      <c r="F8" s="23">
        <f>Calcs!F$322 * (1 - Calcs!$B$314)</f>
        <v>119.93787711937433</v>
      </c>
      <c r="G8" s="23">
        <f>Calcs!G$322 * (1 - Calcs!$B$314)</f>
        <v>130.63649686650692</v>
      </c>
      <c r="H8" s="23">
        <f>Calcs!H$322 * (1 - Calcs!$B$314)</f>
        <v>142.67861331419923</v>
      </c>
      <c r="I8" s="23">
        <f>Calcs!I$322 * (1 - Calcs!$B$314)</f>
        <v>155.65421946782206</v>
      </c>
      <c r="J8" s="23">
        <f>Calcs!J$322 * (1 - Calcs!$B$314)</f>
        <v>168.59383153545744</v>
      </c>
      <c r="K8" s="23">
        <f>Calcs!K$322 * (1 - Calcs!$B$314)</f>
        <v>182.70490551610402</v>
      </c>
      <c r="L8" s="23">
        <f>Calcs!L$322 * (1 - Calcs!$B$314)</f>
        <v>198.43643568447112</v>
      </c>
      <c r="M8" s="23">
        <f>Calcs!M$322 * (1 - Calcs!$B$314)</f>
        <v>214.98917470004301</v>
      </c>
      <c r="N8" s="23">
        <f>Calcs!N$322 * (1 - Calcs!$B$314)</f>
        <v>233.03446395233951</v>
      </c>
      <c r="O8" s="23">
        <f>Calcs!O$322 * (1 - Calcs!$B$314)</f>
        <v>253.00592724520882</v>
      </c>
      <c r="P8" s="23">
        <f>Calcs!P$322 * (1 - Calcs!$B$314)</f>
        <v>275.18694015809223</v>
      </c>
      <c r="Q8" s="23">
        <f>Calcs!Q$322 * (1 - Calcs!$B$314)</f>
        <v>299.5462228614511</v>
      </c>
      <c r="R8" s="23">
        <f>Calcs!R$322 * (1 - Calcs!$B$314)</f>
        <v>326.72509207898264</v>
      </c>
      <c r="S8" s="23">
        <f>Calcs!S$322 * (1 - Calcs!$B$314)</f>
        <v>356.52984812609867</v>
      </c>
      <c r="T8" s="23">
        <f>Calcs!T$322 * (1 - Calcs!$B$314)</f>
        <v>389.16722846933379</v>
      </c>
      <c r="U8" s="23">
        <f>Calcs!U$322 * (1 - Calcs!$B$314)</f>
        <v>424.48758354515007</v>
      </c>
      <c r="V8" s="23">
        <f>Calcs!V$322 * (1 - Calcs!$B$314)</f>
        <v>462.77005533072906</v>
      </c>
      <c r="W8" s="23">
        <f>Calcs!W$322 * (1 - Calcs!$B$314)</f>
        <v>503.94714221065863</v>
      </c>
      <c r="X8" s="23">
        <f>Calcs!X$322 * (1 - Calcs!$B$314)</f>
        <v>547.91350516894011</v>
      </c>
      <c r="Y8" s="23">
        <f>Calcs!Y$322 * (1 - Calcs!$B$314)</f>
        <v>595.33008424991056</v>
      </c>
      <c r="Z8" s="23">
        <f>Calcs!Z$322 * (1 - Calcs!$B$314)</f>
        <v>645.79447157843526</v>
      </c>
      <c r="AA8" s="23">
        <f>Calcs!AA$322 * (1 - Calcs!$B$314)</f>
        <v>699.79473337555589</v>
      </c>
      <c r="AB8" s="23">
        <f>Calcs!AB$322 * (1 - Calcs!$B$314)</f>
        <v>757.3562428171598</v>
      </c>
      <c r="AC8" s="23">
        <f>Calcs!AC$322 * (1 - Calcs!$B$314)</f>
        <v>818.9623925802432</v>
      </c>
      <c r="AD8" s="23">
        <f>Calcs!AD$322 * (1 - Calcs!$B$314)</f>
        <v>883.58026599697814</v>
      </c>
      <c r="AE8" s="23">
        <f>Calcs!AE$322 * (1 - Calcs!$B$314)</f>
        <v>951.95277639145411</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240.40750193932269</v>
      </c>
      <c r="C8" s="23">
        <f>'BDESC-rural-residential'!E8</f>
        <v>119.93787711937433</v>
      </c>
      <c r="D8" s="23">
        <f>'BDESC-commercial'!E8</f>
        <v>134.04275237788246</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2026-08-07T21:04:32Z</dcterms:modified>
</cp:coreProperties>
</file>