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C\land\BLAPE\"/>
    </mc:Choice>
  </mc:AlternateContent>
  <xr:revisionPtr revIDLastSave="0" documentId="8_{D6624510-F7A6-429A-975B-641ECC5CB9E5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I23" i="4"/>
  <c r="D23" i="4"/>
  <c r="L23" i="4"/>
  <c r="T23" i="4"/>
  <c r="Y23" i="4"/>
  <c r="E23" i="4"/>
  <c r="M23" i="4"/>
  <c r="U23" i="4"/>
  <c r="AC23" i="4"/>
  <c r="AK23" i="4"/>
  <c r="A25" i="4" s="1"/>
  <c r="Z23" i="4"/>
  <c r="F23" i="4"/>
  <c r="N23" i="4"/>
  <c r="V23" i="4"/>
  <c r="AD23" i="4"/>
  <c r="C23" i="4"/>
  <c r="G23" i="4"/>
  <c r="O23" i="4"/>
  <c r="W23" i="4"/>
  <c r="AE23" i="4"/>
  <c r="P23" i="4"/>
  <c r="Q23" i="4"/>
  <c r="A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I23" i="4" l="1"/>
  <c r="H23" i="4"/>
  <c r="J23" i="4"/>
  <c r="AG23" i="4"/>
  <c r="AJ23" i="4"/>
  <c r="S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<sst xmlns="http://schemas.openxmlformats.org/spreadsheetml/2006/main" count="15367" uniqueCount="462">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</sst>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87</v>
      </c>
      <c r="C1" s="57">
        <v>44412</v>
      </c>
      <c r="H1" s="53" t="s">
        <v>2</v>
      </c>
    </row>
    <row r="2" spans="1:8" x14ac:dyDescent="0.25">
      <c r="B2" s="2" t="str">
        <f>LOOKUP(B1,F2:G51,G2:G51)</f>
        <v>NC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North Carolina</v>
      </c>
      <c r="B18" s="2">
        <f>SUMIFS('LULUCF Dataframe EPA'!AD2:AD766,'LULUCF Dataframe EPA'!A2:A766,Data!A18)</f>
        <v>-50.897815545438874</v>
      </c>
      <c r="C18" s="2">
        <f>B18/D11</f>
        <v>-53.862825006268856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-53862825006268.477</v>
      </c>
      <c r="C23" s="56">
        <f>$B$23*C11</f>
        <v>-52380320275853.492</v>
      </c>
      <c r="D23" s="56">
        <f t="shared" ref="D23:AK23" si="0">$B$23*D11</f>
        <v>-50897815545438.516</v>
      </c>
      <c r="E23" s="56">
        <f t="shared" si="0"/>
        <v>-49415310815023.531</v>
      </c>
      <c r="F23" s="56">
        <f t="shared" si="0"/>
        <v>-47932806084608.555</v>
      </c>
      <c r="G23" s="56">
        <f t="shared" si="0"/>
        <v>-46450301354193.953</v>
      </c>
      <c r="H23" s="56">
        <f t="shared" si="0"/>
        <v>-46510464256729.984</v>
      </c>
      <c r="I23" s="56">
        <f t="shared" si="0"/>
        <v>-46570627159265.969</v>
      </c>
      <c r="J23" s="56">
        <f t="shared" si="0"/>
        <v>-46630790061801.953</v>
      </c>
      <c r="K23" s="56">
        <f t="shared" si="0"/>
        <v>-46690952964337.914</v>
      </c>
      <c r="L23" s="56">
        <f t="shared" si="0"/>
        <v>-46751115866873.898</v>
      </c>
      <c r="M23" s="56">
        <f t="shared" si="0"/>
        <v>-46811278769409.898</v>
      </c>
      <c r="N23" s="56">
        <f t="shared" si="0"/>
        <v>-46871441671945.883</v>
      </c>
      <c r="O23" s="56">
        <f t="shared" si="0"/>
        <v>-46931604574481.867</v>
      </c>
      <c r="P23" s="56">
        <f t="shared" si="0"/>
        <v>-46991767477017.852</v>
      </c>
      <c r="Q23" s="56">
        <f t="shared" si="0"/>
        <v>-47051930379553.836</v>
      </c>
      <c r="R23" s="56">
        <f t="shared" si="0"/>
        <v>-47112093282089.805</v>
      </c>
      <c r="S23" s="56">
        <f t="shared" si="0"/>
        <v>-47172256184625.766</v>
      </c>
      <c r="T23" s="56">
        <f t="shared" si="0"/>
        <v>-47232419087161.75</v>
      </c>
      <c r="U23" s="56">
        <f t="shared" si="0"/>
        <v>-47292581989697.734</v>
      </c>
      <c r="V23" s="56">
        <f t="shared" si="0"/>
        <v>-47352744892233.719</v>
      </c>
      <c r="W23" s="56">
        <f t="shared" si="0"/>
        <v>-47412907794769.703</v>
      </c>
      <c r="X23" s="56">
        <f t="shared" si="0"/>
        <v>-47473070697305.664</v>
      </c>
      <c r="Y23" s="56">
        <f t="shared" si="0"/>
        <v>-47533233599841.648</v>
      </c>
      <c r="Z23" s="56">
        <f t="shared" si="0"/>
        <v>-47593396502377.633</v>
      </c>
      <c r="AA23" s="56">
        <f t="shared" si="0"/>
        <v>-47653559404913.617</v>
      </c>
      <c r="AB23" s="56">
        <f t="shared" si="0"/>
        <v>-47713722307449.578</v>
      </c>
      <c r="AC23" s="56">
        <f t="shared" si="0"/>
        <v>-47773885209985.563</v>
      </c>
      <c r="AD23" s="56">
        <f t="shared" si="0"/>
        <v>-47834048112521.547</v>
      </c>
      <c r="AE23" s="56">
        <f t="shared" si="0"/>
        <v>-47894211015057.531</v>
      </c>
      <c r="AF23" s="56">
        <f t="shared" si="0"/>
        <v>-47954373917593.516</v>
      </c>
      <c r="AG23" s="56">
        <f t="shared" si="0"/>
        <v>-48014536820129.477</v>
      </c>
      <c r="AH23" s="56">
        <f t="shared" si="0"/>
        <v>-48074699722665.461</v>
      </c>
      <c r="AI23" s="56">
        <f t="shared" si="0"/>
        <v>-48134862625201.445</v>
      </c>
      <c r="AJ23" s="56">
        <f t="shared" si="0"/>
        <v>-48195025527737.43</v>
      </c>
      <c r="AK23" s="56">
        <f t="shared" si="0"/>
        <v>-48255188430273.414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-53862825006268.477</v>
      </c>
      <c r="C2" s="25">
        <f>$B$2*Data!C$11</f>
        <v>-52380320275853.492</v>
      </c>
      <c r="D2" s="25">
        <f>$B$2*Data!D$11</f>
        <v>-50897815545438.516</v>
      </c>
      <c r="E2" s="25">
        <f>$B$2*Data!E$11</f>
        <v>-49415310815023.531</v>
      </c>
      <c r="F2" s="25">
        <f>$B$2*Data!F$11</f>
        <v>-47932806084608.555</v>
      </c>
      <c r="G2" s="25">
        <f>$B$2*Data!G$11</f>
        <v>-46450301354193.953</v>
      </c>
      <c r="H2" s="25">
        <f>$B$2*Data!H$11</f>
        <v>-46510464256729.984</v>
      </c>
      <c r="I2" s="25">
        <f>$B$2*Data!I$11</f>
        <v>-46570627159265.969</v>
      </c>
      <c r="J2" s="25">
        <f>$B$2*Data!J$11</f>
        <v>-46630790061801.953</v>
      </c>
      <c r="K2" s="25">
        <f>$B$2*Data!K$11</f>
        <v>-46690952964337.914</v>
      </c>
      <c r="L2" s="25">
        <f>$B$2*Data!L$11</f>
        <v>-46751115866873.898</v>
      </c>
      <c r="M2" s="25">
        <f>$B$2*Data!M$11</f>
        <v>-46811278769409.898</v>
      </c>
      <c r="N2" s="25">
        <f>$B$2*Data!N$11</f>
        <v>-46871441671945.883</v>
      </c>
      <c r="O2" s="25">
        <f>$B$2*Data!O$11</f>
        <v>-46931604574481.867</v>
      </c>
      <c r="P2" s="25">
        <f>$B$2*Data!P$11</f>
        <v>-46991767477017.852</v>
      </c>
      <c r="Q2" s="25">
        <f>$B$2*Data!Q$11</f>
        <v>-47051930379553.836</v>
      </c>
      <c r="R2" s="25">
        <f>$B$2*Data!R$11</f>
        <v>-47112093282089.805</v>
      </c>
      <c r="S2" s="25">
        <f>$B$2*Data!S$11</f>
        <v>-47172256184625.766</v>
      </c>
      <c r="T2" s="25">
        <f>$B$2*Data!T$11</f>
        <v>-47232419087161.75</v>
      </c>
      <c r="U2" s="25">
        <f>$B$2*Data!U$11</f>
        <v>-47292581989697.734</v>
      </c>
      <c r="V2" s="25">
        <f>$B$2*Data!V$11</f>
        <v>-47352744892233.719</v>
      </c>
      <c r="W2" s="25">
        <f>$B$2*Data!W$11</f>
        <v>-47412907794769.703</v>
      </c>
      <c r="X2" s="25">
        <f>$B$2*Data!X$11</f>
        <v>-47473070697305.664</v>
      </c>
      <c r="Y2" s="25">
        <f>$B$2*Data!Y$11</f>
        <v>-47533233599841.648</v>
      </c>
      <c r="Z2" s="25">
        <f>$B$2*Data!Z$11</f>
        <v>-47593396502377.633</v>
      </c>
      <c r="AA2" s="25">
        <f>$B$2*Data!AA$11</f>
        <v>-47653559404913.617</v>
      </c>
      <c r="AB2" s="25">
        <f>$B$2*Data!AB$11</f>
        <v>-47713722307449.578</v>
      </c>
      <c r="AC2" s="25">
        <f>$B$2*Data!AC$11</f>
        <v>-47773885209985.563</v>
      </c>
      <c r="AD2" s="25">
        <f>$B$2*Data!AD$11</f>
        <v>-47834048112521.547</v>
      </c>
      <c r="AE2" s="25">
        <f>$B$2*Data!AE$11</f>
        <v>-47894211015057.531</v>
      </c>
      <c r="AF2" s="25">
        <f>$B$2*Data!AF$11</f>
        <v>-47954373917593.516</v>
      </c>
      <c r="AG2" s="25">
        <f>$B$2*Data!AG$11</f>
        <v>-48014536820129.477</v>
      </c>
      <c r="AH2" s="25">
        <f>$B$2*Data!AH$11</f>
        <v>-48074699722665.461</v>
      </c>
      <c r="AI2" s="25">
        <f>$B$2*Data!AI$11</f>
        <v>-48134862625201.445</v>
      </c>
      <c r="AJ2" s="25">
        <f>$B$2*Data!AJ$11</f>
        <v>-48195025527737.43</v>
      </c>
      <c r="AK2" s="25">
        <f>$B$2*Data!AK$11</f>
        <v>-48255188430273.414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23159489668.774197</v>
      </c>
      <c r="C11" s="25">
        <f>(ABS(C$2)*'data from RPEpUACE'!$B11)+SUMIFS('Override Calcs'!$E$4:$E$6,'Override Calcs'!$A$4:$A$6,About!$B$2,'Override Calcs'!$B$4:$B$6,"CH4")</f>
        <v>22522054610.662056</v>
      </c>
      <c r="D11" s="25">
        <f>(ABS(D$2)*'data from RPEpUACE'!$B11)+SUMIFS('Override Calcs'!$E$4:$E$6,'Override Calcs'!$A$4:$A$6,About!$B$2,'Override Calcs'!$B$4:$B$6,"CH4")</f>
        <v>21884619552.549923</v>
      </c>
      <c r="E11" s="25">
        <f>(ABS(E$2)*'data from RPEpUACE'!$B11)+SUMIFS('Override Calcs'!$E$4:$E$6,'Override Calcs'!$A$4:$A$6,About!$B$2,'Override Calcs'!$B$4:$B$6,"CH4")</f>
        <v>21247184494.437782</v>
      </c>
      <c r="F11" s="25">
        <f>(ABS(F$2)*'data from RPEpUACE'!$B11)+SUMIFS('Override Calcs'!$E$4:$E$6,'Override Calcs'!$A$4:$A$6,About!$B$2,'Override Calcs'!$B$4:$B$6,"CH4")</f>
        <v>20609749436.325649</v>
      </c>
      <c r="G11" s="25">
        <f>(ABS(G$2)*'data from RPEpUACE'!$B11)+SUMIFS('Override Calcs'!$E$4:$E$6,'Override Calcs'!$A$4:$A$6,About!$B$2,'Override Calcs'!$B$4:$B$6,"CH4")</f>
        <v>19972314378.213673</v>
      </c>
      <c r="H11" s="25">
        <f>(ABS(H$2)*'data from RPEpUACE'!$B11)+SUMIFS('Override Calcs'!$E$4:$E$6,'Override Calcs'!$A$4:$A$6,About!$B$2,'Override Calcs'!$B$4:$B$6,"CH4")</f>
        <v>19998182722.838459</v>
      </c>
      <c r="I11" s="25">
        <f>(ABS(I$2)*'data from RPEpUACE'!$B11)+SUMIFS('Override Calcs'!$E$4:$E$6,'Override Calcs'!$A$4:$A$6,About!$B$2,'Override Calcs'!$B$4:$B$6,"CH4")</f>
        <v>20024051067.463226</v>
      </c>
      <c r="J11" s="25">
        <f>(ABS(J$2)*'data from RPEpUACE'!$B11)+SUMIFS('Override Calcs'!$E$4:$E$6,'Override Calcs'!$A$4:$A$6,About!$B$2,'Override Calcs'!$B$4:$B$6,"CH4")</f>
        <v>20049919412.08799</v>
      </c>
      <c r="K11" s="25">
        <f>(ABS(K$2)*'data from RPEpUACE'!$B11)+SUMIFS('Override Calcs'!$E$4:$E$6,'Override Calcs'!$A$4:$A$6,About!$B$2,'Override Calcs'!$B$4:$B$6,"CH4")</f>
        <v>20075787756.712746</v>
      </c>
      <c r="L11" s="25">
        <f>(ABS(L$2)*'data from RPEpUACE'!$B11)+SUMIFS('Override Calcs'!$E$4:$E$6,'Override Calcs'!$A$4:$A$6,About!$B$2,'Override Calcs'!$B$4:$B$6,"CH4")</f>
        <v>20101656101.337513</v>
      </c>
      <c r="M11" s="25">
        <f>(ABS(M$2)*'data from RPEpUACE'!$B11)+SUMIFS('Override Calcs'!$E$4:$E$6,'Override Calcs'!$A$4:$A$6,About!$B$2,'Override Calcs'!$B$4:$B$6,"CH4")</f>
        <v>20127524445.962284</v>
      </c>
      <c r="N11" s="25">
        <f>(ABS(N$2)*'data from RPEpUACE'!$B11)+SUMIFS('Override Calcs'!$E$4:$E$6,'Override Calcs'!$A$4:$A$6,About!$B$2,'Override Calcs'!$B$4:$B$6,"CH4")</f>
        <v>20153392790.587051</v>
      </c>
      <c r="O11" s="25">
        <f>(ABS(O$2)*'data from RPEpUACE'!$B11)+SUMIFS('Override Calcs'!$E$4:$E$6,'Override Calcs'!$A$4:$A$6,About!$B$2,'Override Calcs'!$B$4:$B$6,"CH4")</f>
        <v>20179261135.211815</v>
      </c>
      <c r="P11" s="25">
        <f>(ABS(P$2)*'data from RPEpUACE'!$B11)+SUMIFS('Override Calcs'!$E$4:$E$6,'Override Calcs'!$A$4:$A$6,About!$B$2,'Override Calcs'!$B$4:$B$6,"CH4")</f>
        <v>20205129479.836582</v>
      </c>
      <c r="Q11" s="25">
        <f>(ABS(Q$2)*'data from RPEpUACE'!$B11)+SUMIFS('Override Calcs'!$E$4:$E$6,'Override Calcs'!$A$4:$A$6,About!$B$2,'Override Calcs'!$B$4:$B$6,"CH4")</f>
        <v>20230997824.461346</v>
      </c>
      <c r="R11" s="25">
        <f>(ABS(R$2)*'data from RPEpUACE'!$B11)+SUMIFS('Override Calcs'!$E$4:$E$6,'Override Calcs'!$A$4:$A$6,About!$B$2,'Override Calcs'!$B$4:$B$6,"CH4")</f>
        <v>20256866169.086105</v>
      </c>
      <c r="S11" s="25">
        <f>(ABS(S$2)*'data from RPEpUACE'!$B11)+SUMIFS('Override Calcs'!$E$4:$E$6,'Override Calcs'!$A$4:$A$6,About!$B$2,'Override Calcs'!$B$4:$B$6,"CH4")</f>
        <v>20282734513.710861</v>
      </c>
      <c r="T11" s="25">
        <f>(ABS(T$2)*'data from RPEpUACE'!$B11)+SUMIFS('Override Calcs'!$E$4:$E$6,'Override Calcs'!$A$4:$A$6,About!$B$2,'Override Calcs'!$B$4:$B$6,"CH4")</f>
        <v>20308602858.335629</v>
      </c>
      <c r="U11" s="25">
        <f>(ABS(U$2)*'data from RPEpUACE'!$B11)+SUMIFS('Override Calcs'!$E$4:$E$6,'Override Calcs'!$A$4:$A$6,About!$B$2,'Override Calcs'!$B$4:$B$6,"CH4")</f>
        <v>20334471202.960392</v>
      </c>
      <c r="V11" s="25">
        <f>(ABS(V$2)*'data from RPEpUACE'!$B11)+SUMIFS('Override Calcs'!$E$4:$E$6,'Override Calcs'!$A$4:$A$6,About!$B$2,'Override Calcs'!$B$4:$B$6,"CH4")</f>
        <v>20360339547.585159</v>
      </c>
      <c r="W11" s="25">
        <f>(ABS(W$2)*'data from RPEpUACE'!$B11)+SUMIFS('Override Calcs'!$E$4:$E$6,'Override Calcs'!$A$4:$A$6,About!$B$2,'Override Calcs'!$B$4:$B$6,"CH4")</f>
        <v>20386207892.209923</v>
      </c>
      <c r="X11" s="25">
        <f>(ABS(X$2)*'data from RPEpUACE'!$B11)+SUMIFS('Override Calcs'!$E$4:$E$6,'Override Calcs'!$A$4:$A$6,About!$B$2,'Override Calcs'!$B$4:$B$6,"CH4")</f>
        <v>20412076236.834679</v>
      </c>
      <c r="Y11" s="25">
        <f>(ABS(Y$2)*'data from RPEpUACE'!$B11)+SUMIFS('Override Calcs'!$E$4:$E$6,'Override Calcs'!$A$4:$A$6,About!$B$2,'Override Calcs'!$B$4:$B$6,"CH4")</f>
        <v>20437944581.459446</v>
      </c>
      <c r="Z11" s="25">
        <f>(ABS(Z$2)*'data from RPEpUACE'!$B11)+SUMIFS('Override Calcs'!$E$4:$E$6,'Override Calcs'!$A$4:$A$6,About!$B$2,'Override Calcs'!$B$4:$B$6,"CH4")</f>
        <v>20463812926.084209</v>
      </c>
      <c r="AA11" s="25">
        <f>(ABS(AA$2)*'data from RPEpUACE'!$B11)+SUMIFS('Override Calcs'!$E$4:$E$6,'Override Calcs'!$A$4:$A$6,About!$B$2,'Override Calcs'!$B$4:$B$6,"CH4")</f>
        <v>20489681270.708977</v>
      </c>
      <c r="AB11" s="25">
        <f>(ABS(AB$2)*'data from RPEpUACE'!$B11)+SUMIFS('Override Calcs'!$E$4:$E$6,'Override Calcs'!$A$4:$A$6,About!$B$2,'Override Calcs'!$B$4:$B$6,"CH4")</f>
        <v>20515549615.333733</v>
      </c>
      <c r="AC11" s="25">
        <f>(ABS(AC$2)*'data from RPEpUACE'!$B11)+SUMIFS('Override Calcs'!$E$4:$E$6,'Override Calcs'!$A$4:$A$6,About!$B$2,'Override Calcs'!$B$4:$B$6,"CH4")</f>
        <v>20541417959.9585</v>
      </c>
      <c r="AD11" s="25">
        <f>(ABS(AD$2)*'data from RPEpUACE'!$B11)+SUMIFS('Override Calcs'!$E$4:$E$6,'Override Calcs'!$A$4:$A$6,About!$B$2,'Override Calcs'!$B$4:$B$6,"CH4")</f>
        <v>20567286304.583263</v>
      </c>
      <c r="AE11" s="25">
        <f>(ABS(AE$2)*'data from RPEpUACE'!$B11)+SUMIFS('Override Calcs'!$E$4:$E$6,'Override Calcs'!$A$4:$A$6,About!$B$2,'Override Calcs'!$B$4:$B$6,"CH4")</f>
        <v>20593154649.208031</v>
      </c>
      <c r="AF11" s="25">
        <f>(ABS(AF$2)*'data from RPEpUACE'!$B11)+SUMIFS('Override Calcs'!$E$4:$E$6,'Override Calcs'!$A$4:$A$6,About!$B$2,'Override Calcs'!$B$4:$B$6,"CH4")</f>
        <v>20619022993.832794</v>
      </c>
      <c r="AG11" s="25">
        <f>(ABS(AG$2)*'data from RPEpUACE'!$B11)+SUMIFS('Override Calcs'!$E$4:$E$6,'Override Calcs'!$A$4:$A$6,About!$B$2,'Override Calcs'!$B$4:$B$6,"CH4")</f>
        <v>20644891338.45755</v>
      </c>
      <c r="AH11" s="25">
        <f>(ABS(AH$2)*'data from RPEpUACE'!$B11)+SUMIFS('Override Calcs'!$E$4:$E$6,'Override Calcs'!$A$4:$A$6,About!$B$2,'Override Calcs'!$B$4:$B$6,"CH4")</f>
        <v>20670759683.082317</v>
      </c>
      <c r="AI11" s="25">
        <f>(ABS(AI$2)*'data from RPEpUACE'!$B11)+SUMIFS('Override Calcs'!$E$4:$E$6,'Override Calcs'!$A$4:$A$6,About!$B$2,'Override Calcs'!$B$4:$B$6,"CH4")</f>
        <v>20696628027.707081</v>
      </c>
      <c r="AJ11" s="25">
        <f>(ABS(AJ$2)*'data from RPEpUACE'!$B11)+SUMIFS('Override Calcs'!$E$4:$E$6,'Override Calcs'!$A$4:$A$6,About!$B$2,'Override Calcs'!$B$4:$B$6,"CH4")</f>
        <v>20722496372.331848</v>
      </c>
      <c r="AK11" s="25">
        <f>(ABS(AK$2)*'data from RPEpUACE'!$B11)+SUMIFS('Override Calcs'!$E$4:$E$6,'Override Calcs'!$A$4:$A$6,About!$B$2,'Override Calcs'!$B$4:$B$6,"CH4")</f>
        <v>20748364716.956612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1885401039.2679243</v>
      </c>
      <c r="C12" s="25">
        <f>(ABS(C$2)*'data from RPEpUACE'!$B12)+SUMIFS('Override Calcs'!$E$4:$E$6,'Override Calcs'!$A$4:$A$6,About!$B$2,'Override Calcs'!$B$4:$B$6,"N2O")</f>
        <v>1833507809.3989241</v>
      </c>
      <c r="D12" s="25">
        <f>(ABS(D$2)*'data from RPEpUACE'!$B12)+SUMIFS('Override Calcs'!$E$4:$E$6,'Override Calcs'!$A$4:$A$6,About!$B$2,'Override Calcs'!$B$4:$B$6,"N2O")</f>
        <v>1781614579.5299242</v>
      </c>
      <c r="E12" s="25">
        <f>(ABS(E$2)*'data from RPEpUACE'!$B12)+SUMIFS('Override Calcs'!$E$4:$E$6,'Override Calcs'!$A$4:$A$6,About!$B$2,'Override Calcs'!$B$4:$B$6,"N2O")</f>
        <v>1729721349.6609237</v>
      </c>
      <c r="F12" s="25">
        <f>(ABS(F$2)*'data from RPEpUACE'!$B12)+SUMIFS('Override Calcs'!$E$4:$E$6,'Override Calcs'!$A$4:$A$6,About!$B$2,'Override Calcs'!$B$4:$B$6,"N2O")</f>
        <v>1677828119.7919238</v>
      </c>
      <c r="G12" s="25">
        <f>(ABS(G$2)*'data from RPEpUACE'!$B12)+SUMIFS('Override Calcs'!$E$4:$E$6,'Override Calcs'!$A$4:$A$6,About!$B$2,'Override Calcs'!$B$4:$B$6,"N2O")</f>
        <v>1625934889.9229369</v>
      </c>
      <c r="H12" s="25">
        <f>(ABS(H$2)*'data from RPEpUACE'!$B12)+SUMIFS('Override Calcs'!$E$4:$E$6,'Override Calcs'!$A$4:$A$6,About!$B$2,'Override Calcs'!$B$4:$B$6,"N2O")</f>
        <v>1628040817.3219104</v>
      </c>
      <c r="I12" s="25">
        <f>(ABS(I$2)*'data from RPEpUACE'!$B12)+SUMIFS('Override Calcs'!$E$4:$E$6,'Override Calcs'!$A$4:$A$6,About!$B$2,'Override Calcs'!$B$4:$B$6,"N2O")</f>
        <v>1630146744.7208819</v>
      </c>
      <c r="J12" s="25">
        <f>(ABS(J$2)*'data from RPEpUACE'!$B12)+SUMIFS('Override Calcs'!$E$4:$E$6,'Override Calcs'!$A$4:$A$6,About!$B$2,'Override Calcs'!$B$4:$B$6,"N2O")</f>
        <v>1632252672.1198537</v>
      </c>
      <c r="K12" s="25">
        <f>(ABS(K$2)*'data from RPEpUACE'!$B12)+SUMIFS('Override Calcs'!$E$4:$E$6,'Override Calcs'!$A$4:$A$6,About!$B$2,'Override Calcs'!$B$4:$B$6,"N2O")</f>
        <v>1634358599.5188246</v>
      </c>
      <c r="L12" s="25">
        <f>(ABS(L$2)*'data from RPEpUACE'!$B12)+SUMIFS('Override Calcs'!$E$4:$E$6,'Override Calcs'!$A$4:$A$6,About!$B$2,'Override Calcs'!$B$4:$B$6,"N2O")</f>
        <v>1636464526.9177964</v>
      </c>
      <c r="M12" s="25">
        <f>(ABS(M$2)*'data from RPEpUACE'!$B12)+SUMIFS('Override Calcs'!$E$4:$E$6,'Override Calcs'!$A$4:$A$6,About!$B$2,'Override Calcs'!$B$4:$B$6,"N2O")</f>
        <v>1638570454.3167686</v>
      </c>
      <c r="N12" s="25">
        <f>(ABS(N$2)*'data from RPEpUACE'!$B12)+SUMIFS('Override Calcs'!$E$4:$E$6,'Override Calcs'!$A$4:$A$6,About!$B$2,'Override Calcs'!$B$4:$B$6,"N2O")</f>
        <v>1640676381.7157402</v>
      </c>
      <c r="O12" s="25">
        <f>(ABS(O$2)*'data from RPEpUACE'!$B12)+SUMIFS('Override Calcs'!$E$4:$E$6,'Override Calcs'!$A$4:$A$6,About!$B$2,'Override Calcs'!$B$4:$B$6,"N2O")</f>
        <v>1642782309.114712</v>
      </c>
      <c r="P12" s="25">
        <f>(ABS(P$2)*'data from RPEpUACE'!$B12)+SUMIFS('Override Calcs'!$E$4:$E$6,'Override Calcs'!$A$4:$A$6,About!$B$2,'Override Calcs'!$B$4:$B$6,"N2O")</f>
        <v>1644888236.5136838</v>
      </c>
      <c r="Q12" s="25">
        <f>(ABS(Q$2)*'data from RPEpUACE'!$B12)+SUMIFS('Override Calcs'!$E$4:$E$6,'Override Calcs'!$A$4:$A$6,About!$B$2,'Override Calcs'!$B$4:$B$6,"N2O")</f>
        <v>1646994163.9126556</v>
      </c>
      <c r="R12" s="25">
        <f>(ABS(R$2)*'data from RPEpUACE'!$B12)+SUMIFS('Override Calcs'!$E$4:$E$6,'Override Calcs'!$A$4:$A$6,About!$B$2,'Override Calcs'!$B$4:$B$6,"N2O")</f>
        <v>1649100091.3116267</v>
      </c>
      <c r="S12" s="25">
        <f>(ABS(S$2)*'data from RPEpUACE'!$B12)+SUMIFS('Override Calcs'!$E$4:$E$6,'Override Calcs'!$A$4:$A$6,About!$B$2,'Override Calcs'!$B$4:$B$6,"N2O")</f>
        <v>1651206018.7105975</v>
      </c>
      <c r="T12" s="25">
        <f>(ABS(T$2)*'data from RPEpUACE'!$B12)+SUMIFS('Override Calcs'!$E$4:$E$6,'Override Calcs'!$A$4:$A$6,About!$B$2,'Override Calcs'!$B$4:$B$6,"N2O")</f>
        <v>1653311946.1095693</v>
      </c>
      <c r="U12" s="25">
        <f>(ABS(U$2)*'data from RPEpUACE'!$B12)+SUMIFS('Override Calcs'!$E$4:$E$6,'Override Calcs'!$A$4:$A$6,About!$B$2,'Override Calcs'!$B$4:$B$6,"N2O")</f>
        <v>1655417873.5085409</v>
      </c>
      <c r="V12" s="25">
        <f>(ABS(V$2)*'data from RPEpUACE'!$B12)+SUMIFS('Override Calcs'!$E$4:$E$6,'Override Calcs'!$A$4:$A$6,About!$B$2,'Override Calcs'!$B$4:$B$6,"N2O")</f>
        <v>1657523800.9075127</v>
      </c>
      <c r="W12" s="25">
        <f>(ABS(W$2)*'data from RPEpUACE'!$B12)+SUMIFS('Override Calcs'!$E$4:$E$6,'Override Calcs'!$A$4:$A$6,About!$B$2,'Override Calcs'!$B$4:$B$6,"N2O")</f>
        <v>1659629728.3064845</v>
      </c>
      <c r="X12" s="25">
        <f>(ABS(X$2)*'data from RPEpUACE'!$B12)+SUMIFS('Override Calcs'!$E$4:$E$6,'Override Calcs'!$A$4:$A$6,About!$B$2,'Override Calcs'!$B$4:$B$6,"N2O")</f>
        <v>1661735655.7054553</v>
      </c>
      <c r="Y12" s="25">
        <f>(ABS(Y$2)*'data from RPEpUACE'!$B12)+SUMIFS('Override Calcs'!$E$4:$E$6,'Override Calcs'!$A$4:$A$6,About!$B$2,'Override Calcs'!$B$4:$B$6,"N2O")</f>
        <v>1663841583.1044271</v>
      </c>
      <c r="Z12" s="25">
        <f>(ABS(Z$2)*'data from RPEpUACE'!$B12)+SUMIFS('Override Calcs'!$E$4:$E$6,'Override Calcs'!$A$4:$A$6,About!$B$2,'Override Calcs'!$B$4:$B$6,"N2O")</f>
        <v>1665947510.5033987</v>
      </c>
      <c r="AA12" s="25">
        <f>(ABS(AA$2)*'data from RPEpUACE'!$B12)+SUMIFS('Override Calcs'!$E$4:$E$6,'Override Calcs'!$A$4:$A$6,About!$B$2,'Override Calcs'!$B$4:$B$6,"N2O")</f>
        <v>1668053437.9023705</v>
      </c>
      <c r="AB12" s="25">
        <f>(ABS(AB$2)*'data from RPEpUACE'!$B12)+SUMIFS('Override Calcs'!$E$4:$E$6,'Override Calcs'!$A$4:$A$6,About!$B$2,'Override Calcs'!$B$4:$B$6,"N2O")</f>
        <v>1670159365.3013413</v>
      </c>
      <c r="AC12" s="25">
        <f>(ABS(AC$2)*'data from RPEpUACE'!$B12)+SUMIFS('Override Calcs'!$E$4:$E$6,'Override Calcs'!$A$4:$A$6,About!$B$2,'Override Calcs'!$B$4:$B$6,"N2O")</f>
        <v>1672265292.7003131</v>
      </c>
      <c r="AD12" s="25">
        <f>(ABS(AD$2)*'data from RPEpUACE'!$B12)+SUMIFS('Override Calcs'!$E$4:$E$6,'Override Calcs'!$A$4:$A$6,About!$B$2,'Override Calcs'!$B$4:$B$6,"N2O")</f>
        <v>1674371220.0992849</v>
      </c>
      <c r="AE12" s="25">
        <f>(ABS(AE$2)*'data from RPEpUACE'!$B12)+SUMIFS('Override Calcs'!$E$4:$E$6,'Override Calcs'!$A$4:$A$6,About!$B$2,'Override Calcs'!$B$4:$B$6,"N2O")</f>
        <v>1676477147.4982564</v>
      </c>
      <c r="AF12" s="25">
        <f>(ABS(AF$2)*'data from RPEpUACE'!$B12)+SUMIFS('Override Calcs'!$E$4:$E$6,'Override Calcs'!$A$4:$A$6,About!$B$2,'Override Calcs'!$B$4:$B$6,"N2O")</f>
        <v>1678583074.8972282</v>
      </c>
      <c r="AG12" s="25">
        <f>(ABS(AG$2)*'data from RPEpUACE'!$B12)+SUMIFS('Override Calcs'!$E$4:$E$6,'Override Calcs'!$A$4:$A$6,About!$B$2,'Override Calcs'!$B$4:$B$6,"N2O")</f>
        <v>1680689002.2961991</v>
      </c>
      <c r="AH12" s="25">
        <f>(ABS(AH$2)*'data from RPEpUACE'!$B12)+SUMIFS('Override Calcs'!$E$4:$E$6,'Override Calcs'!$A$4:$A$6,About!$B$2,'Override Calcs'!$B$4:$B$6,"N2O")</f>
        <v>1682794929.6951709</v>
      </c>
      <c r="AI12" s="25">
        <f>(ABS(AI$2)*'data from RPEpUACE'!$B12)+SUMIFS('Override Calcs'!$E$4:$E$6,'Override Calcs'!$A$4:$A$6,About!$B$2,'Override Calcs'!$B$4:$B$6,"N2O")</f>
        <v>1684900857.0941427</v>
      </c>
      <c r="AJ12" s="25">
        <f>(ABS(AJ$2)*'data from RPEpUACE'!$B12)+SUMIFS('Override Calcs'!$E$4:$E$6,'Override Calcs'!$A$4:$A$6,About!$B$2,'Override Calcs'!$B$4:$B$6,"N2O")</f>
        <v>1687006784.4931142</v>
      </c>
      <c r="AK12" s="25">
        <f>(ABS(AK$2)*'data from RPEpUACE'!$B12)+SUMIFS('Override Calcs'!$E$4:$E$6,'Override Calcs'!$A$4:$A$6,About!$B$2,'Override Calcs'!$B$4:$B$6,"N2O")</f>
        <v>1689112711.892086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2021-08-04T19:40:22Z</dcterms:modified>
</cp:coreProperties>
</file>