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C\webappdata\"/>
    </mc:Choice>
  </mc:AlternateContent>
  <xr:revisionPtr revIDLastSave="0" documentId="8_{0CD5E4B1-BB7A-48A2-82C2-18F05877A55E}"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29" i="23"/>
  <c r="J29" i="23" s="1"/>
  <c r="K29"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<sst xmlns="http://schemas.openxmlformats.org/spreadsheetml/2006/main" count="42870" uniqueCount="4487">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</sst>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4039</v>
      </c>
      <c r="C1" s="380">
        <v>46293</v>
      </c>
      <c r="G1" s="381" t="s">
        <v>3985</v>
      </c>
      <c r="H1" s="381" t="s">
        <v>3986</v>
      </c>
    </row>
    <row r="2" spans="1:8" x14ac:dyDescent="0.45">
      <c r="B2" t="str">
        <f>_xlfn.XLOOKUP(B1,H:H,G:G,0,0,1)</f>
        <v>NC</v>
      </c>
      <c r="C2" t="str">
        <f>_xlfn.XLOOKUP(B2,G:G, H:H, 0,0,1)</f>
        <v>North Carolina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142.25788833000001</v>
      </c>
      <c r="E2" s="436">
        <f>SUMIFS('frozen policy trendline'!E:E,'frozen policy trendline'!$A:$A,About!$B$2)-SUMIFS('frozen policy trendline'!E:E,'frozen policy trendline'!$A:$A,About!$B$2,'frozen policy trendline'!$B:$B,"Output Total CO2e Emissions by Sector[LULUCF sector]")</f>
        <v>137.28133996999998</v>
      </c>
      <c r="F2" s="436">
        <f>SUMIFS('frozen policy trendline'!F:F,'frozen policy trendline'!$A:$A,About!$B$2)-SUMIFS('frozen policy trendline'!F:F,'frozen policy trendline'!$A:$A,About!$B$2,'frozen policy trendline'!$B:$B,"Output Total CO2e Emissions by Sector[LULUCF sector]")</f>
        <v>130.15572599999999</v>
      </c>
      <c r="G2" s="436">
        <f>SUMIFS('frozen policy trendline'!G:G,'frozen policy trendline'!$A:$A,About!$B$2)-SUMIFS('frozen policy trendline'!G:G,'frozen policy trendline'!$A:$A,About!$B$2,'frozen policy trendline'!$B:$B,"Output Total CO2e Emissions by Sector[LULUCF sector]")</f>
        <v>124.24475619</v>
      </c>
      <c r="H2" s="436">
        <f>SUMIFS('frozen policy trendline'!H:H,'frozen policy trendline'!$A:$A,About!$B$2)-SUMIFS('frozen policy trendline'!H:H,'frozen policy trendline'!$A:$A,About!$B$2,'frozen policy trendline'!$B:$B,"Output Total CO2e Emissions by Sector[LULUCF sector]")</f>
        <v>120.38442144</v>
      </c>
      <c r="I2" s="436">
        <f>SUMIFS('frozen policy trendline'!I:I,'frozen policy trendline'!$A:$A,About!$B$2)-SUMIFS('frozen policy trendline'!I:I,'frozen policy trendline'!$A:$A,About!$B$2,'frozen policy trendline'!$B:$B,"Output Total CO2e Emissions by Sector[LULUCF sector]")</f>
        <v>114.33723029999999</v>
      </c>
      <c r="J2" s="436">
        <f>SUMIFS('frozen policy trendline'!J:J,'frozen policy trendline'!$A:$A,About!$B$2)-SUMIFS('frozen policy trendline'!J:J,'frozen policy trendline'!$A:$A,About!$B$2,'frozen policy trendline'!$B:$B,"Output Total CO2e Emissions by Sector[LULUCF sector]")</f>
        <v>110.39715994000001</v>
      </c>
      <c r="K2" s="436">
        <f>SUMIFS('frozen policy trendline'!K:K,'frozen policy trendline'!$A:$A,About!$B$2)-SUMIFS('frozen policy trendline'!K:K,'frozen policy trendline'!$A:$A,About!$B$2,'frozen policy trendline'!$B:$B,"Output Total CO2e Emissions by Sector[LULUCF sector]")</f>
        <v>106.73460625999999</v>
      </c>
      <c r="L2" s="436">
        <f>SUMIFS('frozen policy trendline'!L:L,'frozen policy trendline'!$A:$A,About!$B$2)-SUMIFS('frozen policy trendline'!L:L,'frozen policy trendline'!$A:$A,About!$B$2,'frozen policy trendline'!$B:$B,"Output Total CO2e Emissions by Sector[LULUCF sector]")</f>
        <v>102.73511711</v>
      </c>
      <c r="M2" s="436">
        <f>SUMIFS('frozen policy trendline'!M:M,'frozen policy trendline'!$A:$A,About!$B$2)-SUMIFS('frozen policy trendline'!M:M,'frozen policy trendline'!$A:$A,About!$B$2,'frozen policy trendline'!$B:$B,"Output Total CO2e Emissions by Sector[LULUCF sector]")</f>
        <v>99.356009949999986</v>
      </c>
      <c r="N2" s="436">
        <f>SUMIFS('frozen policy trendline'!N:N,'frozen policy trendline'!$A:$A,About!$B$2)-SUMIFS('frozen policy trendline'!N:N,'frozen policy trendline'!$A:$A,About!$B$2,'frozen policy trendline'!$B:$B,"Output Total CO2e Emissions by Sector[LULUCF sector]")</f>
        <v>96.463809069999996</v>
      </c>
      <c r="O2" s="436">
        <f>SUMIFS('frozen policy trendline'!O:O,'frozen policy trendline'!$A:$A,About!$B$2)-SUMIFS('frozen policy trendline'!O:O,'frozen policy trendline'!$A:$A,About!$B$2,'frozen policy trendline'!$B:$B,"Output Total CO2e Emissions by Sector[LULUCF sector]")</f>
        <v>93.413027679999999</v>
      </c>
      <c r="P2" s="436">
        <f>SUMIFS('frozen policy trendline'!P:P,'frozen policy trendline'!$A:$A,About!$B$2)-SUMIFS('frozen policy trendline'!P:P,'frozen policy trendline'!$A:$A,About!$B$2,'frozen policy trendline'!$B:$B,"Output Total CO2e Emissions by Sector[LULUCF sector]")</f>
        <v>92.549436819999997</v>
      </c>
      <c r="Q2" s="436">
        <f>SUMIFS('frozen policy trendline'!Q:Q,'frozen policy trendline'!$A:$A,About!$B$2)-SUMIFS('frozen policy trendline'!Q:Q,'frozen policy trendline'!$A:$A,About!$B$2,'frozen policy trendline'!$B:$B,"Output Total CO2e Emissions by Sector[LULUCF sector]")</f>
        <v>90.631726620000009</v>
      </c>
      <c r="R2" s="436">
        <f>SUMIFS('frozen policy trendline'!R:R,'frozen policy trendline'!$A:$A,About!$B$2)-SUMIFS('frozen policy trendline'!R:R,'frozen policy trendline'!$A:$A,About!$B$2,'frozen policy trendline'!$B:$B,"Output Total CO2e Emissions by Sector[LULUCF sector]")</f>
        <v>91.506726489999991</v>
      </c>
      <c r="S2" s="436">
        <f>SUMIFS('frozen policy trendline'!S:S,'frozen policy trendline'!$A:$A,About!$B$2)-SUMIFS('frozen policy trendline'!S:S,'frozen policy trendline'!$A:$A,About!$B$2,'frozen policy trendline'!$B:$B,"Output Total CO2e Emissions by Sector[LULUCF sector]")</f>
        <v>90.546516600000004</v>
      </c>
      <c r="T2" s="436">
        <f>SUMIFS('frozen policy trendline'!T:T,'frozen policy trendline'!$A:$A,About!$B$2)-SUMIFS('frozen policy trendline'!T:T,'frozen policy trendline'!$A:$A,About!$B$2,'frozen policy trendline'!$B:$B,"Output Total CO2e Emissions by Sector[LULUCF sector]")</f>
        <v>89.754806950000003</v>
      </c>
      <c r="U2" s="436">
        <f>SUMIFS('frozen policy trendline'!U:U,'frozen policy trendline'!$A:$A,About!$B$2)-SUMIFS('frozen policy trendline'!U:U,'frozen policy trendline'!$A:$A,About!$B$2,'frozen policy trendline'!$B:$B,"Output Total CO2e Emissions by Sector[LULUCF sector]")</f>
        <v>88.967218029999998</v>
      </c>
      <c r="V2" s="436">
        <f>SUMIFS('frozen policy trendline'!V:V,'frozen policy trendline'!$A:$A,About!$B$2)-SUMIFS('frozen policy trendline'!V:V,'frozen policy trendline'!$A:$A,About!$B$2,'frozen policy trendline'!$B:$B,"Output Total CO2e Emissions by Sector[LULUCF sector]")</f>
        <v>88.374039279999991</v>
      </c>
      <c r="W2" s="436">
        <f>SUMIFS('frozen policy trendline'!W:W,'frozen policy trendline'!$A:$A,About!$B$2)-SUMIFS('frozen policy trendline'!W:W,'frozen policy trendline'!$A:$A,About!$B$2,'frozen policy trendline'!$B:$B,"Output Total CO2e Emissions by Sector[LULUCF sector]")</f>
        <v>87.823620969999993</v>
      </c>
      <c r="X2" s="436">
        <f>SUMIFS('frozen policy trendline'!X:X,'frozen policy trendline'!$A:$A,About!$B$2)-SUMIFS('frozen policy trendline'!X:X,'frozen policy trendline'!$A:$A,About!$B$2,'frozen policy trendline'!$B:$B,"Output Total CO2e Emissions by Sector[LULUCF sector]")</f>
        <v>87.785223399999992</v>
      </c>
      <c r="Y2" s="436">
        <f>SUMIFS('frozen policy trendline'!Y:Y,'frozen policy trendline'!$A:$A,About!$B$2)-SUMIFS('frozen policy trendline'!Y:Y,'frozen policy trendline'!$A:$A,About!$B$2,'frozen policy trendline'!$B:$B,"Output Total CO2e Emissions by Sector[LULUCF sector]")</f>
        <v>87.603474759999997</v>
      </c>
      <c r="Z2" s="436">
        <f>SUMIFS('frozen policy trendline'!Z:Z,'frozen policy trendline'!$A:$A,About!$B$2)-SUMIFS('frozen policy trendline'!Z:Z,'frozen policy trendline'!$A:$A,About!$B$2,'frozen policy trendline'!$B:$B,"Output Total CO2e Emissions by Sector[LULUCF sector]")</f>
        <v>87.728146440000003</v>
      </c>
      <c r="AA2" s="436">
        <f>SUMIFS('frozen policy trendline'!AA:AA,'frozen policy trendline'!$A:$A,About!$B$2)-SUMIFS('frozen policy trendline'!AA:AA,'frozen policy trendline'!$A:$A,About!$B$2,'frozen policy trendline'!$B:$B,"Output Total CO2e Emissions by Sector[LULUCF sector]")</f>
        <v>87.694226990000004</v>
      </c>
      <c r="AB2" s="436">
        <f>SUMIFS('frozen policy trendline'!AB:AB,'frozen policy trendline'!$A:$A,About!$B$2)-SUMIFS('frozen policy trendline'!AB:AB,'frozen policy trendline'!$A:$A,About!$B$2,'frozen policy trendline'!$B:$B,"Output Total CO2e Emissions by Sector[LULUCF sector]")</f>
        <v>88.034917849999999</v>
      </c>
      <c r="AC2" s="436">
        <f>SUMIFS('frozen policy trendline'!AC:AC,'frozen policy trendline'!$A:$A,About!$B$2)-SUMIFS('frozen policy trendline'!AC:AC,'frozen policy trendline'!$A:$A,About!$B$2,'frozen policy trendline'!$B:$B,"Output Total CO2e Emissions by Sector[LULUCF sector]")</f>
        <v>88.382548620000009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Net-zero emissions by 2050</v>
      </c>
      <c r="C2" s="1">
        <f>IF(INDEX('State Targets'!I:I,MATCH(About!$C$2,'State Targets'!$B:$B,0))=0,"",INDEX('State Targets'!I:I,MATCH(About!$C$2,'State Targets'!$B:$B,0)))</f>
        <v>2050</v>
      </c>
      <c r="D2" s="1">
        <f>INDEX('State Targets'!J:J,MATCH(About!$C$2,'State Targets'!$B:$B,0))</f>
        <v>0</v>
      </c>
      <c r="E2" s="1">
        <f>INDEX('State Targets'!K:K,MATCH(About!$C$2,'State Targets'!$B:$B,0))</f>
        <v>0</v>
      </c>
      <c r="F2" s="1" t="str">
        <f>IF(INDEX('State Targets'!C:C,MATCH(About!$C$2,'State Targets'!$B:$B,0))=0,"",INDEX('State Targets'!C:C,MATCH(About!$C$2,'State Targets'!$B:$B,0)))</f>
        <v xml:space="preserve">North Carolina set an executive target in 2022 to reach net-zero GHG emissions no later than 2050. The General Assembly removed an interim 2030 target in 2025.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xml:space="preserve">North Carolina set an executive target in 2022 to reach net-zero GHG emissions no later than 2050. The General Assembly removed an interim 2030 target in 2025.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159</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NC</v>
      </c>
      <c r="C1" s="409">
        <f>SUM(C4:C87)</f>
        <v>113.45144320092027</v>
      </c>
      <c r="D1" s="409">
        <f t="shared" ref="D1:AG1" si="0">SUM(D4:D87)</f>
        <v>112.56927818865788</v>
      </c>
      <c r="E1" s="409">
        <f t="shared" si="0"/>
        <v>123.04998096484555</v>
      </c>
      <c r="F1" s="409">
        <f t="shared" si="0"/>
        <v>128.30889717759464</v>
      </c>
      <c r="G1" s="409">
        <f t="shared" si="0"/>
        <v>124.27483382222766</v>
      </c>
      <c r="H1" s="409">
        <f t="shared" si="0"/>
        <v>130.60456077449351</v>
      </c>
      <c r="I1" s="409">
        <f t="shared" si="0"/>
        <v>142.7781620467191</v>
      </c>
      <c r="J1" s="409">
        <f t="shared" si="0"/>
        <v>144.88657836805086</v>
      </c>
      <c r="K1" s="409">
        <f t="shared" si="0"/>
        <v>145.7711547225577</v>
      </c>
      <c r="L1" s="409">
        <f t="shared" si="0"/>
        <v>144.8884933527483</v>
      </c>
      <c r="M1" s="409">
        <f t="shared" si="0"/>
        <v>153.6465782891506</v>
      </c>
      <c r="N1" s="409">
        <f t="shared" si="0"/>
        <v>149.27570991992303</v>
      </c>
      <c r="O1" s="409">
        <f t="shared" si="0"/>
        <v>151.17897458982699</v>
      </c>
      <c r="P1" s="409">
        <f t="shared" si="0"/>
        <v>153.40264780487044</v>
      </c>
      <c r="Q1" s="409">
        <f t="shared" si="0"/>
        <v>155.7769437707739</v>
      </c>
      <c r="R1" s="409">
        <f t="shared" si="0"/>
        <v>159.36280949195097</v>
      </c>
      <c r="S1" s="409">
        <f t="shared" si="0"/>
        <v>154.4550867845561</v>
      </c>
      <c r="T1" s="409">
        <f t="shared" si="0"/>
        <v>159.38066184022915</v>
      </c>
      <c r="U1" s="409">
        <f t="shared" si="0"/>
        <v>152.87089137492066</v>
      </c>
      <c r="V1" s="409">
        <f t="shared" si="0"/>
        <v>139.43458929772487</v>
      </c>
      <c r="W1" s="409">
        <f t="shared" si="0"/>
        <v>152.25270902484684</v>
      </c>
      <c r="X1" s="409">
        <f t="shared" si="0"/>
        <v>137.70442248445383</v>
      </c>
      <c r="Y1" s="409">
        <f t="shared" si="0"/>
        <v>129.98068823058517</v>
      </c>
      <c r="Z1" s="409">
        <f t="shared" si="0"/>
        <v>131.06093485326346</v>
      </c>
      <c r="AA1" s="409">
        <f t="shared" si="0"/>
        <v>134.28425372273551</v>
      </c>
      <c r="AB1" s="409">
        <f t="shared" si="0"/>
        <v>130.30531610810024</v>
      </c>
      <c r="AC1" s="409">
        <f t="shared" si="0"/>
        <v>131.73291193912061</v>
      </c>
      <c r="AD1" s="409">
        <f t="shared" si="0"/>
        <v>127.80852926077669</v>
      </c>
      <c r="AE1" s="409">
        <f t="shared" si="0"/>
        <v>131.57506744357443</v>
      </c>
      <c r="AF1" s="409">
        <f t="shared" si="0"/>
        <v>131.13841115061098</v>
      </c>
      <c r="AG1" s="409">
        <f t="shared" si="0"/>
        <v>114.45520303204179</v>
      </c>
      <c r="AH1" s="409">
        <f>SUM(AH4:AH87)</f>
        <v>123.65346905089615</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46.911162659511398</v>
      </c>
      <c r="D4">
        <f>SUMIFS('EPA Export Aggregation'!G:G,'EPA Export Aggregation'!$A:$A,$B4,'EPA Export Aggregation'!$D:$D,$A$1)*IF($A4="CH4",About!$D$58,IF($A4="N2O",About!$D$59,1))</f>
        <v>47.7215536036298</v>
      </c>
      <c r="E4">
        <f>SUMIFS('EPA Export Aggregation'!H:H,'EPA Export Aggregation'!$A:$A,$B4,'EPA Export Aggregation'!$D:$D,$A$1)*IF($A4="CH4",About!$D$58,IF($A4="N2O",About!$D$59,1))</f>
        <v>54.899222549182802</v>
      </c>
      <c r="F4">
        <f>SUMIFS('EPA Export Aggregation'!I:I,'EPA Export Aggregation'!$A:$A,$B4,'EPA Export Aggregation'!$D:$D,$A$1)*IF($A4="CH4",About!$D$58,IF($A4="N2O",About!$D$59,1))</f>
        <v>59.322715831634397</v>
      </c>
      <c r="G4">
        <f>SUMIFS('EPA Export Aggregation'!J:J,'EPA Export Aggregation'!$A:$A,$B4,'EPA Export Aggregation'!$D:$D,$A$1)*IF($A4="CH4",About!$D$58,IF($A4="N2O",About!$D$59,1))</f>
        <v>54.005707987650901</v>
      </c>
      <c r="H4">
        <f>SUMIFS('EPA Export Aggregation'!K:K,'EPA Export Aggregation'!$A:$A,$B4,'EPA Export Aggregation'!$D:$D,$A$1)*IF($A4="CH4",About!$D$58,IF($A4="N2O",About!$D$59,1))</f>
        <v>57.148330787966103</v>
      </c>
      <c r="I4">
        <f>SUMIFS('EPA Export Aggregation'!L:L,'EPA Export Aggregation'!$A:$A,$B4,'EPA Export Aggregation'!$D:$D,$A$1)*IF($A4="CH4",About!$D$58,IF($A4="N2O",About!$D$59,1))</f>
        <v>65.126351533207497</v>
      </c>
      <c r="J4">
        <f>SUMIFS('EPA Export Aggregation'!M:M,'EPA Export Aggregation'!$A:$A,$B4,'EPA Export Aggregation'!$D:$D,$A$1)*IF($A4="CH4",About!$D$58,IF($A4="N2O",About!$D$59,1))</f>
        <v>67.722959143301196</v>
      </c>
      <c r="K4">
        <f>SUMIFS('EPA Export Aggregation'!N:N,'EPA Export Aggregation'!$A:$A,$B4,'EPA Export Aggregation'!$D:$D,$A$1)*IF($A4="CH4",About!$D$58,IF($A4="N2O",About!$D$59,1))</f>
        <v>67.814189050361705</v>
      </c>
      <c r="L4">
        <f>SUMIFS('EPA Export Aggregation'!O:O,'EPA Export Aggregation'!$A:$A,$B4,'EPA Export Aggregation'!$D:$D,$A$1)*IF($A4="CH4",About!$D$58,IF($A4="N2O",About!$D$59,1))</f>
        <v>67.074293365861095</v>
      </c>
      <c r="M4">
        <f>SUMIFS('EPA Export Aggregation'!P:P,'EPA Export Aggregation'!$A:$A,$B4,'EPA Export Aggregation'!$D:$D,$A$1)*IF($A4="CH4",About!$D$58,IF($A4="N2O",About!$D$59,1))</f>
        <v>71.361553275698398</v>
      </c>
      <c r="N4">
        <f>SUMIFS('EPA Export Aggregation'!Q:Q,'EPA Export Aggregation'!$A:$A,$B4,'EPA Export Aggregation'!$D:$D,$A$1)*IF($A4="CH4",About!$D$58,IF($A4="N2O",About!$D$59,1))</f>
        <v>68.674765872698998</v>
      </c>
      <c r="O4">
        <f>SUMIFS('EPA Export Aggregation'!R:R,'EPA Export Aggregation'!$A:$A,$B4,'EPA Export Aggregation'!$D:$D,$A$1)*IF($A4="CH4",About!$D$58,IF($A4="N2O",About!$D$59,1))</f>
        <v>71.326430679005099</v>
      </c>
      <c r="P4">
        <f>SUMIFS('EPA Export Aggregation'!S:S,'EPA Export Aggregation'!$A:$A,$B4,'EPA Export Aggregation'!$D:$D,$A$1)*IF($A4="CH4",About!$D$58,IF($A4="N2O",About!$D$59,1))</f>
        <v>70.712744666920202</v>
      </c>
      <c r="Q4">
        <f>SUMIFS('EPA Export Aggregation'!T:T,'EPA Export Aggregation'!$A:$A,$B4,'EPA Export Aggregation'!$D:$D,$A$1)*IF($A4="CH4",About!$D$58,IF($A4="N2O",About!$D$59,1))</f>
        <v>71.809547641692703</v>
      </c>
      <c r="R4">
        <f>SUMIFS('EPA Export Aggregation'!U:U,'EPA Export Aggregation'!$A:$A,$B4,'EPA Export Aggregation'!$D:$D,$A$1)*IF($A4="CH4",About!$D$58,IF($A4="N2O",About!$D$59,1))</f>
        <v>75.435691525196802</v>
      </c>
      <c r="S4">
        <f>SUMIFS('EPA Export Aggregation'!V:V,'EPA Export Aggregation'!$A:$A,$B4,'EPA Export Aggregation'!$D:$D,$A$1)*IF($A4="CH4",About!$D$58,IF($A4="N2O",About!$D$59,1))</f>
        <v>72.617860729169706</v>
      </c>
      <c r="T4">
        <f>SUMIFS('EPA Export Aggregation'!W:W,'EPA Export Aggregation'!$A:$A,$B4,'EPA Export Aggregation'!$D:$D,$A$1)*IF($A4="CH4",About!$D$58,IF($A4="N2O",About!$D$59,1))</f>
        <v>78.441629685882205</v>
      </c>
      <c r="U4">
        <f>SUMIFS('EPA Export Aggregation'!X:X,'EPA Export Aggregation'!$A:$A,$B4,'EPA Export Aggregation'!$D:$D,$A$1)*IF($A4="CH4",About!$D$58,IF($A4="N2O",About!$D$59,1))</f>
        <v>74.710964421663803</v>
      </c>
      <c r="V4">
        <f>SUMIFS('EPA Export Aggregation'!Y:Y,'EPA Export Aggregation'!$A:$A,$B4,'EPA Export Aggregation'!$D:$D,$A$1)*IF($A4="CH4",About!$D$58,IF($A4="N2O",About!$D$59,1))</f>
        <v>64.440984146845395</v>
      </c>
      <c r="W4">
        <f>SUMIFS('EPA Export Aggregation'!Z:Z,'EPA Export Aggregation'!$A:$A,$B4,'EPA Export Aggregation'!$D:$D,$A$1)*IF($A4="CH4",About!$D$58,IF($A4="N2O",About!$D$59,1))</f>
        <v>72.976310720933895</v>
      </c>
      <c r="X4">
        <f>SUMIFS('EPA Export Aggregation'!AA:AA,'EPA Export Aggregation'!$A:$A,$B4,'EPA Export Aggregation'!$D:$D,$A$1)*IF($A4="CH4",About!$D$58,IF($A4="N2O",About!$D$59,1))</f>
        <v>62.306084463313198</v>
      </c>
      <c r="Y4">
        <f>SUMIFS('EPA Export Aggregation'!AB:AB,'EPA Export Aggregation'!$A:$A,$B4,'EPA Export Aggregation'!$D:$D,$A$1)*IF($A4="CH4",About!$D$58,IF($A4="N2O",About!$D$59,1))</f>
        <v>57.317298728694801</v>
      </c>
      <c r="Z4">
        <f>SUMIFS('EPA Export Aggregation'!AC:AC,'EPA Export Aggregation'!$A:$A,$B4,'EPA Export Aggregation'!$D:$D,$A$1)*IF($A4="CH4",About!$D$58,IF($A4="N2O",About!$D$59,1))</f>
        <v>56.020327349762702</v>
      </c>
      <c r="AA4">
        <f>SUMIFS('EPA Export Aggregation'!AD:AD,'EPA Export Aggregation'!$A:$A,$B4,'EPA Export Aggregation'!$D:$D,$A$1)*IF($A4="CH4",About!$D$58,IF($A4="N2O",About!$D$59,1))</f>
        <v>57.440851901637302</v>
      </c>
      <c r="AB4">
        <f>SUMIFS('EPA Export Aggregation'!AE:AE,'EPA Export Aggregation'!$A:$A,$B4,'EPA Export Aggregation'!$D:$D,$A$1)*IF($A4="CH4",About!$D$58,IF($A4="N2O",About!$D$59,1))</f>
        <v>52.089309239281299</v>
      </c>
      <c r="AC4">
        <f>SUMIFS('EPA Export Aggregation'!AF:AF,'EPA Export Aggregation'!$A:$A,$B4,'EPA Export Aggregation'!$D:$D,$A$1)*IF($A4="CH4",About!$D$58,IF($A4="N2O",About!$D$59,1))</f>
        <v>51.098627466931902</v>
      </c>
      <c r="AD4">
        <f>SUMIFS('EPA Export Aggregation'!AG:AG,'EPA Export Aggregation'!$A:$A,$B4,'EPA Export Aggregation'!$D:$D,$A$1)*IF($A4="CH4",About!$D$58,IF($A4="N2O",About!$D$59,1))</f>
        <v>47.485569048865699</v>
      </c>
      <c r="AE4">
        <f>SUMIFS('EPA Export Aggregation'!AH:AH,'EPA Export Aggregation'!$A:$A,$B4,'EPA Export Aggregation'!$D:$D,$A$1)*IF($A4="CH4",About!$D$58,IF($A4="N2O",About!$D$59,1))</f>
        <v>48.330167287813701</v>
      </c>
      <c r="AF4">
        <f>SUMIFS('EPA Export Aggregation'!AI:AI,'EPA Export Aggregation'!$A:$A,$B4,'EPA Export Aggregation'!$D:$D,$A$1)*IF($A4="CH4",About!$D$58,IF($A4="N2O",About!$D$59,1))</f>
        <v>46.024701796487001</v>
      </c>
      <c r="AG4">
        <f>SUMIFS('EPA Export Aggregation'!AJ:AJ,'EPA Export Aggregation'!$A:$A,$B4,'EPA Export Aggregation'!$D:$D,$A$1)*IF($A4="CH4",About!$D$58,IF($A4="N2O",About!$D$59,1))</f>
        <v>37.093118576297798</v>
      </c>
      <c r="AH4">
        <f>SUMIFS('EPA Export Aggregation'!AK:AK,'EPA Export Aggregation'!$A:$A,$B4,'EPA Export Aggregation'!$D:$D,$A$1)*IF($A4="CH4",About!$D$58,IF($A4="N2O",About!$D$59,1))</f>
        <v>40.102972139582</v>
      </c>
    </row>
    <row r="5" spans="1:34" x14ac:dyDescent="0.45">
      <c r="A5" s="413" t="s">
        <v>2215</v>
      </c>
      <c r="B5" s="414" t="s">
        <v>4198</v>
      </c>
      <c r="C5">
        <f>SUMIFS('EPA Export Aggregation'!F:F,'EPA Export Aggregation'!$A:$A,$B5,'EPA Export Aggregation'!$D:$D,$A$1)*IF($A5="CH4",About!$D$58,IF($A5="N2O",About!$D$59,1))</f>
        <v>38.548841343411297</v>
      </c>
      <c r="D5">
        <f>SUMIFS('EPA Export Aggregation'!G:G,'EPA Export Aggregation'!$A:$A,$B5,'EPA Export Aggregation'!$D:$D,$A$1)*IF($A5="CH4",About!$D$58,IF($A5="N2O",About!$D$59,1))</f>
        <v>37.447403051352303</v>
      </c>
      <c r="E5">
        <f>SUMIFS('EPA Export Aggregation'!H:H,'EPA Export Aggregation'!$A:$A,$B5,'EPA Export Aggregation'!$D:$D,$A$1)*IF($A5="CH4",About!$D$58,IF($A5="N2O",About!$D$59,1))</f>
        <v>38.664381052241602</v>
      </c>
      <c r="F5">
        <f>SUMIFS('EPA Export Aggregation'!I:I,'EPA Export Aggregation'!$A:$A,$B5,'EPA Export Aggregation'!$D:$D,$A$1)*IF($A5="CH4",About!$D$58,IF($A5="N2O",About!$D$59,1))</f>
        <v>39.9606411776169</v>
      </c>
      <c r="G5">
        <f>SUMIFS('EPA Export Aggregation'!J:J,'EPA Export Aggregation'!$A:$A,$B5,'EPA Export Aggregation'!$D:$D,$A$1)*IF($A5="CH4",About!$D$58,IF($A5="N2O",About!$D$59,1))</f>
        <v>41.771451514359597</v>
      </c>
      <c r="H5">
        <f>SUMIFS('EPA Export Aggregation'!K:K,'EPA Export Aggregation'!$A:$A,$B5,'EPA Export Aggregation'!$D:$D,$A$1)*IF($A5="CH4",About!$D$58,IF($A5="N2O",About!$D$59,1))</f>
        <v>42.787919880158398</v>
      </c>
      <c r="I5">
        <f>SUMIFS('EPA Export Aggregation'!L:L,'EPA Export Aggregation'!$A:$A,$B5,'EPA Export Aggregation'!$D:$D,$A$1)*IF($A5="CH4",About!$D$58,IF($A5="N2O",About!$D$59,1))</f>
        <v>45.3252395708029</v>
      </c>
      <c r="J5">
        <f>SUMIFS('EPA Export Aggregation'!M:M,'EPA Export Aggregation'!$A:$A,$B5,'EPA Export Aggregation'!$D:$D,$A$1)*IF($A5="CH4",About!$D$58,IF($A5="N2O",About!$D$59,1))</f>
        <v>45.890506583486697</v>
      </c>
      <c r="K5">
        <f>SUMIFS('EPA Export Aggregation'!N:N,'EPA Export Aggregation'!$A:$A,$B5,'EPA Export Aggregation'!$D:$D,$A$1)*IF($A5="CH4",About!$D$58,IF($A5="N2O",About!$D$59,1))</f>
        <v>47.480670065518801</v>
      </c>
      <c r="L5">
        <f>SUMIFS('EPA Export Aggregation'!O:O,'EPA Export Aggregation'!$A:$A,$B5,'EPA Export Aggregation'!$D:$D,$A$1)*IF($A5="CH4",About!$D$58,IF($A5="N2O",About!$D$59,1))</f>
        <v>48.8241959160463</v>
      </c>
      <c r="M5">
        <f>SUMIFS('EPA Export Aggregation'!P:P,'EPA Export Aggregation'!$A:$A,$B5,'EPA Export Aggregation'!$D:$D,$A$1)*IF($A5="CH4",About!$D$58,IF($A5="N2O",About!$D$59,1))</f>
        <v>50.644832980177497</v>
      </c>
      <c r="N5">
        <f>SUMIFS('EPA Export Aggregation'!Q:Q,'EPA Export Aggregation'!$A:$A,$B5,'EPA Export Aggregation'!$D:$D,$A$1)*IF($A5="CH4",About!$D$58,IF($A5="N2O",About!$D$59,1))</f>
        <v>49.106940977331</v>
      </c>
      <c r="O5">
        <f>SUMIFS('EPA Export Aggregation'!R:R,'EPA Export Aggregation'!$A:$A,$B5,'EPA Export Aggregation'!$D:$D,$A$1)*IF($A5="CH4",About!$D$58,IF($A5="N2O",About!$D$59,1))</f>
        <v>49.542727150646499</v>
      </c>
      <c r="P5">
        <f>SUMIFS('EPA Export Aggregation'!S:S,'EPA Export Aggregation'!$A:$A,$B5,'EPA Export Aggregation'!$D:$D,$A$1)*IF($A5="CH4",About!$D$58,IF($A5="N2O",About!$D$59,1))</f>
        <v>51.344026275645298</v>
      </c>
      <c r="Q5">
        <f>SUMIFS('EPA Export Aggregation'!T:T,'EPA Export Aggregation'!$A:$A,$B5,'EPA Export Aggregation'!$D:$D,$A$1)*IF($A5="CH4",About!$D$58,IF($A5="N2O",About!$D$59,1))</f>
        <v>51.9987383948041</v>
      </c>
      <c r="R5">
        <f>SUMIFS('EPA Export Aggregation'!U:U,'EPA Export Aggregation'!$A:$A,$B5,'EPA Export Aggregation'!$D:$D,$A$1)*IF($A5="CH4",About!$D$58,IF($A5="N2O",About!$D$59,1))</f>
        <v>52.177149719980399</v>
      </c>
      <c r="S5">
        <f>SUMIFS('EPA Export Aggregation'!V:V,'EPA Export Aggregation'!$A:$A,$B5,'EPA Export Aggregation'!$D:$D,$A$1)*IF($A5="CH4",About!$D$58,IF($A5="N2O",About!$D$59,1))</f>
        <v>51.415337480771001</v>
      </c>
      <c r="T5">
        <f>SUMIFS('EPA Export Aggregation'!W:W,'EPA Export Aggregation'!$A:$A,$B5,'EPA Export Aggregation'!$D:$D,$A$1)*IF($A5="CH4",About!$D$58,IF($A5="N2O",About!$D$59,1))</f>
        <v>52.0843711046967</v>
      </c>
      <c r="U5">
        <f>SUMIFS('EPA Export Aggregation'!X:X,'EPA Export Aggregation'!$A:$A,$B5,'EPA Export Aggregation'!$D:$D,$A$1)*IF($A5="CH4",About!$D$58,IF($A5="N2O",About!$D$59,1))</f>
        <v>49.014517070388301</v>
      </c>
      <c r="V5">
        <f>SUMIFS('EPA Export Aggregation'!Y:Y,'EPA Export Aggregation'!$A:$A,$B5,'EPA Export Aggregation'!$D:$D,$A$1)*IF($A5="CH4",About!$D$58,IF($A5="N2O",About!$D$59,1))</f>
        <v>46.721606709977202</v>
      </c>
      <c r="W5">
        <f>SUMIFS('EPA Export Aggregation'!Z:Z,'EPA Export Aggregation'!$A:$A,$B5,'EPA Export Aggregation'!$D:$D,$A$1)*IF($A5="CH4",About!$D$58,IF($A5="N2O",About!$D$59,1))</f>
        <v>50.293524591882402</v>
      </c>
      <c r="X5">
        <f>SUMIFS('EPA Export Aggregation'!AA:AA,'EPA Export Aggregation'!$A:$A,$B5,'EPA Export Aggregation'!$D:$D,$A$1)*IF($A5="CH4",About!$D$58,IF($A5="N2O",About!$D$59,1))</f>
        <v>49.167721767330498</v>
      </c>
      <c r="Y5">
        <f>SUMIFS('EPA Export Aggregation'!AB:AB,'EPA Export Aggregation'!$A:$A,$B5,'EPA Export Aggregation'!$D:$D,$A$1)*IF($A5="CH4",About!$D$58,IF($A5="N2O",About!$D$59,1))</f>
        <v>47.347573128612297</v>
      </c>
      <c r="Z5">
        <f>SUMIFS('EPA Export Aggregation'!AC:AC,'EPA Export Aggregation'!$A:$A,$B5,'EPA Export Aggregation'!$D:$D,$A$1)*IF($A5="CH4",About!$D$58,IF($A5="N2O",About!$D$59,1))</f>
        <v>48.008487935259197</v>
      </c>
      <c r="AA5">
        <f>SUMIFS('EPA Export Aggregation'!AD:AD,'EPA Export Aggregation'!$A:$A,$B5,'EPA Export Aggregation'!$D:$D,$A$1)*IF($A5="CH4",About!$D$58,IF($A5="N2O",About!$D$59,1))</f>
        <v>49.717267727048302</v>
      </c>
      <c r="AB5">
        <f>SUMIFS('EPA Export Aggregation'!AE:AE,'EPA Export Aggregation'!$A:$A,$B5,'EPA Export Aggregation'!$D:$D,$A$1)*IF($A5="CH4",About!$D$58,IF($A5="N2O",About!$D$59,1))</f>
        <v>50.5484694156535</v>
      </c>
      <c r="AC5">
        <f>SUMIFS('EPA Export Aggregation'!AF:AF,'EPA Export Aggregation'!$A:$A,$B5,'EPA Export Aggregation'!$D:$D,$A$1)*IF($A5="CH4",About!$D$58,IF($A5="N2O",About!$D$59,1))</f>
        <v>52.613413039159497</v>
      </c>
      <c r="AD5">
        <f>SUMIFS('EPA Export Aggregation'!AG:AG,'EPA Export Aggregation'!$A:$A,$B5,'EPA Export Aggregation'!$D:$D,$A$1)*IF($A5="CH4",About!$D$58,IF($A5="N2O",About!$D$59,1))</f>
        <v>53.242638343073402</v>
      </c>
      <c r="AE5">
        <f>SUMIFS('EPA Export Aggregation'!AH:AH,'EPA Export Aggregation'!$A:$A,$B5,'EPA Export Aggregation'!$D:$D,$A$1)*IF($A5="CH4",About!$D$58,IF($A5="N2O",About!$D$59,1))</f>
        <v>54.326175619009902</v>
      </c>
      <c r="AF5">
        <f>SUMIFS('EPA Export Aggregation'!AI:AI,'EPA Export Aggregation'!$A:$A,$B5,'EPA Export Aggregation'!$D:$D,$A$1)*IF($A5="CH4",About!$D$58,IF($A5="N2O",About!$D$59,1))</f>
        <v>55.199205959400402</v>
      </c>
      <c r="AG5">
        <f>SUMIFS('EPA Export Aggregation'!AJ:AJ,'EPA Export Aggregation'!$A:$A,$B5,'EPA Export Aggregation'!$D:$D,$A$1)*IF($A5="CH4",About!$D$58,IF($A5="N2O",About!$D$59,1))</f>
        <v>49.889604085950602</v>
      </c>
      <c r="AH5">
        <f>SUMIFS('EPA Export Aggregation'!AK:AK,'EPA Export Aggregation'!$A:$A,$B5,'EPA Export Aggregation'!$D:$D,$A$1)*IF($A5="CH4",About!$D$58,IF($A5="N2O",About!$D$59,1))</f>
        <v>54.637308835286099</v>
      </c>
    </row>
    <row r="6" spans="1:34" x14ac:dyDescent="0.45">
      <c r="A6" s="413" t="s">
        <v>2215</v>
      </c>
      <c r="B6" s="414" t="s">
        <v>4202</v>
      </c>
      <c r="C6">
        <f>SUMIFS('EPA Export Aggregation'!F:F,'EPA Export Aggregation'!$A:$A,$B6,'EPA Export Aggregation'!$D:$D,$A$1)*IF($A6="CH4",About!$D$58,IF($A6="N2O",About!$D$59,1))</f>
        <v>16.4097030445004</v>
      </c>
      <c r="D6">
        <f>SUMIFS('EPA Export Aggregation'!G:G,'EPA Export Aggregation'!$A:$A,$B6,'EPA Export Aggregation'!$D:$D,$A$1)*IF($A6="CH4",About!$D$58,IF($A6="N2O",About!$D$59,1))</f>
        <v>15.8114044530095</v>
      </c>
      <c r="E6">
        <f>SUMIFS('EPA Export Aggregation'!H:H,'EPA Export Aggregation'!$A:$A,$B6,'EPA Export Aggregation'!$D:$D,$A$1)*IF($A6="CH4",About!$D$58,IF($A6="N2O",About!$D$59,1))</f>
        <v>17.147682450000499</v>
      </c>
      <c r="F6">
        <f>SUMIFS('EPA Export Aggregation'!I:I,'EPA Export Aggregation'!$A:$A,$B6,'EPA Export Aggregation'!$D:$D,$A$1)*IF($A6="CH4",About!$D$58,IF($A6="N2O",About!$D$59,1))</f>
        <v>16.337989948022901</v>
      </c>
      <c r="G6">
        <f>SUMIFS('EPA Export Aggregation'!J:J,'EPA Export Aggregation'!$A:$A,$B6,'EPA Export Aggregation'!$D:$D,$A$1)*IF($A6="CH4",About!$D$58,IF($A6="N2O",About!$D$59,1))</f>
        <v>15.546798198289901</v>
      </c>
      <c r="H6">
        <f>SUMIFS('EPA Export Aggregation'!K:K,'EPA Export Aggregation'!$A:$A,$B6,'EPA Export Aggregation'!$D:$D,$A$1)*IF($A6="CH4",About!$D$58,IF($A6="N2O",About!$D$59,1))</f>
        <v>16.815673463338499</v>
      </c>
      <c r="I6">
        <f>SUMIFS('EPA Export Aggregation'!L:L,'EPA Export Aggregation'!$A:$A,$B6,'EPA Export Aggregation'!$D:$D,$A$1)*IF($A6="CH4",About!$D$58,IF($A6="N2O",About!$D$59,1))</f>
        <v>16.4969666331517</v>
      </c>
      <c r="J6">
        <f>SUMIFS('EPA Export Aggregation'!M:M,'EPA Export Aggregation'!$A:$A,$B6,'EPA Export Aggregation'!$D:$D,$A$1)*IF($A6="CH4",About!$D$58,IF($A6="N2O",About!$D$59,1))</f>
        <v>15.8317197353533</v>
      </c>
      <c r="K6">
        <f>SUMIFS('EPA Export Aggregation'!N:N,'EPA Export Aggregation'!$A:$A,$B6,'EPA Export Aggregation'!$D:$D,$A$1)*IF($A6="CH4",About!$D$58,IF($A6="N2O",About!$D$59,1))</f>
        <v>15.0575499154561</v>
      </c>
      <c r="L6">
        <f>SUMIFS('EPA Export Aggregation'!O:O,'EPA Export Aggregation'!$A:$A,$B6,'EPA Export Aggregation'!$D:$D,$A$1)*IF($A6="CH4",About!$D$58,IF($A6="N2O",About!$D$59,1))</f>
        <v>13.7424120885922</v>
      </c>
      <c r="M6">
        <f>SUMIFS('EPA Export Aggregation'!P:P,'EPA Export Aggregation'!$A:$A,$B6,'EPA Export Aggregation'!$D:$D,$A$1)*IF($A6="CH4",About!$D$58,IF($A6="N2O",About!$D$59,1))</f>
        <v>14.554861327768</v>
      </c>
      <c r="N6">
        <f>SUMIFS('EPA Export Aggregation'!Q:Q,'EPA Export Aggregation'!$A:$A,$B6,'EPA Export Aggregation'!$D:$D,$A$1)*IF($A6="CH4",About!$D$58,IF($A6="N2O",About!$D$59,1))</f>
        <v>13.9234302472395</v>
      </c>
      <c r="O6">
        <f>SUMIFS('EPA Export Aggregation'!R:R,'EPA Export Aggregation'!$A:$A,$B6,'EPA Export Aggregation'!$D:$D,$A$1)*IF($A6="CH4",About!$D$58,IF($A6="N2O",About!$D$59,1))</f>
        <v>13.134392781837001</v>
      </c>
      <c r="P6">
        <f>SUMIFS('EPA Export Aggregation'!S:S,'EPA Export Aggregation'!$A:$A,$B6,'EPA Export Aggregation'!$D:$D,$A$1)*IF($A6="CH4",About!$D$58,IF($A6="N2O",About!$D$59,1))</f>
        <v>12.5264729316791</v>
      </c>
      <c r="Q6">
        <f>SUMIFS('EPA Export Aggregation'!T:T,'EPA Export Aggregation'!$A:$A,$B6,'EPA Export Aggregation'!$D:$D,$A$1)*IF($A6="CH4",About!$D$58,IF($A6="N2O",About!$D$59,1))</f>
        <v>12.984082552412699</v>
      </c>
      <c r="R6">
        <f>SUMIFS('EPA Export Aggregation'!U:U,'EPA Export Aggregation'!$A:$A,$B6,'EPA Export Aggregation'!$D:$D,$A$1)*IF($A6="CH4",About!$D$58,IF($A6="N2O",About!$D$59,1))</f>
        <v>13.3662414987496</v>
      </c>
      <c r="S6">
        <f>SUMIFS('EPA Export Aggregation'!V:V,'EPA Export Aggregation'!$A:$A,$B6,'EPA Export Aggregation'!$D:$D,$A$1)*IF($A6="CH4",About!$D$58,IF($A6="N2O",About!$D$59,1))</f>
        <v>12.893715681188</v>
      </c>
      <c r="T6">
        <f>SUMIFS('EPA Export Aggregation'!W:W,'EPA Export Aggregation'!$A:$A,$B6,'EPA Export Aggregation'!$D:$D,$A$1)*IF($A6="CH4",About!$D$58,IF($A6="N2O",About!$D$59,1))</f>
        <v>11.806011600722501</v>
      </c>
      <c r="U6">
        <f>SUMIFS('EPA Export Aggregation'!X:X,'EPA Export Aggregation'!$A:$A,$B6,'EPA Export Aggregation'!$D:$D,$A$1)*IF($A6="CH4",About!$D$58,IF($A6="N2O",About!$D$59,1))</f>
        <v>10.8955482481741</v>
      </c>
      <c r="V6">
        <f>SUMIFS('EPA Export Aggregation'!Y:Y,'EPA Export Aggregation'!$A:$A,$B6,'EPA Export Aggregation'!$D:$D,$A$1)*IF($A6="CH4",About!$D$58,IF($A6="N2O",About!$D$59,1))</f>
        <v>9.3081649758770002</v>
      </c>
      <c r="W6">
        <f>SUMIFS('EPA Export Aggregation'!Z:Z,'EPA Export Aggregation'!$A:$A,$B6,'EPA Export Aggregation'!$D:$D,$A$1)*IF($A6="CH4",About!$D$58,IF($A6="N2O",About!$D$59,1))</f>
        <v>10.103786028845199</v>
      </c>
      <c r="X6">
        <f>SUMIFS('EPA Export Aggregation'!AA:AA,'EPA Export Aggregation'!$A:$A,$B6,'EPA Export Aggregation'!$D:$D,$A$1)*IF($A6="CH4",About!$D$58,IF($A6="N2O",About!$D$59,1))</f>
        <v>9.9551677007990005</v>
      </c>
      <c r="Y6">
        <f>SUMIFS('EPA Export Aggregation'!AB:AB,'EPA Export Aggregation'!$A:$A,$B6,'EPA Export Aggregation'!$D:$D,$A$1)*IF($A6="CH4",About!$D$58,IF($A6="N2O",About!$D$59,1))</f>
        <v>9.3006097324359995</v>
      </c>
      <c r="Z6">
        <f>SUMIFS('EPA Export Aggregation'!AC:AC,'EPA Export Aggregation'!$A:$A,$B6,'EPA Export Aggregation'!$D:$D,$A$1)*IF($A6="CH4",About!$D$58,IF($A6="N2O",About!$D$59,1))</f>
        <v>10.3267022431409</v>
      </c>
      <c r="AA6">
        <f>SUMIFS('EPA Export Aggregation'!AD:AD,'EPA Export Aggregation'!$A:$A,$B6,'EPA Export Aggregation'!$D:$D,$A$1)*IF($A6="CH4",About!$D$58,IF($A6="N2O",About!$D$59,1))</f>
        <v>9.1237764546453999</v>
      </c>
      <c r="AB6">
        <f>SUMIFS('EPA Export Aggregation'!AE:AE,'EPA Export Aggregation'!$A:$A,$B6,'EPA Export Aggregation'!$D:$D,$A$1)*IF($A6="CH4",About!$D$58,IF($A6="N2O",About!$D$59,1))</f>
        <v>9.0084683730703006</v>
      </c>
      <c r="AC6">
        <f>SUMIFS('EPA Export Aggregation'!AF:AF,'EPA Export Aggregation'!$A:$A,$B6,'EPA Export Aggregation'!$D:$D,$A$1)*IF($A6="CH4",About!$D$58,IF($A6="N2O",About!$D$59,1))</f>
        <v>8.9507969570002004</v>
      </c>
      <c r="AD6">
        <f>SUMIFS('EPA Export Aggregation'!AG:AG,'EPA Export Aggregation'!$A:$A,$B6,'EPA Export Aggregation'!$D:$D,$A$1)*IF($A6="CH4",About!$D$58,IF($A6="N2O",About!$D$59,1))</f>
        <v>8.8457126350229007</v>
      </c>
      <c r="AE6">
        <f>SUMIFS('EPA Export Aggregation'!AH:AH,'EPA Export Aggregation'!$A:$A,$B6,'EPA Export Aggregation'!$D:$D,$A$1)*IF($A6="CH4",About!$D$58,IF($A6="N2O",About!$D$59,1))</f>
        <v>9.1138646993015993</v>
      </c>
      <c r="AF6">
        <f>SUMIFS('EPA Export Aggregation'!AI:AI,'EPA Export Aggregation'!$A:$A,$B6,'EPA Export Aggregation'!$D:$D,$A$1)*IF($A6="CH4",About!$D$58,IF($A6="N2O",About!$D$59,1))</f>
        <v>9.2623979751085006</v>
      </c>
      <c r="AG6">
        <f>SUMIFS('EPA Export Aggregation'!AJ:AJ,'EPA Export Aggregation'!$A:$A,$B6,'EPA Export Aggregation'!$D:$D,$A$1)*IF($A6="CH4",About!$D$58,IF($A6="N2O",About!$D$59,1))</f>
        <v>8.8191078232393991</v>
      </c>
      <c r="AH6">
        <f>SUMIFS('EPA Export Aggregation'!AK:AK,'EPA Export Aggregation'!$A:$A,$B6,'EPA Export Aggregation'!$D:$D,$A$1)*IF($A6="CH4",About!$D$58,IF($A6="N2O",About!$D$59,1))</f>
        <v>9.1386723103472001</v>
      </c>
    </row>
    <row r="7" spans="1:34" x14ac:dyDescent="0.45">
      <c r="A7" s="413" t="s">
        <v>2215</v>
      </c>
      <c r="B7" s="414" t="s">
        <v>4204</v>
      </c>
      <c r="C7">
        <f>SUMIFS('EPA Export Aggregation'!F:F,'EPA Export Aggregation'!$A:$A,$B7,'EPA Export Aggregation'!$D:$D,$A$1)*IF($A7="CH4",About!$D$58,IF($A7="N2O",About!$D$59,1))</f>
        <v>5.2465108343287996</v>
      </c>
      <c r="D7">
        <f>SUMIFS('EPA Export Aggregation'!G:G,'EPA Export Aggregation'!$A:$A,$B7,'EPA Export Aggregation'!$D:$D,$A$1)*IF($A7="CH4",About!$D$58,IF($A7="N2O",About!$D$59,1))</f>
        <v>5.4089603316461998</v>
      </c>
      <c r="E7">
        <f>SUMIFS('EPA Export Aggregation'!H:H,'EPA Export Aggregation'!$A:$A,$B7,'EPA Export Aggregation'!$D:$D,$A$1)*IF($A7="CH4",About!$D$58,IF($A7="N2O",About!$D$59,1))</f>
        <v>5.9714026514128999</v>
      </c>
      <c r="F7">
        <f>SUMIFS('EPA Export Aggregation'!I:I,'EPA Export Aggregation'!$A:$A,$B7,'EPA Export Aggregation'!$D:$D,$A$1)*IF($A7="CH4",About!$D$58,IF($A7="N2O",About!$D$59,1))</f>
        <v>6.1563082406031002</v>
      </c>
      <c r="G7">
        <f>SUMIFS('EPA Export Aggregation'!J:J,'EPA Export Aggregation'!$A:$A,$B7,'EPA Export Aggregation'!$D:$D,$A$1)*IF($A7="CH4",About!$D$58,IF($A7="N2O",About!$D$59,1))</f>
        <v>5.7908125676091</v>
      </c>
      <c r="H7">
        <f>SUMIFS('EPA Export Aggregation'!K:K,'EPA Export Aggregation'!$A:$A,$B7,'EPA Export Aggregation'!$D:$D,$A$1)*IF($A7="CH4",About!$D$58,IF($A7="N2O",About!$D$59,1))</f>
        <v>6.3701604916274999</v>
      </c>
      <c r="I7">
        <f>SUMIFS('EPA Export Aggregation'!L:L,'EPA Export Aggregation'!$A:$A,$B7,'EPA Export Aggregation'!$D:$D,$A$1)*IF($A7="CH4",About!$D$58,IF($A7="N2O",About!$D$59,1))</f>
        <v>7.3872665009659002</v>
      </c>
      <c r="J7">
        <f>SUMIFS('EPA Export Aggregation'!M:M,'EPA Export Aggregation'!$A:$A,$B7,'EPA Export Aggregation'!$D:$D,$A$1)*IF($A7="CH4",About!$D$58,IF($A7="N2O",About!$D$59,1))</f>
        <v>6.7365270939639998</v>
      </c>
      <c r="K7">
        <f>SUMIFS('EPA Export Aggregation'!N:N,'EPA Export Aggregation'!$A:$A,$B7,'EPA Export Aggregation'!$D:$D,$A$1)*IF($A7="CH4",About!$D$58,IF($A7="N2O",About!$D$59,1))</f>
        <v>6.5319061800598996</v>
      </c>
      <c r="L7">
        <f>SUMIFS('EPA Export Aggregation'!O:O,'EPA Export Aggregation'!$A:$A,$B7,'EPA Export Aggregation'!$D:$D,$A$1)*IF($A7="CH4",About!$D$58,IF($A7="N2O",About!$D$59,1))</f>
        <v>6.1901921276067</v>
      </c>
      <c r="M7">
        <f>SUMIFS('EPA Export Aggregation'!P:P,'EPA Export Aggregation'!$A:$A,$B7,'EPA Export Aggregation'!$D:$D,$A$1)*IF($A7="CH4",About!$D$58,IF($A7="N2O",About!$D$59,1))</f>
        <v>7.0133834937461996</v>
      </c>
      <c r="N7">
        <f>SUMIFS('EPA Export Aggregation'!Q:Q,'EPA Export Aggregation'!$A:$A,$B7,'EPA Export Aggregation'!$D:$D,$A$1)*IF($A7="CH4",About!$D$58,IF($A7="N2O",About!$D$59,1))</f>
        <v>6.7541898877455004</v>
      </c>
      <c r="O7">
        <f>SUMIFS('EPA Export Aggregation'!R:R,'EPA Export Aggregation'!$A:$A,$B7,'EPA Export Aggregation'!$D:$D,$A$1)*IF($A7="CH4",About!$D$58,IF($A7="N2O",About!$D$59,1))</f>
        <v>6.2454146692226997</v>
      </c>
      <c r="P7">
        <f>SUMIFS('EPA Export Aggregation'!S:S,'EPA Export Aggregation'!$A:$A,$B7,'EPA Export Aggregation'!$D:$D,$A$1)*IF($A7="CH4",About!$D$58,IF($A7="N2O",About!$D$59,1))</f>
        <v>7.1454037523976002</v>
      </c>
      <c r="Q7">
        <f>SUMIFS('EPA Export Aggregation'!T:T,'EPA Export Aggregation'!$A:$A,$B7,'EPA Export Aggregation'!$D:$D,$A$1)*IF($A7="CH4",About!$D$58,IF($A7="N2O",About!$D$59,1))</f>
        <v>7.1210719985689002</v>
      </c>
      <c r="R7">
        <f>SUMIFS('EPA Export Aggregation'!U:U,'EPA Export Aggregation'!$A:$A,$B7,'EPA Export Aggregation'!$D:$D,$A$1)*IF($A7="CH4",About!$D$58,IF($A7="N2O",About!$D$59,1))</f>
        <v>6.5328148820217002</v>
      </c>
      <c r="S7">
        <f>SUMIFS('EPA Export Aggregation'!V:V,'EPA Export Aggregation'!$A:$A,$B7,'EPA Export Aggregation'!$D:$D,$A$1)*IF($A7="CH4",About!$D$58,IF($A7="N2O",About!$D$59,1))</f>
        <v>5.6683897249645003</v>
      </c>
      <c r="T7">
        <f>SUMIFS('EPA Export Aggregation'!W:W,'EPA Export Aggregation'!$A:$A,$B7,'EPA Export Aggregation'!$D:$D,$A$1)*IF($A7="CH4",About!$D$58,IF($A7="N2O",About!$D$59,1))</f>
        <v>5.5200148575821997</v>
      </c>
      <c r="U7">
        <f>SUMIFS('EPA Export Aggregation'!X:X,'EPA Export Aggregation'!$A:$A,$B7,'EPA Export Aggregation'!$D:$D,$A$1)*IF($A7="CH4",About!$D$58,IF($A7="N2O",About!$D$59,1))</f>
        <v>5.8447761485924001</v>
      </c>
      <c r="V7">
        <f>SUMIFS('EPA Export Aggregation'!Y:Y,'EPA Export Aggregation'!$A:$A,$B7,'EPA Export Aggregation'!$D:$D,$A$1)*IF($A7="CH4",About!$D$58,IF($A7="N2O",About!$D$59,1))</f>
        <v>5.7098967638601001</v>
      </c>
      <c r="W7">
        <f>SUMIFS('EPA Export Aggregation'!Z:Z,'EPA Export Aggregation'!$A:$A,$B7,'EPA Export Aggregation'!$D:$D,$A$1)*IF($A7="CH4",About!$D$58,IF($A7="N2O",About!$D$59,1))</f>
        <v>6.3920245321799003</v>
      </c>
      <c r="X7">
        <f>SUMIFS('EPA Export Aggregation'!AA:AA,'EPA Export Aggregation'!$A:$A,$B7,'EPA Export Aggregation'!$D:$D,$A$1)*IF($A7="CH4",About!$D$58,IF($A7="N2O",About!$D$59,1))</f>
        <v>5.1581992866388999</v>
      </c>
      <c r="Y7">
        <f>SUMIFS('EPA Export Aggregation'!AB:AB,'EPA Export Aggregation'!$A:$A,$B7,'EPA Export Aggregation'!$D:$D,$A$1)*IF($A7="CH4",About!$D$58,IF($A7="N2O",About!$D$59,1))</f>
        <v>4.3203155784167997</v>
      </c>
      <c r="Z7">
        <f>SUMIFS('EPA Export Aggregation'!AC:AC,'EPA Export Aggregation'!$A:$A,$B7,'EPA Export Aggregation'!$D:$D,$A$1)*IF($A7="CH4",About!$D$58,IF($A7="N2O",About!$D$59,1))</f>
        <v>5.1400098670794003</v>
      </c>
      <c r="AA7">
        <f>SUMIFS('EPA Export Aggregation'!AD:AD,'EPA Export Aggregation'!$A:$A,$B7,'EPA Export Aggregation'!$D:$D,$A$1)*IF($A7="CH4",About!$D$58,IF($A7="N2O",About!$D$59,1))</f>
        <v>5.6746409477365001</v>
      </c>
      <c r="AB7">
        <f>SUMIFS('EPA Export Aggregation'!AE:AE,'EPA Export Aggregation'!$A:$A,$B7,'EPA Export Aggregation'!$D:$D,$A$1)*IF($A7="CH4",About!$D$58,IF($A7="N2O",About!$D$59,1))</f>
        <v>5.2717815097314</v>
      </c>
      <c r="AC7">
        <f>SUMIFS('EPA Export Aggregation'!AF:AF,'EPA Export Aggregation'!$A:$A,$B7,'EPA Export Aggregation'!$D:$D,$A$1)*IF($A7="CH4",About!$D$58,IF($A7="N2O",About!$D$59,1))</f>
        <v>5.0082585335268996</v>
      </c>
      <c r="AD7">
        <f>SUMIFS('EPA Export Aggregation'!AG:AG,'EPA Export Aggregation'!$A:$A,$B7,'EPA Export Aggregation'!$D:$D,$A$1)*IF($A7="CH4",About!$D$58,IF($A7="N2O",About!$D$59,1))</f>
        <v>4.4454684415813999</v>
      </c>
      <c r="AE7">
        <f>SUMIFS('EPA Export Aggregation'!AH:AH,'EPA Export Aggregation'!$A:$A,$B7,'EPA Export Aggregation'!$D:$D,$A$1)*IF($A7="CH4",About!$D$58,IF($A7="N2O",About!$D$59,1))</f>
        <v>5.4866248620885001</v>
      </c>
      <c r="AF7">
        <f>SUMIFS('EPA Export Aggregation'!AI:AI,'EPA Export Aggregation'!$A:$A,$B7,'EPA Export Aggregation'!$D:$D,$A$1)*IF($A7="CH4",About!$D$58,IF($A7="N2O",About!$D$59,1))</f>
        <v>5.1274728961367</v>
      </c>
      <c r="AG7">
        <f>SUMIFS('EPA Export Aggregation'!AJ:AJ,'EPA Export Aggregation'!$A:$A,$B7,'EPA Export Aggregation'!$D:$D,$A$1)*IF($A7="CH4",About!$D$58,IF($A7="N2O",About!$D$59,1))</f>
        <v>4.7545710303225004</v>
      </c>
      <c r="AH7">
        <f>SUMIFS('EPA Export Aggregation'!AK:AK,'EPA Export Aggregation'!$A:$A,$B7,'EPA Export Aggregation'!$D:$D,$A$1)*IF($A7="CH4",About!$D$58,IF($A7="N2O",About!$D$59,1))</f>
        <v>5.2370431180220001</v>
      </c>
    </row>
    <row r="8" spans="1:34" x14ac:dyDescent="0.45">
      <c r="A8" s="413" t="s">
        <v>2215</v>
      </c>
      <c r="B8" s="414" t="s">
        <v>4206</v>
      </c>
      <c r="C8">
        <f>SUMIFS('EPA Export Aggregation'!F:F,'EPA Export Aggregation'!$A:$A,$B8,'EPA Export Aggregation'!$D:$D,$A$1)*IF($A8="CH4",About!$D$58,IF($A8="N2O",About!$D$59,1))</f>
        <v>3.8691650613542001</v>
      </c>
      <c r="D8">
        <f>SUMIFS('EPA Export Aggregation'!G:G,'EPA Export Aggregation'!$A:$A,$B8,'EPA Export Aggregation'!$D:$D,$A$1)*IF($A8="CH4",About!$D$58,IF($A8="N2O",About!$D$59,1))</f>
        <v>3.7245664527220002</v>
      </c>
      <c r="E8">
        <f>SUMIFS('EPA Export Aggregation'!H:H,'EPA Export Aggregation'!$A:$A,$B8,'EPA Export Aggregation'!$D:$D,$A$1)*IF($A8="CH4",About!$D$58,IF($A8="N2O",About!$D$59,1))</f>
        <v>3.8370121609410002</v>
      </c>
      <c r="F8">
        <f>SUMIFS('EPA Export Aggregation'!I:I,'EPA Export Aggregation'!$A:$A,$B8,'EPA Export Aggregation'!$D:$D,$A$1)*IF($A8="CH4",About!$D$58,IF($A8="N2O",About!$D$59,1))</f>
        <v>3.9135065817953998</v>
      </c>
      <c r="G8">
        <f>SUMIFS('EPA Export Aggregation'!J:J,'EPA Export Aggregation'!$A:$A,$B8,'EPA Export Aggregation'!$D:$D,$A$1)*IF($A8="CH4",About!$D$58,IF($A8="N2O",About!$D$59,1))</f>
        <v>4.2578290234027003</v>
      </c>
      <c r="H8">
        <f>SUMIFS('EPA Export Aggregation'!K:K,'EPA Export Aggregation'!$A:$A,$B8,'EPA Export Aggregation'!$D:$D,$A$1)*IF($A8="CH4",About!$D$58,IF($A8="N2O",About!$D$59,1))</f>
        <v>4.0513920091155997</v>
      </c>
      <c r="I8">
        <f>SUMIFS('EPA Export Aggregation'!L:L,'EPA Export Aggregation'!$A:$A,$B8,'EPA Export Aggregation'!$D:$D,$A$1)*IF($A8="CH4",About!$D$58,IF($A8="N2O",About!$D$59,1))</f>
        <v>4.6437806296063</v>
      </c>
      <c r="J8">
        <f>SUMIFS('EPA Export Aggregation'!M:M,'EPA Export Aggregation'!$A:$A,$B8,'EPA Export Aggregation'!$D:$D,$A$1)*IF($A8="CH4",About!$D$58,IF($A8="N2O",About!$D$59,1))</f>
        <v>4.3786282953931996</v>
      </c>
      <c r="K8">
        <f>SUMIFS('EPA Export Aggregation'!N:N,'EPA Export Aggregation'!$A:$A,$B8,'EPA Export Aggregation'!$D:$D,$A$1)*IF($A8="CH4",About!$D$58,IF($A8="N2O",About!$D$59,1))</f>
        <v>4.2579953081057003</v>
      </c>
      <c r="L8">
        <f>SUMIFS('EPA Export Aggregation'!O:O,'EPA Export Aggregation'!$A:$A,$B8,'EPA Export Aggregation'!$D:$D,$A$1)*IF($A8="CH4",About!$D$58,IF($A8="N2O",About!$D$59,1))</f>
        <v>3.9618915669632</v>
      </c>
      <c r="M8">
        <f>SUMIFS('EPA Export Aggregation'!P:P,'EPA Export Aggregation'!$A:$A,$B8,'EPA Export Aggregation'!$D:$D,$A$1)*IF($A8="CH4",About!$D$58,IF($A8="N2O",About!$D$59,1))</f>
        <v>4.5413440997669001</v>
      </c>
      <c r="N8">
        <f>SUMIFS('EPA Export Aggregation'!Q:Q,'EPA Export Aggregation'!$A:$A,$B8,'EPA Export Aggregation'!$D:$D,$A$1)*IF($A8="CH4",About!$D$58,IF($A8="N2O",About!$D$59,1))</f>
        <v>4.5040835919875999</v>
      </c>
      <c r="O8">
        <f>SUMIFS('EPA Export Aggregation'!R:R,'EPA Export Aggregation'!$A:$A,$B8,'EPA Export Aggregation'!$D:$D,$A$1)*IF($A8="CH4",About!$D$58,IF($A8="N2O",About!$D$59,1))</f>
        <v>4.0042822906269997</v>
      </c>
      <c r="P8">
        <f>SUMIFS('EPA Export Aggregation'!S:S,'EPA Export Aggregation'!$A:$A,$B8,'EPA Export Aggregation'!$D:$D,$A$1)*IF($A8="CH4",About!$D$58,IF($A8="N2O",About!$D$59,1))</f>
        <v>4.9927632629984</v>
      </c>
      <c r="Q8">
        <f>SUMIFS('EPA Export Aggregation'!T:T,'EPA Export Aggregation'!$A:$A,$B8,'EPA Export Aggregation'!$D:$D,$A$1)*IF($A8="CH4",About!$D$58,IF($A8="N2O",About!$D$59,1))</f>
        <v>5.5613574560423</v>
      </c>
      <c r="R8">
        <f>SUMIFS('EPA Export Aggregation'!U:U,'EPA Export Aggregation'!$A:$A,$B8,'EPA Export Aggregation'!$D:$D,$A$1)*IF($A8="CH4",About!$D$58,IF($A8="N2O",About!$D$59,1))</f>
        <v>5.6602905468038003</v>
      </c>
      <c r="S8">
        <f>SUMIFS('EPA Export Aggregation'!V:V,'EPA Export Aggregation'!$A:$A,$B8,'EPA Export Aggregation'!$D:$D,$A$1)*IF($A8="CH4",About!$D$58,IF($A8="N2O",About!$D$59,1))</f>
        <v>5.4826112323491003</v>
      </c>
      <c r="T8">
        <f>SUMIFS('EPA Export Aggregation'!W:W,'EPA Export Aggregation'!$A:$A,$B8,'EPA Export Aggregation'!$D:$D,$A$1)*IF($A8="CH4",About!$D$58,IF($A8="N2O",About!$D$59,1))</f>
        <v>4.9252840966912004</v>
      </c>
      <c r="U8">
        <f>SUMIFS('EPA Export Aggregation'!X:X,'EPA Export Aggregation'!$A:$A,$B8,'EPA Export Aggregation'!$D:$D,$A$1)*IF($A8="CH4",About!$D$58,IF($A8="N2O",About!$D$59,1))</f>
        <v>5.8611521718718</v>
      </c>
      <c r="V8">
        <f>SUMIFS('EPA Export Aggregation'!Y:Y,'EPA Export Aggregation'!$A:$A,$B8,'EPA Export Aggregation'!$D:$D,$A$1)*IF($A8="CH4",About!$D$58,IF($A8="N2O",About!$D$59,1))</f>
        <v>6.4146029637237998</v>
      </c>
      <c r="W8">
        <f>SUMIFS('EPA Export Aggregation'!Z:Z,'EPA Export Aggregation'!$A:$A,$B8,'EPA Export Aggregation'!$D:$D,$A$1)*IF($A8="CH4",About!$D$58,IF($A8="N2O",About!$D$59,1))</f>
        <v>5.4996888468855998</v>
      </c>
      <c r="X8">
        <f>SUMIFS('EPA Export Aggregation'!AA:AA,'EPA Export Aggregation'!$A:$A,$B8,'EPA Export Aggregation'!$D:$D,$A$1)*IF($A8="CH4",About!$D$58,IF($A8="N2O",About!$D$59,1))</f>
        <v>4.4508171879471004</v>
      </c>
      <c r="Y8">
        <f>SUMIFS('EPA Export Aggregation'!AB:AB,'EPA Export Aggregation'!$A:$A,$B8,'EPA Export Aggregation'!$D:$D,$A$1)*IF($A8="CH4",About!$D$58,IF($A8="N2O",About!$D$59,1))</f>
        <v>4.1813175669770999</v>
      </c>
      <c r="Z8">
        <f>SUMIFS('EPA Export Aggregation'!AC:AC,'EPA Export Aggregation'!$A:$A,$B8,'EPA Export Aggregation'!$D:$D,$A$1)*IF($A8="CH4",About!$D$58,IF($A8="N2O",About!$D$59,1))</f>
        <v>4.3814081360359998</v>
      </c>
      <c r="AA8">
        <f>SUMIFS('EPA Export Aggregation'!AD:AD,'EPA Export Aggregation'!$A:$A,$B8,'EPA Export Aggregation'!$D:$D,$A$1)*IF($A8="CH4",About!$D$58,IF($A8="N2O",About!$D$59,1))</f>
        <v>4.7948851039684</v>
      </c>
      <c r="AB8">
        <f>SUMIFS('EPA Export Aggregation'!AE:AE,'EPA Export Aggregation'!$A:$A,$B8,'EPA Export Aggregation'!$D:$D,$A$1)*IF($A8="CH4",About!$D$58,IF($A8="N2O",About!$D$59,1))</f>
        <v>5.4960069413379999</v>
      </c>
      <c r="AC8">
        <f>SUMIFS('EPA Export Aggregation'!AF:AF,'EPA Export Aggregation'!$A:$A,$B8,'EPA Export Aggregation'!$D:$D,$A$1)*IF($A8="CH4",About!$D$58,IF($A8="N2O",About!$D$59,1))</f>
        <v>5.2599187158097997</v>
      </c>
      <c r="AD8">
        <f>SUMIFS('EPA Export Aggregation'!AG:AG,'EPA Export Aggregation'!$A:$A,$B8,'EPA Export Aggregation'!$D:$D,$A$1)*IF($A8="CH4",About!$D$58,IF($A8="N2O",About!$D$59,1))</f>
        <v>5.0527853568910004</v>
      </c>
      <c r="AE8">
        <f>SUMIFS('EPA Export Aggregation'!AH:AH,'EPA Export Aggregation'!$A:$A,$B8,'EPA Export Aggregation'!$D:$D,$A$1)*IF($A8="CH4",About!$D$58,IF($A8="N2O",About!$D$59,1))</f>
        <v>4.9592243549896002</v>
      </c>
      <c r="AF8">
        <f>SUMIFS('EPA Export Aggregation'!AI:AI,'EPA Export Aggregation'!$A:$A,$B8,'EPA Export Aggregation'!$D:$D,$A$1)*IF($A8="CH4",About!$D$58,IF($A8="N2O",About!$D$59,1))</f>
        <v>4.9683822960382997</v>
      </c>
      <c r="AG8">
        <f>SUMIFS('EPA Export Aggregation'!AJ:AJ,'EPA Export Aggregation'!$A:$A,$B8,'EPA Export Aggregation'!$D:$D,$A$1)*IF($A8="CH4",About!$D$58,IF($A8="N2O",About!$D$59,1))</f>
        <v>4.7223398630659004</v>
      </c>
      <c r="AH8">
        <f>SUMIFS('EPA Export Aggregation'!AK:AK,'EPA Export Aggregation'!$A:$A,$B8,'EPA Export Aggregation'!$D:$D,$A$1)*IF($A8="CH4",About!$D$58,IF($A8="N2O",About!$D$59,1))</f>
        <v>4.8634572541505001</v>
      </c>
    </row>
    <row r="9" spans="1:34" x14ac:dyDescent="0.45">
      <c r="A9" s="413" t="s">
        <v>2215</v>
      </c>
      <c r="B9" s="414" t="s">
        <v>4216</v>
      </c>
      <c r="C9">
        <f>SUMIFS('EPA Export Aggregation'!F:F,'EPA Export Aggregation'!$A:$A,$B9,'EPA Export Aggregation'!$D:$D,$A$1)*IF($A9="CH4",About!$D$58,IF($A9="N2O",About!$D$59,1))</f>
        <v>0.91013315316919996</v>
      </c>
      <c r="D9">
        <f>SUMIFS('EPA Export Aggregation'!G:G,'EPA Export Aggregation'!$A:$A,$B9,'EPA Export Aggregation'!$D:$D,$A$1)*IF($A9="CH4",About!$D$58,IF($A9="N2O",About!$D$59,1))</f>
        <v>0.93816908996670001</v>
      </c>
      <c r="E9">
        <f>SUMIFS('EPA Export Aggregation'!H:H,'EPA Export Aggregation'!$A:$A,$B9,'EPA Export Aggregation'!$D:$D,$A$1)*IF($A9="CH4",About!$D$58,IF($A9="N2O",About!$D$59,1))</f>
        <v>1.0136499420745</v>
      </c>
      <c r="F9">
        <f>SUMIFS('EPA Export Aggregation'!I:I,'EPA Export Aggregation'!$A:$A,$B9,'EPA Export Aggregation'!$D:$D,$A$1)*IF($A9="CH4",About!$D$58,IF($A9="N2O",About!$D$59,1))</f>
        <v>0.99343570061429998</v>
      </c>
      <c r="G9">
        <f>SUMIFS('EPA Export Aggregation'!J:J,'EPA Export Aggregation'!$A:$A,$B9,'EPA Export Aggregation'!$D:$D,$A$1)*IF($A9="CH4",About!$D$58,IF($A9="N2O",About!$D$59,1))</f>
        <v>1.0591581802037999</v>
      </c>
      <c r="H9">
        <f>SUMIFS('EPA Export Aggregation'!K:K,'EPA Export Aggregation'!$A:$A,$B9,'EPA Export Aggregation'!$D:$D,$A$1)*IF($A9="CH4",About!$D$58,IF($A9="N2O",About!$D$59,1))</f>
        <v>0.98586403474380002</v>
      </c>
      <c r="I9">
        <f>SUMIFS('EPA Export Aggregation'!L:L,'EPA Export Aggregation'!$A:$A,$B9,'EPA Export Aggregation'!$D:$D,$A$1)*IF($A9="CH4",About!$D$58,IF($A9="N2O",About!$D$59,1))</f>
        <v>1.0394306581616</v>
      </c>
      <c r="J9">
        <f>SUMIFS('EPA Export Aggregation'!M:M,'EPA Export Aggregation'!$A:$A,$B9,'EPA Export Aggregation'!$D:$D,$A$1)*IF($A9="CH4",About!$D$58,IF($A9="N2O",About!$D$59,1))</f>
        <v>1.2431537419208001</v>
      </c>
      <c r="K9">
        <f>SUMIFS('EPA Export Aggregation'!N:N,'EPA Export Aggregation'!$A:$A,$B9,'EPA Export Aggregation'!$D:$D,$A$1)*IF($A9="CH4",About!$D$58,IF($A9="N2O",About!$D$59,1))</f>
        <v>1.1286763529818999</v>
      </c>
      <c r="L9">
        <f>SUMIFS('EPA Export Aggregation'!O:O,'EPA Export Aggregation'!$A:$A,$B9,'EPA Export Aggregation'!$D:$D,$A$1)*IF($A9="CH4",About!$D$58,IF($A9="N2O",About!$D$59,1))</f>
        <v>1.1394830543423999</v>
      </c>
      <c r="M9">
        <f>SUMIFS('EPA Export Aggregation'!P:P,'EPA Export Aggregation'!$A:$A,$B9,'EPA Export Aggregation'!$D:$D,$A$1)*IF($A9="CH4",About!$D$58,IF($A9="N2O",About!$D$59,1))</f>
        <v>1.0346031597245</v>
      </c>
      <c r="N9">
        <f>SUMIFS('EPA Export Aggregation'!Q:Q,'EPA Export Aggregation'!$A:$A,$B9,'EPA Export Aggregation'!$D:$D,$A$1)*IF($A9="CH4",About!$D$58,IF($A9="N2O",About!$D$59,1))</f>
        <v>1.0595658640497001</v>
      </c>
      <c r="O9">
        <f>SUMIFS('EPA Export Aggregation'!R:R,'EPA Export Aggregation'!$A:$A,$B9,'EPA Export Aggregation'!$D:$D,$A$1)*IF($A9="CH4",About!$D$58,IF($A9="N2O",About!$D$59,1))</f>
        <v>0.95983399992069995</v>
      </c>
      <c r="P9">
        <f>SUMIFS('EPA Export Aggregation'!S:S,'EPA Export Aggregation'!$A:$A,$B9,'EPA Export Aggregation'!$D:$D,$A$1)*IF($A9="CH4",About!$D$58,IF($A9="N2O",About!$D$59,1))</f>
        <v>0.77673362352789999</v>
      </c>
      <c r="Q9">
        <f>SUMIFS('EPA Export Aggregation'!T:T,'EPA Export Aggregation'!$A:$A,$B9,'EPA Export Aggregation'!$D:$D,$A$1)*IF($A9="CH4",About!$D$58,IF($A9="N2O",About!$D$59,1))</f>
        <v>0.72438367400970005</v>
      </c>
      <c r="R9">
        <f>SUMIFS('EPA Export Aggregation'!U:U,'EPA Export Aggregation'!$A:$A,$B9,'EPA Export Aggregation'!$D:$D,$A$1)*IF($A9="CH4",About!$D$58,IF($A9="N2O",About!$D$59,1))</f>
        <v>0.85943808818169998</v>
      </c>
      <c r="S9">
        <f>SUMIFS('EPA Export Aggregation'!V:V,'EPA Export Aggregation'!$A:$A,$B9,'EPA Export Aggregation'!$D:$D,$A$1)*IF($A9="CH4",About!$D$58,IF($A9="N2O",About!$D$59,1))</f>
        <v>0.89476787743590003</v>
      </c>
      <c r="T9">
        <f>SUMIFS('EPA Export Aggregation'!W:W,'EPA Export Aggregation'!$A:$A,$B9,'EPA Export Aggregation'!$D:$D,$A$1)*IF($A9="CH4",About!$D$58,IF($A9="N2O",About!$D$59,1))</f>
        <v>0.82768884120990005</v>
      </c>
      <c r="U9">
        <f>SUMIFS('EPA Export Aggregation'!X:X,'EPA Export Aggregation'!$A:$A,$B9,'EPA Export Aggregation'!$D:$D,$A$1)*IF($A9="CH4",About!$D$58,IF($A9="N2O",About!$D$59,1))</f>
        <v>0.71145606807390005</v>
      </c>
      <c r="V9">
        <f>SUMIFS('EPA Export Aggregation'!Y:Y,'EPA Export Aggregation'!$A:$A,$B9,'EPA Export Aggregation'!$D:$D,$A$1)*IF($A9="CH4",About!$D$58,IF($A9="N2O",About!$D$59,1))</f>
        <v>0.61735130488309997</v>
      </c>
      <c r="W9">
        <f>SUMIFS('EPA Export Aggregation'!Z:Z,'EPA Export Aggregation'!$A:$A,$B9,'EPA Export Aggregation'!$D:$D,$A$1)*IF($A9="CH4",About!$D$58,IF($A9="N2O",About!$D$59,1))</f>
        <v>0.97331804499279995</v>
      </c>
      <c r="X9">
        <f>SUMIFS('EPA Export Aggregation'!AA:AA,'EPA Export Aggregation'!$A:$A,$B9,'EPA Export Aggregation'!$D:$D,$A$1)*IF($A9="CH4",About!$D$58,IF($A9="N2O",About!$D$59,1))</f>
        <v>0.91369613305249997</v>
      </c>
      <c r="Y9">
        <f>SUMIFS('EPA Export Aggregation'!AB:AB,'EPA Export Aggregation'!$A:$A,$B9,'EPA Export Aggregation'!$D:$D,$A$1)*IF($A9="CH4",About!$D$58,IF($A9="N2O",About!$D$59,1))</f>
        <v>0.78957717244949999</v>
      </c>
      <c r="Z9">
        <f>SUMIFS('EPA Export Aggregation'!AC:AC,'EPA Export Aggregation'!$A:$A,$B9,'EPA Export Aggregation'!$D:$D,$A$1)*IF($A9="CH4",About!$D$58,IF($A9="N2O",About!$D$59,1))</f>
        <v>0.83714351497619999</v>
      </c>
      <c r="AA9">
        <f>SUMIFS('EPA Export Aggregation'!AD:AD,'EPA Export Aggregation'!$A:$A,$B9,'EPA Export Aggregation'!$D:$D,$A$1)*IF($A9="CH4",About!$D$58,IF($A9="N2O",About!$D$59,1))</f>
        <v>0.89405533255699998</v>
      </c>
      <c r="AB9">
        <f>SUMIFS('EPA Export Aggregation'!AE:AE,'EPA Export Aggregation'!$A:$A,$B9,'EPA Export Aggregation'!$D:$D,$A$1)*IF($A9="CH4",About!$D$58,IF($A9="N2O",About!$D$59,1))</f>
        <v>0.90385905037040004</v>
      </c>
      <c r="AC9">
        <f>SUMIFS('EPA Export Aggregation'!AF:AF,'EPA Export Aggregation'!$A:$A,$B9,'EPA Export Aggregation'!$D:$D,$A$1)*IF($A9="CH4",About!$D$58,IF($A9="N2O",About!$D$59,1))</f>
        <v>0.81237353193759998</v>
      </c>
      <c r="AD9">
        <f>SUMIFS('EPA Export Aggregation'!AG:AG,'EPA Export Aggregation'!$A:$A,$B9,'EPA Export Aggregation'!$D:$D,$A$1)*IF($A9="CH4",About!$D$58,IF($A9="N2O",About!$D$59,1))</f>
        <v>0.8148317099722</v>
      </c>
      <c r="AE9">
        <f>SUMIFS('EPA Export Aggregation'!AH:AH,'EPA Export Aggregation'!$A:$A,$B9,'EPA Export Aggregation'!$D:$D,$A$1)*IF($A9="CH4",About!$D$58,IF($A9="N2O",About!$D$59,1))</f>
        <v>0.83368838011540003</v>
      </c>
      <c r="AF9">
        <f>SUMIFS('EPA Export Aggregation'!AI:AI,'EPA Export Aggregation'!$A:$A,$B9,'EPA Export Aggregation'!$D:$D,$A$1)*IF($A9="CH4",About!$D$58,IF($A9="N2O",About!$D$59,1))</f>
        <v>0.78946513623470005</v>
      </c>
      <c r="AG9">
        <f>SUMIFS('EPA Export Aggregation'!AJ:AJ,'EPA Export Aggregation'!$A:$A,$B9,'EPA Export Aggregation'!$D:$D,$A$1)*IF($A9="CH4",About!$D$58,IF($A9="N2O",About!$D$59,1))</f>
        <v>0.73747549948809998</v>
      </c>
      <c r="AH9">
        <f>SUMIFS('EPA Export Aggregation'!AK:AK,'EPA Export Aggregation'!$A:$A,$B9,'EPA Export Aggregation'!$D:$D,$A$1)*IF($A9="CH4",About!$D$58,IF($A9="N2O",About!$D$59,1))</f>
        <v>0.80579877188649995</v>
      </c>
    </row>
    <row r="10" spans="1:34" x14ac:dyDescent="0.45">
      <c r="A10" s="413" t="s">
        <v>2215</v>
      </c>
      <c r="B10" s="414" t="s">
        <v>4225</v>
      </c>
      <c r="C10">
        <f>SUMIFS('EPA Export Aggregation'!F:F,'EPA Export Aggregation'!$A:$A,$B10,'EPA Export Aggregation'!$D:$D,$A$1)*IF($A10="CH4",About!$D$58,IF($A10="N2O",About!$D$59,1))</f>
        <v>2.4278056960000001E-3</v>
      </c>
      <c r="D10">
        <f>SUMIFS('EPA Export Aggregation'!G:G,'EPA Export Aggregation'!$A:$A,$B10,'EPA Export Aggregation'!$D:$D,$A$1)*IF($A10="CH4",About!$D$58,IF($A10="N2O",About!$D$59,1))</f>
        <v>2.4549522832000002E-3</v>
      </c>
      <c r="E10">
        <f>SUMIFS('EPA Export Aggregation'!H:H,'EPA Export Aggregation'!$A:$A,$B10,'EPA Export Aggregation'!$D:$D,$A$1)*IF($A10="CH4",About!$D$58,IF($A10="N2O",About!$D$59,1))</f>
        <v>2.4442203632E-3</v>
      </c>
      <c r="F10">
        <f>SUMIFS('EPA Export Aggregation'!I:I,'EPA Export Aggregation'!$A:$A,$B10,'EPA Export Aggregation'!$D:$D,$A$1)*IF($A10="CH4",About!$D$58,IF($A10="N2O",About!$D$59,1))</f>
        <v>2.4289706722E-3</v>
      </c>
      <c r="G10">
        <f>SUMIFS('EPA Export Aggregation'!J:J,'EPA Export Aggregation'!$A:$A,$B10,'EPA Export Aggregation'!$D:$D,$A$1)*IF($A10="CH4",About!$D$58,IF($A10="N2O",About!$D$59,1))</f>
        <v>2.4385352867E-3</v>
      </c>
      <c r="H10">
        <f>SUMIFS('EPA Export Aggregation'!K:K,'EPA Export Aggregation'!$A:$A,$B10,'EPA Export Aggregation'!$D:$D,$A$1)*IF($A10="CH4",About!$D$58,IF($A10="N2O",About!$D$59,1))</f>
        <v>2.3787126864E-3</v>
      </c>
      <c r="I10">
        <f>SUMIFS('EPA Export Aggregation'!L:L,'EPA Export Aggregation'!$A:$A,$B10,'EPA Export Aggregation'!$D:$D,$A$1)*IF($A10="CH4",About!$D$58,IF($A10="N2O",About!$D$59,1))</f>
        <v>2.3262710956000001E-3</v>
      </c>
      <c r="J10">
        <f>SUMIFS('EPA Export Aggregation'!M:M,'EPA Export Aggregation'!$A:$A,$B10,'EPA Export Aggregation'!$D:$D,$A$1)*IF($A10="CH4",About!$D$58,IF($A10="N2O",About!$D$59,1))</f>
        <v>2.3090054133999998E-3</v>
      </c>
      <c r="K10">
        <f>SUMIFS('EPA Export Aggregation'!N:N,'EPA Export Aggregation'!$A:$A,$B10,'EPA Export Aggregation'!$D:$D,$A$1)*IF($A10="CH4",About!$D$58,IF($A10="N2O",About!$D$59,1))</f>
        <v>2.2826563254E-3</v>
      </c>
      <c r="L10">
        <f>SUMIFS('EPA Export Aggregation'!O:O,'EPA Export Aggregation'!$A:$A,$B10,'EPA Export Aggregation'!$D:$D,$A$1)*IF($A10="CH4",About!$D$58,IF($A10="N2O",About!$D$59,1))</f>
        <v>2.2166452110000002E-3</v>
      </c>
      <c r="M10">
        <f>SUMIFS('EPA Export Aggregation'!P:P,'EPA Export Aggregation'!$A:$A,$B10,'EPA Export Aggregation'!$D:$D,$A$1)*IF($A10="CH4",About!$D$58,IF($A10="N2O",About!$D$59,1))</f>
        <v>2.1754686385000001E-3</v>
      </c>
      <c r="N10">
        <f>SUMIFS('EPA Export Aggregation'!Q:Q,'EPA Export Aggregation'!$A:$A,$B10,'EPA Export Aggregation'!$D:$D,$A$1)*IF($A10="CH4",About!$D$58,IF($A10="N2O",About!$D$59,1))</f>
        <v>2.1983937844000001E-3</v>
      </c>
      <c r="O10">
        <f>SUMIFS('EPA Export Aggregation'!R:R,'EPA Export Aggregation'!$A:$A,$B10,'EPA Export Aggregation'!$D:$D,$A$1)*IF($A10="CH4",About!$D$58,IF($A10="N2O",About!$D$59,1))</f>
        <v>2.6018875850999999E-3</v>
      </c>
      <c r="P10">
        <f>SUMIFS('EPA Export Aggregation'!S:S,'EPA Export Aggregation'!$A:$A,$B10,'EPA Export Aggregation'!$D:$D,$A$1)*IF($A10="CH4",About!$D$58,IF($A10="N2O",About!$D$59,1))</f>
        <v>2.6957919324E-3</v>
      </c>
      <c r="Q10">
        <f>SUMIFS('EPA Export Aggregation'!T:T,'EPA Export Aggregation'!$A:$A,$B10,'EPA Export Aggregation'!$D:$D,$A$1)*IF($A10="CH4",About!$D$58,IF($A10="N2O",About!$D$59,1))</f>
        <v>2.6692397907000002E-3</v>
      </c>
      <c r="R10">
        <f>SUMIFS('EPA Export Aggregation'!U:U,'EPA Export Aggregation'!$A:$A,$B10,'EPA Export Aggregation'!$D:$D,$A$1)*IF($A10="CH4",About!$D$58,IF($A10="N2O",About!$D$59,1))</f>
        <v>2.8319105712999999E-3</v>
      </c>
      <c r="S10">
        <f>SUMIFS('EPA Export Aggregation'!V:V,'EPA Export Aggregation'!$A:$A,$B10,'EPA Export Aggregation'!$D:$D,$A$1)*IF($A10="CH4",About!$D$58,IF($A10="N2O",About!$D$59,1))</f>
        <v>2.8600685757000002E-3</v>
      </c>
      <c r="T10">
        <f>SUMIFS('EPA Export Aggregation'!W:W,'EPA Export Aggregation'!$A:$A,$B10,'EPA Export Aggregation'!$D:$D,$A$1)*IF($A10="CH4",About!$D$58,IF($A10="N2O",About!$D$59,1))</f>
        <v>2.7015144591000001E-3</v>
      </c>
      <c r="U10">
        <f>SUMIFS('EPA Export Aggregation'!X:X,'EPA Export Aggregation'!$A:$A,$B10,'EPA Export Aggregation'!$D:$D,$A$1)*IF($A10="CH4",About!$D$58,IF($A10="N2O",About!$D$59,1))</f>
        <v>2.9722695433999999E-3</v>
      </c>
      <c r="V10">
        <f>SUMIFS('EPA Export Aggregation'!Y:Y,'EPA Export Aggregation'!$A:$A,$B10,'EPA Export Aggregation'!$D:$D,$A$1)*IF($A10="CH4",About!$D$58,IF($A10="N2O",About!$D$59,1))</f>
        <v>2.9964895733000001E-3</v>
      </c>
      <c r="W10">
        <f>SUMIFS('EPA Export Aggregation'!Z:Z,'EPA Export Aggregation'!$A:$A,$B10,'EPA Export Aggregation'!$D:$D,$A$1)*IF($A10="CH4",About!$D$58,IF($A10="N2O",About!$D$59,1))</f>
        <v>3.1488129996999998E-3</v>
      </c>
      <c r="X10">
        <f>SUMIFS('EPA Export Aggregation'!AA:AA,'EPA Export Aggregation'!$A:$A,$B10,'EPA Export Aggregation'!$D:$D,$A$1)*IF($A10="CH4",About!$D$58,IF($A10="N2O",About!$D$59,1))</f>
        <v>3.2216776250000002E-3</v>
      </c>
      <c r="Y10">
        <f>SUMIFS('EPA Export Aggregation'!AB:AB,'EPA Export Aggregation'!$A:$A,$B10,'EPA Export Aggregation'!$D:$D,$A$1)*IF($A10="CH4",About!$D$58,IF($A10="N2O",About!$D$59,1))</f>
        <v>3.4030356655000002E-3</v>
      </c>
      <c r="Z10">
        <f>SUMIFS('EPA Export Aggregation'!AC:AC,'EPA Export Aggregation'!$A:$A,$B10,'EPA Export Aggregation'!$D:$D,$A$1)*IF($A10="CH4",About!$D$58,IF($A10="N2O",About!$D$59,1))</f>
        <v>3.4873788208000002E-3</v>
      </c>
      <c r="AA10">
        <f>SUMIFS('EPA Export Aggregation'!AD:AD,'EPA Export Aggregation'!$A:$A,$B10,'EPA Export Aggregation'!$D:$D,$A$1)*IF($A10="CH4",About!$D$58,IF($A10="N2O",About!$D$59,1))</f>
        <v>3.5956488437E-3</v>
      </c>
      <c r="AB10">
        <f>SUMIFS('EPA Export Aggregation'!AE:AE,'EPA Export Aggregation'!$A:$A,$B10,'EPA Export Aggregation'!$D:$D,$A$1)*IF($A10="CH4",About!$D$58,IF($A10="N2O",About!$D$59,1))</f>
        <v>3.5271814462999999E-3</v>
      </c>
      <c r="AC10">
        <f>SUMIFS('EPA Export Aggregation'!AF:AF,'EPA Export Aggregation'!$A:$A,$B10,'EPA Export Aggregation'!$D:$D,$A$1)*IF($A10="CH4",About!$D$58,IF($A10="N2O",About!$D$59,1))</f>
        <v>5.1499873400000003E-3</v>
      </c>
      <c r="AD10">
        <f>SUMIFS('EPA Export Aggregation'!AG:AG,'EPA Export Aggregation'!$A:$A,$B10,'EPA Export Aggregation'!$D:$D,$A$1)*IF($A10="CH4",About!$D$58,IF($A10="N2O",About!$D$59,1))</f>
        <v>7.3930727528E-3</v>
      </c>
      <c r="AE10">
        <f>SUMIFS('EPA Export Aggregation'!AH:AH,'EPA Export Aggregation'!$A:$A,$B10,'EPA Export Aggregation'!$D:$D,$A$1)*IF($A10="CH4",About!$D$58,IF($A10="N2O",About!$D$59,1))</f>
        <v>8.0152877514000007E-3</v>
      </c>
      <c r="AF10">
        <f>SUMIFS('EPA Export Aggregation'!AI:AI,'EPA Export Aggregation'!$A:$A,$B10,'EPA Export Aggregation'!$D:$D,$A$1)*IF($A10="CH4",About!$D$58,IF($A10="N2O",About!$D$59,1))</f>
        <v>1.79503244305E-2</v>
      </c>
      <c r="AG10">
        <f>SUMIFS('EPA Export Aggregation'!AJ:AJ,'EPA Export Aggregation'!$A:$A,$B10,'EPA Export Aggregation'!$D:$D,$A$1)*IF($A10="CH4",About!$D$58,IF($A10="N2O",About!$D$59,1))</f>
        <v>2.8767781431900001E-2</v>
      </c>
      <c r="AH10">
        <f>SUMIFS('EPA Export Aggregation'!AK:AK,'EPA Export Aggregation'!$A:$A,$B10,'EPA Export Aggregation'!$D:$D,$A$1)*IF($A10="CH4",About!$D$58,IF($A10="N2O",About!$D$59,1))</f>
        <v>1.22864297575E-2</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3.8893213681000002E-2</v>
      </c>
      <c r="D13">
        <f>SUMIFS('EPA Export Aggregation'!G:G,'EPA Export Aggregation'!$A:$A,$B13,'EPA Export Aggregation'!$D:$D,$A$1)*IF($A13="CH4",About!$D$58,IF($A13="N2O",About!$D$59,1))</f>
        <v>3.4857377141500001E-2</v>
      </c>
      <c r="E13">
        <f>SUMIFS('EPA Export Aggregation'!H:H,'EPA Export Aggregation'!$A:$A,$B13,'EPA Export Aggregation'!$D:$D,$A$1)*IF($A13="CH4",About!$D$58,IF($A13="N2O",About!$D$59,1))</f>
        <v>3.4372721918199997E-2</v>
      </c>
      <c r="F13">
        <f>SUMIFS('EPA Export Aggregation'!I:I,'EPA Export Aggregation'!$A:$A,$B13,'EPA Export Aggregation'!$D:$D,$A$1)*IF($A13="CH4",About!$D$58,IF($A13="N2O",About!$D$59,1))</f>
        <v>3.1846804806000002E-2</v>
      </c>
      <c r="G13">
        <f>SUMIFS('EPA Export Aggregation'!J:J,'EPA Export Aggregation'!$A:$A,$B13,'EPA Export Aggregation'!$D:$D,$A$1)*IF($A13="CH4",About!$D$58,IF($A13="N2O",About!$D$59,1))</f>
        <v>3.3446164041400002E-2</v>
      </c>
      <c r="H13">
        <f>SUMIFS('EPA Export Aggregation'!K:K,'EPA Export Aggregation'!$A:$A,$B13,'EPA Export Aggregation'!$D:$D,$A$1)*IF($A13="CH4",About!$D$58,IF($A13="N2O",About!$D$59,1))</f>
        <v>4.50456751758E-2</v>
      </c>
      <c r="I13">
        <f>SUMIFS('EPA Export Aggregation'!L:L,'EPA Export Aggregation'!$A:$A,$B13,'EPA Export Aggregation'!$D:$D,$A$1)*IF($A13="CH4",About!$D$58,IF($A13="N2O",About!$D$59,1))</f>
        <v>4.8695060205200001E-2</v>
      </c>
      <c r="J13">
        <f>SUMIFS('EPA Export Aggregation'!M:M,'EPA Export Aggregation'!$A:$A,$B13,'EPA Export Aggregation'!$D:$D,$A$1)*IF($A13="CH4",About!$D$58,IF($A13="N2O",About!$D$59,1))</f>
        <v>4.6870292469399999E-2</v>
      </c>
      <c r="K13">
        <f>SUMIFS('EPA Export Aggregation'!N:N,'EPA Export Aggregation'!$A:$A,$B13,'EPA Export Aggregation'!$D:$D,$A$1)*IF($A13="CH4",About!$D$58,IF($A13="N2O",About!$D$59,1))</f>
        <v>4.75360391263E-2</v>
      </c>
      <c r="L13">
        <f>SUMIFS('EPA Export Aggregation'!O:O,'EPA Export Aggregation'!$A:$A,$B13,'EPA Export Aggregation'!$D:$D,$A$1)*IF($A13="CH4",About!$D$58,IF($A13="N2O",About!$D$59,1))</f>
        <v>5.19828107081E-2</v>
      </c>
      <c r="M13">
        <f>SUMIFS('EPA Export Aggregation'!P:P,'EPA Export Aggregation'!$A:$A,$B13,'EPA Export Aggregation'!$D:$D,$A$1)*IF($A13="CH4",About!$D$58,IF($A13="N2O",About!$D$59,1))</f>
        <v>3.4487839545099999E-2</v>
      </c>
      <c r="N13">
        <f>SUMIFS('EPA Export Aggregation'!Q:Q,'EPA Export Aggregation'!$A:$A,$B13,'EPA Export Aggregation'!$D:$D,$A$1)*IF($A13="CH4",About!$D$58,IF($A13="N2O",About!$D$59,1))</f>
        <v>3.5559817879599998E-2</v>
      </c>
      <c r="O13">
        <f>SUMIFS('EPA Export Aggregation'!R:R,'EPA Export Aggregation'!$A:$A,$B13,'EPA Export Aggregation'!$D:$D,$A$1)*IF($A13="CH4",About!$D$58,IF($A13="N2O",About!$D$59,1))</f>
        <v>3.7190284318199998E-2</v>
      </c>
      <c r="P13">
        <f>SUMIFS('EPA Export Aggregation'!S:S,'EPA Export Aggregation'!$A:$A,$B13,'EPA Export Aggregation'!$D:$D,$A$1)*IF($A13="CH4",About!$D$58,IF($A13="N2O",About!$D$59,1))</f>
        <v>2.8754651478799999E-2</v>
      </c>
      <c r="Q13">
        <f>SUMIFS('EPA Export Aggregation'!T:T,'EPA Export Aggregation'!$A:$A,$B13,'EPA Export Aggregation'!$D:$D,$A$1)*IF($A13="CH4",About!$D$58,IF($A13="N2O",About!$D$59,1))</f>
        <v>3.9409653334800003E-2</v>
      </c>
      <c r="R13">
        <f>SUMIFS('EPA Export Aggregation'!U:U,'EPA Export Aggregation'!$A:$A,$B13,'EPA Export Aggregation'!$D:$D,$A$1)*IF($A13="CH4",About!$D$58,IF($A13="N2O",About!$D$59,1))</f>
        <v>4.3837395472299999E-2</v>
      </c>
      <c r="S13">
        <f>SUMIFS('EPA Export Aggregation'!V:V,'EPA Export Aggregation'!$A:$A,$B13,'EPA Export Aggregation'!$D:$D,$A$1)*IF($A13="CH4",About!$D$58,IF($A13="N2O",About!$D$59,1))</f>
        <v>5.0148987347800003E-2</v>
      </c>
      <c r="T13">
        <f>SUMIFS('EPA Export Aggregation'!W:W,'EPA Export Aggregation'!$A:$A,$B13,'EPA Export Aggregation'!$D:$D,$A$1)*IF($A13="CH4",About!$D$58,IF($A13="N2O",About!$D$59,1))</f>
        <v>4.5938400899600003E-2</v>
      </c>
      <c r="U13">
        <f>SUMIFS('EPA Export Aggregation'!X:X,'EPA Export Aggregation'!$A:$A,$B13,'EPA Export Aggregation'!$D:$D,$A$1)*IF($A13="CH4",About!$D$58,IF($A13="N2O",About!$D$59,1))</f>
        <v>3.9053402780899998E-2</v>
      </c>
      <c r="V13">
        <f>SUMIFS('EPA Export Aggregation'!Y:Y,'EPA Export Aggregation'!$A:$A,$B13,'EPA Export Aggregation'!$D:$D,$A$1)*IF($A13="CH4",About!$D$58,IF($A13="N2O",About!$D$59,1))</f>
        <v>5.0446374144499997E-2</v>
      </c>
      <c r="W13">
        <f>SUMIFS('EPA Export Aggregation'!Z:Z,'EPA Export Aggregation'!$A:$A,$B13,'EPA Export Aggregation'!$D:$D,$A$1)*IF($A13="CH4",About!$D$58,IF($A13="N2O",About!$D$59,1))</f>
        <v>6.1961807685899997E-2</v>
      </c>
      <c r="X13">
        <f>SUMIFS('EPA Export Aggregation'!AA:AA,'EPA Export Aggregation'!$A:$A,$B13,'EPA Export Aggregation'!$D:$D,$A$1)*IF($A13="CH4",About!$D$58,IF($A13="N2O",About!$D$59,1))</f>
        <v>5.6692758457899999E-2</v>
      </c>
      <c r="Y13">
        <f>SUMIFS('EPA Export Aggregation'!AB:AB,'EPA Export Aggregation'!$A:$A,$B13,'EPA Export Aggregation'!$D:$D,$A$1)*IF($A13="CH4",About!$D$58,IF($A13="N2O",About!$D$59,1))</f>
        <v>5.2117979781499998E-2</v>
      </c>
      <c r="Z13">
        <f>SUMIFS('EPA Export Aggregation'!AC:AC,'EPA Export Aggregation'!$A:$A,$B13,'EPA Export Aggregation'!$D:$D,$A$1)*IF($A13="CH4",About!$D$58,IF($A13="N2O",About!$D$59,1))</f>
        <v>6.3529603883499999E-2</v>
      </c>
      <c r="AA13">
        <f>SUMIFS('EPA Export Aggregation'!AD:AD,'EPA Export Aggregation'!$A:$A,$B13,'EPA Export Aggregation'!$D:$D,$A$1)*IF($A13="CH4",About!$D$58,IF($A13="N2O",About!$D$59,1))</f>
        <v>7.3386796897599998E-2</v>
      </c>
      <c r="AB13">
        <f>SUMIFS('EPA Export Aggregation'!AE:AE,'EPA Export Aggregation'!$A:$A,$B13,'EPA Export Aggregation'!$D:$D,$A$1)*IF($A13="CH4",About!$D$58,IF($A13="N2O",About!$D$59,1))</f>
        <v>7.0786225642999995E-2</v>
      </c>
      <c r="AC13">
        <f>SUMIFS('EPA Export Aggregation'!AF:AF,'EPA Export Aggregation'!$A:$A,$B13,'EPA Export Aggregation'!$D:$D,$A$1)*IF($A13="CH4",About!$D$58,IF($A13="N2O",About!$D$59,1))</f>
        <v>6.3068883308300003E-2</v>
      </c>
      <c r="AD13">
        <f>SUMIFS('EPA Export Aggregation'!AG:AG,'EPA Export Aggregation'!$A:$A,$B13,'EPA Export Aggregation'!$D:$D,$A$1)*IF($A13="CH4",About!$D$58,IF($A13="N2O",About!$D$59,1))</f>
        <v>5.75335717833E-2</v>
      </c>
      <c r="AE13">
        <f>SUMIFS('EPA Export Aggregation'!AH:AH,'EPA Export Aggregation'!$A:$A,$B13,'EPA Export Aggregation'!$D:$D,$A$1)*IF($A13="CH4",About!$D$58,IF($A13="N2O",About!$D$59,1))</f>
        <v>4.2841959229799997E-2</v>
      </c>
      <c r="AF13">
        <f>SUMIFS('EPA Export Aggregation'!AI:AI,'EPA Export Aggregation'!$A:$A,$B13,'EPA Export Aggregation'!$D:$D,$A$1)*IF($A13="CH4",About!$D$58,IF($A13="N2O",About!$D$59,1))</f>
        <v>4.9037505759600003E-2</v>
      </c>
      <c r="AG13">
        <f>SUMIFS('EPA Export Aggregation'!AJ:AJ,'EPA Export Aggregation'!$A:$A,$B13,'EPA Export Aggregation'!$D:$D,$A$1)*IF($A13="CH4",About!$D$58,IF($A13="N2O",About!$D$59,1))</f>
        <v>4.9155330605100002E-2</v>
      </c>
      <c r="AH13">
        <f>SUMIFS('EPA Export Aggregation'!AK:AK,'EPA Export Aggregation'!$A:$A,$B13,'EPA Export Aggregation'!$D:$D,$A$1)*IF($A13="CH4",About!$D$58,IF($A13="N2O",About!$D$59,1))</f>
        <v>4.6535450635400002E-2</v>
      </c>
    </row>
    <row r="14" spans="1:34" x14ac:dyDescent="0.45">
      <c r="A14" s="413" t="s">
        <v>2215</v>
      </c>
      <c r="B14" s="414" t="s">
        <v>4253</v>
      </c>
      <c r="C14">
        <f>SUMIFS('EPA Export Aggregation'!F:F,'EPA Export Aggregation'!$A:$A,$B14,'EPA Export Aggregation'!$D:$D,$A$1)*IF($A14="CH4",About!$D$58,IF($A14="N2O",About!$D$59,1))</f>
        <v>0.1094823893811</v>
      </c>
      <c r="D14">
        <f>SUMIFS('EPA Export Aggregation'!G:G,'EPA Export Aggregation'!$A:$A,$B14,'EPA Export Aggregation'!$D:$D,$A$1)*IF($A14="CH4",About!$D$58,IF($A14="N2O",About!$D$59,1))</f>
        <v>0.1039653710827</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0.15295119583960001</v>
      </c>
      <c r="R14">
        <f>SUMIFS('EPA Export Aggregation'!U:U,'EPA Export Aggregation'!$A:$A,$B14,'EPA Export Aggregation'!$D:$D,$A$1)*IF($A14="CH4",About!$D$58,IF($A14="N2O",About!$D$59,1))</f>
        <v>0.14707263052819999</v>
      </c>
      <c r="S14">
        <f>SUMIFS('EPA Export Aggregation'!V:V,'EPA Export Aggregation'!$A:$A,$B14,'EPA Export Aggregation'!$D:$D,$A$1)*IF($A14="CH4",About!$D$58,IF($A14="N2O",About!$D$59,1))</f>
        <v>0.1438946127473</v>
      </c>
      <c r="T14">
        <f>SUMIFS('EPA Export Aggregation'!W:W,'EPA Export Aggregation'!$A:$A,$B14,'EPA Export Aggregation'!$D:$D,$A$1)*IF($A14="CH4",About!$D$58,IF($A14="N2O",About!$D$59,1))</f>
        <v>0.13819315801900001</v>
      </c>
      <c r="U14">
        <f>SUMIFS('EPA Export Aggregation'!X:X,'EPA Export Aggregation'!$A:$A,$B14,'EPA Export Aggregation'!$D:$D,$A$1)*IF($A14="CH4",About!$D$58,IF($A14="N2O",About!$D$59,1))</f>
        <v>0.14985660695870001</v>
      </c>
      <c r="V14">
        <f>SUMIFS('EPA Export Aggregation'!Y:Y,'EPA Export Aggregation'!$A:$A,$B14,'EPA Export Aggregation'!$D:$D,$A$1)*IF($A14="CH4",About!$D$58,IF($A14="N2O",About!$D$59,1))</f>
        <v>0.1289210894524</v>
      </c>
      <c r="W14">
        <f>SUMIFS('EPA Export Aggregation'!Z:Z,'EPA Export Aggregation'!$A:$A,$B14,'EPA Export Aggregation'!$D:$D,$A$1)*IF($A14="CH4",About!$D$58,IF($A14="N2O",About!$D$59,1))</f>
        <v>0.18011597786700001</v>
      </c>
      <c r="X14">
        <f>SUMIFS('EPA Export Aggregation'!AA:AA,'EPA Export Aggregation'!$A:$A,$B14,'EPA Export Aggregation'!$D:$D,$A$1)*IF($A14="CH4",About!$D$58,IF($A14="N2O",About!$D$59,1))</f>
        <v>0.18958678989229999</v>
      </c>
      <c r="Y14">
        <f>SUMIFS('EPA Export Aggregation'!AB:AB,'EPA Export Aggregation'!$A:$A,$B14,'EPA Export Aggregation'!$D:$D,$A$1)*IF($A14="CH4",About!$D$58,IF($A14="N2O",About!$D$59,1))</f>
        <v>0.18911314677589999</v>
      </c>
      <c r="Z14">
        <f>SUMIFS('EPA Export Aggregation'!AC:AC,'EPA Export Aggregation'!$A:$A,$B14,'EPA Export Aggregation'!$D:$D,$A$1)*IF($A14="CH4",About!$D$58,IF($A14="N2O",About!$D$59,1))</f>
        <v>0.19130950399999999</v>
      </c>
      <c r="AA14">
        <f>SUMIFS('EPA Export Aggregation'!AD:AD,'EPA Export Aggregation'!$A:$A,$B14,'EPA Export Aggregation'!$D:$D,$A$1)*IF($A14="CH4",About!$D$58,IF($A14="N2O",About!$D$59,1))</f>
        <v>0.19630497460640001</v>
      </c>
      <c r="AB14">
        <f>SUMIFS('EPA Export Aggregation'!AE:AE,'EPA Export Aggregation'!$A:$A,$B14,'EPA Export Aggregation'!$D:$D,$A$1)*IF($A14="CH4",About!$D$58,IF($A14="N2O",About!$D$59,1))</f>
        <v>0.19774332395300001</v>
      </c>
      <c r="AC14">
        <f>SUMIFS('EPA Export Aggregation'!AF:AF,'EPA Export Aggregation'!$A:$A,$B14,'EPA Export Aggregation'!$D:$D,$A$1)*IF($A14="CH4",About!$D$58,IF($A14="N2O",About!$D$59,1))</f>
        <v>0.2102847645016</v>
      </c>
      <c r="AD14">
        <f>SUMIFS('EPA Export Aggregation'!AG:AG,'EPA Export Aggregation'!$A:$A,$B14,'EPA Export Aggregation'!$D:$D,$A$1)*IF($A14="CH4",About!$D$58,IF($A14="N2O",About!$D$59,1))</f>
        <v>0.18409737835600001</v>
      </c>
      <c r="AE14">
        <f>SUMIFS('EPA Export Aggregation'!AH:AH,'EPA Export Aggregation'!$A:$A,$B14,'EPA Export Aggregation'!$D:$D,$A$1)*IF($A14="CH4",About!$D$58,IF($A14="N2O",About!$D$59,1))</f>
        <v>0.1967995027686</v>
      </c>
      <c r="AF14">
        <f>SUMIFS('EPA Export Aggregation'!AI:AI,'EPA Export Aggregation'!$A:$A,$B14,'EPA Export Aggregation'!$D:$D,$A$1)*IF($A14="CH4",About!$D$58,IF($A14="N2O",About!$D$59,1))</f>
        <v>0.19976136688759999</v>
      </c>
      <c r="AG14">
        <f>SUMIFS('EPA Export Aggregation'!AJ:AJ,'EPA Export Aggregation'!$A:$A,$B14,'EPA Export Aggregation'!$D:$D,$A$1)*IF($A14="CH4",About!$D$58,IF($A14="N2O",About!$D$59,1))</f>
        <v>0.18465403515680001</v>
      </c>
      <c r="AH14">
        <f>SUMIFS('EPA Export Aggregation'!AK:AK,'EPA Export Aggregation'!$A:$A,$B14,'EPA Export Aggregation'!$D:$D,$A$1)*IF($A14="CH4",About!$D$58,IF($A14="N2O",About!$D$59,1))</f>
        <v>0.19503046247139999</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3.8694600552899999E-2</v>
      </c>
      <c r="D16">
        <f>SUMIFS('EPA Export Aggregation'!G:G,'EPA Export Aggregation'!$A:$A,$B16,'EPA Export Aggregation'!$D:$D,$A$1)*IF($A16="CH4",About!$D$58,IF($A16="N2O",About!$D$59,1))</f>
        <v>3.8807132882699998E-2</v>
      </c>
      <c r="E16">
        <f>SUMIFS('EPA Export Aggregation'!H:H,'EPA Export Aggregation'!$A:$A,$B16,'EPA Export Aggregation'!$D:$D,$A$1)*IF($A16="CH4",About!$D$58,IF($A16="N2O",About!$D$59,1))</f>
        <v>3.8739959579599997E-2</v>
      </c>
      <c r="F16">
        <f>SUMIFS('EPA Export Aggregation'!I:I,'EPA Export Aggregation'!$A:$A,$B16,'EPA Export Aggregation'!$D:$D,$A$1)*IF($A16="CH4",About!$D$58,IF($A16="N2O",About!$D$59,1))</f>
        <v>3.9232226315500003E-2</v>
      </c>
      <c r="G16">
        <f>SUMIFS('EPA Export Aggregation'!J:J,'EPA Export Aggregation'!$A:$A,$B16,'EPA Export Aggregation'!$D:$D,$A$1)*IF($A16="CH4",About!$D$58,IF($A16="N2O",About!$D$59,1))</f>
        <v>3.9727892328299999E-2</v>
      </c>
      <c r="H16">
        <f>SUMIFS('EPA Export Aggregation'!K:K,'EPA Export Aggregation'!$A:$A,$B16,'EPA Export Aggregation'!$D:$D,$A$1)*IF($A16="CH4",About!$D$58,IF($A16="N2O",About!$D$59,1))</f>
        <v>4.0144783421499998E-2</v>
      </c>
      <c r="I16">
        <f>SUMIFS('EPA Export Aggregation'!L:L,'EPA Export Aggregation'!$A:$A,$B16,'EPA Export Aggregation'!$D:$D,$A$1)*IF($A16="CH4",About!$D$58,IF($A16="N2O",About!$D$59,1))</f>
        <v>4.0756802118300003E-2</v>
      </c>
      <c r="J16">
        <f>SUMIFS('EPA Export Aggregation'!M:M,'EPA Export Aggregation'!$A:$A,$B16,'EPA Export Aggregation'!$D:$D,$A$1)*IF($A16="CH4",About!$D$58,IF($A16="N2O",About!$D$59,1))</f>
        <v>4.1063033878199998E-2</v>
      </c>
      <c r="K16">
        <f>SUMIFS('EPA Export Aggregation'!N:N,'EPA Export Aggregation'!$A:$A,$B16,'EPA Export Aggregation'!$D:$D,$A$1)*IF($A16="CH4",About!$D$58,IF($A16="N2O",About!$D$59,1))</f>
        <v>4.1313901802299997E-2</v>
      </c>
      <c r="L16">
        <f>SUMIFS('EPA Export Aggregation'!O:O,'EPA Export Aggregation'!$A:$A,$B16,'EPA Export Aggregation'!$D:$D,$A$1)*IF($A16="CH4",About!$D$58,IF($A16="N2O",About!$D$59,1))</f>
        <v>4.1518998607700003E-2</v>
      </c>
      <c r="M16">
        <f>SUMIFS('EPA Export Aggregation'!P:P,'EPA Export Aggregation'!$A:$A,$B16,'EPA Export Aggregation'!$D:$D,$A$1)*IF($A16="CH4",About!$D$58,IF($A16="N2O",About!$D$59,1))</f>
        <v>4.1708464436900003E-2</v>
      </c>
      <c r="N16">
        <f>SUMIFS('EPA Export Aggregation'!Q:Q,'EPA Export Aggregation'!$A:$A,$B16,'EPA Export Aggregation'!$D:$D,$A$1)*IF($A16="CH4",About!$D$58,IF($A16="N2O",About!$D$59,1))</f>
        <v>2.53678620409E-2</v>
      </c>
      <c r="O16">
        <f>SUMIFS('EPA Export Aggregation'!R:R,'EPA Export Aggregation'!$A:$A,$B16,'EPA Export Aggregation'!$D:$D,$A$1)*IF($A16="CH4",About!$D$58,IF($A16="N2O",About!$D$59,1))</f>
        <v>2.9877453717800002E-2</v>
      </c>
      <c r="P16">
        <f>SUMIFS('EPA Export Aggregation'!S:S,'EPA Export Aggregation'!$A:$A,$B16,'EPA Export Aggregation'!$D:$D,$A$1)*IF($A16="CH4",About!$D$58,IF($A16="N2O",About!$D$59,1))</f>
        <v>3.9053088662499999E-2</v>
      </c>
      <c r="Q16">
        <f>SUMIFS('EPA Export Aggregation'!T:T,'EPA Export Aggregation'!$A:$A,$B16,'EPA Export Aggregation'!$D:$D,$A$1)*IF($A16="CH4",About!$D$58,IF($A16="N2O",About!$D$59,1))</f>
        <v>3.6264603758000002E-2</v>
      </c>
      <c r="R16">
        <f>SUMIFS('EPA Export Aggregation'!U:U,'EPA Export Aggregation'!$A:$A,$B16,'EPA Export Aggregation'!$D:$D,$A$1)*IF($A16="CH4",About!$D$58,IF($A16="N2O",About!$D$59,1))</f>
        <v>3.9930259486799999E-2</v>
      </c>
      <c r="S16">
        <f>SUMIFS('EPA Export Aggregation'!V:V,'EPA Export Aggregation'!$A:$A,$B16,'EPA Export Aggregation'!$D:$D,$A$1)*IF($A16="CH4",About!$D$58,IF($A16="N2O",About!$D$59,1))</f>
        <v>5.1814010488899997E-2</v>
      </c>
      <c r="T16">
        <f>SUMIFS('EPA Export Aggregation'!W:W,'EPA Export Aggregation'!$A:$A,$B16,'EPA Export Aggregation'!$D:$D,$A$1)*IF($A16="CH4",About!$D$58,IF($A16="N2O",About!$D$59,1))</f>
        <v>5.7375004564700002E-2</v>
      </c>
      <c r="U16">
        <f>SUMIFS('EPA Export Aggregation'!X:X,'EPA Export Aggregation'!$A:$A,$B16,'EPA Export Aggregation'!$D:$D,$A$1)*IF($A16="CH4",About!$D$58,IF($A16="N2O",About!$D$59,1))</f>
        <v>5.5377202421999998E-2</v>
      </c>
      <c r="V16">
        <f>SUMIFS('EPA Export Aggregation'!Y:Y,'EPA Export Aggregation'!$A:$A,$B16,'EPA Export Aggregation'!$D:$D,$A$1)*IF($A16="CH4",About!$D$58,IF($A16="N2O",About!$D$59,1))</f>
        <v>5.45513726384E-2</v>
      </c>
      <c r="W16">
        <f>SUMIFS('EPA Export Aggregation'!Z:Z,'EPA Export Aggregation'!$A:$A,$B16,'EPA Export Aggregation'!$D:$D,$A$1)*IF($A16="CH4",About!$D$58,IF($A16="N2O",About!$D$59,1))</f>
        <v>0.13517770187200001</v>
      </c>
      <c r="X16">
        <f>SUMIFS('EPA Export Aggregation'!AA:AA,'EPA Export Aggregation'!$A:$A,$B16,'EPA Export Aggregation'!$D:$D,$A$1)*IF($A16="CH4",About!$D$58,IF($A16="N2O",About!$D$59,1))</f>
        <v>0.1249406480258</v>
      </c>
      <c r="Y16">
        <f>SUMIFS('EPA Export Aggregation'!AB:AB,'EPA Export Aggregation'!$A:$A,$B16,'EPA Export Aggregation'!$D:$D,$A$1)*IF($A16="CH4",About!$D$58,IF($A16="N2O",About!$D$59,1))</f>
        <v>0.1232910462206</v>
      </c>
      <c r="Z16">
        <f>SUMIFS('EPA Export Aggregation'!AC:AC,'EPA Export Aggregation'!$A:$A,$B16,'EPA Export Aggregation'!$D:$D,$A$1)*IF($A16="CH4",About!$D$58,IF($A16="N2O",About!$D$59,1))</f>
        <v>0.1288401493438</v>
      </c>
      <c r="AA16">
        <f>SUMIFS('EPA Export Aggregation'!AD:AD,'EPA Export Aggregation'!$A:$A,$B16,'EPA Export Aggregation'!$D:$D,$A$1)*IF($A16="CH4",About!$D$58,IF($A16="N2O",About!$D$59,1))</f>
        <v>0.13785820953120001</v>
      </c>
      <c r="AB16">
        <f>SUMIFS('EPA Export Aggregation'!AE:AE,'EPA Export Aggregation'!$A:$A,$B16,'EPA Export Aggregation'!$D:$D,$A$1)*IF($A16="CH4",About!$D$58,IF($A16="N2O",About!$D$59,1))</f>
        <v>0.15275773100789999</v>
      </c>
      <c r="AC16">
        <f>SUMIFS('EPA Export Aggregation'!AF:AF,'EPA Export Aggregation'!$A:$A,$B16,'EPA Export Aggregation'!$D:$D,$A$1)*IF($A16="CH4",About!$D$58,IF($A16="N2O",About!$D$59,1))</f>
        <v>0.14425506306450001</v>
      </c>
      <c r="AD16">
        <f>SUMIFS('EPA Export Aggregation'!AG:AG,'EPA Export Aggregation'!$A:$A,$B16,'EPA Export Aggregation'!$D:$D,$A$1)*IF($A16="CH4",About!$D$58,IF($A16="N2O",About!$D$59,1))</f>
        <v>0.14312469096399999</v>
      </c>
      <c r="AE16">
        <f>SUMIFS('EPA Export Aggregation'!AH:AH,'EPA Export Aggregation'!$A:$A,$B16,'EPA Export Aggregation'!$D:$D,$A$1)*IF($A16="CH4",About!$D$58,IF($A16="N2O",About!$D$59,1))</f>
        <v>0.1298888107293</v>
      </c>
      <c r="AF16">
        <f>SUMIFS('EPA Export Aggregation'!AI:AI,'EPA Export Aggregation'!$A:$A,$B16,'EPA Export Aggregation'!$D:$D,$A$1)*IF($A16="CH4",About!$D$58,IF($A16="N2O",About!$D$59,1))</f>
        <v>0.1540883418847</v>
      </c>
      <c r="AG16">
        <f>SUMIFS('EPA Export Aggregation'!AJ:AJ,'EPA Export Aggregation'!$A:$A,$B16,'EPA Export Aggregation'!$D:$D,$A$1)*IF($A16="CH4",About!$D$58,IF($A16="N2O",About!$D$59,1))</f>
        <v>0.15506829788599999</v>
      </c>
      <c r="AH16">
        <f>SUMIFS('EPA Export Aggregation'!AK:AK,'EPA Export Aggregation'!$A:$A,$B16,'EPA Export Aggregation'!$D:$D,$A$1)*IF($A16="CH4",About!$D$58,IF($A16="N2O",About!$D$59,1))</f>
        <v>0.1569168016484</v>
      </c>
    </row>
    <row r="17" spans="1:34" x14ac:dyDescent="0.45">
      <c r="A17" s="413" t="s">
        <v>2215</v>
      </c>
      <c r="B17" s="414" t="s">
        <v>4233</v>
      </c>
      <c r="C17">
        <f>SUMIFS('EPA Export Aggregation'!F:F,'EPA Export Aggregation'!$A:$A,$B17,'EPA Export Aggregation'!$D:$D,$A$1)*IF($A17="CH4",About!$D$58,IF($A17="N2O",About!$D$59,1))</f>
        <v>2.8407182074699999E-2</v>
      </c>
      <c r="D17">
        <f>SUMIFS('EPA Export Aggregation'!G:G,'EPA Export Aggregation'!$A:$A,$B17,'EPA Export Aggregation'!$D:$D,$A$1)*IF($A17="CH4",About!$D$58,IF($A17="N2O",About!$D$59,1))</f>
        <v>9.7272488751900005E-2</v>
      </c>
      <c r="E17">
        <f>SUMIFS('EPA Export Aggregation'!H:H,'EPA Export Aggregation'!$A:$A,$B17,'EPA Export Aggregation'!$D:$D,$A$1)*IF($A17="CH4",About!$D$58,IF($A17="N2O",About!$D$59,1))</f>
        <v>3.2087545555599999E-2</v>
      </c>
      <c r="F17">
        <f>SUMIFS('EPA Export Aggregation'!I:I,'EPA Export Aggregation'!$A:$A,$B17,'EPA Export Aggregation'!$D:$D,$A$1)*IF($A17="CH4",About!$D$58,IF($A17="N2O",About!$D$59,1))</f>
        <v>5.6641014198299998E-2</v>
      </c>
      <c r="G17">
        <f>SUMIFS('EPA Export Aggregation'!J:J,'EPA Export Aggregation'!$A:$A,$B17,'EPA Export Aggregation'!$D:$D,$A$1)*IF($A17="CH4",About!$D$58,IF($A17="N2O",About!$D$59,1))</f>
        <v>3.4417981587599997E-2</v>
      </c>
      <c r="H17">
        <f>SUMIFS('EPA Export Aggregation'!K:K,'EPA Export Aggregation'!$A:$A,$B17,'EPA Export Aggregation'!$D:$D,$A$1)*IF($A17="CH4",About!$D$58,IF($A17="N2O",About!$D$59,1))</f>
        <v>9.2024281072000003E-2</v>
      </c>
      <c r="I17">
        <f>SUMIFS('EPA Export Aggregation'!L:L,'EPA Export Aggregation'!$A:$A,$B17,'EPA Export Aggregation'!$D:$D,$A$1)*IF($A17="CH4",About!$D$58,IF($A17="N2O",About!$D$59,1))</f>
        <v>9.6513609408099998E-2</v>
      </c>
      <c r="J17">
        <f>SUMIFS('EPA Export Aggregation'!M:M,'EPA Export Aggregation'!$A:$A,$B17,'EPA Export Aggregation'!$D:$D,$A$1)*IF($A17="CH4",About!$D$58,IF($A17="N2O",About!$D$59,1))</f>
        <v>4.9887595575399998E-2</v>
      </c>
      <c r="K17">
        <f>SUMIFS('EPA Export Aggregation'!N:N,'EPA Export Aggregation'!$A:$A,$B17,'EPA Export Aggregation'!$D:$D,$A$1)*IF($A17="CH4",About!$D$58,IF($A17="N2O",About!$D$59,1))</f>
        <v>5.7353244586200003E-2</v>
      </c>
      <c r="L17">
        <f>SUMIFS('EPA Export Aggregation'!O:O,'EPA Export Aggregation'!$A:$A,$B17,'EPA Export Aggregation'!$D:$D,$A$1)*IF($A17="CH4",About!$D$58,IF($A17="N2O",About!$D$59,1))</f>
        <v>8.3012765474700004E-2</v>
      </c>
      <c r="M17">
        <f>SUMIFS('EPA Export Aggregation'!P:P,'EPA Export Aggregation'!$A:$A,$B17,'EPA Export Aggregation'!$D:$D,$A$1)*IF($A17="CH4",About!$D$58,IF($A17="N2O",About!$D$59,1))</f>
        <v>6.3465055245799998E-2</v>
      </c>
      <c r="N17">
        <f>SUMIFS('EPA Export Aggregation'!Q:Q,'EPA Export Aggregation'!$A:$A,$B17,'EPA Export Aggregation'!$D:$D,$A$1)*IF($A17="CH4",About!$D$58,IF($A17="N2O",About!$D$59,1))</f>
        <v>6.6658754932000006E-2</v>
      </c>
      <c r="O17">
        <f>SUMIFS('EPA Export Aggregation'!R:R,'EPA Export Aggregation'!$A:$A,$B17,'EPA Export Aggregation'!$D:$D,$A$1)*IF($A17="CH4",About!$D$58,IF($A17="N2O",About!$D$59,1))</f>
        <v>7.1205949825900006E-2</v>
      </c>
      <c r="P17">
        <f>SUMIFS('EPA Export Aggregation'!S:S,'EPA Export Aggregation'!$A:$A,$B17,'EPA Export Aggregation'!$D:$D,$A$1)*IF($A17="CH4",About!$D$58,IF($A17="N2O",About!$D$59,1))</f>
        <v>4.6920605021199997E-2</v>
      </c>
      <c r="Q17">
        <f>SUMIFS('EPA Export Aggregation'!T:T,'EPA Export Aggregation'!$A:$A,$B17,'EPA Export Aggregation'!$D:$D,$A$1)*IF($A17="CH4",About!$D$58,IF($A17="N2O",About!$D$59,1))</f>
        <v>2.7767640077699999E-2</v>
      </c>
      <c r="R17">
        <f>SUMIFS('EPA Export Aggregation'!U:U,'EPA Export Aggregation'!$A:$A,$B17,'EPA Export Aggregation'!$D:$D,$A$1)*IF($A17="CH4",About!$D$58,IF($A17="N2O",About!$D$59,1))</f>
        <v>2.93467416107E-2</v>
      </c>
      <c r="S17">
        <f>SUMIFS('EPA Export Aggregation'!V:V,'EPA Export Aggregation'!$A:$A,$B17,'EPA Export Aggregation'!$D:$D,$A$1)*IF($A17="CH4",About!$D$58,IF($A17="N2O",About!$D$59,1))</f>
        <v>4.9660424046800003E-2</v>
      </c>
      <c r="T17">
        <f>SUMIFS('EPA Export Aggregation'!W:W,'EPA Export Aggregation'!$A:$A,$B17,'EPA Export Aggregation'!$D:$D,$A$1)*IF($A17="CH4",About!$D$58,IF($A17="N2O",About!$D$59,1))</f>
        <v>5.0125548440700003E-2</v>
      </c>
      <c r="U17">
        <f>SUMIFS('EPA Export Aggregation'!X:X,'EPA Export Aggregation'!$A:$A,$B17,'EPA Export Aggregation'!$D:$D,$A$1)*IF($A17="CH4",About!$D$58,IF($A17="N2O",About!$D$59,1))</f>
        <v>4.8239448829599997E-2</v>
      </c>
      <c r="V17">
        <f>SUMIFS('EPA Export Aggregation'!Y:Y,'EPA Export Aggregation'!$A:$A,$B17,'EPA Export Aggregation'!$D:$D,$A$1)*IF($A17="CH4",About!$D$58,IF($A17="N2O",About!$D$59,1))</f>
        <v>2.09943615073E-2</v>
      </c>
      <c r="W17">
        <f>SUMIFS('EPA Export Aggregation'!Z:Z,'EPA Export Aggregation'!$A:$A,$B17,'EPA Export Aggregation'!$D:$D,$A$1)*IF($A17="CH4",About!$D$58,IF($A17="N2O",About!$D$59,1))</f>
        <v>1.8051026608299998E-2</v>
      </c>
      <c r="X17">
        <f>SUMIFS('EPA Export Aggregation'!AA:AA,'EPA Export Aggregation'!$A:$A,$B17,'EPA Export Aggregation'!$D:$D,$A$1)*IF($A17="CH4",About!$D$58,IF($A17="N2O",About!$D$59,1))</f>
        <v>7.8381951084E-3</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1.0200476243009999</v>
      </c>
      <c r="D20">
        <f>SUMIFS('EPA Export Aggregation'!G:G,'EPA Export Aggregation'!$A:$A,$B20,'EPA Export Aggregation'!$D:$D,$A$1)*IF($A20="CH4",About!$D$58,IF($A20="N2O",About!$D$59,1))</f>
        <v>0.92754465935200003</v>
      </c>
      <c r="E20">
        <f>SUMIFS('EPA Export Aggregation'!H:H,'EPA Export Aggregation'!$A:$A,$B20,'EPA Export Aggregation'!$D:$D,$A$1)*IF($A20="CH4",About!$D$58,IF($A20="N2O",About!$D$59,1))</f>
        <v>0.94653882709540005</v>
      </c>
      <c r="F20">
        <f>SUMIFS('EPA Export Aggregation'!I:I,'EPA Export Aggregation'!$A:$A,$B20,'EPA Export Aggregation'!$D:$D,$A$1)*IF($A20="CH4",About!$D$58,IF($A20="N2O",About!$D$59,1))</f>
        <v>0.91265856361300002</v>
      </c>
      <c r="G20">
        <f>SUMIFS('EPA Export Aggregation'!J:J,'EPA Export Aggregation'!$A:$A,$B20,'EPA Export Aggregation'!$D:$D,$A$1)*IF($A20="CH4",About!$D$58,IF($A20="N2O",About!$D$59,1))</f>
        <v>0.91951055385309999</v>
      </c>
      <c r="H20">
        <f>SUMIFS('EPA Export Aggregation'!K:K,'EPA Export Aggregation'!$A:$A,$B20,'EPA Export Aggregation'!$D:$D,$A$1)*IF($A20="CH4",About!$D$58,IF($A20="N2O",About!$D$59,1))</f>
        <v>0.95877201147159996</v>
      </c>
      <c r="I20">
        <f>SUMIFS('EPA Export Aggregation'!L:L,'EPA Export Aggregation'!$A:$A,$B20,'EPA Export Aggregation'!$D:$D,$A$1)*IF($A20="CH4",About!$D$58,IF($A20="N2O",About!$D$59,1))</f>
        <v>0.94669917036619999</v>
      </c>
      <c r="J20">
        <f>SUMIFS('EPA Export Aggregation'!M:M,'EPA Export Aggregation'!$A:$A,$B20,'EPA Export Aggregation'!$D:$D,$A$1)*IF($A20="CH4",About!$D$58,IF($A20="N2O",About!$D$59,1))</f>
        <v>0.96534666670629998</v>
      </c>
      <c r="K20">
        <f>SUMIFS('EPA Export Aggregation'!N:N,'EPA Export Aggregation'!$A:$A,$B20,'EPA Export Aggregation'!$D:$D,$A$1)*IF($A20="CH4",About!$D$58,IF($A20="N2O",About!$D$59,1))</f>
        <v>1.0931778419047999</v>
      </c>
      <c r="L20">
        <f>SUMIFS('EPA Export Aggregation'!O:O,'EPA Export Aggregation'!$A:$A,$B20,'EPA Export Aggregation'!$D:$D,$A$1)*IF($A20="CH4",About!$D$58,IF($A20="N2O",About!$D$59,1))</f>
        <v>1.2373906756897</v>
      </c>
      <c r="M20">
        <f>SUMIFS('EPA Export Aggregation'!P:P,'EPA Export Aggregation'!$A:$A,$B20,'EPA Export Aggregation'!$D:$D,$A$1)*IF($A20="CH4",About!$D$58,IF($A20="N2O",About!$D$59,1))</f>
        <v>1.6574272422942</v>
      </c>
      <c r="N20">
        <f>SUMIFS('EPA Export Aggregation'!Q:Q,'EPA Export Aggregation'!$A:$A,$B20,'EPA Export Aggregation'!$D:$D,$A$1)*IF($A20="CH4",About!$D$58,IF($A20="N2O",About!$D$59,1))</f>
        <v>2.2294584699022999</v>
      </c>
      <c r="O20">
        <f>SUMIFS('EPA Export Aggregation'!R:R,'EPA Export Aggregation'!$A:$A,$B20,'EPA Export Aggregation'!$D:$D,$A$1)*IF($A20="CH4",About!$D$58,IF($A20="N2O",About!$D$59,1))</f>
        <v>2.7866792497935</v>
      </c>
      <c r="P20">
        <f>SUMIFS('EPA Export Aggregation'!S:S,'EPA Export Aggregation'!$A:$A,$B20,'EPA Export Aggregation'!$D:$D,$A$1)*IF($A20="CH4",About!$D$58,IF($A20="N2O",About!$D$59,1))</f>
        <v>2.5586400606763</v>
      </c>
      <c r="Q20">
        <f>SUMIFS('EPA Export Aggregation'!T:T,'EPA Export Aggregation'!$A:$A,$B20,'EPA Export Aggregation'!$D:$D,$A$1)*IF($A20="CH4",About!$D$58,IF($A20="N2O",About!$D$59,1))</f>
        <v>2.0716499652410998</v>
      </c>
      <c r="R20">
        <f>SUMIFS('EPA Export Aggregation'!U:U,'EPA Export Aggregation'!$A:$A,$B20,'EPA Export Aggregation'!$D:$D,$A$1)*IF($A20="CH4",About!$D$58,IF($A20="N2O",About!$D$59,1))</f>
        <v>1.6867671117101</v>
      </c>
      <c r="S20">
        <f>SUMIFS('EPA Export Aggregation'!V:V,'EPA Export Aggregation'!$A:$A,$B20,'EPA Export Aggregation'!$D:$D,$A$1)*IF($A20="CH4",About!$D$58,IF($A20="N2O",About!$D$59,1))</f>
        <v>1.5907400598520001</v>
      </c>
      <c r="T20">
        <f>SUMIFS('EPA Export Aggregation'!W:W,'EPA Export Aggregation'!$A:$A,$B20,'EPA Export Aggregation'!$D:$D,$A$1)*IF($A20="CH4",About!$D$58,IF($A20="N2O",About!$D$59,1))</f>
        <v>1.5585156393513999</v>
      </c>
      <c r="U20">
        <f>SUMIFS('EPA Export Aggregation'!X:X,'EPA Export Aggregation'!$A:$A,$B20,'EPA Export Aggregation'!$D:$D,$A$1)*IF($A20="CH4",About!$D$58,IF($A20="N2O",About!$D$59,1))</f>
        <v>1.343065797927</v>
      </c>
      <c r="V20">
        <f>SUMIFS('EPA Export Aggregation'!Y:Y,'EPA Export Aggregation'!$A:$A,$B20,'EPA Export Aggregation'!$D:$D,$A$1)*IF($A20="CH4",About!$D$58,IF($A20="N2O",About!$D$59,1))</f>
        <v>0.89683151308480002</v>
      </c>
      <c r="W20">
        <f>SUMIFS('EPA Export Aggregation'!Z:Z,'EPA Export Aggregation'!$A:$A,$B20,'EPA Export Aggregation'!$D:$D,$A$1)*IF($A20="CH4",About!$D$58,IF($A20="N2O",About!$D$59,1))</f>
        <v>0.23490409239890001</v>
      </c>
      <c r="X20">
        <f>SUMIFS('EPA Export Aggregation'!AA:AA,'EPA Export Aggregation'!$A:$A,$B20,'EPA Export Aggregation'!$D:$D,$A$1)*IF($A20="CH4",About!$D$58,IF($A20="N2O",About!$D$59,1))</f>
        <v>0.2960509517721</v>
      </c>
      <c r="Y20">
        <f>SUMIFS('EPA Export Aggregation'!AB:AB,'EPA Export Aggregation'!$A:$A,$B20,'EPA Export Aggregation'!$D:$D,$A$1)*IF($A20="CH4",About!$D$58,IF($A20="N2O",About!$D$59,1))</f>
        <v>0.24231970298030001</v>
      </c>
      <c r="Z20">
        <f>SUMIFS('EPA Export Aggregation'!AC:AC,'EPA Export Aggregation'!$A:$A,$B20,'EPA Export Aggregation'!$D:$D,$A$1)*IF($A20="CH4",About!$D$58,IF($A20="N2O",About!$D$59,1))</f>
        <v>0.24237138666970001</v>
      </c>
      <c r="AA20">
        <f>SUMIFS('EPA Export Aggregation'!AD:AD,'EPA Export Aggregation'!$A:$A,$B20,'EPA Export Aggregation'!$D:$D,$A$1)*IF($A20="CH4",About!$D$58,IF($A20="N2O",About!$D$59,1))</f>
        <v>0.2778620276523</v>
      </c>
      <c r="AB20">
        <f>SUMIFS('EPA Export Aggregation'!AE:AE,'EPA Export Aggregation'!$A:$A,$B20,'EPA Export Aggregation'!$D:$D,$A$1)*IF($A20="CH4",About!$D$58,IF($A20="N2O",About!$D$59,1))</f>
        <v>0.22522474986640001</v>
      </c>
      <c r="AC20">
        <f>SUMIFS('EPA Export Aggregation'!AF:AF,'EPA Export Aggregation'!$A:$A,$B20,'EPA Export Aggregation'!$D:$D,$A$1)*IF($A20="CH4",About!$D$58,IF($A20="N2O",About!$D$59,1))</f>
        <v>0.26832628705700001</v>
      </c>
      <c r="AD20">
        <f>SUMIFS('EPA Export Aggregation'!AG:AG,'EPA Export Aggregation'!$A:$A,$B20,'EPA Export Aggregation'!$D:$D,$A$1)*IF($A20="CH4",About!$D$58,IF($A20="N2O",About!$D$59,1))</f>
        <v>0.24022900926400001</v>
      </c>
      <c r="AE20">
        <f>SUMIFS('EPA Export Aggregation'!AH:AH,'EPA Export Aggregation'!$A:$A,$B20,'EPA Export Aggregation'!$D:$D,$A$1)*IF($A20="CH4",About!$D$58,IF($A20="N2O",About!$D$59,1))</f>
        <v>0.1942373116916</v>
      </c>
      <c r="AF20">
        <f>SUMIFS('EPA Export Aggregation'!AI:AI,'EPA Export Aggregation'!$A:$A,$B20,'EPA Export Aggregation'!$D:$D,$A$1)*IF($A20="CH4",About!$D$58,IF($A20="N2O",About!$D$59,1))</f>
        <v>0.17772827598470001</v>
      </c>
      <c r="AG20">
        <f>SUMIFS('EPA Export Aggregation'!AJ:AJ,'EPA Export Aggregation'!$A:$A,$B20,'EPA Export Aggregation'!$D:$D,$A$1)*IF($A20="CH4",About!$D$58,IF($A20="N2O",About!$D$59,1))</f>
        <v>0.1334313439456</v>
      </c>
      <c r="AH20">
        <f>SUMIFS('EPA Export Aggregation'!AK:AK,'EPA Export Aggregation'!$A:$A,$B20,'EPA Export Aggregation'!$D:$D,$A$1)*IF($A20="CH4",About!$D$58,IF($A20="N2O",About!$D$59,1))</f>
        <v>0.1121632368857</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9.9484431356999997E-2</v>
      </c>
      <c r="D23">
        <f>SUMIFS('EPA Export Aggregation'!G:G,'EPA Export Aggregation'!$A:$A,$B23,'EPA Export Aggregation'!$D:$D,$A$1)*IF($A23="CH4",About!$D$58,IF($A23="N2O",About!$D$59,1))</f>
        <v>9.2467764048699996E-2</v>
      </c>
      <c r="E23">
        <f>SUMIFS('EPA Export Aggregation'!H:H,'EPA Export Aggregation'!$A:$A,$B23,'EPA Export Aggregation'!$D:$D,$A$1)*IF($A23="CH4",About!$D$58,IF($A23="N2O",About!$D$59,1))</f>
        <v>0.1022995189599</v>
      </c>
      <c r="F23">
        <f>SUMIFS('EPA Export Aggregation'!I:I,'EPA Export Aggregation'!$A:$A,$B23,'EPA Export Aggregation'!$D:$D,$A$1)*IF($A23="CH4",About!$D$58,IF($A23="N2O",About!$D$59,1))</f>
        <v>0.1219335513243</v>
      </c>
      <c r="G23">
        <f>SUMIFS('EPA Export Aggregation'!J:J,'EPA Export Aggregation'!$A:$A,$B23,'EPA Export Aggregation'!$D:$D,$A$1)*IF($A23="CH4",About!$D$58,IF($A23="N2O",About!$D$59,1))</f>
        <v>0.1148469327096</v>
      </c>
      <c r="H23">
        <f>SUMIFS('EPA Export Aggregation'!K:K,'EPA Export Aggregation'!$A:$A,$B23,'EPA Export Aggregation'!$D:$D,$A$1)*IF($A23="CH4",About!$D$58,IF($A23="N2O",About!$D$59,1))</f>
        <v>0.1156073997778</v>
      </c>
      <c r="I23">
        <f>SUMIFS('EPA Export Aggregation'!L:L,'EPA Export Aggregation'!$A:$A,$B23,'EPA Export Aggregation'!$D:$D,$A$1)*IF($A23="CH4",About!$D$58,IF($A23="N2O",About!$D$59,1))</f>
        <v>0.1058593390462</v>
      </c>
      <c r="J23">
        <f>SUMIFS('EPA Export Aggregation'!M:M,'EPA Export Aggregation'!$A:$A,$B23,'EPA Export Aggregation'!$D:$D,$A$1)*IF($A23="CH4",About!$D$58,IF($A23="N2O",About!$D$59,1))</f>
        <v>0.1087682187401</v>
      </c>
      <c r="K23">
        <f>SUMIFS('EPA Export Aggregation'!N:N,'EPA Export Aggregation'!$A:$A,$B23,'EPA Export Aggregation'!$D:$D,$A$1)*IF($A23="CH4",About!$D$58,IF($A23="N2O",About!$D$59,1))</f>
        <v>0.135103999744</v>
      </c>
      <c r="L23">
        <f>SUMIFS('EPA Export Aggregation'!O:O,'EPA Export Aggregation'!$A:$A,$B23,'EPA Export Aggregation'!$D:$D,$A$1)*IF($A23="CH4",About!$D$58,IF($A23="N2O",About!$D$59,1))</f>
        <v>0.13052365387680001</v>
      </c>
      <c r="M23">
        <f>SUMIFS('EPA Export Aggregation'!P:P,'EPA Export Aggregation'!$A:$A,$B23,'EPA Export Aggregation'!$D:$D,$A$1)*IF($A23="CH4",About!$D$58,IF($A23="N2O",About!$D$59,1))</f>
        <v>0.1193945591849</v>
      </c>
      <c r="N23">
        <f>SUMIFS('EPA Export Aggregation'!Q:Q,'EPA Export Aggregation'!$A:$A,$B23,'EPA Export Aggregation'!$D:$D,$A$1)*IF($A23="CH4",About!$D$58,IF($A23="N2O",About!$D$59,1))</f>
        <v>0.1156040507503</v>
      </c>
      <c r="O23">
        <f>SUMIFS('EPA Export Aggregation'!R:R,'EPA Export Aggregation'!$A:$A,$B23,'EPA Export Aggregation'!$D:$D,$A$1)*IF($A23="CH4",About!$D$58,IF($A23="N2O",About!$D$59,1))</f>
        <v>0.1055601169562</v>
      </c>
      <c r="P23">
        <f>SUMIFS('EPA Export Aggregation'!S:S,'EPA Export Aggregation'!$A:$A,$B23,'EPA Export Aggregation'!$D:$D,$A$1)*IF($A23="CH4",About!$D$58,IF($A23="N2O",About!$D$59,1))</f>
        <v>0.1018072487427</v>
      </c>
      <c r="Q23">
        <f>SUMIFS('EPA Export Aggregation'!T:T,'EPA Export Aggregation'!$A:$A,$B23,'EPA Export Aggregation'!$D:$D,$A$1)*IF($A23="CH4",About!$D$58,IF($A23="N2O",About!$D$59,1))</f>
        <v>0.1057691634402</v>
      </c>
      <c r="R23">
        <f>SUMIFS('EPA Export Aggregation'!U:U,'EPA Export Aggregation'!$A:$A,$B23,'EPA Export Aggregation'!$D:$D,$A$1)*IF($A23="CH4",About!$D$58,IF($A23="N2O",About!$D$59,1))</f>
        <v>0.1060963786801</v>
      </c>
      <c r="S23">
        <f>SUMIFS('EPA Export Aggregation'!V:V,'EPA Export Aggregation'!$A:$A,$B23,'EPA Export Aggregation'!$D:$D,$A$1)*IF($A23="CH4",About!$D$58,IF($A23="N2O",About!$D$59,1))</f>
        <v>0.10371225625740001</v>
      </c>
      <c r="T23">
        <f>SUMIFS('EPA Export Aggregation'!W:W,'EPA Export Aggregation'!$A:$A,$B23,'EPA Export Aggregation'!$D:$D,$A$1)*IF($A23="CH4",About!$D$58,IF($A23="N2O",About!$D$59,1))</f>
        <v>0.14759457697180001</v>
      </c>
      <c r="U23">
        <f>SUMIFS('EPA Export Aggregation'!X:X,'EPA Export Aggregation'!$A:$A,$B23,'EPA Export Aggregation'!$D:$D,$A$1)*IF($A23="CH4",About!$D$58,IF($A23="N2O",About!$D$59,1))</f>
        <v>0.1227644805181</v>
      </c>
      <c r="V23">
        <f>SUMIFS('EPA Export Aggregation'!Y:Y,'EPA Export Aggregation'!$A:$A,$B23,'EPA Export Aggregation'!$D:$D,$A$1)*IF($A23="CH4",About!$D$58,IF($A23="N2O",About!$D$59,1))</f>
        <v>0.1041632659035</v>
      </c>
      <c r="W23">
        <f>SUMIFS('EPA Export Aggregation'!Z:Z,'EPA Export Aggregation'!$A:$A,$B23,'EPA Export Aggregation'!$D:$D,$A$1)*IF($A23="CH4",About!$D$58,IF($A23="N2O",About!$D$59,1))</f>
        <v>0.1444914255011</v>
      </c>
      <c r="X23">
        <f>SUMIFS('EPA Export Aggregation'!AA:AA,'EPA Export Aggregation'!$A:$A,$B23,'EPA Export Aggregation'!$D:$D,$A$1)*IF($A23="CH4",About!$D$58,IF($A23="N2O",About!$D$59,1))</f>
        <v>0.155854617783</v>
      </c>
      <c r="Y23">
        <f>SUMIFS('EPA Export Aggregation'!AB:AB,'EPA Export Aggregation'!$A:$A,$B23,'EPA Export Aggregation'!$D:$D,$A$1)*IF($A23="CH4",About!$D$58,IF($A23="N2O",About!$D$59,1))</f>
        <v>0.14785059569209999</v>
      </c>
      <c r="Z23">
        <f>SUMIFS('EPA Export Aggregation'!AC:AC,'EPA Export Aggregation'!$A:$A,$B23,'EPA Export Aggregation'!$D:$D,$A$1)*IF($A23="CH4",About!$D$58,IF($A23="N2O",About!$D$59,1))</f>
        <v>0.14019049488079999</v>
      </c>
      <c r="AA23">
        <f>SUMIFS('EPA Export Aggregation'!AD:AD,'EPA Export Aggregation'!$A:$A,$B23,'EPA Export Aggregation'!$D:$D,$A$1)*IF($A23="CH4",About!$D$58,IF($A23="N2O",About!$D$59,1))</f>
        <v>5.5769545752499997E-2</v>
      </c>
      <c r="AB23">
        <f>SUMIFS('EPA Export Aggregation'!AE:AE,'EPA Export Aggregation'!$A:$A,$B23,'EPA Export Aggregation'!$D:$D,$A$1)*IF($A23="CH4",About!$D$58,IF($A23="N2O",About!$D$59,1))</f>
        <v>0.1430643749245</v>
      </c>
      <c r="AC23">
        <f>SUMIFS('EPA Export Aggregation'!AF:AF,'EPA Export Aggregation'!$A:$A,$B23,'EPA Export Aggregation'!$D:$D,$A$1)*IF($A23="CH4",About!$D$58,IF($A23="N2O",About!$D$59,1))</f>
        <v>0.1644380449941</v>
      </c>
      <c r="AD23">
        <f>SUMIFS('EPA Export Aggregation'!AG:AG,'EPA Export Aggregation'!$A:$A,$B23,'EPA Export Aggregation'!$D:$D,$A$1)*IF($A23="CH4",About!$D$58,IF($A23="N2O",About!$D$59,1))</f>
        <v>0.161279461629</v>
      </c>
      <c r="AE23">
        <f>SUMIFS('EPA Export Aggregation'!AH:AH,'EPA Export Aggregation'!$A:$A,$B23,'EPA Export Aggregation'!$D:$D,$A$1)*IF($A23="CH4",About!$D$58,IF($A23="N2O",About!$D$59,1))</f>
        <v>0.1921786302597</v>
      </c>
      <c r="AF23">
        <f>SUMIFS('EPA Export Aggregation'!AI:AI,'EPA Export Aggregation'!$A:$A,$B23,'EPA Export Aggregation'!$D:$D,$A$1)*IF($A23="CH4",About!$D$58,IF($A23="N2O",About!$D$59,1))</f>
        <v>0.19470924539920001</v>
      </c>
      <c r="AG23">
        <f>SUMIFS('EPA Export Aggregation'!AJ:AJ,'EPA Export Aggregation'!$A:$A,$B23,'EPA Export Aggregation'!$D:$D,$A$1)*IF($A23="CH4",About!$D$58,IF($A23="N2O",About!$D$59,1))</f>
        <v>0.18141042040479999</v>
      </c>
      <c r="AH23">
        <f>SUMIFS('EPA Export Aggregation'!AK:AK,'EPA Export Aggregation'!$A:$A,$B23,'EPA Export Aggregation'!$D:$D,$A$1)*IF($A23="CH4",About!$D$58,IF($A23="N2O",About!$D$59,1))</f>
        <v>0.1568933013021</v>
      </c>
    </row>
    <row r="24" spans="1:34" x14ac:dyDescent="0.45">
      <c r="A24" s="413" t="s">
        <v>2215</v>
      </c>
      <c r="B24" s="414" t="s">
        <v>4257</v>
      </c>
      <c r="C24" s="415">
        <f>SUMIFS('EPA Export Aggregation'!F:F,'EPA Export Aggregation'!$A:$A,$B24,'EPA Export Aggregation'!$D:$D,$A$1)*IF($A24="CH4",About!$D$58,IF($A24="N2O",About!$D$59,1))</f>
        <v>0.17139358348459999</v>
      </c>
      <c r="D24" s="415">
        <f>SUMIFS('EPA Export Aggregation'!G:G,'EPA Export Aggregation'!$A:$A,$B24,'EPA Export Aggregation'!$D:$D,$A$1)*IF($A24="CH4",About!$D$58,IF($A24="N2O",About!$D$59,1))</f>
        <v>0.16438972007370001</v>
      </c>
      <c r="E24" s="415">
        <f>SUMIFS('EPA Export Aggregation'!H:H,'EPA Export Aggregation'!$A:$A,$B24,'EPA Export Aggregation'!$D:$D,$A$1)*IF($A24="CH4",About!$D$58,IF($A24="N2O",About!$D$59,1))</f>
        <v>0.16918494612029999</v>
      </c>
      <c r="F24" s="415">
        <f>SUMIFS('EPA Export Aggregation'!I:I,'EPA Export Aggregation'!$A:$A,$B24,'EPA Export Aggregation'!$D:$D,$A$1)*IF($A24="CH4",About!$D$58,IF($A24="N2O",About!$D$59,1))</f>
        <v>0.15127519379839999</v>
      </c>
      <c r="G24" s="415">
        <f>SUMIFS('EPA Export Aggregation'!J:J,'EPA Export Aggregation'!$A:$A,$B24,'EPA Export Aggregation'!$D:$D,$A$1)*IF($A24="CH4",About!$D$58,IF($A24="N2O",About!$D$59,1))</f>
        <v>0.16187327914390001</v>
      </c>
      <c r="H24" s="415">
        <f>SUMIFS('EPA Export Aggregation'!K:K,'EPA Export Aggregation'!$A:$A,$B24,'EPA Export Aggregation'!$D:$D,$A$1)*IF($A24="CH4",About!$D$58,IF($A24="N2O",About!$D$59,1))</f>
        <v>0.16094391991029999</v>
      </c>
      <c r="I24" s="415">
        <f>SUMIFS('EPA Export Aggregation'!L:L,'EPA Export Aggregation'!$A:$A,$B24,'EPA Export Aggregation'!$D:$D,$A$1)*IF($A24="CH4",About!$D$58,IF($A24="N2O",About!$D$59,1))</f>
        <v>0.1302857665644</v>
      </c>
      <c r="J24" s="415">
        <f>SUMIFS('EPA Export Aggregation'!M:M,'EPA Export Aggregation'!$A:$A,$B24,'EPA Export Aggregation'!$D:$D,$A$1)*IF($A24="CH4",About!$D$58,IF($A24="N2O",About!$D$59,1))</f>
        <v>0.1303020114574</v>
      </c>
      <c r="K24" s="415">
        <f>SUMIFS('EPA Export Aggregation'!N:N,'EPA Export Aggregation'!$A:$A,$B24,'EPA Export Aggregation'!$D:$D,$A$1)*IF($A24="CH4",About!$D$58,IF($A24="N2O",About!$D$59,1))</f>
        <v>0.1369556833633</v>
      </c>
      <c r="L24" s="415">
        <f>SUMIFS('EPA Export Aggregation'!O:O,'EPA Export Aggregation'!$A:$A,$B24,'EPA Export Aggregation'!$D:$D,$A$1)*IF($A24="CH4",About!$D$58,IF($A24="N2O",About!$D$59,1))</f>
        <v>0.16682712657730001</v>
      </c>
      <c r="M24" s="415">
        <f>SUMIFS('EPA Export Aggregation'!P:P,'EPA Export Aggregation'!$A:$A,$B24,'EPA Export Aggregation'!$D:$D,$A$1)*IF($A24="CH4",About!$D$58,IF($A24="N2O",About!$D$59,1))</f>
        <v>9.8130055174299999E-2</v>
      </c>
      <c r="N24" s="415">
        <f>SUMIFS('EPA Export Aggregation'!Q:Q,'EPA Export Aggregation'!$A:$A,$B24,'EPA Export Aggregation'!$D:$D,$A$1)*IF($A24="CH4",About!$D$58,IF($A24="N2O",About!$D$59,1))</f>
        <v>9.2596680330699996E-2</v>
      </c>
      <c r="O24" s="415">
        <f>SUMIFS('EPA Export Aggregation'!R:R,'EPA Export Aggregation'!$A:$A,$B24,'EPA Export Aggregation'!$D:$D,$A$1)*IF($A24="CH4",About!$D$58,IF($A24="N2O",About!$D$59,1))</f>
        <v>9.7059363866800002E-2</v>
      </c>
      <c r="P24" s="415">
        <f>SUMIFS('EPA Export Aggregation'!S:S,'EPA Export Aggregation'!$A:$A,$B24,'EPA Export Aggregation'!$D:$D,$A$1)*IF($A24="CH4",About!$D$58,IF($A24="N2O",About!$D$59,1))</f>
        <v>0.15632045620179999</v>
      </c>
      <c r="Q24" s="415">
        <f>SUMIFS('EPA Export Aggregation'!T:T,'EPA Export Aggregation'!$A:$A,$B24,'EPA Export Aggregation'!$D:$D,$A$1)*IF($A24="CH4",About!$D$58,IF($A24="N2O",About!$D$59,1))</f>
        <v>0.15620000000000001</v>
      </c>
      <c r="R24" s="415">
        <f>SUMIFS('EPA Export Aggregation'!U:U,'EPA Export Aggregation'!$A:$A,$B24,'EPA Export Aggregation'!$D:$D,$A$1)*IF($A24="CH4",About!$D$58,IF($A24="N2O",About!$D$59,1))</f>
        <v>0.1391959493671</v>
      </c>
      <c r="S24" s="415">
        <f>SUMIFS('EPA Export Aggregation'!V:V,'EPA Export Aggregation'!$A:$A,$B24,'EPA Export Aggregation'!$D:$D,$A$1)*IF($A24="CH4",About!$D$58,IF($A24="N2O",About!$D$59,1))</f>
        <v>0.1208985088537</v>
      </c>
      <c r="T24" s="415">
        <f>SUMIFS('EPA Export Aggregation'!W:W,'EPA Export Aggregation'!$A:$A,$B24,'EPA Export Aggregation'!$D:$D,$A$1)*IF($A24="CH4",About!$D$58,IF($A24="N2O",About!$D$59,1))</f>
        <v>0.13385776553109999</v>
      </c>
      <c r="U24" s="415">
        <f>SUMIFS('EPA Export Aggregation'!X:X,'EPA Export Aggregation'!$A:$A,$B24,'EPA Export Aggregation'!$D:$D,$A$1)*IF($A24="CH4",About!$D$58,IF($A24="N2O",About!$D$59,1))</f>
        <v>0.1243887274549</v>
      </c>
      <c r="V24" s="415">
        <f>SUMIFS('EPA Export Aggregation'!Y:Y,'EPA Export Aggregation'!$A:$A,$B24,'EPA Export Aggregation'!$D:$D,$A$1)*IF($A24="CH4",About!$D$58,IF($A24="N2O",About!$D$59,1))</f>
        <v>0.109754759519</v>
      </c>
      <c r="W24" s="415">
        <f>SUMIFS('EPA Export Aggregation'!Z:Z,'EPA Export Aggregation'!$A:$A,$B24,'EPA Export Aggregation'!$D:$D,$A$1)*IF($A24="CH4",About!$D$58,IF($A24="N2O",About!$D$59,1))</f>
        <v>0.17862783279710001</v>
      </c>
      <c r="X24" s="415">
        <f>SUMIFS('EPA Export Aggregation'!AA:AA,'EPA Export Aggregation'!$A:$A,$B24,'EPA Export Aggregation'!$D:$D,$A$1)*IF($A24="CH4",About!$D$58,IF($A24="N2O",About!$D$59,1))</f>
        <v>0.18385448004179999</v>
      </c>
      <c r="Y24" s="415">
        <f>SUMIFS('EPA Export Aggregation'!AB:AB,'EPA Export Aggregation'!$A:$A,$B24,'EPA Export Aggregation'!$D:$D,$A$1)*IF($A24="CH4",About!$D$58,IF($A24="N2O",About!$D$59,1))</f>
        <v>0.1659554636619</v>
      </c>
      <c r="Z24" s="415">
        <f>SUMIFS('EPA Export Aggregation'!AC:AC,'EPA Export Aggregation'!$A:$A,$B24,'EPA Export Aggregation'!$D:$D,$A$1)*IF($A24="CH4",About!$D$58,IF($A24="N2O",About!$D$59,1))</f>
        <v>0.22365468847350001</v>
      </c>
      <c r="AA24" s="415">
        <f>SUMIFS('EPA Export Aggregation'!AD:AD,'EPA Export Aggregation'!$A:$A,$B24,'EPA Export Aggregation'!$D:$D,$A$1)*IF($A24="CH4",About!$D$58,IF($A24="N2O",About!$D$59,1))</f>
        <v>0.18837484387940001</v>
      </c>
      <c r="AB24" s="415">
        <f>SUMIFS('EPA Export Aggregation'!AE:AE,'EPA Export Aggregation'!$A:$A,$B24,'EPA Export Aggregation'!$D:$D,$A$1)*IF($A24="CH4",About!$D$58,IF($A24="N2O",About!$D$59,1))</f>
        <v>0.18461300545770001</v>
      </c>
      <c r="AC24" s="415">
        <f>SUMIFS('EPA Export Aggregation'!AF:AF,'EPA Export Aggregation'!$A:$A,$B24,'EPA Export Aggregation'!$D:$D,$A$1)*IF($A24="CH4",About!$D$58,IF($A24="N2O",About!$D$59,1))</f>
        <v>0.18797503808909999</v>
      </c>
      <c r="AD24" s="415">
        <f>SUMIFS('EPA Export Aggregation'!AG:AG,'EPA Export Aggregation'!$A:$A,$B24,'EPA Export Aggregation'!$D:$D,$A$1)*IF($A24="CH4",About!$D$58,IF($A24="N2O",About!$D$59,1))</f>
        <v>0.17491066267120001</v>
      </c>
      <c r="AE24" s="415">
        <f>SUMIFS('EPA Export Aggregation'!AH:AH,'EPA Export Aggregation'!$A:$A,$B24,'EPA Export Aggregation'!$D:$D,$A$1)*IF($A24="CH4",About!$D$58,IF($A24="N2O",About!$D$59,1))</f>
        <v>0.1364908387049</v>
      </c>
      <c r="AF24" s="415">
        <f>SUMIFS('EPA Export Aggregation'!AI:AI,'EPA Export Aggregation'!$A:$A,$B24,'EPA Export Aggregation'!$D:$D,$A$1)*IF($A24="CH4",About!$D$58,IF($A24="N2O",About!$D$59,1))</f>
        <v>0.13582406400200001</v>
      </c>
      <c r="AG24" s="415">
        <f>SUMIFS('EPA Export Aggregation'!AJ:AJ,'EPA Export Aggregation'!$A:$A,$B24,'EPA Export Aggregation'!$D:$D,$A$1)*IF($A24="CH4",About!$D$58,IF($A24="N2O",About!$D$59,1))</f>
        <v>0.13558620437569999</v>
      </c>
      <c r="AH24" s="415">
        <f>SUMIFS('EPA Export Aggregation'!AK:AK,'EPA Export Aggregation'!$A:$A,$B24,'EPA Export Aggregation'!$D:$D,$A$1)*IF($A24="CH4",About!$D$58,IF($A24="N2O",About!$D$59,1))</f>
        <v>0.16179744294359999</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4.5451043830000001E-4</v>
      </c>
      <c r="D26">
        <f>SUMIFS('EPA Export Aggregation'!G:G,'EPA Export Aggregation'!$A:$A,$B26,'EPA Export Aggregation'!$D:$D,$A$1)*IF($A26="CH4",About!$D$58,IF($A26="N2O",About!$D$59,1))</f>
        <v>3.3738183960000003E-4</v>
      </c>
      <c r="E26">
        <f>SUMIFS('EPA Export Aggregation'!H:H,'EPA Export Aggregation'!$A:$A,$B26,'EPA Export Aggregation'!$D:$D,$A$1)*IF($A26="CH4",About!$D$58,IF($A26="N2O",About!$D$59,1))</f>
        <v>4.104154952E-4</v>
      </c>
      <c r="F26">
        <f>SUMIFS('EPA Export Aggregation'!I:I,'EPA Export Aggregation'!$A:$A,$B26,'EPA Export Aggregation'!$D:$D,$A$1)*IF($A26="CH4",About!$D$58,IF($A26="N2O",About!$D$59,1))</f>
        <v>4.5262635789999997E-4</v>
      </c>
      <c r="G26">
        <f>SUMIFS('EPA Export Aggregation'!J:J,'EPA Export Aggregation'!$A:$A,$B26,'EPA Export Aggregation'!$D:$D,$A$1)*IF($A26="CH4",About!$D$58,IF($A26="N2O",About!$D$59,1))</f>
        <v>4.7023094259999998E-4</v>
      </c>
      <c r="H26">
        <f>SUMIFS('EPA Export Aggregation'!K:K,'EPA Export Aggregation'!$A:$A,$B26,'EPA Export Aggregation'!$D:$D,$A$1)*IF($A26="CH4",About!$D$58,IF($A26="N2O",About!$D$59,1))</f>
        <v>6.3375186690000002E-4</v>
      </c>
      <c r="I26">
        <f>SUMIFS('EPA Export Aggregation'!L:L,'EPA Export Aggregation'!$A:$A,$B26,'EPA Export Aggregation'!$D:$D,$A$1)*IF($A26="CH4",About!$D$58,IF($A26="N2O",About!$D$59,1))</f>
        <v>7.057401554E-4</v>
      </c>
      <c r="J26">
        <f>SUMIFS('EPA Export Aggregation'!M:M,'EPA Export Aggregation'!$A:$A,$B26,'EPA Export Aggregation'!$D:$D,$A$1)*IF($A26="CH4",About!$D$58,IF($A26="N2O",About!$D$59,1))</f>
        <v>8.741978722E-4</v>
      </c>
      <c r="K26">
        <f>SUMIFS('EPA Export Aggregation'!N:N,'EPA Export Aggregation'!$A:$A,$B26,'EPA Export Aggregation'!$D:$D,$A$1)*IF($A26="CH4",About!$D$58,IF($A26="N2O",About!$D$59,1))</f>
        <v>9.9019463409999995E-4</v>
      </c>
      <c r="L26">
        <f>SUMIFS('EPA Export Aggregation'!O:O,'EPA Export Aggregation'!$A:$A,$B26,'EPA Export Aggregation'!$D:$D,$A$1)*IF($A26="CH4",About!$D$58,IF($A26="N2O",About!$D$59,1))</f>
        <v>6.4057771330000004E-4</v>
      </c>
      <c r="M26">
        <f>SUMIFS('EPA Export Aggregation'!P:P,'EPA Export Aggregation'!$A:$A,$B26,'EPA Export Aggregation'!$D:$D,$A$1)*IF($A26="CH4",About!$D$58,IF($A26="N2O",About!$D$59,1))</f>
        <v>6.9795642779999997E-4</v>
      </c>
      <c r="N26">
        <f>SUMIFS('EPA Export Aggregation'!Q:Q,'EPA Export Aggregation'!$A:$A,$B26,'EPA Export Aggregation'!$D:$D,$A$1)*IF($A26="CH4",About!$D$58,IF($A26="N2O",About!$D$59,1))</f>
        <v>5.0555787249999999E-4</v>
      </c>
      <c r="O26">
        <f>SUMIFS('EPA Export Aggregation'!R:R,'EPA Export Aggregation'!$A:$A,$B26,'EPA Export Aggregation'!$D:$D,$A$1)*IF($A26="CH4",About!$D$58,IF($A26="N2O",About!$D$59,1))</f>
        <v>5.9005810849999997E-4</v>
      </c>
      <c r="P26">
        <f>SUMIFS('EPA Export Aggregation'!S:S,'EPA Export Aggregation'!$A:$A,$B26,'EPA Export Aggregation'!$D:$D,$A$1)*IF($A26="CH4",About!$D$58,IF($A26="N2O",About!$D$59,1))</f>
        <v>6.1992986889999999E-4</v>
      </c>
      <c r="Q26">
        <f>SUMIFS('EPA Export Aggregation'!T:T,'EPA Export Aggregation'!$A:$A,$B26,'EPA Export Aggregation'!$D:$D,$A$1)*IF($A26="CH4",About!$D$58,IF($A26="N2O",About!$D$59,1))</f>
        <v>7.4390296970000005E-4</v>
      </c>
      <c r="R26">
        <f>SUMIFS('EPA Export Aggregation'!U:U,'EPA Export Aggregation'!$A:$A,$B26,'EPA Export Aggregation'!$D:$D,$A$1)*IF($A26="CH4",About!$D$58,IF($A26="N2O",About!$D$59,1))</f>
        <v>7.1145329729999996E-4</v>
      </c>
      <c r="S26">
        <f>SUMIFS('EPA Export Aggregation'!V:V,'EPA Export Aggregation'!$A:$A,$B26,'EPA Export Aggregation'!$D:$D,$A$1)*IF($A26="CH4",About!$D$58,IF($A26="N2O",About!$D$59,1))</f>
        <v>6.4411245559999996E-4</v>
      </c>
      <c r="T26">
        <f>SUMIFS('EPA Export Aggregation'!W:W,'EPA Export Aggregation'!$A:$A,$B26,'EPA Export Aggregation'!$D:$D,$A$1)*IF($A26="CH4",About!$D$58,IF($A26="N2O",About!$D$59,1))</f>
        <v>5.7715639149999996E-4</v>
      </c>
      <c r="U26">
        <f>SUMIFS('EPA Export Aggregation'!X:X,'EPA Export Aggregation'!$A:$A,$B26,'EPA Export Aggregation'!$D:$D,$A$1)*IF($A26="CH4",About!$D$58,IF($A26="N2O",About!$D$59,1))</f>
        <v>4.6442111969999998E-4</v>
      </c>
      <c r="V26">
        <f>SUMIFS('EPA Export Aggregation'!Y:Y,'EPA Export Aggregation'!$A:$A,$B26,'EPA Export Aggregation'!$D:$D,$A$1)*IF($A26="CH4",About!$D$58,IF($A26="N2O",About!$D$59,1))</f>
        <v>2.9584154670000002E-4</v>
      </c>
      <c r="W26">
        <f>SUMIFS('EPA Export Aggregation'!Z:Z,'EPA Export Aggregation'!$A:$A,$B26,'EPA Export Aggregation'!$D:$D,$A$1)*IF($A26="CH4",About!$D$58,IF($A26="N2O",About!$D$59,1))</f>
        <v>4.9601154389999999E-4</v>
      </c>
      <c r="X26">
        <f>SUMIFS('EPA Export Aggregation'!AA:AA,'EPA Export Aggregation'!$A:$A,$B26,'EPA Export Aggregation'!$D:$D,$A$1)*IF($A26="CH4",About!$D$58,IF($A26="N2O",About!$D$59,1))</f>
        <v>4.368351274E-4</v>
      </c>
      <c r="Y26">
        <f>SUMIFS('EPA Export Aggregation'!AB:AB,'EPA Export Aggregation'!$A:$A,$B26,'EPA Export Aggregation'!$D:$D,$A$1)*IF($A26="CH4",About!$D$58,IF($A26="N2O",About!$D$59,1))</f>
        <v>3.663528676E-4</v>
      </c>
      <c r="Z26">
        <f>SUMIFS('EPA Export Aggregation'!AC:AC,'EPA Export Aggregation'!$A:$A,$B26,'EPA Export Aggregation'!$D:$D,$A$1)*IF($A26="CH4",About!$D$58,IF($A26="N2O",About!$D$59,1))</f>
        <v>4.2971551629999999E-4</v>
      </c>
      <c r="AA26">
        <f>SUMIFS('EPA Export Aggregation'!AD:AD,'EPA Export Aggregation'!$A:$A,$B26,'EPA Export Aggregation'!$D:$D,$A$1)*IF($A26="CH4",About!$D$58,IF($A26="N2O",About!$D$59,1))</f>
        <v>4.513386636E-4</v>
      </c>
      <c r="AB26">
        <f>SUMIFS('EPA Export Aggregation'!AE:AE,'EPA Export Aggregation'!$A:$A,$B26,'EPA Export Aggregation'!$D:$D,$A$1)*IF($A26="CH4",About!$D$58,IF($A26="N2O",About!$D$59,1))</f>
        <v>4.9186828460000005E-4</v>
      </c>
      <c r="AC26">
        <f>SUMIFS('EPA Export Aggregation'!AF:AF,'EPA Export Aggregation'!$A:$A,$B26,'EPA Export Aggregation'!$D:$D,$A$1)*IF($A26="CH4",About!$D$58,IF($A26="N2O",About!$D$59,1))</f>
        <v>4.557151553E-4</v>
      </c>
      <c r="AD26">
        <f>SUMIFS('EPA Export Aggregation'!AG:AG,'EPA Export Aggregation'!$A:$A,$B26,'EPA Export Aggregation'!$D:$D,$A$1)*IF($A26="CH4",About!$D$58,IF($A26="N2O",About!$D$59,1))</f>
        <v>5.2403716680000001E-4</v>
      </c>
      <c r="AE26">
        <f>SUMIFS('EPA Export Aggregation'!AH:AH,'EPA Export Aggregation'!$A:$A,$B26,'EPA Export Aggregation'!$D:$D,$A$1)*IF($A26="CH4",About!$D$58,IF($A26="N2O",About!$D$59,1))</f>
        <v>5.3996531020000002E-4</v>
      </c>
      <c r="AF26">
        <f>SUMIFS('EPA Export Aggregation'!AI:AI,'EPA Export Aggregation'!$A:$A,$B26,'EPA Export Aggregation'!$D:$D,$A$1)*IF($A26="CH4",About!$D$58,IF($A26="N2O",About!$D$59,1))</f>
        <v>4.8792185830000002E-4</v>
      </c>
      <c r="AG26">
        <f>SUMIFS('EPA Export Aggregation'!AJ:AJ,'EPA Export Aggregation'!$A:$A,$B26,'EPA Export Aggregation'!$D:$D,$A$1)*IF($A26="CH4",About!$D$58,IF($A26="N2O",About!$D$59,1))</f>
        <v>3.6601514020000002E-4</v>
      </c>
      <c r="AH26">
        <f>SUMIFS('EPA Export Aggregation'!AK:AK,'EPA Export Aggregation'!$A:$A,$B26,'EPA Export Aggregation'!$D:$D,$A$1)*IF($A26="CH4",About!$D$58,IF($A26="N2O",About!$D$59,1))</f>
        <v>4.7077535109999998E-4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6.5424460739999999E-4</v>
      </c>
      <c r="D29">
        <f>SUMIFS('EPA Export Aggregation'!G:G,'EPA Export Aggregation'!$A:$A,$B29,'EPA Export Aggregation'!$D:$D,$A$1)*IF($A29="CH4",About!$D$58,IF($A29="N2O",About!$D$59,1))</f>
        <v>6.5348877130000003E-4</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2.9450461668299999E-2</v>
      </c>
      <c r="D33">
        <f>SUMIFS('EPA Export Aggregation'!G:G,'EPA Export Aggregation'!$A:$A,$B33,'EPA Export Aggregation'!$D:$D,$A$1)*IF($A33="CH4",About!$D$58,IF($A33="N2O",About!$D$59,1))</f>
        <v>3.14585134923E-2</v>
      </c>
      <c r="E33">
        <f>SUMIFS('EPA Export Aggregation'!H:H,'EPA Export Aggregation'!$A:$A,$B33,'EPA Export Aggregation'!$D:$D,$A$1)*IF($A33="CH4",About!$D$58,IF($A33="N2O",About!$D$59,1))</f>
        <v>2.7858544821399999E-2</v>
      </c>
      <c r="F33">
        <f>SUMIFS('EPA Export Aggregation'!I:I,'EPA Export Aggregation'!$A:$A,$B33,'EPA Export Aggregation'!$D:$D,$A$1)*IF($A33="CH4",About!$D$58,IF($A33="N2O",About!$D$59,1))</f>
        <v>2.38730614823E-2</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7.8112567940000004E-4</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7.4392225952000001E-3</v>
      </c>
      <c r="D34">
        <f>SUMIFS('EPA Export Aggregation'!G:G,'EPA Export Aggregation'!$A:$A,$B34,'EPA Export Aggregation'!$D:$D,$A$1)*IF($A34="CH4",About!$D$58,IF($A34="N2O",About!$D$59,1))</f>
        <v>6.5066232422999999E-3</v>
      </c>
      <c r="E34">
        <f>SUMIFS('EPA Export Aggregation'!H:H,'EPA Export Aggregation'!$A:$A,$B34,'EPA Export Aggregation'!$D:$D,$A$1)*IF($A34="CH4",About!$D$58,IF($A34="N2O",About!$D$59,1))</f>
        <v>7.2088735673999996E-3</v>
      </c>
      <c r="F34">
        <f>SUMIFS('EPA Export Aggregation'!I:I,'EPA Export Aggregation'!$A:$A,$B34,'EPA Export Aggregation'!$D:$D,$A$1)*IF($A34="CH4",About!$D$58,IF($A34="N2O",About!$D$59,1))</f>
        <v>7.3100925942999996E-3</v>
      </c>
      <c r="G34">
        <f>SUMIFS('EPA Export Aggregation'!J:J,'EPA Export Aggregation'!$A:$A,$B34,'EPA Export Aggregation'!$D:$D,$A$1)*IF($A34="CH4",About!$D$58,IF($A34="N2O",About!$D$59,1))</f>
        <v>9.6794744322000002E-3</v>
      </c>
      <c r="H34">
        <f>SUMIFS('EPA Export Aggregation'!K:K,'EPA Export Aggregation'!$A:$A,$B34,'EPA Export Aggregation'!$D:$D,$A$1)*IF($A34="CH4",About!$D$58,IF($A34="N2O",About!$D$59,1))</f>
        <v>1.39141640812E-2</v>
      </c>
      <c r="I34">
        <f>SUMIFS('EPA Export Aggregation'!L:L,'EPA Export Aggregation'!$A:$A,$B34,'EPA Export Aggregation'!$D:$D,$A$1)*IF($A34="CH4",About!$D$58,IF($A34="N2O",About!$D$59,1))</f>
        <v>1.06641116453E-2</v>
      </c>
      <c r="J34">
        <f>SUMIFS('EPA Export Aggregation'!M:M,'EPA Export Aggregation'!$A:$A,$B34,'EPA Export Aggregation'!$D:$D,$A$1)*IF($A34="CH4",About!$D$58,IF($A34="N2O",About!$D$59,1))</f>
        <v>1.1092023587E-2</v>
      </c>
      <c r="K34">
        <f>SUMIFS('EPA Export Aggregation'!N:N,'EPA Export Aggregation'!$A:$A,$B34,'EPA Export Aggregation'!$D:$D,$A$1)*IF($A34="CH4",About!$D$58,IF($A34="N2O",About!$D$59,1))</f>
        <v>1.07087636155E-2</v>
      </c>
      <c r="L34">
        <f>SUMIFS('EPA Export Aggregation'!O:O,'EPA Export Aggregation'!$A:$A,$B34,'EPA Export Aggregation'!$D:$D,$A$1)*IF($A34="CH4",About!$D$58,IF($A34="N2O",About!$D$59,1))</f>
        <v>8.8138044693999995E-3</v>
      </c>
      <c r="M34">
        <f>SUMIFS('EPA Export Aggregation'!P:P,'EPA Export Aggregation'!$A:$A,$B34,'EPA Export Aggregation'!$D:$D,$A$1)*IF($A34="CH4",About!$D$58,IF($A34="N2O",About!$D$59,1))</f>
        <v>8.4659198644999999E-3</v>
      </c>
      <c r="N34">
        <f>SUMIFS('EPA Export Aggregation'!Q:Q,'EPA Export Aggregation'!$A:$A,$B34,'EPA Export Aggregation'!$D:$D,$A$1)*IF($A34="CH4",About!$D$58,IF($A34="N2O",About!$D$59,1))</f>
        <v>1.0734559013E-2</v>
      </c>
      <c r="O34">
        <f>SUMIFS('EPA Export Aggregation'!R:R,'EPA Export Aggregation'!$A:$A,$B34,'EPA Export Aggregation'!$D:$D,$A$1)*IF($A34="CH4",About!$D$58,IF($A34="N2O",About!$D$59,1))</f>
        <v>1.13164277118E-2</v>
      </c>
      <c r="P34">
        <f>SUMIFS('EPA Export Aggregation'!S:S,'EPA Export Aggregation'!$A:$A,$B34,'EPA Export Aggregation'!$D:$D,$A$1)*IF($A34="CH4",About!$D$58,IF($A34="N2O",About!$D$59,1))</f>
        <v>1.15839962503E-2</v>
      </c>
      <c r="Q34">
        <f>SUMIFS('EPA Export Aggregation'!T:T,'EPA Export Aggregation'!$A:$A,$B34,'EPA Export Aggregation'!$D:$D,$A$1)*IF($A34="CH4",About!$D$58,IF($A34="N2O",About!$D$59,1))</f>
        <v>1.1704789016900001E-2</v>
      </c>
      <c r="R34">
        <f>SUMIFS('EPA Export Aggregation'!U:U,'EPA Export Aggregation'!$A:$A,$B34,'EPA Export Aggregation'!$D:$D,$A$1)*IF($A34="CH4",About!$D$58,IF($A34="N2O",About!$D$59,1))</f>
        <v>1.11884379933E-2</v>
      </c>
      <c r="S34">
        <f>SUMIFS('EPA Export Aggregation'!V:V,'EPA Export Aggregation'!$A:$A,$B34,'EPA Export Aggregation'!$D:$D,$A$1)*IF($A34="CH4",About!$D$58,IF($A34="N2O",About!$D$59,1))</f>
        <v>1.2007931174199999E-2</v>
      </c>
      <c r="T34">
        <f>SUMIFS('EPA Export Aggregation'!W:W,'EPA Export Aggregation'!$A:$A,$B34,'EPA Export Aggregation'!$D:$D,$A$1)*IF($A34="CH4",About!$D$58,IF($A34="N2O",About!$D$59,1))</f>
        <v>1.0665567268399999E-2</v>
      </c>
      <c r="U34">
        <f>SUMIFS('EPA Export Aggregation'!X:X,'EPA Export Aggregation'!$A:$A,$B34,'EPA Export Aggregation'!$D:$D,$A$1)*IF($A34="CH4",About!$D$58,IF($A34="N2O",About!$D$59,1))</f>
        <v>9.0240541897000006E-3</v>
      </c>
      <c r="V34">
        <f>SUMIFS('EPA Export Aggregation'!Y:Y,'EPA Export Aggregation'!$A:$A,$B34,'EPA Export Aggregation'!$D:$D,$A$1)*IF($A34="CH4",About!$D$58,IF($A34="N2O",About!$D$59,1))</f>
        <v>7.4047932504999999E-3</v>
      </c>
      <c r="W34">
        <f>SUMIFS('EPA Export Aggregation'!Z:Z,'EPA Export Aggregation'!$A:$A,$B34,'EPA Export Aggregation'!$D:$D,$A$1)*IF($A34="CH4",About!$D$58,IF($A34="N2O",About!$D$59,1))</f>
        <v>7.9487705100999995E-3</v>
      </c>
      <c r="X34">
        <f>SUMIFS('EPA Export Aggregation'!AA:AA,'EPA Export Aggregation'!$A:$A,$B34,'EPA Export Aggregation'!$D:$D,$A$1)*IF($A34="CH4",About!$D$58,IF($A34="N2O",About!$D$59,1))</f>
        <v>7.0208320784000003E-3</v>
      </c>
      <c r="Y34">
        <f>SUMIFS('EPA Export Aggregation'!AB:AB,'EPA Export Aggregation'!$A:$A,$B34,'EPA Export Aggregation'!$D:$D,$A$1)*IF($A34="CH4",About!$D$58,IF($A34="N2O",About!$D$59,1))</f>
        <v>6.4067254528E-3</v>
      </c>
      <c r="Z34">
        <f>SUMIFS('EPA Export Aggregation'!AC:AC,'EPA Export Aggregation'!$A:$A,$B34,'EPA Export Aggregation'!$D:$D,$A$1)*IF($A34="CH4",About!$D$58,IF($A34="N2O",About!$D$59,1))</f>
        <v>7.3039773806E-3</v>
      </c>
      <c r="AA34">
        <f>SUMIFS('EPA Export Aggregation'!AD:AD,'EPA Export Aggregation'!$A:$A,$B34,'EPA Export Aggregation'!$D:$D,$A$1)*IF($A34="CH4",About!$D$58,IF($A34="N2O",About!$D$59,1))</f>
        <v>8.4339400646999997E-3</v>
      </c>
      <c r="AB34">
        <f>SUMIFS('EPA Export Aggregation'!AE:AE,'EPA Export Aggregation'!$A:$A,$B34,'EPA Export Aggregation'!$D:$D,$A$1)*IF($A34="CH4",About!$D$58,IF($A34="N2O",About!$D$59,1))</f>
        <v>8.6371032688999996E-3</v>
      </c>
      <c r="AC34">
        <f>SUMIFS('EPA Export Aggregation'!AF:AF,'EPA Export Aggregation'!$A:$A,$B34,'EPA Export Aggregation'!$D:$D,$A$1)*IF($A34="CH4",About!$D$58,IF($A34="N2O",About!$D$59,1))</f>
        <v>8.8339157519000001E-3</v>
      </c>
      <c r="AD34">
        <f>SUMIFS('EPA Export Aggregation'!AG:AG,'EPA Export Aggregation'!$A:$A,$B34,'EPA Export Aggregation'!$D:$D,$A$1)*IF($A34="CH4",About!$D$58,IF($A34="N2O",About!$D$59,1))</f>
        <v>9.3569139934000008E-3</v>
      </c>
      <c r="AE34">
        <f>SUMIFS('EPA Export Aggregation'!AH:AH,'EPA Export Aggregation'!$A:$A,$B34,'EPA Export Aggregation'!$D:$D,$A$1)*IF($A34="CH4",About!$D$58,IF($A34="N2O",About!$D$59,1))</f>
        <v>1.00603805892E-2</v>
      </c>
      <c r="AF34">
        <f>SUMIFS('EPA Export Aggregation'!AI:AI,'EPA Export Aggregation'!$A:$A,$B34,'EPA Export Aggregation'!$D:$D,$A$1)*IF($A34="CH4",About!$D$58,IF($A34="N2O",About!$D$59,1))</f>
        <v>1.0588065438299999E-2</v>
      </c>
      <c r="AG34">
        <f>SUMIFS('EPA Export Aggregation'!AJ:AJ,'EPA Export Aggregation'!$A:$A,$B34,'EPA Export Aggregation'!$D:$D,$A$1)*IF($A34="CH4",About!$D$58,IF($A34="N2O",About!$D$59,1))</f>
        <v>1.11157502874E-2</v>
      </c>
      <c r="AH34">
        <f>SUMIFS('EPA Export Aggregation'!AK:AK,'EPA Export Aggregation'!$A:$A,$B34,'EPA Export Aggregation'!$D:$D,$A$1)*IF($A34="CH4",About!$D$58,IF($A34="N2O",About!$D$59,1))</f>
        <v>1.1643435136499999E-2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6.6496366923999998E-3</v>
      </c>
      <c r="D74">
        <f>SUMIFS('EPA Export Aggregation'!G:G,'EPA Export Aggregation'!$A:$A,$B74,'EPA Export Aggregation'!$D:$D,$A$1)*IF($A74="CH4",About!$D$58,IF($A74="N2O",About!$D$59,1))</f>
        <v>1.4057535254399999E-2</v>
      </c>
      <c r="E74">
        <f>SUMIFS('EPA Export Aggregation'!H:H,'EPA Export Aggregation'!$A:$A,$B74,'EPA Export Aggregation'!$D:$D,$A$1)*IF($A74="CH4",About!$D$58,IF($A74="N2O",About!$D$59,1))</f>
        <v>4.7943377030599997E-2</v>
      </c>
      <c r="F74">
        <f>SUMIFS('EPA Export Aggregation'!I:I,'EPA Export Aggregation'!$A:$A,$B74,'EPA Export Aggregation'!$D:$D,$A$1)*IF($A74="CH4",About!$D$58,IF($A74="N2O",About!$D$59,1))</f>
        <v>0.16866653102079998</v>
      </c>
      <c r="G74">
        <f>SUMIFS('EPA Export Aggregation'!J:J,'EPA Export Aggregation'!$A:$A,$B74,'EPA Export Aggregation'!$D:$D,$A$1)*IF($A74="CH4",About!$D$58,IF($A74="N2O",About!$D$59,1))</f>
        <v>0.4151091279768</v>
      </c>
      <c r="H74">
        <f>SUMIFS('EPA Export Aggregation'!K:K,'EPA Export Aggregation'!$A:$A,$B74,'EPA Export Aggregation'!$D:$D,$A$1)*IF($A74="CH4",About!$D$58,IF($A74="N2O",About!$D$59,1))</f>
        <v>0.90861107882680003</v>
      </c>
      <c r="I74">
        <f>SUMIFS('EPA Export Aggregation'!L:L,'EPA Export Aggregation'!$A:$A,$B74,'EPA Export Aggregation'!$D:$D,$A$1)*IF($A74="CH4",About!$D$58,IF($A74="N2O",About!$D$59,1))</f>
        <v>1.2705285174043999</v>
      </c>
      <c r="J74">
        <f>SUMIFS('EPA Export Aggregation'!M:M,'EPA Export Aggregation'!$A:$A,$B74,'EPA Export Aggregation'!$D:$D,$A$1)*IF($A74="CH4",About!$D$58,IF($A74="N2O",About!$D$59,1))</f>
        <v>1.6158688891974</v>
      </c>
      <c r="K74">
        <f>SUMIFS('EPA Export Aggregation'!N:N,'EPA Export Aggregation'!$A:$A,$B74,'EPA Export Aggregation'!$D:$D,$A$1)*IF($A74="CH4",About!$D$58,IF($A74="N2O",About!$D$59,1))</f>
        <v>1.8647934289176002</v>
      </c>
      <c r="L74">
        <f>SUMIFS('EPA Export Aggregation'!O:O,'EPA Export Aggregation'!$A:$A,$B74,'EPA Export Aggregation'!$D:$D,$A$1)*IF($A74="CH4",About!$D$58,IF($A74="N2O",About!$D$59,1))</f>
        <v>2.1268887670273995</v>
      </c>
      <c r="M74">
        <f>SUMIFS('EPA Export Aggregation'!P:P,'EPA Export Aggregation'!$A:$A,$B74,'EPA Export Aggregation'!$D:$D,$A$1)*IF($A74="CH4",About!$D$58,IF($A74="N2O",About!$D$59,1))</f>
        <v>2.3466340726168</v>
      </c>
      <c r="N74">
        <f>SUMIFS('EPA Export Aggregation'!Q:Q,'EPA Export Aggregation'!$A:$A,$B74,'EPA Export Aggregation'!$D:$D,$A$1)*IF($A74="CH4",About!$D$58,IF($A74="N2O",About!$D$59,1))</f>
        <v>2.5591966838527003</v>
      </c>
      <c r="O74">
        <f>SUMIFS('EPA Export Aggregation'!R:R,'EPA Export Aggregation'!$A:$A,$B74,'EPA Export Aggregation'!$D:$D,$A$1)*IF($A74="CH4",About!$D$58,IF($A74="N2O",About!$D$59,1))</f>
        <v>2.7123075246577004</v>
      </c>
      <c r="P74">
        <f>SUMIFS('EPA Export Aggregation'!S:S,'EPA Export Aggregation'!$A:$A,$B74,'EPA Export Aggregation'!$D:$D,$A$1)*IF($A74="CH4",About!$D$58,IF($A74="N2O",About!$D$59,1))</f>
        <v>2.8510491051154991</v>
      </c>
      <c r="Q74">
        <f>SUMIFS('EPA Export Aggregation'!T:T,'EPA Export Aggregation'!$A:$A,$B74,'EPA Export Aggregation'!$D:$D,$A$1)*IF($A74="CH4",About!$D$58,IF($A74="N2O",About!$D$59,1))</f>
        <v>2.9695266777043998</v>
      </c>
      <c r="R74">
        <f>SUMIFS('EPA Export Aggregation'!U:U,'EPA Export Aggregation'!$A:$A,$B74,'EPA Export Aggregation'!$D:$D,$A$1)*IF($A74="CH4",About!$D$58,IF($A74="N2O",About!$D$59,1))</f>
        <v>3.1212458120945001</v>
      </c>
      <c r="S74">
        <f>SUMIFS('EPA Export Aggregation'!V:V,'EPA Export Aggregation'!$A:$A,$B74,'EPA Export Aggregation'!$D:$D,$A$1)*IF($A74="CH4",About!$D$58,IF($A74="N2O",About!$D$59,1))</f>
        <v>3.3529050940911995</v>
      </c>
      <c r="T74">
        <f>SUMIFS('EPA Export Aggregation'!W:W,'EPA Export Aggregation'!$A:$A,$B74,'EPA Export Aggregation'!$D:$D,$A$1)*IF($A74="CH4",About!$D$58,IF($A74="N2O",About!$D$59,1))</f>
        <v>3.6272202003284995</v>
      </c>
      <c r="U74">
        <f>SUMIFS('EPA Export Aggregation'!X:X,'EPA Export Aggregation'!$A:$A,$B74,'EPA Export Aggregation'!$D:$D,$A$1)*IF($A74="CH4",About!$D$58,IF($A74="N2O",About!$D$59,1))</f>
        <v>3.9346250103428</v>
      </c>
      <c r="V74">
        <f>SUMIFS('EPA Export Aggregation'!Y:Y,'EPA Export Aggregation'!$A:$A,$B74,'EPA Export Aggregation'!$D:$D,$A$1)*IF($A74="CH4",About!$D$58,IF($A74="N2O",About!$D$59,1))</f>
        <v>4.8437522586129003</v>
      </c>
      <c r="W74">
        <f>SUMIFS('EPA Export Aggregation'!Z:Z,'EPA Export Aggregation'!$A:$A,$B74,'EPA Export Aggregation'!$D:$D,$A$1)*IF($A74="CH4",About!$D$58,IF($A74="N2O",About!$D$59,1))</f>
        <v>5.0458620656880999</v>
      </c>
      <c r="X74">
        <f>SUMIFS('EPA Export Aggregation'!AA:AA,'EPA Export Aggregation'!$A:$A,$B74,'EPA Export Aggregation'!$D:$D,$A$1)*IF($A74="CH4",About!$D$58,IF($A74="N2O",About!$D$59,1))</f>
        <v>4.6257900013025006</v>
      </c>
      <c r="Y74">
        <f>SUMIFS('EPA Export Aggregation'!AB:AB,'EPA Export Aggregation'!$A:$A,$B74,'EPA Export Aggregation'!$D:$D,$A$1)*IF($A74="CH4",About!$D$58,IF($A74="N2O",About!$D$59,1))</f>
        <v>5.656322657822499</v>
      </c>
      <c r="Z74">
        <f>SUMIFS('EPA Export Aggregation'!AC:AC,'EPA Export Aggregation'!$A:$A,$B74,'EPA Export Aggregation'!$D:$D,$A$1)*IF($A74="CH4",About!$D$58,IF($A74="N2O",About!$D$59,1))</f>
        <v>5.2317639364103998</v>
      </c>
      <c r="AA74">
        <f>SUMIFS('EPA Export Aggregation'!AD:AD,'EPA Export Aggregation'!$A:$A,$B74,'EPA Export Aggregation'!$D:$D,$A$1)*IF($A74="CH4",About!$D$58,IF($A74="N2O",About!$D$59,1))</f>
        <v>5.5863306113900011</v>
      </c>
      <c r="AB74">
        <f>SUMIFS('EPA Export Aggregation'!AE:AE,'EPA Export Aggregation'!$A:$A,$B74,'EPA Export Aggregation'!$D:$D,$A$1)*IF($A74="CH4",About!$D$58,IF($A74="N2O",About!$D$59,1))</f>
        <v>5.9073043956464995</v>
      </c>
      <c r="AC74">
        <f>SUMIFS('EPA Export Aggregation'!AF:AF,'EPA Export Aggregation'!$A:$A,$B74,'EPA Export Aggregation'!$D:$D,$A$1)*IF($A74="CH4",About!$D$58,IF($A74="N2O",About!$D$59,1))</f>
        <v>6.7568407258162004</v>
      </c>
      <c r="AD74">
        <f>SUMIFS('EPA Export Aggregation'!AG:AG,'EPA Export Aggregation'!$A:$A,$B74,'EPA Export Aggregation'!$D:$D,$A$1)*IF($A74="CH4",About!$D$58,IF($A74="N2O",About!$D$59,1))</f>
        <v>6.7335294271403008</v>
      </c>
      <c r="AE74">
        <f>SUMIFS('EPA Export Aggregation'!AH:AH,'EPA Export Aggregation'!$A:$A,$B74,'EPA Export Aggregation'!$D:$D,$A$1)*IF($A74="CH4",About!$D$58,IF($A74="N2O",About!$D$59,1))</f>
        <v>7.3870609438626991</v>
      </c>
      <c r="AF74">
        <f>SUMIFS('EPA Export Aggregation'!AI:AI,'EPA Export Aggregation'!$A:$A,$B74,'EPA Export Aggregation'!$D:$D,$A$1)*IF($A74="CH4",About!$D$58,IF($A74="N2O",About!$D$59,1))</f>
        <v>8.6101754708406979</v>
      </c>
      <c r="AG74">
        <f>SUMIFS('EPA Export Aggregation'!AJ:AJ,'EPA Export Aggregation'!$A:$A,$B74,'EPA Export Aggregation'!$D:$D,$A$1)*IF($A74="CH4",About!$D$58,IF($A74="N2O",About!$D$59,1))</f>
        <v>7.2953827114557992</v>
      </c>
      <c r="AH74">
        <f>SUMIFS('EPA Export Aggregation'!AK:AK,'EPA Export Aggregation'!$A:$A,$B74,'EPA Export Aggregation'!$D:$D,$A$1)*IF($A74="CH4",About!$D$58,IF($A74="N2O",About!$D$59,1))</f>
        <v>7.6621785540610006</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1.3538343129999999E-4</v>
      </c>
      <c r="D76" s="415">
        <f>SUMIFS('EPA Export Aggregation'!G:G,'EPA Export Aggregation'!$A:$A,$B76,'EPA Export Aggregation'!$D:$D,$A$1)*IF($A76="CH4",About!$D$58,IF($A76="N2O",About!$D$59,1))</f>
        <v>1.3538343129999999E-4</v>
      </c>
      <c r="E76" s="415">
        <f>SUMIFS('EPA Export Aggregation'!H:H,'EPA Export Aggregation'!$A:$A,$B76,'EPA Export Aggregation'!$D:$D,$A$1)*IF($A76="CH4",About!$D$58,IF($A76="N2O",About!$D$59,1))</f>
        <v>1.3538343129999999E-4</v>
      </c>
      <c r="F76" s="415">
        <f>SUMIFS('EPA Export Aggregation'!I:I,'EPA Export Aggregation'!$A:$A,$B76,'EPA Export Aggregation'!$D:$D,$A$1)*IF($A76="CH4",About!$D$58,IF($A76="N2O",About!$D$59,1))</f>
        <v>1.69228413E-4</v>
      </c>
      <c r="G76" s="415">
        <f>SUMIFS('EPA Export Aggregation'!J:J,'EPA Export Aggregation'!$A:$A,$B76,'EPA Export Aggregation'!$D:$D,$A$1)*IF($A76="CH4",About!$D$58,IF($A76="N2O",About!$D$59,1))</f>
        <v>1.8615217189999999E-4</v>
      </c>
      <c r="H76" s="415">
        <f>SUMIFS('EPA Export Aggregation'!K:K,'EPA Export Aggregation'!$A:$A,$B76,'EPA Export Aggregation'!$D:$D,$A$1)*IF($A76="CH4",About!$D$58,IF($A76="N2O",About!$D$59,1))</f>
        <v>2.3392963900000001E-4</v>
      </c>
      <c r="I76" s="415">
        <f>SUMIFS('EPA Export Aggregation'!L:L,'EPA Export Aggregation'!$A:$A,$B76,'EPA Export Aggregation'!$D:$D,$A$1)*IF($A76="CH4",About!$D$58,IF($A76="N2O",About!$D$59,1))</f>
        <v>2.5977064350000002E-4</v>
      </c>
      <c r="J76" s="415">
        <f>SUMIFS('EPA Export Aggregation'!M:M,'EPA Export Aggregation'!$A:$A,$B76,'EPA Export Aggregation'!$D:$D,$A$1)*IF($A76="CH4",About!$D$58,IF($A76="N2O",About!$D$59,1))</f>
        <v>2.7452567229999998E-4</v>
      </c>
      <c r="K76" s="415">
        <f>SUMIFS('EPA Export Aggregation'!N:N,'EPA Export Aggregation'!$A:$A,$B76,'EPA Export Aggregation'!$D:$D,$A$1)*IF($A76="CH4",About!$D$58,IF($A76="N2O",About!$D$59,1))</f>
        <v>3.3661667669999999E-4</v>
      </c>
      <c r="L76" s="415">
        <f>SUMIFS('EPA Export Aggregation'!O:O,'EPA Export Aggregation'!$A:$A,$B76,'EPA Export Aggregation'!$D:$D,$A$1)*IF($A76="CH4",About!$D$58,IF($A76="N2O",About!$D$59,1))</f>
        <v>3.4158475629999998E-4</v>
      </c>
      <c r="M76" s="415">
        <f>SUMIFS('EPA Export Aggregation'!P:P,'EPA Export Aggregation'!$A:$A,$B76,'EPA Export Aggregation'!$D:$D,$A$1)*IF($A76="CH4",About!$D$58,IF($A76="N2O",About!$D$59,1))</f>
        <v>2.0802028510000001E-4</v>
      </c>
      <c r="N76" s="415">
        <f>SUMIFS('EPA Export Aggregation'!Q:Q,'EPA Export Aggregation'!$A:$A,$B76,'EPA Export Aggregation'!$D:$D,$A$1)*IF($A76="CH4",About!$D$58,IF($A76="N2O",About!$D$59,1))</f>
        <v>1.3823127500000001E-4</v>
      </c>
      <c r="O76" s="415">
        <f>SUMIFS('EPA Export Aggregation'!R:R,'EPA Export Aggregation'!$A:$A,$B76,'EPA Export Aggregation'!$D:$D,$A$1)*IF($A76="CH4",About!$D$58,IF($A76="N2O",About!$D$59,1))</f>
        <v>1.321515689E-4</v>
      </c>
      <c r="P76" s="415">
        <f>SUMIFS('EPA Export Aggregation'!S:S,'EPA Export Aggregation'!$A:$A,$B76,'EPA Export Aggregation'!$D:$D,$A$1)*IF($A76="CH4",About!$D$58,IF($A76="N2O",About!$D$59,1))</f>
        <v>1.381874592E-4</v>
      </c>
      <c r="Q76" s="415">
        <f>SUMIFS('EPA Export Aggregation'!T:T,'EPA Export Aggregation'!$A:$A,$B76,'EPA Export Aggregation'!$D:$D,$A$1)*IF($A76="CH4",About!$D$58,IF($A76="N2O",About!$D$59,1))</f>
        <v>1.3758680600000001E-4</v>
      </c>
      <c r="R76" s="415">
        <f>SUMIFS('EPA Export Aggregation'!U:U,'EPA Export Aggregation'!$A:$A,$B76,'EPA Export Aggregation'!$D:$D,$A$1)*IF($A76="CH4",About!$D$58,IF($A76="N2O",About!$D$59,1))</f>
        <v>1.3207692849999999E-4</v>
      </c>
      <c r="S76" s="415">
        <f>SUMIFS('EPA Export Aggregation'!V:V,'EPA Export Aggregation'!$A:$A,$B76,'EPA Export Aggregation'!$D:$D,$A$1)*IF($A76="CH4",About!$D$58,IF($A76="N2O",About!$D$59,1))</f>
        <v>1.5724871000000001E-4</v>
      </c>
      <c r="T76" s="415">
        <f>SUMIFS('EPA Export Aggregation'!W:W,'EPA Export Aggregation'!$A:$A,$B76,'EPA Export Aggregation'!$D:$D,$A$1)*IF($A76="CH4",About!$D$58,IF($A76="N2O",About!$D$59,1))</f>
        <v>1.5302061749999999E-4</v>
      </c>
      <c r="U76" s="415">
        <f>SUMIFS('EPA Export Aggregation'!X:X,'EPA Export Aggregation'!$A:$A,$B76,'EPA Export Aggregation'!$D:$D,$A$1)*IF($A76="CH4",About!$D$58,IF($A76="N2O",About!$D$59,1))</f>
        <v>1.4462814860000001E-4</v>
      </c>
      <c r="V76" s="415">
        <f>SUMIFS('EPA Export Aggregation'!Y:Y,'EPA Export Aggregation'!$A:$A,$B76,'EPA Export Aggregation'!$D:$D,$A$1)*IF($A76="CH4",About!$D$58,IF($A76="N2O",About!$D$59,1))</f>
        <v>1.109971381E-4</v>
      </c>
      <c r="W76" s="415">
        <f>SUMIFS('EPA Export Aggregation'!Z:Z,'EPA Export Aggregation'!$A:$A,$B76,'EPA Export Aggregation'!$D:$D,$A$1)*IF($A76="CH4",About!$D$58,IF($A76="N2O",About!$D$59,1))</f>
        <v>1.4829012929999999E-4</v>
      </c>
      <c r="X76" s="415">
        <f>SUMIFS('EPA Export Aggregation'!AA:AA,'EPA Export Aggregation'!$A:$A,$B76,'EPA Export Aggregation'!$D:$D,$A$1)*IF($A76="CH4",About!$D$58,IF($A76="N2O",About!$D$59,1))</f>
        <v>1.4819050357E-3</v>
      </c>
      <c r="Y76" s="415">
        <f>SUMIFS('EPA Export Aggregation'!AB:AB,'EPA Export Aggregation'!$A:$A,$B76,'EPA Export Aggregation'!$D:$D,$A$1)*IF($A76="CH4",About!$D$58,IF($A76="N2O",About!$D$59,1))</f>
        <v>1.6127407916000001E-3</v>
      </c>
      <c r="Z76" s="415">
        <f>SUMIFS('EPA Export Aggregation'!AC:AC,'EPA Export Aggregation'!$A:$A,$B76,'EPA Export Aggregation'!$D:$D,$A$1)*IF($A76="CH4",About!$D$58,IF($A76="N2O",About!$D$59,1))</f>
        <v>5.5867213365999998E-3</v>
      </c>
      <c r="AA76" s="415">
        <f>SUMIFS('EPA Export Aggregation'!AD:AD,'EPA Export Aggregation'!$A:$A,$B76,'EPA Export Aggregation'!$D:$D,$A$1)*IF($A76="CH4",About!$D$58,IF($A76="N2O",About!$D$59,1))</f>
        <v>3.9555213070000001E-3</v>
      </c>
      <c r="AB76" s="415">
        <f>SUMIFS('EPA Export Aggregation'!AE:AE,'EPA Export Aggregation'!$A:$A,$B76,'EPA Export Aggregation'!$D:$D,$A$1)*IF($A76="CH4",About!$D$58,IF($A76="N2O",About!$D$59,1))</f>
        <v>8.6915210519000006E-3</v>
      </c>
      <c r="AC76" s="415">
        <f>SUMIFS('EPA Export Aggregation'!AF:AF,'EPA Export Aggregation'!$A:$A,$B76,'EPA Export Aggregation'!$D:$D,$A$1)*IF($A76="CH4",About!$D$58,IF($A76="N2O",About!$D$59,1))</f>
        <v>1.90089535329E-2</v>
      </c>
      <c r="AD76" s="415">
        <f>SUMIFS('EPA Export Aggregation'!AG:AG,'EPA Export Aggregation'!$A:$A,$B76,'EPA Export Aggregation'!$D:$D,$A$1)*IF($A76="CH4",About!$D$58,IF($A76="N2O",About!$D$59,1))</f>
        <v>1.2138312635899999E-2</v>
      </c>
      <c r="AE76" s="415">
        <f>SUMIFS('EPA Export Aggregation'!AH:AH,'EPA Export Aggregation'!$A:$A,$B76,'EPA Export Aggregation'!$D:$D,$A$1)*IF($A76="CH4",About!$D$58,IF($A76="N2O",About!$D$59,1))</f>
        <v>1.20312061495E-2</v>
      </c>
      <c r="AF76" s="415">
        <f>SUMIFS('EPA Export Aggregation'!AI:AI,'EPA Export Aggregation'!$A:$A,$B76,'EPA Export Aggregation'!$D:$D,$A$1)*IF($A76="CH4",About!$D$58,IF($A76="N2O",About!$D$59,1))</f>
        <v>9.9176639245999992E-3</v>
      </c>
      <c r="AG76" s="415">
        <f>SUMIFS('EPA Export Aggregation'!AJ:AJ,'EPA Export Aggregation'!$A:$A,$B76,'EPA Export Aggregation'!$D:$D,$A$1)*IF($A76="CH4",About!$D$58,IF($A76="N2O",About!$D$59,1))</f>
        <v>1.1880648237699999E-2</v>
      </c>
      <c r="AH76" s="415">
        <f>SUMIFS('EPA Export Aggregation'!AK:AK,'EPA Export Aggregation'!$A:$A,$B76,'EPA Export Aggregation'!$D:$D,$A$1)*IF($A76="CH4",About!$D$58,IF($A76="N2O",About!$D$59,1))</f>
        <v>1.29127310081E-2</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1.8978209837584999E-3</v>
      </c>
      <c r="D80" s="415">
        <f>SUMIFS('EPA Export Aggregation'!G:G,'EPA Export Aggregation'!$A:$A,$B80,'EPA Export Aggregation'!$D:$D,$A$1)*IF($A80="CH4",About!$D$58,IF($A80="N2O",About!$D$59,1))</f>
        <v>1.8978209837584999E-3</v>
      </c>
      <c r="E80" s="415">
        <f>SUMIFS('EPA Export Aggregation'!H:H,'EPA Export Aggregation'!$A:$A,$B80,'EPA Export Aggregation'!$D:$D,$A$1)*IF($A80="CH4",About!$D$58,IF($A80="N2O",About!$D$59,1))</f>
        <v>1.8978209837584999E-3</v>
      </c>
      <c r="F80" s="415">
        <f>SUMIFS('EPA Export Aggregation'!I:I,'EPA Export Aggregation'!$A:$A,$B80,'EPA Export Aggregation'!$D:$D,$A$1)*IF($A80="CH4",About!$D$58,IF($A80="N2O",About!$D$59,1))</f>
        <v>2.3722760097482001E-3</v>
      </c>
      <c r="G80" s="415">
        <f>SUMIFS('EPA Export Aggregation'!J:J,'EPA Export Aggregation'!$A:$A,$B80,'EPA Export Aggregation'!$D:$D,$A$1)*IF($A80="CH4",About!$D$58,IF($A80="N2O",About!$D$59,1))</f>
        <v>2.6095038561429001E-3</v>
      </c>
      <c r="H80" s="415">
        <f>SUMIFS('EPA Export Aggregation'!K:K,'EPA Export Aggregation'!$A:$A,$B80,'EPA Export Aggregation'!$D:$D,$A$1)*IF($A80="CH4",About!$D$58,IF($A80="N2O",About!$D$59,1))</f>
        <v>3.2792607786927999E-3</v>
      </c>
      <c r="I80" s="415">
        <f>SUMIFS('EPA Export Aggregation'!L:L,'EPA Export Aggregation'!$A:$A,$B80,'EPA Export Aggregation'!$D:$D,$A$1)*IF($A80="CH4",About!$D$58,IF($A80="N2O",About!$D$59,1))</f>
        <v>3.6414973753903998E-3</v>
      </c>
      <c r="J80" s="415">
        <f>SUMIFS('EPA Export Aggregation'!M:M,'EPA Export Aggregation'!$A:$A,$B80,'EPA Export Aggregation'!$D:$D,$A$1)*IF($A80="CH4",About!$D$58,IF($A80="N2O",About!$D$59,1))</f>
        <v>3.8483352253602002E-3</v>
      </c>
      <c r="K80" s="415">
        <f>SUMIFS('EPA Export Aggregation'!N:N,'EPA Export Aggregation'!$A:$A,$B80,'EPA Export Aggregation'!$D:$D,$A$1)*IF($A80="CH4",About!$D$58,IF($A80="N2O",About!$D$59,1))</f>
        <v>4.7187356956750999E-3</v>
      </c>
      <c r="L80" s="415">
        <f>SUMIFS('EPA Export Aggregation'!O:O,'EPA Export Aggregation'!$A:$A,$B80,'EPA Export Aggregation'!$D:$D,$A$1)*IF($A80="CH4",About!$D$58,IF($A80="N2O",About!$D$59,1))</f>
        <v>4.7883823659320996E-3</v>
      </c>
      <c r="M80" s="415">
        <f>SUMIFS('EPA Export Aggregation'!P:P,'EPA Export Aggregation'!$A:$A,$B80,'EPA Export Aggregation'!$D:$D,$A$1)*IF($A80="CH4",About!$D$58,IF($A80="N2O",About!$D$59,1))</f>
        <v>4.0841609713147004E-3</v>
      </c>
      <c r="N80" s="415">
        <f>SUMIFS('EPA Export Aggregation'!Q:Q,'EPA Export Aggregation'!$A:$A,$B80,'EPA Export Aggregation'!$D:$D,$A$1)*IF($A80="CH4",About!$D$58,IF($A80="N2O",About!$D$59,1))</f>
        <v>2.8743266620496E-3</v>
      </c>
      <c r="O80" s="415">
        <f>SUMIFS('EPA Export Aggregation'!R:R,'EPA Export Aggregation'!$A:$A,$B80,'EPA Export Aggregation'!$D:$D,$A$1)*IF($A80="CH4",About!$D$58,IF($A80="N2O",About!$D$59,1))</f>
        <v>2.815733511515E-3</v>
      </c>
      <c r="P80" s="415">
        <f>SUMIFS('EPA Export Aggregation'!S:S,'EPA Export Aggregation'!$A:$A,$B80,'EPA Export Aggregation'!$D:$D,$A$1)*IF($A80="CH4",About!$D$58,IF($A80="N2O",About!$D$59,1))</f>
        <v>2.5743614131103001E-3</v>
      </c>
      <c r="Q80" s="415">
        <f>SUMIFS('EPA Export Aggregation'!T:T,'EPA Export Aggregation'!$A:$A,$B80,'EPA Export Aggregation'!$D:$D,$A$1)*IF($A80="CH4",About!$D$58,IF($A80="N2O",About!$D$59,1))</f>
        <v>2.3911730643806999E-3</v>
      </c>
      <c r="R80" s="415">
        <f>SUMIFS('EPA Export Aggregation'!U:U,'EPA Export Aggregation'!$A:$A,$B80,'EPA Export Aggregation'!$D:$D,$A$1)*IF($A80="CH4",About!$D$58,IF($A80="N2O",About!$D$59,1))</f>
        <v>2.2031457767576999E-3</v>
      </c>
      <c r="S80" s="415">
        <f>SUMIFS('EPA Export Aggregation'!V:V,'EPA Export Aggregation'!$A:$A,$B80,'EPA Export Aggregation'!$D:$D,$A$1)*IF($A80="CH4",About!$D$58,IF($A80="N2O",About!$D$59,1))</f>
        <v>2.3538799272455001E-3</v>
      </c>
      <c r="T80" s="415">
        <f>SUMIFS('EPA Export Aggregation'!W:W,'EPA Export Aggregation'!$A:$A,$B80,'EPA Export Aggregation'!$D:$D,$A$1)*IF($A80="CH4",About!$D$58,IF($A80="N2O",About!$D$59,1))</f>
        <v>2.2492868011399999E-3</v>
      </c>
      <c r="U80" s="415">
        <f>SUMIFS('EPA Export Aggregation'!X:X,'EPA Export Aggregation'!$A:$A,$B80,'EPA Export Aggregation'!$D:$D,$A$1)*IF($A80="CH4",About!$D$58,IF($A80="N2O",About!$D$59,1))</f>
        <v>2.0440784709848999E-3</v>
      </c>
      <c r="V80" s="415">
        <f>SUMIFS('EPA Export Aggregation'!Y:Y,'EPA Export Aggregation'!$A:$A,$B80,'EPA Export Aggregation'!$D:$D,$A$1)*IF($A80="CH4",About!$D$58,IF($A80="N2O",About!$D$59,1))</f>
        <v>1.402130136841E-3</v>
      </c>
      <c r="W80" s="415">
        <f>SUMIFS('EPA Export Aggregation'!Z:Z,'EPA Export Aggregation'!$A:$A,$B80,'EPA Export Aggregation'!$D:$D,$A$1)*IF($A80="CH4",About!$D$58,IF($A80="N2O",About!$D$59,1))</f>
        <v>1.8846304462685E-3</v>
      </c>
      <c r="X80" s="415">
        <f>SUMIFS('EPA Export Aggregation'!AA:AA,'EPA Export Aggregation'!$A:$A,$B80,'EPA Export Aggregation'!$D:$D,$A$1)*IF($A80="CH4",About!$D$58,IF($A80="N2O",About!$D$59,1))</f>
        <v>1.8325885272314199E-2</v>
      </c>
      <c r="Y80" s="415">
        <f>SUMIFS('EPA Export Aggregation'!AB:AB,'EPA Export Aggregation'!$A:$A,$B80,'EPA Export Aggregation'!$D:$D,$A$1)*IF($A80="CH4",About!$D$58,IF($A80="N2O",About!$D$59,1))</f>
        <v>3.72776186363937E-2</v>
      </c>
      <c r="Z80" s="415">
        <f>SUMIFS('EPA Export Aggregation'!AC:AC,'EPA Export Aggregation'!$A:$A,$B80,'EPA Export Aggregation'!$D:$D,$A$1)*IF($A80="CH4",About!$D$58,IF($A80="N2O",About!$D$59,1))</f>
        <v>2.7088747593047E-2</v>
      </c>
      <c r="AA80" s="415">
        <f>SUMIFS('EPA Export Aggregation'!AD:AD,'EPA Export Aggregation'!$A:$A,$B80,'EPA Export Aggregation'!$D:$D,$A$1)*IF($A80="CH4",About!$D$58,IF($A80="N2O",About!$D$59,1))</f>
        <v>2.55860722042285E-2</v>
      </c>
      <c r="AB80" s="415">
        <f>SUMIFS('EPA Export Aggregation'!AE:AE,'EPA Export Aggregation'!$A:$A,$B80,'EPA Export Aggregation'!$D:$D,$A$1)*IF($A80="CH4",About!$D$58,IF($A80="N2O",About!$D$59,1))</f>
        <v>1.9986799454619099E-2</v>
      </c>
      <c r="AC80" s="415">
        <f>SUMIFS('EPA Export Aggregation'!AF:AF,'EPA Export Aggregation'!$A:$A,$B80,'EPA Export Aggregation'!$D:$D,$A$1)*IF($A80="CH4",About!$D$58,IF($A80="N2O",About!$D$59,1))</f>
        <v>3.2753299193821001E-2</v>
      </c>
      <c r="AD80" s="415">
        <f>SUMIFS('EPA Export Aggregation'!AG:AG,'EPA Export Aggregation'!$A:$A,$B80,'EPA Export Aggregation'!$D:$D,$A$1)*IF($A80="CH4",About!$D$58,IF($A80="N2O",About!$D$59,1))</f>
        <v>4.6107362463419503E-2</v>
      </c>
      <c r="AE80" s="415">
        <f>SUMIFS('EPA Export Aggregation'!AH:AH,'EPA Export Aggregation'!$A:$A,$B80,'EPA Export Aggregation'!$D:$D,$A$1)*IF($A80="CH4",About!$D$58,IF($A80="N2O",About!$D$59,1))</f>
        <v>5.2986947808824902E-2</v>
      </c>
      <c r="AF80" s="415">
        <f>SUMIFS('EPA Export Aggregation'!AI:AI,'EPA Export Aggregation'!$A:$A,$B80,'EPA Export Aggregation'!$D:$D,$A$1)*IF($A80="CH4",About!$D$58,IF($A80="N2O",About!$D$59,1))</f>
        <v>4.8659723595200002E-2</v>
      </c>
      <c r="AG80" s="415">
        <f>SUMIFS('EPA Export Aggregation'!AJ:AJ,'EPA Export Aggregation'!$A:$A,$B80,'EPA Export Aggregation'!$D:$D,$A$1)*IF($A80="CH4",About!$D$58,IF($A80="N2O",About!$D$59,1))</f>
        <v>6.9507916750498402E-2</v>
      </c>
      <c r="AH80" s="415">
        <f>SUMIFS('EPA Export Aggregation'!AK:AK,'EPA Export Aggregation'!$A:$A,$B80,'EPA Export Aggregation'!$D:$D,$A$1)*IF($A80="CH4",About!$D$58,IF($A80="N2O",About!$D$59,1))</f>
        <v>7.1655529421023101E-2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3.8148959999999998E-4</v>
      </c>
      <c r="D84" s="415">
        <f>SUMIFS('EPA Export Aggregation'!G:G,'EPA Export Aggregation'!$A:$A,$B84,'EPA Export Aggregation'!$D:$D,$A$1)*IF($A84="CH4",About!$D$58,IF($A84="N2O",About!$D$59,1))</f>
        <v>3.8148959999999998E-4</v>
      </c>
      <c r="E84" s="415">
        <f>SUMIFS('EPA Export Aggregation'!H:H,'EPA Export Aggregation'!$A:$A,$B84,'EPA Export Aggregation'!$D:$D,$A$1)*IF($A84="CH4",About!$D$58,IF($A84="N2O",About!$D$59,1))</f>
        <v>3.8148959999999998E-4</v>
      </c>
      <c r="F84" s="415">
        <f>SUMIFS('EPA Export Aggregation'!I:I,'EPA Export Aggregation'!$A:$A,$B84,'EPA Export Aggregation'!$D:$D,$A$1)*IF($A84="CH4",About!$D$58,IF($A84="N2O",About!$D$59,1))</f>
        <v>4.7686199999999999E-4</v>
      </c>
      <c r="G84" s="415">
        <f>SUMIFS('EPA Export Aggregation'!J:J,'EPA Export Aggregation'!$A:$A,$B84,'EPA Export Aggregation'!$D:$D,$A$1)*IF($A84="CH4",About!$D$58,IF($A84="N2O",About!$D$59,1))</f>
        <v>5.2454819999999997E-4</v>
      </c>
      <c r="H84" s="415">
        <f>SUMIFS('EPA Export Aggregation'!K:K,'EPA Export Aggregation'!$A:$A,$B84,'EPA Export Aggregation'!$D:$D,$A$1)*IF($A84="CH4",About!$D$58,IF($A84="N2O",About!$D$59,1))</f>
        <v>6.5917969999999999E-4</v>
      </c>
      <c r="I84" s="415">
        <f>SUMIFS('EPA Export Aggregation'!L:L,'EPA Export Aggregation'!$A:$A,$B84,'EPA Export Aggregation'!$D:$D,$A$1)*IF($A84="CH4",About!$D$58,IF($A84="N2O",About!$D$59,1))</f>
        <v>7.3199444999999996E-4</v>
      </c>
      <c r="J84" s="415">
        <f>SUMIFS('EPA Export Aggregation'!M:M,'EPA Export Aggregation'!$A:$A,$B84,'EPA Export Aggregation'!$D:$D,$A$1)*IF($A84="CH4",About!$D$58,IF($A84="N2O",About!$D$59,1))</f>
        <v>7.7357299999999995E-4</v>
      </c>
      <c r="K84" s="415">
        <f>SUMIFS('EPA Export Aggregation'!N:N,'EPA Export Aggregation'!$A:$A,$B84,'EPA Export Aggregation'!$D:$D,$A$1)*IF($A84="CH4",About!$D$58,IF($A84="N2O",About!$D$59,1))</f>
        <v>9.4853755000000003E-4</v>
      </c>
      <c r="L84" s="415">
        <f>SUMIFS('EPA Export Aggregation'!O:O,'EPA Export Aggregation'!$A:$A,$B84,'EPA Export Aggregation'!$D:$D,$A$1)*IF($A84="CH4",About!$D$58,IF($A84="N2O",About!$D$59,1))</f>
        <v>9.6253650000000001E-4</v>
      </c>
      <c r="M84" s="415">
        <f>SUMIFS('EPA Export Aggregation'!P:P,'EPA Export Aggregation'!$A:$A,$B84,'EPA Export Aggregation'!$D:$D,$A$1)*IF($A84="CH4",About!$D$58,IF($A84="N2O",About!$D$59,1))</f>
        <v>7.779722E-4</v>
      </c>
      <c r="N84" s="415">
        <f>SUMIFS('EPA Export Aggregation'!Q:Q,'EPA Export Aggregation'!$A:$A,$B84,'EPA Export Aggregation'!$D:$D,$A$1)*IF($A84="CH4",About!$D$58,IF($A84="N2O",About!$D$59,1))</f>
        <v>5.2895445000000004E-4</v>
      </c>
      <c r="O84" s="415">
        <f>SUMIFS('EPA Export Aggregation'!R:R,'EPA Export Aggregation'!$A:$A,$B84,'EPA Export Aggregation'!$D:$D,$A$1)*IF($A84="CH4",About!$D$58,IF($A84="N2O",About!$D$59,1))</f>
        <v>4.6950650000000002E-4</v>
      </c>
      <c r="P84" s="415">
        <f>SUMIFS('EPA Export Aggregation'!S:S,'EPA Export Aggregation'!$A:$A,$B84,'EPA Export Aggregation'!$D:$D,$A$1)*IF($A84="CH4",About!$D$58,IF($A84="N2O",About!$D$59,1))</f>
        <v>5.6561915E-4</v>
      </c>
      <c r="Q84" s="415">
        <f>SUMIFS('EPA Export Aggregation'!T:T,'EPA Export Aggregation'!$A:$A,$B84,'EPA Export Aggregation'!$D:$D,$A$1)*IF($A84="CH4",About!$D$58,IF($A84="N2O",About!$D$59,1))</f>
        <v>5.4295809999999999E-4</v>
      </c>
      <c r="R84" s="415">
        <f>SUMIFS('EPA Export Aggregation'!U:U,'EPA Export Aggregation'!$A:$A,$B84,'EPA Export Aggregation'!$D:$D,$A$1)*IF($A84="CH4",About!$D$58,IF($A84="N2O",About!$D$59,1))</f>
        <v>5.904234E-4</v>
      </c>
      <c r="S84" s="415">
        <f>SUMIFS('EPA Export Aggregation'!V:V,'EPA Export Aggregation'!$A:$A,$B84,'EPA Export Aggregation'!$D:$D,$A$1)*IF($A84="CH4",About!$D$58,IF($A84="N2O",About!$D$59,1))</f>
        <v>5.7336004999999999E-4</v>
      </c>
      <c r="T84" s="415">
        <f>SUMIFS('EPA Export Aggregation'!W:W,'EPA Export Aggregation'!$A:$A,$B84,'EPA Export Aggregation'!$D:$D,$A$1)*IF($A84="CH4",About!$D$58,IF($A84="N2O",About!$D$59,1))</f>
        <v>4.6130969999999999E-4</v>
      </c>
      <c r="U84" s="415">
        <f>SUMIFS('EPA Export Aggregation'!X:X,'EPA Export Aggregation'!$A:$A,$B84,'EPA Export Aggregation'!$D:$D,$A$1)*IF($A84="CH4",About!$D$58,IF($A84="N2O",About!$D$59,1))</f>
        <v>4.2361335E-4</v>
      </c>
      <c r="V84" s="415">
        <f>SUMIFS('EPA Export Aggregation'!Y:Y,'EPA Export Aggregation'!$A:$A,$B84,'EPA Export Aggregation'!$D:$D,$A$1)*IF($A84="CH4",About!$D$58,IF($A84="N2O",About!$D$59,1))</f>
        <v>3.2368194999999998E-4</v>
      </c>
      <c r="W84" s="415">
        <f>SUMIFS('EPA Export Aggregation'!Z:Z,'EPA Export Aggregation'!$A:$A,$B84,'EPA Export Aggregation'!$D:$D,$A$1)*IF($A84="CH4",About!$D$58,IF($A84="N2O",About!$D$59,1))</f>
        <v>4.2318329999999998E-4</v>
      </c>
      <c r="X84" s="415">
        <f>SUMIFS('EPA Export Aggregation'!AA:AA,'EPA Export Aggregation'!$A:$A,$B84,'EPA Export Aggregation'!$D:$D,$A$1)*IF($A84="CH4",About!$D$58,IF($A84="N2O",About!$D$59,1))</f>
        <v>8.1606863749999994E-2</v>
      </c>
      <c r="Y84" s="415">
        <f>SUMIFS('EPA Export Aggregation'!AB:AB,'EPA Export Aggregation'!$A:$A,$B84,'EPA Export Aggregation'!$D:$D,$A$1)*IF($A84="CH4",About!$D$58,IF($A84="N2O",About!$D$59,1))</f>
        <v>9.7925752549999995E-2</v>
      </c>
      <c r="Z84" s="415">
        <f>SUMIFS('EPA Export Aggregation'!AC:AC,'EPA Export Aggregation'!$A:$A,$B84,'EPA Export Aggregation'!$D:$D,$A$1)*IF($A84="CH4",About!$D$58,IF($A84="N2O",About!$D$59,1))</f>
        <v>8.12659986E-2</v>
      </c>
      <c r="AA84" s="415">
        <f>SUMIFS('EPA Export Aggregation'!AD:AD,'EPA Export Aggregation'!$A:$A,$B84,'EPA Export Aggregation'!$D:$D,$A$1)*IF($A84="CH4",About!$D$58,IF($A84="N2O",About!$D$59,1))</f>
        <v>8.0833220250000004E-2</v>
      </c>
      <c r="AB84" s="415">
        <f>SUMIFS('EPA Export Aggregation'!AE:AE,'EPA Export Aggregation'!$A:$A,$B84,'EPA Export Aggregation'!$D:$D,$A$1)*IF($A84="CH4",About!$D$58,IF($A84="N2O",About!$D$59,1))</f>
        <v>6.4559794549999994E-2</v>
      </c>
      <c r="AC84" s="415">
        <f>SUMIFS('EPA Export Aggregation'!AF:AF,'EPA Export Aggregation'!$A:$A,$B84,'EPA Export Aggregation'!$D:$D,$A$1)*IF($A84="CH4",About!$D$58,IF($A84="N2O",About!$D$59,1))</f>
        <v>0.12809951285000001</v>
      </c>
      <c r="AD84" s="415">
        <f>SUMIFS('EPA Export Aggregation'!AG:AG,'EPA Export Aggregation'!$A:$A,$B84,'EPA Export Aggregation'!$D:$D,$A$1)*IF($A84="CH4",About!$D$58,IF($A84="N2O",About!$D$59,1))</f>
        <v>0.15126632044999999</v>
      </c>
      <c r="AE84" s="415">
        <f>SUMIFS('EPA Export Aggregation'!AH:AH,'EPA Export Aggregation'!$A:$A,$B84,'EPA Export Aggregation'!$D:$D,$A$1)*IF($A84="CH4",About!$D$58,IF($A84="N2O",About!$D$59,1))</f>
        <v>0.16215695129999999</v>
      </c>
      <c r="AF84" s="415">
        <f>SUMIFS('EPA Export Aggregation'!AI:AI,'EPA Export Aggregation'!$A:$A,$B84,'EPA Export Aggregation'!$D:$D,$A$1)*IF($A84="CH4",About!$D$58,IF($A84="N2O",About!$D$59,1))</f>
        <v>0.15782361710000001</v>
      </c>
      <c r="AG84" s="415">
        <f>SUMIFS('EPA Export Aggregation'!AJ:AJ,'EPA Export Aggregation'!$A:$A,$B84,'EPA Export Aggregation'!$D:$D,$A$1)*IF($A84="CH4",About!$D$58,IF($A84="N2O",About!$D$59,1))</f>
        <v>0.18262619390000001</v>
      </c>
      <c r="AH84" s="415">
        <f>SUMIFS('EPA Export Aggregation'!AK:AK,'EPA Export Aggregation'!$A:$A,$B84,'EPA Export Aggregation'!$D:$D,$A$1)*IF($A84="CH4",About!$D$58,IF($A84="N2O",About!$D$59,1))</f>
        <v>0.2676989669</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3.3504100000000003E-5</v>
      </c>
      <c r="D87" s="415">
        <f>SUMIFS('EPA Export Aggregation'!$F:$F,'EPA Export Aggregation'!$A:$A,$B87,'EPA Export Aggregation'!$D:$D,$A$1)*IF($A87="CH4",About!$D$58,IF($A87="N2O",About!$D$59,1))</f>
        <v>3.3504100000000003E-5</v>
      </c>
      <c r="E87" s="415">
        <f>SUMIFS('EPA Export Aggregation'!$F:$F,'EPA Export Aggregation'!$A:$A,$B87,'EPA Export Aggregation'!$D:$D,$A$1)*IF($A87="CH4",About!$D$58,IF($A87="N2O",About!$D$59,1))</f>
        <v>3.3504100000000003E-5</v>
      </c>
      <c r="F87" s="415">
        <f>SUMIFS('EPA Export Aggregation'!$F:$F,'EPA Export Aggregation'!$A:$A,$B87,'EPA Export Aggregation'!$D:$D,$A$1)*IF($A87="CH4",About!$D$58,IF($A87="N2O",About!$D$59,1))</f>
        <v>3.3504100000000003E-5</v>
      </c>
      <c r="G87" s="415">
        <f>SUMIFS('EPA Export Aggregation'!$F:$F,'EPA Export Aggregation'!$A:$A,$B87,'EPA Export Aggregation'!$D:$D,$A$1)*IF($A87="CH4",About!$D$58,IF($A87="N2O",About!$D$59,1))</f>
        <v>3.3504100000000003E-5</v>
      </c>
      <c r="H87" s="415">
        <f>SUMIFS('EPA Export Aggregation'!$F:$F,'EPA Export Aggregation'!$A:$A,$B87,'EPA Export Aggregation'!$D:$D,$A$1)*IF($A87="CH4",About!$D$58,IF($A87="N2O",About!$D$59,1))</f>
        <v>3.3504100000000003E-5</v>
      </c>
      <c r="I87" s="415">
        <f>SUMIFS('EPA Export Aggregation'!$F:$F,'EPA Export Aggregation'!$A:$A,$B87,'EPA Export Aggregation'!$D:$D,$A$1)*IF($A87="CH4",About!$D$58,IF($A87="N2O",About!$D$59,1))</f>
        <v>3.3504100000000003E-5</v>
      </c>
      <c r="J87" s="415">
        <f>SUMIFS('EPA Export Aggregation'!$F:$F,'EPA Export Aggregation'!$A:$A,$B87,'EPA Export Aggregation'!$D:$D,$A$1)*IF($A87="CH4",About!$D$58,IF($A87="N2O",About!$D$59,1))</f>
        <v>3.3504100000000003E-5</v>
      </c>
      <c r="K87" s="415">
        <f>SUMIFS('EPA Export Aggregation'!$F:$F,'EPA Export Aggregation'!$A:$A,$B87,'EPA Export Aggregation'!$D:$D,$A$1)*IF($A87="CH4",About!$D$58,IF($A87="N2O",About!$D$59,1))</f>
        <v>3.3504100000000003E-5</v>
      </c>
      <c r="L87" s="415">
        <f>SUMIFS('EPA Export Aggregation'!$F:$F,'EPA Export Aggregation'!$A:$A,$B87,'EPA Export Aggregation'!$D:$D,$A$1)*IF($A87="CH4",About!$D$58,IF($A87="N2O",About!$D$59,1))</f>
        <v>3.3504100000000003E-5</v>
      </c>
      <c r="M87" s="415">
        <f>SUMIFS('EPA Export Aggregation'!$F:$F,'EPA Export Aggregation'!$A:$A,$B87,'EPA Export Aggregation'!$D:$D,$A$1)*IF($A87="CH4",About!$D$58,IF($A87="N2O",About!$D$59,1))</f>
        <v>3.3504100000000003E-5</v>
      </c>
      <c r="N87" s="415">
        <f>SUMIFS('EPA Export Aggregation'!$F:$F,'EPA Export Aggregation'!$A:$A,$B87,'EPA Export Aggregation'!$D:$D,$A$1)*IF($A87="CH4",About!$D$58,IF($A87="N2O",About!$D$59,1))</f>
        <v>3.3504100000000003E-5</v>
      </c>
      <c r="O87" s="415">
        <f>SUMIFS('EPA Export Aggregation'!$F:$F,'EPA Export Aggregation'!$A:$A,$B87,'EPA Export Aggregation'!$D:$D,$A$1)*IF($A87="CH4",About!$D$58,IF($A87="N2O",About!$D$59,1))</f>
        <v>3.3504100000000003E-5</v>
      </c>
      <c r="P87" s="415">
        <f>SUMIFS('EPA Export Aggregation'!$F:$F,'EPA Export Aggregation'!$A:$A,$B87,'EPA Export Aggregation'!$D:$D,$A$1)*IF($A87="CH4",About!$D$58,IF($A87="N2O",About!$D$59,1))</f>
        <v>3.3504100000000003E-5</v>
      </c>
      <c r="Q87" s="415">
        <f>SUMIFS('EPA Export Aggregation'!$F:$F,'EPA Export Aggregation'!$A:$A,$B87,'EPA Export Aggregation'!$D:$D,$A$1)*IF($A87="CH4",About!$D$58,IF($A87="N2O",About!$D$59,1))</f>
        <v>3.3504100000000003E-5</v>
      </c>
      <c r="R87" s="415">
        <f>SUMIFS('EPA Export Aggregation'!$F:$F,'EPA Export Aggregation'!$A:$A,$B87,'EPA Export Aggregation'!$D:$D,$A$1)*IF($A87="CH4",About!$D$58,IF($A87="N2O",About!$D$59,1))</f>
        <v>3.3504100000000003E-5</v>
      </c>
      <c r="S87" s="415">
        <f>SUMIFS('EPA Export Aggregation'!$F:$F,'EPA Export Aggregation'!$A:$A,$B87,'EPA Export Aggregation'!$D:$D,$A$1)*IF($A87="CH4",About!$D$58,IF($A87="N2O",About!$D$59,1))</f>
        <v>3.3504100000000003E-5</v>
      </c>
      <c r="T87" s="415">
        <f>SUMIFS('EPA Export Aggregation'!$F:$F,'EPA Export Aggregation'!$A:$A,$B87,'EPA Export Aggregation'!$D:$D,$A$1)*IF($A87="CH4",About!$D$58,IF($A87="N2O",About!$D$59,1))</f>
        <v>3.3504100000000003E-5</v>
      </c>
      <c r="U87" s="415">
        <f>SUMIFS('EPA Export Aggregation'!$F:$F,'EPA Export Aggregation'!$A:$A,$B87,'EPA Export Aggregation'!$D:$D,$A$1)*IF($A87="CH4",About!$D$58,IF($A87="N2O",About!$D$59,1))</f>
        <v>3.3504100000000003E-5</v>
      </c>
      <c r="V87" s="415">
        <f>SUMIFS('EPA Export Aggregation'!$F:$F,'EPA Export Aggregation'!$A:$A,$B87,'EPA Export Aggregation'!$D:$D,$A$1)*IF($A87="CH4",About!$D$58,IF($A87="N2O",About!$D$59,1))</f>
        <v>3.3504100000000003E-5</v>
      </c>
      <c r="W87" s="415">
        <f>SUMIFS('EPA Export Aggregation'!$F:$F,'EPA Export Aggregation'!$A:$A,$B87,'EPA Export Aggregation'!$D:$D,$A$1)*IF($A87="CH4",About!$D$58,IF($A87="N2O",About!$D$59,1))</f>
        <v>3.3504100000000003E-5</v>
      </c>
      <c r="X87" s="415">
        <f>SUMIFS('EPA Export Aggregation'!$F:$F,'EPA Export Aggregation'!$A:$A,$B87,'EPA Export Aggregation'!$D:$D,$A$1)*IF($A87="CH4",About!$D$58,IF($A87="N2O",About!$D$59,1))</f>
        <v>3.3504100000000003E-5</v>
      </c>
      <c r="Y87" s="415">
        <f>SUMIFS('EPA Export Aggregation'!$F:$F,'EPA Export Aggregation'!$A:$A,$B87,'EPA Export Aggregation'!$D:$D,$A$1)*IF($A87="CH4",About!$D$58,IF($A87="N2O",About!$D$59,1))</f>
        <v>3.3504100000000003E-5</v>
      </c>
      <c r="Z87" s="415">
        <f>SUMIFS('EPA Export Aggregation'!$F:$F,'EPA Export Aggregation'!$A:$A,$B87,'EPA Export Aggregation'!$D:$D,$A$1)*IF($A87="CH4",About!$D$58,IF($A87="N2O",About!$D$59,1))</f>
        <v>3.3504100000000003E-5</v>
      </c>
      <c r="AA87" s="415">
        <f>SUMIFS('EPA Export Aggregation'!$F:$F,'EPA Export Aggregation'!$A:$A,$B87,'EPA Export Aggregation'!$D:$D,$A$1)*IF($A87="CH4",About!$D$58,IF($A87="N2O",About!$D$59,1))</f>
        <v>3.3504100000000003E-5</v>
      </c>
      <c r="AB87" s="415">
        <f>SUMIFS('EPA Export Aggregation'!$F:$F,'EPA Export Aggregation'!$A:$A,$B87,'EPA Export Aggregation'!$D:$D,$A$1)*IF($A87="CH4",About!$D$58,IF($A87="N2O",About!$D$59,1))</f>
        <v>3.3504100000000003E-5</v>
      </c>
      <c r="AC87" s="415">
        <f>SUMIFS('EPA Export Aggregation'!$F:$F,'EPA Export Aggregation'!$A:$A,$B87,'EPA Export Aggregation'!$D:$D,$A$1)*IF($A87="CH4",About!$D$58,IF($A87="N2O",About!$D$59,1))</f>
        <v>3.3504100000000003E-5</v>
      </c>
      <c r="AD87" s="415">
        <f>SUMIFS('EPA Export Aggregation'!$F:$F,'EPA Export Aggregation'!$A:$A,$B87,'EPA Export Aggregation'!$D:$D,$A$1)*IF($A87="CH4",About!$D$58,IF($A87="N2O",About!$D$59,1))</f>
        <v>3.3504100000000003E-5</v>
      </c>
      <c r="AE87" s="415">
        <f>SUMIFS('EPA Export Aggregation'!$F:$F,'EPA Export Aggregation'!$A:$A,$B87,'EPA Export Aggregation'!$D:$D,$A$1)*IF($A87="CH4",About!$D$58,IF($A87="N2O",About!$D$59,1))</f>
        <v>3.3504100000000003E-5</v>
      </c>
      <c r="AF87" s="415">
        <f>SUMIFS('EPA Export Aggregation'!$F:$F,'EPA Export Aggregation'!$A:$A,$B87,'EPA Export Aggregation'!$D:$D,$A$1)*IF($A87="CH4",About!$D$58,IF($A87="N2O",About!$D$59,1))</f>
        <v>3.3504100000000003E-5</v>
      </c>
      <c r="AG87" s="415">
        <f>SUMIFS('EPA Export Aggregation'!$F:$F,'EPA Export Aggregation'!$A:$A,$B87,'EPA Export Aggregation'!$D:$D,$A$1)*IF($A87="CH4",About!$D$58,IF($A87="N2O",About!$D$59,1))</f>
        <v>3.3504100000000003E-5</v>
      </c>
      <c r="AH87" s="415">
        <f>SUMIFS('EPA Export Aggregation'!$F:$F,'EPA Export Aggregation'!$A:$A,$B87,'EPA Export Aggregation'!$D:$D,$A$1)*IF($A87="CH4",About!$D$58,IF($A87="N2O",About!$D$59,1))</f>
        <v>3.3504100000000003E-5</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2026-09-28T17:26:41Z</dcterms:modified>
</cp:coreProperties>
</file>