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D\webappdata\"/>
    </mc:Choice>
  </mc:AlternateContent>
  <xr:revisionPtr revIDLastSave="0" documentId="8_{8ED29FE2-E200-4825-80FA-8A87A7C2A830}"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<sst xmlns="http://schemas.openxmlformats.org/spreadsheetml/2006/main" count="43096" uniqueCount="4487">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</sst>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4041</v>
      </c>
      <c r="C1" s="380">
        <v>46294</v>
      </c>
      <c r="G1" s="381" t="s">
        <v>3985</v>
      </c>
      <c r="H1" s="381" t="s">
        <v>3986</v>
      </c>
    </row>
    <row r="2" spans="1:8" x14ac:dyDescent="0.25">
      <c r="B2" t="str">
        <f>_xlfn.XLOOKUP(B1,H:H,G:G,0,0,1)</f>
        <v>ND</v>
      </c>
      <c r="C2" t="str">
        <f>_xlfn.XLOOKUP(B2,G:G, H:H, 0,0,1)</f>
        <v>North Dakota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79.028850000000006</v>
      </c>
      <c r="E2" s="436">
        <f>SUMIFS('frozen policy trendline'!E:E,'frozen policy trendline'!$A:$A,About!$B$2)-SUMIFS('frozen policy trendline'!E:E,'frozen policy trendline'!$A:$A,About!$B$2,'frozen policy trendline'!$B:$B,"Output Total CO2e Emissions by Sector[LULUCF sector]")</f>
        <v>76.180180000000007</v>
      </c>
      <c r="F2" s="436">
        <f>SUMIFS('frozen policy trendline'!F:F,'frozen policy trendline'!$A:$A,About!$B$2)-SUMIFS('frozen policy trendline'!F:F,'frozen policy trendline'!$A:$A,About!$B$2,'frozen policy trendline'!$B:$B,"Output Total CO2e Emissions by Sector[LULUCF sector]")</f>
        <v>72.931340000000006</v>
      </c>
      <c r="G2" s="436">
        <f>SUMIFS('frozen policy trendline'!G:G,'frozen policy trendline'!$A:$A,About!$B$2)-SUMIFS('frozen policy trendline'!G:G,'frozen policy trendline'!$A:$A,About!$B$2,'frozen policy trendline'!$B:$B,"Output Total CO2e Emissions by Sector[LULUCF sector]")</f>
        <v>68.885649999999998</v>
      </c>
      <c r="H2" s="436">
        <f>SUMIFS('frozen policy trendline'!H:H,'frozen policy trendline'!$A:$A,About!$B$2)-SUMIFS('frozen policy trendline'!H:H,'frozen policy trendline'!$A:$A,About!$B$2,'frozen policy trendline'!$B:$B,"Output Total CO2e Emissions by Sector[LULUCF sector]")</f>
        <v>66.843329999999995</v>
      </c>
      <c r="I2" s="436">
        <f>SUMIFS('frozen policy trendline'!I:I,'frozen policy trendline'!$A:$A,About!$B$2)-SUMIFS('frozen policy trendline'!I:I,'frozen policy trendline'!$A:$A,About!$B$2,'frozen policy trendline'!$B:$B,"Output Total CO2e Emissions by Sector[LULUCF sector]")</f>
        <v>64.390940000000001</v>
      </c>
      <c r="J2" s="436">
        <f>SUMIFS('frozen policy trendline'!J:J,'frozen policy trendline'!$A:$A,About!$B$2)-SUMIFS('frozen policy trendline'!J:J,'frozen policy trendline'!$A:$A,About!$B$2,'frozen policy trendline'!$B:$B,"Output Total CO2e Emissions by Sector[LULUCF sector]")</f>
        <v>64.41037</v>
      </c>
      <c r="K2" s="436">
        <f>SUMIFS('frozen policy trendline'!K:K,'frozen policy trendline'!$A:$A,About!$B$2)-SUMIFS('frozen policy trendline'!K:K,'frozen policy trendline'!$A:$A,About!$B$2,'frozen policy trendline'!$B:$B,"Output Total CO2e Emissions by Sector[LULUCF sector]")</f>
        <v>64.722650000000002</v>
      </c>
      <c r="L2" s="436">
        <f>SUMIFS('frozen policy trendline'!L:L,'frozen policy trendline'!$A:$A,About!$B$2)-SUMIFS('frozen policy trendline'!L:L,'frozen policy trendline'!$A:$A,About!$B$2,'frozen policy trendline'!$B:$B,"Output Total CO2e Emissions by Sector[LULUCF sector]")</f>
        <v>64.713449999999995</v>
      </c>
      <c r="M2" s="436">
        <f>SUMIFS('frozen policy trendline'!M:M,'frozen policy trendline'!$A:$A,About!$B$2)-SUMIFS('frozen policy trendline'!M:M,'frozen policy trendline'!$A:$A,About!$B$2,'frozen policy trendline'!$B:$B,"Output Total CO2e Emissions by Sector[LULUCF sector]")</f>
        <v>65.026949999999999</v>
      </c>
      <c r="N2" s="436">
        <f>SUMIFS('frozen policy trendline'!N:N,'frozen policy trendline'!$A:$A,About!$B$2)-SUMIFS('frozen policy trendline'!N:N,'frozen policy trendline'!$A:$A,About!$B$2,'frozen policy trendline'!$B:$B,"Output Total CO2e Emissions by Sector[LULUCF sector]")</f>
        <v>57.503100000000003</v>
      </c>
      <c r="O2" s="436">
        <f>SUMIFS('frozen policy trendline'!O:O,'frozen policy trendline'!$A:$A,About!$B$2)-SUMIFS('frozen policy trendline'!O:O,'frozen policy trendline'!$A:$A,About!$B$2,'frozen policy trendline'!$B:$B,"Output Total CO2e Emissions by Sector[LULUCF sector]")</f>
        <v>57.749279999999999</v>
      </c>
      <c r="P2" s="436">
        <f>SUMIFS('frozen policy trendline'!P:P,'frozen policy trendline'!$A:$A,About!$B$2)-SUMIFS('frozen policy trendline'!P:P,'frozen policy trendline'!$A:$A,About!$B$2,'frozen policy trendline'!$B:$B,"Output Total CO2e Emissions by Sector[LULUCF sector]")</f>
        <v>57.986060000000002</v>
      </c>
      <c r="Q2" s="436">
        <f>SUMIFS('frozen policy trendline'!Q:Q,'frozen policy trendline'!$A:$A,About!$B$2)-SUMIFS('frozen policy trendline'!Q:Q,'frozen policy trendline'!$A:$A,About!$B$2,'frozen policy trendline'!$B:$B,"Output Total CO2e Emissions by Sector[LULUCF sector]")</f>
        <v>58.094340000000003</v>
      </c>
      <c r="R2" s="436">
        <f>SUMIFS('frozen policy trendline'!R:R,'frozen policy trendline'!$A:$A,About!$B$2)-SUMIFS('frozen policy trendline'!R:R,'frozen policy trendline'!$A:$A,About!$B$2,'frozen policy trendline'!$B:$B,"Output Total CO2e Emissions by Sector[LULUCF sector]")</f>
        <v>58.116689999999998</v>
      </c>
      <c r="S2" s="436">
        <f>SUMIFS('frozen policy trendline'!S:S,'frozen policy trendline'!$A:$A,About!$B$2)-SUMIFS('frozen policy trendline'!S:S,'frozen policy trendline'!$A:$A,About!$B$2,'frozen policy trendline'!$B:$B,"Output Total CO2e Emissions by Sector[LULUCF sector]")</f>
        <v>58.184089999999998</v>
      </c>
      <c r="T2" s="436">
        <f>SUMIFS('frozen policy trendline'!T:T,'frozen policy trendline'!$A:$A,About!$B$2)-SUMIFS('frozen policy trendline'!T:T,'frozen policy trendline'!$A:$A,About!$B$2,'frozen policy trendline'!$B:$B,"Output Total CO2e Emissions by Sector[LULUCF sector]")</f>
        <v>58.236600000000003</v>
      </c>
      <c r="U2" s="436">
        <f>SUMIFS('frozen policy trendline'!U:U,'frozen policy trendline'!$A:$A,About!$B$2)-SUMIFS('frozen policy trendline'!U:U,'frozen policy trendline'!$A:$A,About!$B$2,'frozen policy trendline'!$B:$B,"Output Total CO2e Emissions by Sector[LULUCF sector]")</f>
        <v>59.176519999999996</v>
      </c>
      <c r="V2" s="436">
        <f>SUMIFS('frozen policy trendline'!V:V,'frozen policy trendline'!$A:$A,About!$B$2)-SUMIFS('frozen policy trendline'!V:V,'frozen policy trendline'!$A:$A,About!$B$2,'frozen policy trendline'!$B:$B,"Output Total CO2e Emissions by Sector[LULUCF sector]")</f>
        <v>59.230649999999997</v>
      </c>
      <c r="W2" s="436">
        <f>SUMIFS('frozen policy trendline'!W:W,'frozen policy trendline'!$A:$A,About!$B$2)-SUMIFS('frozen policy trendline'!W:W,'frozen policy trendline'!$A:$A,About!$B$2,'frozen policy trendline'!$B:$B,"Output Total CO2e Emissions by Sector[LULUCF sector]")</f>
        <v>59.28058</v>
      </c>
      <c r="X2" s="436">
        <f>SUMIFS('frozen policy trendline'!X:X,'frozen policy trendline'!$A:$A,About!$B$2)-SUMIFS('frozen policy trendline'!X:X,'frozen policy trendline'!$A:$A,About!$B$2,'frozen policy trendline'!$B:$B,"Output Total CO2e Emissions by Sector[LULUCF sector]")</f>
        <v>59.400092999999998</v>
      </c>
      <c r="Y2" s="436">
        <f>SUMIFS('frozen policy trendline'!Y:Y,'frozen policy trendline'!$A:$A,About!$B$2)-SUMIFS('frozen policy trendline'!Y:Y,'frozen policy trendline'!$A:$A,About!$B$2,'frozen policy trendline'!$B:$B,"Output Total CO2e Emissions by Sector[LULUCF sector]")</f>
        <v>59.511300009999999</v>
      </c>
      <c r="Z2" s="436">
        <f>SUMIFS('frozen policy trendline'!Z:Z,'frozen policy trendline'!$A:$A,About!$B$2)-SUMIFS('frozen policy trendline'!Z:Z,'frozen policy trendline'!$A:$A,About!$B$2,'frozen policy trendline'!$B:$B,"Output Total CO2e Emissions by Sector[LULUCF sector]")</f>
        <v>60.227862010000003</v>
      </c>
      <c r="AA2" s="436">
        <f>SUMIFS('frozen policy trendline'!AA:AA,'frozen policy trendline'!$A:$A,About!$B$2)-SUMIFS('frozen policy trendline'!AA:AA,'frozen policy trendline'!$A:$A,About!$B$2,'frozen policy trendline'!$B:$B,"Output Total CO2e Emissions by Sector[LULUCF sector]")</f>
        <v>60.002699010000008</v>
      </c>
      <c r="AB2" s="436">
        <f>SUMIFS('frozen policy trendline'!AB:AB,'frozen policy trendline'!$A:$A,About!$B$2)-SUMIFS('frozen policy trendline'!AB:AB,'frozen policy trendline'!$A:$A,About!$B$2,'frozen policy trendline'!$B:$B,"Output Total CO2e Emissions by Sector[LULUCF sector]")</f>
        <v>60.27933101</v>
      </c>
      <c r="AC2" s="436">
        <f>SUMIFS('frozen policy trendline'!AC:AC,'frozen policy trendline'!$A:$A,About!$B$2)-SUMIFS('frozen policy trendline'!AC:AC,'frozen policy trendline'!$A:$A,About!$B$2,'frozen policy trendline'!$B:$B,"Output Total CO2e Emissions by Sector[LULUCF sector]")</f>
        <v>60.209955010000002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ND</v>
      </c>
      <c r="C1" s="409">
        <f>SUM(C4:C87)</f>
        <v>45.845695824947597</v>
      </c>
      <c r="D1" s="409">
        <f t="shared" ref="D1:AG1" si="0">SUM(D4:D87)</f>
        <v>46.9292403180742</v>
      </c>
      <c r="E1" s="409">
        <f t="shared" si="0"/>
        <v>48.476197352997808</v>
      </c>
      <c r="F1" s="409">
        <f t="shared" si="0"/>
        <v>48.63760617792849</v>
      </c>
      <c r="G1" s="409">
        <f t="shared" si="0"/>
        <v>49.094795577737308</v>
      </c>
      <c r="H1" s="409">
        <f t="shared" si="0"/>
        <v>49.128487893249307</v>
      </c>
      <c r="I1" s="409">
        <f t="shared" si="0"/>
        <v>50.057180002237601</v>
      </c>
      <c r="J1" s="409">
        <f t="shared" si="0"/>
        <v>48.630365460307694</v>
      </c>
      <c r="K1" s="409">
        <f t="shared" si="0"/>
        <v>50.690635286393295</v>
      </c>
      <c r="L1" s="409">
        <f t="shared" si="0"/>
        <v>51.077150294607989</v>
      </c>
      <c r="M1" s="409">
        <f t="shared" si="0"/>
        <v>50.846510780563598</v>
      </c>
      <c r="N1" s="409">
        <f t="shared" si="0"/>
        <v>51.265473887398201</v>
      </c>
      <c r="O1" s="409">
        <f t="shared" si="0"/>
        <v>51.138761550623308</v>
      </c>
      <c r="P1" s="409">
        <f t="shared" si="0"/>
        <v>50.985153621521995</v>
      </c>
      <c r="Q1" s="409">
        <f t="shared" si="0"/>
        <v>49.504240911227498</v>
      </c>
      <c r="R1" s="409">
        <f t="shared" si="0"/>
        <v>52.636059124903092</v>
      </c>
      <c r="S1" s="409">
        <f t="shared" si="0"/>
        <v>51.196339839135298</v>
      </c>
      <c r="T1" s="409">
        <f t="shared" si="0"/>
        <v>52.427166224450012</v>
      </c>
      <c r="U1" s="409">
        <f t="shared" si="0"/>
        <v>53.760225809293907</v>
      </c>
      <c r="V1" s="409">
        <f t="shared" si="0"/>
        <v>53.353564164394392</v>
      </c>
      <c r="W1" s="409">
        <f t="shared" si="0"/>
        <v>55.041983489561794</v>
      </c>
      <c r="X1" s="409">
        <f t="shared" si="0"/>
        <v>57.771457299695399</v>
      </c>
      <c r="Y1" s="409">
        <f t="shared" si="0"/>
        <v>62.363677722519498</v>
      </c>
      <c r="Z1" s="409">
        <f t="shared" si="0"/>
        <v>65.219609424141382</v>
      </c>
      <c r="AA1" s="409">
        <f t="shared" si="0"/>
        <v>69.361169359807178</v>
      </c>
      <c r="AB1" s="409">
        <f t="shared" si="0"/>
        <v>69.519183985137985</v>
      </c>
      <c r="AC1" s="409">
        <f t="shared" si="0"/>
        <v>61.666539150987091</v>
      </c>
      <c r="AD1" s="409">
        <f t="shared" si="0"/>
        <v>64.054237333777692</v>
      </c>
      <c r="AE1" s="409">
        <f t="shared" si="0"/>
        <v>72.182218574968289</v>
      </c>
      <c r="AF1" s="409">
        <f t="shared" si="0"/>
        <v>75.699913631067503</v>
      </c>
      <c r="AG1" s="409">
        <f t="shared" si="0"/>
        <v>64.075387048500502</v>
      </c>
      <c r="AH1" s="409">
        <f>SUM(AH4:AH87)</f>
        <v>65.615748450772358</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27.258030389896899</v>
      </c>
      <c r="D4">
        <f>SUMIFS('EPA Export Aggregation'!G:G,'EPA Export Aggregation'!$A:$A,$B4,'EPA Export Aggregation'!$D:$D,$A$1)*IF($A4="CH4",About!$D$58,IF($A4="N2O",About!$D$59,1))</f>
        <v>27.9033683948666</v>
      </c>
      <c r="E4">
        <f>SUMIFS('EPA Export Aggregation'!H:H,'EPA Export Aggregation'!$A:$A,$B4,'EPA Export Aggregation'!$D:$D,$A$1)*IF($A4="CH4",About!$D$58,IF($A4="N2O",About!$D$59,1))</f>
        <v>29.016584899370901</v>
      </c>
      <c r="F4">
        <f>SUMIFS('EPA Export Aggregation'!I:I,'EPA Export Aggregation'!$A:$A,$B4,'EPA Export Aggregation'!$D:$D,$A$1)*IF($A4="CH4",About!$D$58,IF($A4="N2O",About!$D$59,1))</f>
        <v>29.091549652605</v>
      </c>
      <c r="G4">
        <f>SUMIFS('EPA Export Aggregation'!J:J,'EPA Export Aggregation'!$A:$A,$B4,'EPA Export Aggregation'!$D:$D,$A$1)*IF($A4="CH4",About!$D$58,IF($A4="N2O",About!$D$59,1))</f>
        <v>29.139705244480901</v>
      </c>
      <c r="H4">
        <f>SUMIFS('EPA Export Aggregation'!K:K,'EPA Export Aggregation'!$A:$A,$B4,'EPA Export Aggregation'!$D:$D,$A$1)*IF($A4="CH4",About!$D$58,IF($A4="N2O",About!$D$59,1))</f>
        <v>28.422763689664201</v>
      </c>
      <c r="I4">
        <f>SUMIFS('EPA Export Aggregation'!L:L,'EPA Export Aggregation'!$A:$A,$B4,'EPA Export Aggregation'!$D:$D,$A$1)*IF($A4="CH4",About!$D$58,IF($A4="N2O",About!$D$59,1))</f>
        <v>29.701225140976799</v>
      </c>
      <c r="J4">
        <f>SUMIFS('EPA Export Aggregation'!M:M,'EPA Export Aggregation'!$A:$A,$B4,'EPA Export Aggregation'!$D:$D,$A$1)*IF($A4="CH4",About!$D$58,IF($A4="N2O",About!$D$59,1))</f>
        <v>28.380277884001401</v>
      </c>
      <c r="K4">
        <f>SUMIFS('EPA Export Aggregation'!N:N,'EPA Export Aggregation'!$A:$A,$B4,'EPA Export Aggregation'!$D:$D,$A$1)*IF($A4="CH4",About!$D$58,IF($A4="N2O",About!$D$59,1))</f>
        <v>30.335915853499898</v>
      </c>
      <c r="L4">
        <f>SUMIFS('EPA Export Aggregation'!O:O,'EPA Export Aggregation'!$A:$A,$B4,'EPA Export Aggregation'!$D:$D,$A$1)*IF($A4="CH4",About!$D$58,IF($A4="N2O",About!$D$59,1))</f>
        <v>30.627002176134798</v>
      </c>
      <c r="M4">
        <f>SUMIFS('EPA Export Aggregation'!P:P,'EPA Export Aggregation'!$A:$A,$B4,'EPA Export Aggregation'!$D:$D,$A$1)*IF($A4="CH4",About!$D$58,IF($A4="N2O",About!$D$59,1))</f>
        <v>31.200869547676799</v>
      </c>
      <c r="N4">
        <f>SUMIFS('EPA Export Aggregation'!Q:Q,'EPA Export Aggregation'!$A:$A,$B4,'EPA Export Aggregation'!$D:$D,$A$1)*IF($A4="CH4",About!$D$58,IF($A4="N2O",About!$D$59,1))</f>
        <v>30.9340135729609</v>
      </c>
      <c r="O4">
        <f>SUMIFS('EPA Export Aggregation'!R:R,'EPA Export Aggregation'!$A:$A,$B4,'EPA Export Aggregation'!$D:$D,$A$1)*IF($A4="CH4",About!$D$58,IF($A4="N2O",About!$D$59,1))</f>
        <v>31.374385976747401</v>
      </c>
      <c r="P4">
        <f>SUMIFS('EPA Export Aggregation'!S:S,'EPA Export Aggregation'!$A:$A,$B4,'EPA Export Aggregation'!$D:$D,$A$1)*IF($A4="CH4",About!$D$58,IF($A4="N2O",About!$D$59,1))</f>
        <v>30.948683602805001</v>
      </c>
      <c r="Q4">
        <f>SUMIFS('EPA Export Aggregation'!T:T,'EPA Export Aggregation'!$A:$A,$B4,'EPA Export Aggregation'!$D:$D,$A$1)*IF($A4="CH4",About!$D$58,IF($A4="N2O",About!$D$59,1))</f>
        <v>29.616684878581601</v>
      </c>
      <c r="R4">
        <f>SUMIFS('EPA Export Aggregation'!U:U,'EPA Export Aggregation'!$A:$A,$B4,'EPA Export Aggregation'!$D:$D,$A$1)*IF($A4="CH4",About!$D$58,IF($A4="N2O",About!$D$59,1))</f>
        <v>31.978188781535</v>
      </c>
      <c r="S4">
        <f>SUMIFS('EPA Export Aggregation'!V:V,'EPA Export Aggregation'!$A:$A,$B4,'EPA Export Aggregation'!$D:$D,$A$1)*IF($A4="CH4",About!$D$58,IF($A4="N2O",About!$D$59,1))</f>
        <v>30.350485935174401</v>
      </c>
      <c r="T4">
        <f>SUMIFS('EPA Export Aggregation'!W:W,'EPA Export Aggregation'!$A:$A,$B4,'EPA Export Aggregation'!$D:$D,$A$1)*IF($A4="CH4",About!$D$58,IF($A4="N2O",About!$D$59,1))</f>
        <v>31.0253022413007</v>
      </c>
      <c r="U4">
        <f>SUMIFS('EPA Export Aggregation'!X:X,'EPA Export Aggregation'!$A:$A,$B4,'EPA Export Aggregation'!$D:$D,$A$1)*IF($A4="CH4",About!$D$58,IF($A4="N2O",About!$D$59,1))</f>
        <v>31.653607798826599</v>
      </c>
      <c r="V4">
        <f>SUMIFS('EPA Export Aggregation'!Y:Y,'EPA Export Aggregation'!$A:$A,$B4,'EPA Export Aggregation'!$D:$D,$A$1)*IF($A4="CH4",About!$D$58,IF($A4="N2O",About!$D$59,1))</f>
        <v>31.330667720032199</v>
      </c>
      <c r="W4">
        <f>SUMIFS('EPA Export Aggregation'!Z:Z,'EPA Export Aggregation'!$A:$A,$B4,'EPA Export Aggregation'!$D:$D,$A$1)*IF($A4="CH4",About!$D$58,IF($A4="N2O",About!$D$59,1))</f>
        <v>29.858262129748599</v>
      </c>
      <c r="X4">
        <f>SUMIFS('EPA Export Aggregation'!AA:AA,'EPA Export Aggregation'!$A:$A,$B4,'EPA Export Aggregation'!$D:$D,$A$1)*IF($A4="CH4",About!$D$58,IF($A4="N2O",About!$D$59,1))</f>
        <v>28.7342557911402</v>
      </c>
      <c r="Y4">
        <f>SUMIFS('EPA Export Aggregation'!AB:AB,'EPA Export Aggregation'!$A:$A,$B4,'EPA Export Aggregation'!$D:$D,$A$1)*IF($A4="CH4",About!$D$58,IF($A4="N2O",About!$D$59,1))</f>
        <v>29.744923566312199</v>
      </c>
      <c r="Z4">
        <f>SUMIFS('EPA Export Aggregation'!AC:AC,'EPA Export Aggregation'!$A:$A,$B4,'EPA Export Aggregation'!$D:$D,$A$1)*IF($A4="CH4",About!$D$58,IF($A4="N2O",About!$D$59,1))</f>
        <v>29.041858427104099</v>
      </c>
      <c r="AA4">
        <f>SUMIFS('EPA Export Aggregation'!AD:AD,'EPA Export Aggregation'!$A:$A,$B4,'EPA Export Aggregation'!$D:$D,$A$1)*IF($A4="CH4",About!$D$58,IF($A4="N2O",About!$D$59,1))</f>
        <v>29.208700587417699</v>
      </c>
      <c r="AB4">
        <f>SUMIFS('EPA Export Aggregation'!AE:AE,'EPA Export Aggregation'!$A:$A,$B4,'EPA Export Aggregation'!$D:$D,$A$1)*IF($A4="CH4",About!$D$58,IF($A4="N2O",About!$D$59,1))</f>
        <v>30.110401496790999</v>
      </c>
      <c r="AC4">
        <f>SUMIFS('EPA Export Aggregation'!AF:AF,'EPA Export Aggregation'!$A:$A,$B4,'EPA Export Aggregation'!$D:$D,$A$1)*IF($A4="CH4",About!$D$58,IF($A4="N2O",About!$D$59,1))</f>
        <v>29.231386798857599</v>
      </c>
      <c r="AD4">
        <f>SUMIFS('EPA Export Aggregation'!AG:AG,'EPA Export Aggregation'!$A:$A,$B4,'EPA Export Aggregation'!$D:$D,$A$1)*IF($A4="CH4",About!$D$58,IF($A4="N2O",About!$D$59,1))</f>
        <v>29.3096939655127</v>
      </c>
      <c r="AE4">
        <f>SUMIFS('EPA Export Aggregation'!AH:AH,'EPA Export Aggregation'!$A:$A,$B4,'EPA Export Aggregation'!$D:$D,$A$1)*IF($A4="CH4",About!$D$58,IF($A4="N2O",About!$D$59,1))</f>
        <v>30.308360850242501</v>
      </c>
      <c r="AF4">
        <f>SUMIFS('EPA Export Aggregation'!AI:AI,'EPA Export Aggregation'!$A:$A,$B4,'EPA Export Aggregation'!$D:$D,$A$1)*IF($A4="CH4",About!$D$58,IF($A4="N2O",About!$D$59,1))</f>
        <v>28.275632314966899</v>
      </c>
      <c r="AG4">
        <f>SUMIFS('EPA Export Aggregation'!AJ:AJ,'EPA Export Aggregation'!$A:$A,$B4,'EPA Export Aggregation'!$D:$D,$A$1)*IF($A4="CH4",About!$D$58,IF($A4="N2O",About!$D$59,1))</f>
        <v>27.380101403912601</v>
      </c>
      <c r="AH4">
        <f>SUMIFS('EPA Export Aggregation'!AK:AK,'EPA Export Aggregation'!$A:$A,$B4,'EPA Export Aggregation'!$D:$D,$A$1)*IF($A4="CH4",About!$D$58,IF($A4="N2O",About!$D$59,1))</f>
        <v>27.3692403273471</v>
      </c>
    </row>
    <row r="5" spans="1:34" x14ac:dyDescent="0.25">
      <c r="A5" s="413" t="s">
        <v>2215</v>
      </c>
      <c r="B5" s="414" t="s">
        <v>4198</v>
      </c>
      <c r="C5">
        <f>SUMIFS('EPA Export Aggregation'!F:F,'EPA Export Aggregation'!$A:$A,$B5,'EPA Export Aggregation'!$D:$D,$A$1)*IF($A5="CH4",About!$D$58,IF($A5="N2O",About!$D$59,1))</f>
        <v>4.4043702287826996</v>
      </c>
      <c r="D5">
        <f>SUMIFS('EPA Export Aggregation'!G:G,'EPA Export Aggregation'!$A:$A,$B5,'EPA Export Aggregation'!$D:$D,$A$1)*IF($A5="CH4",About!$D$58,IF($A5="N2O",About!$D$59,1))</f>
        <v>4.4180684085384998</v>
      </c>
      <c r="E5">
        <f>SUMIFS('EPA Export Aggregation'!H:H,'EPA Export Aggregation'!$A:$A,$B5,'EPA Export Aggregation'!$D:$D,$A$1)*IF($A5="CH4",About!$D$58,IF($A5="N2O",About!$D$59,1))</f>
        <v>4.7082490747549999</v>
      </c>
      <c r="F5">
        <f>SUMIFS('EPA Export Aggregation'!I:I,'EPA Export Aggregation'!$A:$A,$B5,'EPA Export Aggregation'!$D:$D,$A$1)*IF($A5="CH4",About!$D$58,IF($A5="N2O",About!$D$59,1))</f>
        <v>4.9197049187947997</v>
      </c>
      <c r="G5">
        <f>SUMIFS('EPA Export Aggregation'!J:J,'EPA Export Aggregation'!$A:$A,$B5,'EPA Export Aggregation'!$D:$D,$A$1)*IF($A5="CH4",About!$D$58,IF($A5="N2O",About!$D$59,1))</f>
        <v>4.9929531660865001</v>
      </c>
      <c r="H5">
        <f>SUMIFS('EPA Export Aggregation'!K:K,'EPA Export Aggregation'!$A:$A,$B5,'EPA Export Aggregation'!$D:$D,$A$1)*IF($A5="CH4",About!$D$58,IF($A5="N2O",About!$D$59,1))</f>
        <v>4.9819409097290999</v>
      </c>
      <c r="I5">
        <f>SUMIFS('EPA Export Aggregation'!L:L,'EPA Export Aggregation'!$A:$A,$B5,'EPA Export Aggregation'!$D:$D,$A$1)*IF($A5="CH4",About!$D$58,IF($A5="N2O",About!$D$59,1))</f>
        <v>5.0825266389486998</v>
      </c>
      <c r="J5">
        <f>SUMIFS('EPA Export Aggregation'!M:M,'EPA Export Aggregation'!$A:$A,$B5,'EPA Export Aggregation'!$D:$D,$A$1)*IF($A5="CH4",About!$D$58,IF($A5="N2O",About!$D$59,1))</f>
        <v>5.0556002617922999</v>
      </c>
      <c r="K5">
        <f>SUMIFS('EPA Export Aggregation'!N:N,'EPA Export Aggregation'!$A:$A,$B5,'EPA Export Aggregation'!$D:$D,$A$1)*IF($A5="CH4",About!$D$58,IF($A5="N2O",About!$D$59,1))</f>
        <v>4.8596568876181996</v>
      </c>
      <c r="L5">
        <f>SUMIFS('EPA Export Aggregation'!O:O,'EPA Export Aggregation'!$A:$A,$B5,'EPA Export Aggregation'!$D:$D,$A$1)*IF($A5="CH4",About!$D$58,IF($A5="N2O",About!$D$59,1))</f>
        <v>5.4679886702973004</v>
      </c>
      <c r="M5">
        <f>SUMIFS('EPA Export Aggregation'!P:P,'EPA Export Aggregation'!$A:$A,$B5,'EPA Export Aggregation'!$D:$D,$A$1)*IF($A5="CH4",About!$D$58,IF($A5="N2O",About!$D$59,1))</f>
        <v>5.4539598356983996</v>
      </c>
      <c r="N5">
        <f>SUMIFS('EPA Export Aggregation'!Q:Q,'EPA Export Aggregation'!$A:$A,$B5,'EPA Export Aggregation'!$D:$D,$A$1)*IF($A5="CH4",About!$D$58,IF($A5="N2O",About!$D$59,1))</f>
        <v>5.7523309170778001</v>
      </c>
      <c r="O5">
        <f>SUMIFS('EPA Export Aggregation'!R:R,'EPA Export Aggregation'!$A:$A,$B5,'EPA Export Aggregation'!$D:$D,$A$1)*IF($A5="CH4",About!$D$58,IF($A5="N2O",About!$D$59,1))</f>
        <v>5.6677863061003997</v>
      </c>
      <c r="P5">
        <f>SUMIFS('EPA Export Aggregation'!S:S,'EPA Export Aggregation'!$A:$A,$B5,'EPA Export Aggregation'!$D:$D,$A$1)*IF($A5="CH4",About!$D$58,IF($A5="N2O",About!$D$59,1))</f>
        <v>5.8386441871062997</v>
      </c>
      <c r="Q5">
        <f>SUMIFS('EPA Export Aggregation'!T:T,'EPA Export Aggregation'!$A:$A,$B5,'EPA Export Aggregation'!$D:$D,$A$1)*IF($A5="CH4",About!$D$58,IF($A5="N2O",About!$D$59,1))</f>
        <v>5.8657530433831999</v>
      </c>
      <c r="R5">
        <f>SUMIFS('EPA Export Aggregation'!U:U,'EPA Export Aggregation'!$A:$A,$B5,'EPA Export Aggregation'!$D:$D,$A$1)*IF($A5="CH4",About!$D$58,IF($A5="N2O",About!$D$59,1))</f>
        <v>5.8807149059823001</v>
      </c>
      <c r="S5">
        <f>SUMIFS('EPA Export Aggregation'!V:V,'EPA Export Aggregation'!$A:$A,$B5,'EPA Export Aggregation'!$D:$D,$A$1)*IF($A5="CH4",About!$D$58,IF($A5="N2O",About!$D$59,1))</f>
        <v>5.7016267337883004</v>
      </c>
      <c r="T5">
        <f>SUMIFS('EPA Export Aggregation'!W:W,'EPA Export Aggregation'!$A:$A,$B5,'EPA Export Aggregation'!$D:$D,$A$1)*IF($A5="CH4",About!$D$58,IF($A5="N2O",About!$D$59,1))</f>
        <v>5.9059013101020996</v>
      </c>
      <c r="U5">
        <f>SUMIFS('EPA Export Aggregation'!X:X,'EPA Export Aggregation'!$A:$A,$B5,'EPA Export Aggregation'!$D:$D,$A$1)*IF($A5="CH4",About!$D$58,IF($A5="N2O",About!$D$59,1))</f>
        <v>5.9468517470083002</v>
      </c>
      <c r="V5">
        <f>SUMIFS('EPA Export Aggregation'!Y:Y,'EPA Export Aggregation'!$A:$A,$B5,'EPA Export Aggregation'!$D:$D,$A$1)*IF($A5="CH4",About!$D$58,IF($A5="N2O",About!$D$59,1))</f>
        <v>5.8754927952967</v>
      </c>
      <c r="W5">
        <f>SUMIFS('EPA Export Aggregation'!Z:Z,'EPA Export Aggregation'!$A:$A,$B5,'EPA Export Aggregation'!$D:$D,$A$1)*IF($A5="CH4",About!$D$58,IF($A5="N2O",About!$D$59,1))</f>
        <v>6.7788340945133001</v>
      </c>
      <c r="X5">
        <f>SUMIFS('EPA Export Aggregation'!AA:AA,'EPA Export Aggregation'!$A:$A,$B5,'EPA Export Aggregation'!$D:$D,$A$1)*IF($A5="CH4",About!$D$58,IF($A5="N2O",About!$D$59,1))</f>
        <v>7.8885052449922997</v>
      </c>
      <c r="Y5">
        <f>SUMIFS('EPA Export Aggregation'!AB:AB,'EPA Export Aggregation'!$A:$A,$B5,'EPA Export Aggregation'!$D:$D,$A$1)*IF($A5="CH4",About!$D$58,IF($A5="N2O",About!$D$59,1))</f>
        <v>8.7740079949691001</v>
      </c>
      <c r="Z5">
        <f>SUMIFS('EPA Export Aggregation'!AC:AC,'EPA Export Aggregation'!$A:$A,$B5,'EPA Export Aggregation'!$D:$D,$A$1)*IF($A5="CH4",About!$D$58,IF($A5="N2O",About!$D$59,1))</f>
        <v>8.9679255172721</v>
      </c>
      <c r="AA5">
        <f>SUMIFS('EPA Export Aggregation'!AD:AD,'EPA Export Aggregation'!$A:$A,$B5,'EPA Export Aggregation'!$D:$D,$A$1)*IF($A5="CH4",About!$D$58,IF($A5="N2O",About!$D$59,1))</f>
        <v>9.5146754591510998</v>
      </c>
      <c r="AB5">
        <f>SUMIFS('EPA Export Aggregation'!AE:AE,'EPA Export Aggregation'!$A:$A,$B5,'EPA Export Aggregation'!$D:$D,$A$1)*IF($A5="CH4",About!$D$58,IF($A5="N2O",About!$D$59,1))</f>
        <v>8.6339817684495994</v>
      </c>
      <c r="AC5">
        <f>SUMIFS('EPA Export Aggregation'!AF:AF,'EPA Export Aggregation'!$A:$A,$B5,'EPA Export Aggregation'!$D:$D,$A$1)*IF($A5="CH4",About!$D$58,IF($A5="N2O",About!$D$59,1))</f>
        <v>7.5950717584431997</v>
      </c>
      <c r="AD5">
        <f>SUMIFS('EPA Export Aggregation'!AG:AG,'EPA Export Aggregation'!$A:$A,$B5,'EPA Export Aggregation'!$D:$D,$A$1)*IF($A5="CH4",About!$D$58,IF($A5="N2O",About!$D$59,1))</f>
        <v>7.9801334865121998</v>
      </c>
      <c r="AE5">
        <f>SUMIFS('EPA Export Aggregation'!AH:AH,'EPA Export Aggregation'!$A:$A,$B5,'EPA Export Aggregation'!$D:$D,$A$1)*IF($A5="CH4",About!$D$58,IF($A5="N2O",About!$D$59,1))</f>
        <v>8.3743306336833996</v>
      </c>
      <c r="AF5">
        <f>SUMIFS('EPA Export Aggregation'!AI:AI,'EPA Export Aggregation'!$A:$A,$B5,'EPA Export Aggregation'!$D:$D,$A$1)*IF($A5="CH4",About!$D$58,IF($A5="N2O",About!$D$59,1))</f>
        <v>8.7680339644278007</v>
      </c>
      <c r="AG5">
        <f>SUMIFS('EPA Export Aggregation'!AJ:AJ,'EPA Export Aggregation'!$A:$A,$B5,'EPA Export Aggregation'!$D:$D,$A$1)*IF($A5="CH4",About!$D$58,IF($A5="N2O",About!$D$59,1))</f>
        <v>7.7620093250059004</v>
      </c>
      <c r="AH5">
        <f>SUMIFS('EPA Export Aggregation'!AK:AK,'EPA Export Aggregation'!$A:$A,$B5,'EPA Export Aggregation'!$D:$D,$A$1)*IF($A5="CH4",About!$D$58,IF($A5="N2O",About!$D$59,1))</f>
        <v>8.3162751088703004</v>
      </c>
    </row>
    <row r="6" spans="1:34" x14ac:dyDescent="0.25">
      <c r="A6" s="413" t="s">
        <v>2215</v>
      </c>
      <c r="B6" s="414" t="s">
        <v>4202</v>
      </c>
      <c r="C6">
        <f>SUMIFS('EPA Export Aggregation'!F:F,'EPA Export Aggregation'!$A:$A,$B6,'EPA Export Aggregation'!$D:$D,$A$1)*IF($A6="CH4",About!$D$58,IF($A6="N2O",About!$D$59,1))</f>
        <v>11.053319442113301</v>
      </c>
      <c r="D6">
        <f>SUMIFS('EPA Export Aggregation'!G:G,'EPA Export Aggregation'!$A:$A,$B6,'EPA Export Aggregation'!$D:$D,$A$1)*IF($A6="CH4",About!$D$58,IF($A6="N2O",About!$D$59,1))</f>
        <v>11.277185014853</v>
      </c>
      <c r="E6">
        <f>SUMIFS('EPA Export Aggregation'!H:H,'EPA Export Aggregation'!$A:$A,$B6,'EPA Export Aggregation'!$D:$D,$A$1)*IF($A6="CH4",About!$D$58,IF($A6="N2O",About!$D$59,1))</f>
        <v>11.685050849287901</v>
      </c>
      <c r="F6">
        <f>SUMIFS('EPA Export Aggregation'!I:I,'EPA Export Aggregation'!$A:$A,$B6,'EPA Export Aggregation'!$D:$D,$A$1)*IF($A6="CH4",About!$D$58,IF($A6="N2O",About!$D$59,1))</f>
        <v>11.490124739663599</v>
      </c>
      <c r="G6">
        <f>SUMIFS('EPA Export Aggregation'!J:J,'EPA Export Aggregation'!$A:$A,$B6,'EPA Export Aggregation'!$D:$D,$A$1)*IF($A6="CH4",About!$D$58,IF($A6="N2O",About!$D$59,1))</f>
        <v>11.8355642915574</v>
      </c>
      <c r="H6">
        <f>SUMIFS('EPA Export Aggregation'!K:K,'EPA Export Aggregation'!$A:$A,$B6,'EPA Export Aggregation'!$D:$D,$A$1)*IF($A6="CH4",About!$D$58,IF($A6="N2O",About!$D$59,1))</f>
        <v>12.3730872511649</v>
      </c>
      <c r="I6">
        <f>SUMIFS('EPA Export Aggregation'!L:L,'EPA Export Aggregation'!$A:$A,$B6,'EPA Export Aggregation'!$D:$D,$A$1)*IF($A6="CH4",About!$D$58,IF($A6="N2O",About!$D$59,1))</f>
        <v>11.4464511220545</v>
      </c>
      <c r="J6">
        <f>SUMIFS('EPA Export Aggregation'!M:M,'EPA Export Aggregation'!$A:$A,$B6,'EPA Export Aggregation'!$D:$D,$A$1)*IF($A6="CH4",About!$D$58,IF($A6="N2O",About!$D$59,1))</f>
        <v>11.043116621314701</v>
      </c>
      <c r="K6">
        <f>SUMIFS('EPA Export Aggregation'!N:N,'EPA Export Aggregation'!$A:$A,$B6,'EPA Export Aggregation'!$D:$D,$A$1)*IF($A6="CH4",About!$D$58,IF($A6="N2O",About!$D$59,1))</f>
        <v>11.651204987964601</v>
      </c>
      <c r="L6">
        <f>SUMIFS('EPA Export Aggregation'!O:O,'EPA Export Aggregation'!$A:$A,$B6,'EPA Export Aggregation'!$D:$D,$A$1)*IF($A6="CH4",About!$D$58,IF($A6="N2O",About!$D$59,1))</f>
        <v>10.990017101764</v>
      </c>
      <c r="M6">
        <f>SUMIFS('EPA Export Aggregation'!P:P,'EPA Export Aggregation'!$A:$A,$B6,'EPA Export Aggregation'!$D:$D,$A$1)*IF($A6="CH4",About!$D$58,IF($A6="N2O",About!$D$59,1))</f>
        <v>9.9781835665837004</v>
      </c>
      <c r="N6">
        <f>SUMIFS('EPA Export Aggregation'!Q:Q,'EPA Export Aggregation'!$A:$A,$B6,'EPA Export Aggregation'!$D:$D,$A$1)*IF($A6="CH4",About!$D$58,IF($A6="N2O",About!$D$59,1))</f>
        <v>10.1767040598981</v>
      </c>
      <c r="O6">
        <f>SUMIFS('EPA Export Aggregation'!R:R,'EPA Export Aggregation'!$A:$A,$B6,'EPA Export Aggregation'!$D:$D,$A$1)*IF($A6="CH4",About!$D$58,IF($A6="N2O",About!$D$59,1))</f>
        <v>9.7690606758638001</v>
      </c>
      <c r="P6">
        <f>SUMIFS('EPA Export Aggregation'!S:S,'EPA Export Aggregation'!$A:$A,$B6,'EPA Export Aggregation'!$D:$D,$A$1)*IF($A6="CH4",About!$D$58,IF($A6="N2O",About!$D$59,1))</f>
        <v>9.8921002575385995</v>
      </c>
      <c r="Q6">
        <f>SUMIFS('EPA Export Aggregation'!T:T,'EPA Export Aggregation'!$A:$A,$B6,'EPA Export Aggregation'!$D:$D,$A$1)*IF($A6="CH4",About!$D$58,IF($A6="N2O",About!$D$59,1))</f>
        <v>9.3759700785280007</v>
      </c>
      <c r="R6">
        <f>SUMIFS('EPA Export Aggregation'!U:U,'EPA Export Aggregation'!$A:$A,$B6,'EPA Export Aggregation'!$D:$D,$A$1)*IF($A6="CH4",About!$D$58,IF($A6="N2O",About!$D$59,1))</f>
        <v>10.020877478292601</v>
      </c>
      <c r="S6">
        <f>SUMIFS('EPA Export Aggregation'!V:V,'EPA Export Aggregation'!$A:$A,$B6,'EPA Export Aggregation'!$D:$D,$A$1)*IF($A6="CH4",About!$D$58,IF($A6="N2O",About!$D$59,1))</f>
        <v>10.619598420291499</v>
      </c>
      <c r="T6">
        <f>SUMIFS('EPA Export Aggregation'!W:W,'EPA Export Aggregation'!$A:$A,$B6,'EPA Export Aggregation'!$D:$D,$A$1)*IF($A6="CH4",About!$D$58,IF($A6="N2O",About!$D$59,1))</f>
        <v>10.3860912133798</v>
      </c>
      <c r="U6">
        <f>SUMIFS('EPA Export Aggregation'!X:X,'EPA Export Aggregation'!$A:$A,$B6,'EPA Export Aggregation'!$D:$D,$A$1)*IF($A6="CH4",About!$D$58,IF($A6="N2O",About!$D$59,1))</f>
        <v>10.6126221802296</v>
      </c>
      <c r="V6">
        <f>SUMIFS('EPA Export Aggregation'!Y:Y,'EPA Export Aggregation'!$A:$A,$B6,'EPA Export Aggregation'!$D:$D,$A$1)*IF($A6="CH4",About!$D$58,IF($A6="N2O",About!$D$59,1))</f>
        <v>10.312778426935999</v>
      </c>
      <c r="W6">
        <f>SUMIFS('EPA Export Aggregation'!Z:Z,'EPA Export Aggregation'!$A:$A,$B6,'EPA Export Aggregation'!$D:$D,$A$1)*IF($A6="CH4",About!$D$58,IF($A6="N2O",About!$D$59,1))</f>
        <v>12.0291089669456</v>
      </c>
      <c r="X6">
        <f>SUMIFS('EPA Export Aggregation'!AA:AA,'EPA Export Aggregation'!$A:$A,$B6,'EPA Export Aggregation'!$D:$D,$A$1)*IF($A6="CH4",About!$D$58,IF($A6="N2O",About!$D$59,1))</f>
        <v>13.0192788336216</v>
      </c>
      <c r="Y6">
        <f>SUMIFS('EPA Export Aggregation'!AB:AB,'EPA Export Aggregation'!$A:$A,$B6,'EPA Export Aggregation'!$D:$D,$A$1)*IF($A6="CH4",About!$D$58,IF($A6="N2O",About!$D$59,1))</f>
        <v>13.179888895313301</v>
      </c>
      <c r="Z6">
        <f>SUMIFS('EPA Export Aggregation'!AC:AC,'EPA Export Aggregation'!$A:$A,$B6,'EPA Export Aggregation'!$D:$D,$A$1)*IF($A6="CH4",About!$D$58,IF($A6="N2O",About!$D$59,1))</f>
        <v>13.573417074440499</v>
      </c>
      <c r="AA6">
        <f>SUMIFS('EPA Export Aggregation'!AD:AD,'EPA Export Aggregation'!$A:$A,$B6,'EPA Export Aggregation'!$D:$D,$A$1)*IF($A6="CH4",About!$D$58,IF($A6="N2O",About!$D$59,1))</f>
        <v>14.330967429078401</v>
      </c>
      <c r="AB6">
        <f>SUMIFS('EPA Export Aggregation'!AE:AE,'EPA Export Aggregation'!$A:$A,$B6,'EPA Export Aggregation'!$D:$D,$A$1)*IF($A6="CH4",About!$D$58,IF($A6="N2O",About!$D$59,1))</f>
        <v>13.661026741227399</v>
      </c>
      <c r="AC6">
        <f>SUMIFS('EPA Export Aggregation'!AF:AF,'EPA Export Aggregation'!$A:$A,$B6,'EPA Export Aggregation'!$D:$D,$A$1)*IF($A6="CH4",About!$D$58,IF($A6="N2O",About!$D$59,1))</f>
        <v>13.0143532796234</v>
      </c>
      <c r="AD6">
        <f>SUMIFS('EPA Export Aggregation'!AG:AG,'EPA Export Aggregation'!$A:$A,$B6,'EPA Export Aggregation'!$D:$D,$A$1)*IF($A6="CH4",About!$D$58,IF($A6="N2O",About!$D$59,1))</f>
        <v>13.6492870837384</v>
      </c>
      <c r="AE6">
        <f>SUMIFS('EPA Export Aggregation'!AH:AH,'EPA Export Aggregation'!$A:$A,$B6,'EPA Export Aggregation'!$D:$D,$A$1)*IF($A6="CH4",About!$D$58,IF($A6="N2O",About!$D$59,1))</f>
        <v>14.7387292856416</v>
      </c>
      <c r="AF6">
        <f>SUMIFS('EPA Export Aggregation'!AI:AI,'EPA Export Aggregation'!$A:$A,$B6,'EPA Export Aggregation'!$D:$D,$A$1)*IF($A6="CH4",About!$D$58,IF($A6="N2O",About!$D$59,1))</f>
        <v>13.925445441215301</v>
      </c>
      <c r="AG6">
        <f>SUMIFS('EPA Export Aggregation'!AJ:AJ,'EPA Export Aggregation'!$A:$A,$B6,'EPA Export Aggregation'!$D:$D,$A$1)*IF($A6="CH4",About!$D$58,IF($A6="N2O",About!$D$59,1))</f>
        <v>13.4037212135192</v>
      </c>
      <c r="AH6">
        <f>SUMIFS('EPA Export Aggregation'!AK:AK,'EPA Export Aggregation'!$A:$A,$B6,'EPA Export Aggregation'!$D:$D,$A$1)*IF($A6="CH4",About!$D$58,IF($A6="N2O",About!$D$59,1))</f>
        <v>14.8777545874868</v>
      </c>
    </row>
    <row r="7" spans="1:34" x14ac:dyDescent="0.25">
      <c r="A7" s="413" t="s">
        <v>2215</v>
      </c>
      <c r="B7" s="414" t="s">
        <v>4204</v>
      </c>
      <c r="C7">
        <f>SUMIFS('EPA Export Aggregation'!F:F,'EPA Export Aggregation'!$A:$A,$B7,'EPA Export Aggregation'!$D:$D,$A$1)*IF($A7="CH4",About!$D$58,IF($A7="N2O",About!$D$59,1))</f>
        <v>0.99896511270279997</v>
      </c>
      <c r="D7">
        <f>SUMIFS('EPA Export Aggregation'!G:G,'EPA Export Aggregation'!$A:$A,$B7,'EPA Export Aggregation'!$D:$D,$A$1)*IF($A7="CH4",About!$D$58,IF($A7="N2O",About!$D$59,1))</f>
        <v>1.11574207802</v>
      </c>
      <c r="E7">
        <f>SUMIFS('EPA Export Aggregation'!H:H,'EPA Export Aggregation'!$A:$A,$B7,'EPA Export Aggregation'!$D:$D,$A$1)*IF($A7="CH4",About!$D$58,IF($A7="N2O",About!$D$59,1))</f>
        <v>0.96623771101870004</v>
      </c>
      <c r="F7">
        <f>SUMIFS('EPA Export Aggregation'!I:I,'EPA Export Aggregation'!$A:$A,$B7,'EPA Export Aggregation'!$D:$D,$A$1)*IF($A7="CH4",About!$D$58,IF($A7="N2O",About!$D$59,1))</f>
        <v>0.99025296776149996</v>
      </c>
      <c r="G7">
        <f>SUMIFS('EPA Export Aggregation'!J:J,'EPA Export Aggregation'!$A:$A,$B7,'EPA Export Aggregation'!$D:$D,$A$1)*IF($A7="CH4",About!$D$58,IF($A7="N2O",About!$D$59,1))</f>
        <v>0.92750076123689995</v>
      </c>
      <c r="H7">
        <f>SUMIFS('EPA Export Aggregation'!K:K,'EPA Export Aggregation'!$A:$A,$B7,'EPA Export Aggregation'!$D:$D,$A$1)*IF($A7="CH4",About!$D$58,IF($A7="N2O",About!$D$59,1))</f>
        <v>0.9796721658052</v>
      </c>
      <c r="I7">
        <f>SUMIFS('EPA Export Aggregation'!L:L,'EPA Export Aggregation'!$A:$A,$B7,'EPA Export Aggregation'!$D:$D,$A$1)*IF($A7="CH4",About!$D$58,IF($A7="N2O",About!$D$59,1))</f>
        <v>1.1526648903953001</v>
      </c>
      <c r="J7">
        <f>SUMIFS('EPA Export Aggregation'!M:M,'EPA Export Aggregation'!$A:$A,$B7,'EPA Export Aggregation'!$D:$D,$A$1)*IF($A7="CH4",About!$D$58,IF($A7="N2O",About!$D$59,1))</f>
        <v>1.1724613132871</v>
      </c>
      <c r="K7">
        <f>SUMIFS('EPA Export Aggregation'!N:N,'EPA Export Aggregation'!$A:$A,$B7,'EPA Export Aggregation'!$D:$D,$A$1)*IF($A7="CH4",About!$D$58,IF($A7="N2O",About!$D$59,1))</f>
        <v>0.95846670435220005</v>
      </c>
      <c r="L7">
        <f>SUMIFS('EPA Export Aggregation'!O:O,'EPA Export Aggregation'!$A:$A,$B7,'EPA Export Aggregation'!$D:$D,$A$1)*IF($A7="CH4",About!$D$58,IF($A7="N2O",About!$D$59,1))</f>
        <v>1.052689066776</v>
      </c>
      <c r="M7">
        <f>SUMIFS('EPA Export Aggregation'!P:P,'EPA Export Aggregation'!$A:$A,$B7,'EPA Export Aggregation'!$D:$D,$A$1)*IF($A7="CH4",About!$D$58,IF($A7="N2O",About!$D$59,1))</f>
        <v>1.1741856017648</v>
      </c>
      <c r="N7">
        <f>SUMIFS('EPA Export Aggregation'!Q:Q,'EPA Export Aggregation'!$A:$A,$B7,'EPA Export Aggregation'!$D:$D,$A$1)*IF($A7="CH4",About!$D$58,IF($A7="N2O",About!$D$59,1))</f>
        <v>1.2031153790268001</v>
      </c>
      <c r="O7">
        <f>SUMIFS('EPA Export Aggregation'!R:R,'EPA Export Aggregation'!$A:$A,$B7,'EPA Export Aggregation'!$D:$D,$A$1)*IF($A7="CH4",About!$D$58,IF($A7="N2O",About!$D$59,1))</f>
        <v>1.16603962737</v>
      </c>
      <c r="P7">
        <f>SUMIFS('EPA Export Aggregation'!S:S,'EPA Export Aggregation'!$A:$A,$B7,'EPA Export Aggregation'!$D:$D,$A$1)*IF($A7="CH4",About!$D$58,IF($A7="N2O",About!$D$59,1))</f>
        <v>1.2251699541048</v>
      </c>
      <c r="Q7">
        <f>SUMIFS('EPA Export Aggregation'!T:T,'EPA Export Aggregation'!$A:$A,$B7,'EPA Export Aggregation'!$D:$D,$A$1)*IF($A7="CH4",About!$D$58,IF($A7="N2O",About!$D$59,1))</f>
        <v>1.2457548934231999</v>
      </c>
      <c r="R7">
        <f>SUMIFS('EPA Export Aggregation'!U:U,'EPA Export Aggregation'!$A:$A,$B7,'EPA Export Aggregation'!$D:$D,$A$1)*IF($A7="CH4",About!$D$58,IF($A7="N2O",About!$D$59,1))</f>
        <v>1.1555429910732999</v>
      </c>
      <c r="S7">
        <f>SUMIFS('EPA Export Aggregation'!V:V,'EPA Export Aggregation'!$A:$A,$B7,'EPA Export Aggregation'!$D:$D,$A$1)*IF($A7="CH4",About!$D$58,IF($A7="N2O",About!$D$59,1))</f>
        <v>0.99261602919909997</v>
      </c>
      <c r="T7">
        <f>SUMIFS('EPA Export Aggregation'!W:W,'EPA Export Aggregation'!$A:$A,$B7,'EPA Export Aggregation'!$D:$D,$A$1)*IF($A7="CH4",About!$D$58,IF($A7="N2O",About!$D$59,1))</f>
        <v>1.0864741695164</v>
      </c>
      <c r="U7">
        <f>SUMIFS('EPA Export Aggregation'!X:X,'EPA Export Aggregation'!$A:$A,$B7,'EPA Export Aggregation'!$D:$D,$A$1)*IF($A7="CH4",About!$D$58,IF($A7="N2O",About!$D$59,1))</f>
        <v>1.1997613304801</v>
      </c>
      <c r="V7">
        <f>SUMIFS('EPA Export Aggregation'!Y:Y,'EPA Export Aggregation'!$A:$A,$B7,'EPA Export Aggregation'!$D:$D,$A$1)*IF($A7="CH4",About!$D$58,IF($A7="N2O",About!$D$59,1))</f>
        <v>1.0678255999921</v>
      </c>
      <c r="W7">
        <f>SUMIFS('EPA Export Aggregation'!Z:Z,'EPA Export Aggregation'!$A:$A,$B7,'EPA Export Aggregation'!$D:$D,$A$1)*IF($A7="CH4",About!$D$58,IF($A7="N2O",About!$D$59,1))</f>
        <v>0.9899347638346</v>
      </c>
      <c r="X7">
        <f>SUMIFS('EPA Export Aggregation'!AA:AA,'EPA Export Aggregation'!$A:$A,$B7,'EPA Export Aggregation'!$D:$D,$A$1)*IF($A7="CH4",About!$D$58,IF($A7="N2O",About!$D$59,1))</f>
        <v>1.0428743143784001</v>
      </c>
      <c r="Y7">
        <f>SUMIFS('EPA Export Aggregation'!AB:AB,'EPA Export Aggregation'!$A:$A,$B7,'EPA Export Aggregation'!$D:$D,$A$1)*IF($A7="CH4",About!$D$58,IF($A7="N2O",About!$D$59,1))</f>
        <v>0.85764569219289999</v>
      </c>
      <c r="Z7">
        <f>SUMIFS('EPA Export Aggregation'!AC:AC,'EPA Export Aggregation'!$A:$A,$B7,'EPA Export Aggregation'!$D:$D,$A$1)*IF($A7="CH4",About!$D$58,IF($A7="N2O",About!$D$59,1))</f>
        <v>1.0541433980117001</v>
      </c>
      <c r="AA7">
        <f>SUMIFS('EPA Export Aggregation'!AD:AD,'EPA Export Aggregation'!$A:$A,$B7,'EPA Export Aggregation'!$D:$D,$A$1)*IF($A7="CH4",About!$D$58,IF($A7="N2O",About!$D$59,1))</f>
        <v>1.1245825819662001</v>
      </c>
      <c r="AB7">
        <f>SUMIFS('EPA Export Aggregation'!AE:AE,'EPA Export Aggregation'!$A:$A,$B7,'EPA Export Aggregation'!$D:$D,$A$1)*IF($A7="CH4",About!$D$58,IF($A7="N2O",About!$D$59,1))</f>
        <v>0.95028176286470001</v>
      </c>
      <c r="AC7">
        <f>SUMIFS('EPA Export Aggregation'!AF:AF,'EPA Export Aggregation'!$A:$A,$B7,'EPA Export Aggregation'!$D:$D,$A$1)*IF($A7="CH4",About!$D$58,IF($A7="N2O",About!$D$59,1))</f>
        <v>0.90884933694329995</v>
      </c>
      <c r="AD7">
        <f>SUMIFS('EPA Export Aggregation'!AG:AG,'EPA Export Aggregation'!$A:$A,$B7,'EPA Export Aggregation'!$D:$D,$A$1)*IF($A7="CH4",About!$D$58,IF($A7="N2O",About!$D$59,1))</f>
        <v>0.9443105390723</v>
      </c>
      <c r="AE7">
        <f>SUMIFS('EPA Export Aggregation'!AH:AH,'EPA Export Aggregation'!$A:$A,$B7,'EPA Export Aggregation'!$D:$D,$A$1)*IF($A7="CH4",About!$D$58,IF($A7="N2O",About!$D$59,1))</f>
        <v>1.1119717915747001</v>
      </c>
      <c r="AF7">
        <f>SUMIFS('EPA Export Aggregation'!AI:AI,'EPA Export Aggregation'!$A:$A,$B7,'EPA Export Aggregation'!$D:$D,$A$1)*IF($A7="CH4",About!$D$58,IF($A7="N2O",About!$D$59,1))</f>
        <v>1.2842573646738</v>
      </c>
      <c r="AG7">
        <f>SUMIFS('EPA Export Aggregation'!AJ:AJ,'EPA Export Aggregation'!$A:$A,$B7,'EPA Export Aggregation'!$D:$D,$A$1)*IF($A7="CH4",About!$D$58,IF($A7="N2O",About!$D$59,1))</f>
        <v>0.97455261070919996</v>
      </c>
      <c r="AH7">
        <f>SUMIFS('EPA Export Aggregation'!AK:AK,'EPA Export Aggregation'!$A:$A,$B7,'EPA Export Aggregation'!$D:$D,$A$1)*IF($A7="CH4",About!$D$58,IF($A7="N2O",About!$D$59,1))</f>
        <v>1.0210782547115</v>
      </c>
    </row>
    <row r="8" spans="1:34" x14ac:dyDescent="0.25">
      <c r="A8" s="413" t="s">
        <v>2215</v>
      </c>
      <c r="B8" s="414" t="s">
        <v>4206</v>
      </c>
      <c r="C8">
        <f>SUMIFS('EPA Export Aggregation'!F:F,'EPA Export Aggregation'!$A:$A,$B8,'EPA Export Aggregation'!$D:$D,$A$1)*IF($A8="CH4",About!$D$58,IF($A8="N2O",About!$D$59,1))</f>
        <v>0.73283904088889995</v>
      </c>
      <c r="D8">
        <f>SUMIFS('EPA Export Aggregation'!G:G,'EPA Export Aggregation'!$A:$A,$B8,'EPA Export Aggregation'!$D:$D,$A$1)*IF($A8="CH4",About!$D$58,IF($A8="N2O",About!$D$59,1))</f>
        <v>0.77627219748130005</v>
      </c>
      <c r="E8">
        <f>SUMIFS('EPA Export Aggregation'!H:H,'EPA Export Aggregation'!$A:$A,$B8,'EPA Export Aggregation'!$D:$D,$A$1)*IF($A8="CH4",About!$D$58,IF($A8="N2O",About!$D$59,1))</f>
        <v>0.69537533010679997</v>
      </c>
      <c r="F8">
        <f>SUMIFS('EPA Export Aggregation'!I:I,'EPA Export Aggregation'!$A:$A,$B8,'EPA Export Aggregation'!$D:$D,$A$1)*IF($A8="CH4",About!$D$58,IF($A8="N2O",About!$D$59,1))</f>
        <v>0.73817902283379999</v>
      </c>
      <c r="G8">
        <f>SUMIFS('EPA Export Aggregation'!J:J,'EPA Export Aggregation'!$A:$A,$B8,'EPA Export Aggregation'!$D:$D,$A$1)*IF($A8="CH4",About!$D$58,IF($A8="N2O",About!$D$59,1))</f>
        <v>0.76130530498070004</v>
      </c>
      <c r="H8">
        <f>SUMIFS('EPA Export Aggregation'!K:K,'EPA Export Aggregation'!$A:$A,$B8,'EPA Export Aggregation'!$D:$D,$A$1)*IF($A8="CH4",About!$D$58,IF($A8="N2O",About!$D$59,1))</f>
        <v>0.77349425769689995</v>
      </c>
      <c r="I8">
        <f>SUMIFS('EPA Export Aggregation'!L:L,'EPA Export Aggregation'!$A:$A,$B8,'EPA Export Aggregation'!$D:$D,$A$1)*IF($A8="CH4",About!$D$58,IF($A8="N2O",About!$D$59,1))</f>
        <v>0.88304333163149995</v>
      </c>
      <c r="J8">
        <f>SUMIFS('EPA Export Aggregation'!M:M,'EPA Export Aggregation'!$A:$A,$B8,'EPA Export Aggregation'!$D:$D,$A$1)*IF($A8="CH4",About!$D$58,IF($A8="N2O",About!$D$59,1))</f>
        <v>0.88793205476640003</v>
      </c>
      <c r="K8">
        <f>SUMIFS('EPA Export Aggregation'!N:N,'EPA Export Aggregation'!$A:$A,$B8,'EPA Export Aggregation'!$D:$D,$A$1)*IF($A8="CH4",About!$D$58,IF($A8="N2O",About!$D$59,1))</f>
        <v>0.78564100294320005</v>
      </c>
      <c r="L8">
        <f>SUMIFS('EPA Export Aggregation'!O:O,'EPA Export Aggregation'!$A:$A,$B8,'EPA Export Aggregation'!$D:$D,$A$1)*IF($A8="CH4",About!$D$58,IF($A8="N2O",About!$D$59,1))</f>
        <v>0.80074041313220001</v>
      </c>
      <c r="M8">
        <f>SUMIFS('EPA Export Aggregation'!P:P,'EPA Export Aggregation'!$A:$A,$B8,'EPA Export Aggregation'!$D:$D,$A$1)*IF($A8="CH4",About!$D$58,IF($A8="N2O",About!$D$59,1))</f>
        <v>0.881025862928</v>
      </c>
      <c r="N8">
        <f>SUMIFS('EPA Export Aggregation'!Q:Q,'EPA Export Aggregation'!$A:$A,$B8,'EPA Export Aggregation'!$D:$D,$A$1)*IF($A8="CH4",About!$D$58,IF($A8="N2O",About!$D$59,1))</f>
        <v>0.91781034240820003</v>
      </c>
      <c r="O8">
        <f>SUMIFS('EPA Export Aggregation'!R:R,'EPA Export Aggregation'!$A:$A,$B8,'EPA Export Aggregation'!$D:$D,$A$1)*IF($A8="CH4",About!$D$58,IF($A8="N2O",About!$D$59,1))</f>
        <v>0.93473607936509995</v>
      </c>
      <c r="P8">
        <f>SUMIFS('EPA Export Aggregation'!S:S,'EPA Export Aggregation'!$A:$A,$B8,'EPA Export Aggregation'!$D:$D,$A$1)*IF($A8="CH4",About!$D$58,IF($A8="N2O",About!$D$59,1))</f>
        <v>0.91210132096109997</v>
      </c>
      <c r="Q8">
        <f>SUMIFS('EPA Export Aggregation'!T:T,'EPA Export Aggregation'!$A:$A,$B8,'EPA Export Aggregation'!$D:$D,$A$1)*IF($A8="CH4",About!$D$58,IF($A8="N2O",About!$D$59,1))</f>
        <v>0.99698394064569995</v>
      </c>
      <c r="R8">
        <f>SUMIFS('EPA Export Aggregation'!U:U,'EPA Export Aggregation'!$A:$A,$B8,'EPA Export Aggregation'!$D:$D,$A$1)*IF($A8="CH4",About!$D$58,IF($A8="N2O",About!$D$59,1))</f>
        <v>1.0455308400487</v>
      </c>
      <c r="S8">
        <f>SUMIFS('EPA Export Aggregation'!V:V,'EPA Export Aggregation'!$A:$A,$B8,'EPA Export Aggregation'!$D:$D,$A$1)*IF($A8="CH4",About!$D$58,IF($A8="N2O",About!$D$59,1))</f>
        <v>0.76372790194939999</v>
      </c>
      <c r="T8">
        <f>SUMIFS('EPA Export Aggregation'!W:W,'EPA Export Aggregation'!$A:$A,$B8,'EPA Export Aggregation'!$D:$D,$A$1)*IF($A8="CH4",About!$D$58,IF($A8="N2O",About!$D$59,1))</f>
        <v>1.0344733061353999</v>
      </c>
      <c r="U8">
        <f>SUMIFS('EPA Export Aggregation'!X:X,'EPA Export Aggregation'!$A:$A,$B8,'EPA Export Aggregation'!$D:$D,$A$1)*IF($A8="CH4",About!$D$58,IF($A8="N2O",About!$D$59,1))</f>
        <v>0.93531664557229999</v>
      </c>
      <c r="V8">
        <f>SUMIFS('EPA Export Aggregation'!Y:Y,'EPA Export Aggregation'!$A:$A,$B8,'EPA Export Aggregation'!$D:$D,$A$1)*IF($A8="CH4",About!$D$58,IF($A8="N2O",About!$D$59,1))</f>
        <v>0.88724832137660004</v>
      </c>
      <c r="W8">
        <f>SUMIFS('EPA Export Aggregation'!Z:Z,'EPA Export Aggregation'!$A:$A,$B8,'EPA Export Aggregation'!$D:$D,$A$1)*IF($A8="CH4",About!$D$58,IF($A8="N2O",About!$D$59,1))</f>
        <v>0.91451950436700002</v>
      </c>
      <c r="X8">
        <f>SUMIFS('EPA Export Aggregation'!AA:AA,'EPA Export Aggregation'!$A:$A,$B8,'EPA Export Aggregation'!$D:$D,$A$1)*IF($A8="CH4",About!$D$58,IF($A8="N2O",About!$D$59,1))</f>
        <v>1.2736667481706001</v>
      </c>
      <c r="Y8">
        <f>SUMIFS('EPA Export Aggregation'!AB:AB,'EPA Export Aggregation'!$A:$A,$B8,'EPA Export Aggregation'!$D:$D,$A$1)*IF($A8="CH4",About!$D$58,IF($A8="N2O",About!$D$59,1))</f>
        <v>1.1143248129865999</v>
      </c>
      <c r="Z8">
        <f>SUMIFS('EPA Export Aggregation'!AC:AC,'EPA Export Aggregation'!$A:$A,$B8,'EPA Export Aggregation'!$D:$D,$A$1)*IF($A8="CH4",About!$D$58,IF($A8="N2O",About!$D$59,1))</f>
        <v>1.4867072269073001</v>
      </c>
      <c r="AA8">
        <f>SUMIFS('EPA Export Aggregation'!AD:AD,'EPA Export Aggregation'!$A:$A,$B8,'EPA Export Aggregation'!$D:$D,$A$1)*IF($A8="CH4",About!$D$58,IF($A8="N2O",About!$D$59,1))</f>
        <v>1.4762870109990001</v>
      </c>
      <c r="AB8">
        <f>SUMIFS('EPA Export Aggregation'!AE:AE,'EPA Export Aggregation'!$A:$A,$B8,'EPA Export Aggregation'!$D:$D,$A$1)*IF($A8="CH4",About!$D$58,IF($A8="N2O",About!$D$59,1))</f>
        <v>1.0726334523392</v>
      </c>
      <c r="AC8">
        <f>SUMIFS('EPA Export Aggregation'!AF:AF,'EPA Export Aggregation'!$A:$A,$B8,'EPA Export Aggregation'!$D:$D,$A$1)*IF($A8="CH4",About!$D$58,IF($A8="N2O",About!$D$59,1))</f>
        <v>0.98832088501509996</v>
      </c>
      <c r="AD8">
        <f>SUMIFS('EPA Export Aggregation'!AG:AG,'EPA Export Aggregation'!$A:$A,$B8,'EPA Export Aggregation'!$D:$D,$A$1)*IF($A8="CH4",About!$D$58,IF($A8="N2O",About!$D$59,1))</f>
        <v>1.0613502418612</v>
      </c>
      <c r="AE8">
        <f>SUMIFS('EPA Export Aggregation'!AH:AH,'EPA Export Aggregation'!$A:$A,$B8,'EPA Export Aggregation'!$D:$D,$A$1)*IF($A8="CH4",About!$D$58,IF($A8="N2O",About!$D$59,1))</f>
        <v>1.0821323516864001</v>
      </c>
      <c r="AF8">
        <f>SUMIFS('EPA Export Aggregation'!AI:AI,'EPA Export Aggregation'!$A:$A,$B8,'EPA Export Aggregation'!$D:$D,$A$1)*IF($A8="CH4",About!$D$58,IF($A8="N2O",About!$D$59,1))</f>
        <v>1.1875565017762999</v>
      </c>
      <c r="AG8">
        <f>SUMIFS('EPA Export Aggregation'!AJ:AJ,'EPA Export Aggregation'!$A:$A,$B8,'EPA Export Aggregation'!$D:$D,$A$1)*IF($A8="CH4",About!$D$58,IF($A8="N2O",About!$D$59,1))</f>
        <v>1.2173394439326</v>
      </c>
      <c r="AH8">
        <f>SUMIFS('EPA Export Aggregation'!AK:AK,'EPA Export Aggregation'!$A:$A,$B8,'EPA Export Aggregation'!$D:$D,$A$1)*IF($A8="CH4",About!$D$58,IF($A8="N2O",About!$D$59,1))</f>
        <v>1.0936845752836</v>
      </c>
    </row>
    <row r="9" spans="1:34" x14ac:dyDescent="0.25">
      <c r="A9" s="413" t="s">
        <v>2215</v>
      </c>
      <c r="B9" s="414" t="s">
        <v>4216</v>
      </c>
      <c r="C9">
        <f>SUMIFS('EPA Export Aggregation'!F:F,'EPA Export Aggregation'!$A:$A,$B9,'EPA Export Aggregation'!$D:$D,$A$1)*IF($A9="CH4",About!$D$58,IF($A9="N2O",About!$D$59,1))</f>
        <v>0.14059570890590001</v>
      </c>
      <c r="D9">
        <f>SUMIFS('EPA Export Aggregation'!G:G,'EPA Export Aggregation'!$A:$A,$B9,'EPA Export Aggregation'!$D:$D,$A$1)*IF($A9="CH4",About!$D$58,IF($A9="N2O",About!$D$59,1))</f>
        <v>0.1499483763028</v>
      </c>
      <c r="E9">
        <f>SUMIFS('EPA Export Aggregation'!H:H,'EPA Export Aggregation'!$A:$A,$B9,'EPA Export Aggregation'!$D:$D,$A$1)*IF($A9="CH4",About!$D$58,IF($A9="N2O",About!$D$59,1))</f>
        <v>0.1345672098548</v>
      </c>
      <c r="F9">
        <f>SUMIFS('EPA Export Aggregation'!I:I,'EPA Export Aggregation'!$A:$A,$B9,'EPA Export Aggregation'!$D:$D,$A$1)*IF($A9="CH4",About!$D$58,IF($A9="N2O",About!$D$59,1))</f>
        <v>0.11950039146999999</v>
      </c>
      <c r="G9">
        <f>SUMIFS('EPA Export Aggregation'!J:J,'EPA Export Aggregation'!$A:$A,$B9,'EPA Export Aggregation'!$D:$D,$A$1)*IF($A9="CH4",About!$D$58,IF($A9="N2O",About!$D$59,1))</f>
        <v>0.13163136734790001</v>
      </c>
      <c r="H9">
        <f>SUMIFS('EPA Export Aggregation'!K:K,'EPA Export Aggregation'!$A:$A,$B9,'EPA Export Aggregation'!$D:$D,$A$1)*IF($A9="CH4",About!$D$58,IF($A9="N2O",About!$D$59,1))</f>
        <v>0.15258876011399999</v>
      </c>
      <c r="I9">
        <f>SUMIFS('EPA Export Aggregation'!L:L,'EPA Export Aggregation'!$A:$A,$B9,'EPA Export Aggregation'!$D:$D,$A$1)*IF($A9="CH4",About!$D$58,IF($A9="N2O",About!$D$59,1))</f>
        <v>0.1614146577609</v>
      </c>
      <c r="J9">
        <f>SUMIFS('EPA Export Aggregation'!M:M,'EPA Export Aggregation'!$A:$A,$B9,'EPA Export Aggregation'!$D:$D,$A$1)*IF($A9="CH4",About!$D$58,IF($A9="N2O",About!$D$59,1))</f>
        <v>0.139065720098</v>
      </c>
      <c r="K9">
        <f>SUMIFS('EPA Export Aggregation'!N:N,'EPA Export Aggregation'!$A:$A,$B9,'EPA Export Aggregation'!$D:$D,$A$1)*IF($A9="CH4",About!$D$58,IF($A9="N2O",About!$D$59,1))</f>
        <v>0.15053837503369999</v>
      </c>
      <c r="L9">
        <f>SUMIFS('EPA Export Aggregation'!O:O,'EPA Export Aggregation'!$A:$A,$B9,'EPA Export Aggregation'!$D:$D,$A$1)*IF($A9="CH4",About!$D$58,IF($A9="N2O",About!$D$59,1))</f>
        <v>0.1963566190388</v>
      </c>
      <c r="M9">
        <f>SUMIFS('EPA Export Aggregation'!P:P,'EPA Export Aggregation'!$A:$A,$B9,'EPA Export Aggregation'!$D:$D,$A$1)*IF($A9="CH4",About!$D$58,IF($A9="N2O",About!$D$59,1))</f>
        <v>0.17088660479039999</v>
      </c>
      <c r="N9">
        <f>SUMIFS('EPA Export Aggregation'!Q:Q,'EPA Export Aggregation'!$A:$A,$B9,'EPA Export Aggregation'!$D:$D,$A$1)*IF($A9="CH4",About!$D$58,IF($A9="N2O",About!$D$59,1))</f>
        <v>0.3198375279115</v>
      </c>
      <c r="O9">
        <f>SUMIFS('EPA Export Aggregation'!R:R,'EPA Export Aggregation'!$A:$A,$B9,'EPA Export Aggregation'!$D:$D,$A$1)*IF($A9="CH4",About!$D$58,IF($A9="N2O",About!$D$59,1))</f>
        <v>0.1841117657429</v>
      </c>
      <c r="P9">
        <f>SUMIFS('EPA Export Aggregation'!S:S,'EPA Export Aggregation'!$A:$A,$B9,'EPA Export Aggregation'!$D:$D,$A$1)*IF($A9="CH4",About!$D$58,IF($A9="N2O",About!$D$59,1))</f>
        <v>0.1359615707638</v>
      </c>
      <c r="Q9">
        <f>SUMIFS('EPA Export Aggregation'!T:T,'EPA Export Aggregation'!$A:$A,$B9,'EPA Export Aggregation'!$D:$D,$A$1)*IF($A9="CH4",About!$D$58,IF($A9="N2O",About!$D$59,1))</f>
        <v>0.18923573427410001</v>
      </c>
      <c r="R9">
        <f>SUMIFS('EPA Export Aggregation'!U:U,'EPA Export Aggregation'!$A:$A,$B9,'EPA Export Aggregation'!$D:$D,$A$1)*IF($A9="CH4",About!$D$58,IF($A9="N2O",About!$D$59,1))</f>
        <v>0.1890629443297</v>
      </c>
      <c r="S9">
        <f>SUMIFS('EPA Export Aggregation'!V:V,'EPA Export Aggregation'!$A:$A,$B9,'EPA Export Aggregation'!$D:$D,$A$1)*IF($A9="CH4",About!$D$58,IF($A9="N2O",About!$D$59,1))</f>
        <v>0.18694514693149999</v>
      </c>
      <c r="T9">
        <f>SUMIFS('EPA Export Aggregation'!W:W,'EPA Export Aggregation'!$A:$A,$B9,'EPA Export Aggregation'!$D:$D,$A$1)*IF($A9="CH4",About!$D$58,IF($A9="N2O",About!$D$59,1))</f>
        <v>0.18373190240199999</v>
      </c>
      <c r="U9">
        <f>SUMIFS('EPA Export Aggregation'!X:X,'EPA Export Aggregation'!$A:$A,$B9,'EPA Export Aggregation'!$D:$D,$A$1)*IF($A9="CH4",About!$D$58,IF($A9="N2O",About!$D$59,1))</f>
        <v>0.15362603391660001</v>
      </c>
      <c r="V9">
        <f>SUMIFS('EPA Export Aggregation'!Y:Y,'EPA Export Aggregation'!$A:$A,$B9,'EPA Export Aggregation'!$D:$D,$A$1)*IF($A9="CH4",About!$D$58,IF($A9="N2O",About!$D$59,1))</f>
        <v>0.15356155373729999</v>
      </c>
      <c r="W9">
        <f>SUMIFS('EPA Export Aggregation'!Z:Z,'EPA Export Aggregation'!$A:$A,$B9,'EPA Export Aggregation'!$D:$D,$A$1)*IF($A9="CH4",About!$D$58,IF($A9="N2O",About!$D$59,1))</f>
        <v>0.16271688832760001</v>
      </c>
      <c r="X9">
        <f>SUMIFS('EPA Export Aggregation'!AA:AA,'EPA Export Aggregation'!$A:$A,$B9,'EPA Export Aggregation'!$D:$D,$A$1)*IF($A9="CH4",About!$D$58,IF($A9="N2O",About!$D$59,1))</f>
        <v>0.17175376113519999</v>
      </c>
      <c r="Y9">
        <f>SUMIFS('EPA Export Aggregation'!AB:AB,'EPA Export Aggregation'!$A:$A,$B9,'EPA Export Aggregation'!$D:$D,$A$1)*IF($A9="CH4",About!$D$58,IF($A9="N2O",About!$D$59,1))</f>
        <v>0.2026615994222</v>
      </c>
      <c r="Z9">
        <f>SUMIFS('EPA Export Aggregation'!AC:AC,'EPA Export Aggregation'!$A:$A,$B9,'EPA Export Aggregation'!$D:$D,$A$1)*IF($A9="CH4",About!$D$58,IF($A9="N2O",About!$D$59,1))</f>
        <v>0.25157772766559999</v>
      </c>
      <c r="AA9">
        <f>SUMIFS('EPA Export Aggregation'!AD:AD,'EPA Export Aggregation'!$A:$A,$B9,'EPA Export Aggregation'!$D:$D,$A$1)*IF($A9="CH4",About!$D$58,IF($A9="N2O",About!$D$59,1))</f>
        <v>0.27565014717929998</v>
      </c>
      <c r="AB9">
        <f>SUMIFS('EPA Export Aggregation'!AE:AE,'EPA Export Aggregation'!$A:$A,$B9,'EPA Export Aggregation'!$D:$D,$A$1)*IF($A9="CH4",About!$D$58,IF($A9="N2O",About!$D$59,1))</f>
        <v>0.24765710272979999</v>
      </c>
      <c r="AC9">
        <f>SUMIFS('EPA Export Aggregation'!AF:AF,'EPA Export Aggregation'!$A:$A,$B9,'EPA Export Aggregation'!$D:$D,$A$1)*IF($A9="CH4",About!$D$58,IF($A9="N2O",About!$D$59,1))</f>
        <v>0.20588638214169999</v>
      </c>
      <c r="AD9">
        <f>SUMIFS('EPA Export Aggregation'!AG:AG,'EPA Export Aggregation'!$A:$A,$B9,'EPA Export Aggregation'!$D:$D,$A$1)*IF($A9="CH4",About!$D$58,IF($A9="N2O",About!$D$59,1))</f>
        <v>0.25355744680059999</v>
      </c>
      <c r="AE9">
        <f>SUMIFS('EPA Export Aggregation'!AH:AH,'EPA Export Aggregation'!$A:$A,$B9,'EPA Export Aggregation'!$D:$D,$A$1)*IF($A9="CH4",About!$D$58,IF($A9="N2O",About!$D$59,1))</f>
        <v>0.25581803911090001</v>
      </c>
      <c r="AF9">
        <f>SUMIFS('EPA Export Aggregation'!AI:AI,'EPA Export Aggregation'!$A:$A,$B9,'EPA Export Aggregation'!$D:$D,$A$1)*IF($A9="CH4",About!$D$58,IF($A9="N2O",About!$D$59,1))</f>
        <v>0.27821520796780003</v>
      </c>
      <c r="AG9">
        <f>SUMIFS('EPA Export Aggregation'!AJ:AJ,'EPA Export Aggregation'!$A:$A,$B9,'EPA Export Aggregation'!$D:$D,$A$1)*IF($A9="CH4",About!$D$58,IF($A9="N2O",About!$D$59,1))</f>
        <v>0.2176080051508</v>
      </c>
      <c r="AH9">
        <f>SUMIFS('EPA Export Aggregation'!AK:AK,'EPA Export Aggregation'!$A:$A,$B9,'EPA Export Aggregation'!$D:$D,$A$1)*IF($A9="CH4",About!$D$58,IF($A9="N2O",About!$D$59,1))</f>
        <v>0.2112831277419</v>
      </c>
    </row>
    <row r="10" spans="1:34" x14ac:dyDescent="0.25">
      <c r="A10" s="413" t="s">
        <v>2215</v>
      </c>
      <c r="B10" s="414" t="s">
        <v>4225</v>
      </c>
      <c r="C10">
        <f>SUMIFS('EPA Export Aggregation'!F:F,'EPA Export Aggregation'!$A:$A,$B10,'EPA Export Aggregation'!$D:$D,$A$1)*IF($A10="CH4",About!$D$58,IF($A10="N2O",About!$D$59,1))</f>
        <v>0.1133476532949</v>
      </c>
      <c r="D10">
        <f>SUMIFS('EPA Export Aggregation'!G:G,'EPA Export Aggregation'!$A:$A,$B10,'EPA Export Aggregation'!$D:$D,$A$1)*IF($A10="CH4",About!$D$58,IF($A10="N2O",About!$D$59,1))</f>
        <v>0.11123512620919999</v>
      </c>
      <c r="E10">
        <f>SUMIFS('EPA Export Aggregation'!H:H,'EPA Export Aggregation'!$A:$A,$B10,'EPA Export Aggregation'!$D:$D,$A$1)*IF($A10="CH4",About!$D$58,IF($A10="N2O",About!$D$59,1))</f>
        <v>0.1121997870616</v>
      </c>
      <c r="F10">
        <f>SUMIFS('EPA Export Aggregation'!I:I,'EPA Export Aggregation'!$A:$A,$B10,'EPA Export Aggregation'!$D:$D,$A$1)*IF($A10="CH4",About!$D$58,IF($A10="N2O",About!$D$59,1))</f>
        <v>0.1181576695103</v>
      </c>
      <c r="G10">
        <f>SUMIFS('EPA Export Aggregation'!J:J,'EPA Export Aggregation'!$A:$A,$B10,'EPA Export Aggregation'!$D:$D,$A$1)*IF($A10="CH4",About!$D$58,IF($A10="N2O",About!$D$59,1))</f>
        <v>0.1110793817572</v>
      </c>
      <c r="H10">
        <f>SUMIFS('EPA Export Aggregation'!K:K,'EPA Export Aggregation'!$A:$A,$B10,'EPA Export Aggregation'!$D:$D,$A$1)*IF($A10="CH4",About!$D$58,IF($A10="N2O",About!$D$59,1))</f>
        <v>8.7352934856799999E-2</v>
      </c>
      <c r="I10">
        <f>SUMIFS('EPA Export Aggregation'!L:L,'EPA Export Aggregation'!$A:$A,$B10,'EPA Export Aggregation'!$D:$D,$A$1)*IF($A10="CH4",About!$D$58,IF($A10="N2O",About!$D$59,1))</f>
        <v>8.0991572744200005E-2</v>
      </c>
      <c r="J10">
        <f>SUMIFS('EPA Export Aggregation'!M:M,'EPA Export Aggregation'!$A:$A,$B10,'EPA Export Aggregation'!$D:$D,$A$1)*IF($A10="CH4",About!$D$58,IF($A10="N2O",About!$D$59,1))</f>
        <v>8.3451546164200002E-2</v>
      </c>
      <c r="K10">
        <f>SUMIFS('EPA Export Aggregation'!N:N,'EPA Export Aggregation'!$A:$A,$B10,'EPA Export Aggregation'!$D:$D,$A$1)*IF($A10="CH4",About!$D$58,IF($A10="N2O",About!$D$59,1))</f>
        <v>7.5275854890899996E-2</v>
      </c>
      <c r="L10">
        <f>SUMIFS('EPA Export Aggregation'!O:O,'EPA Export Aggregation'!$A:$A,$B10,'EPA Export Aggregation'!$D:$D,$A$1)*IF($A10="CH4",About!$D$58,IF($A10="N2O",About!$D$59,1))</f>
        <v>6.9881614603000006E-2</v>
      </c>
      <c r="M10">
        <f>SUMIFS('EPA Export Aggregation'!P:P,'EPA Export Aggregation'!$A:$A,$B10,'EPA Export Aggregation'!$D:$D,$A$1)*IF($A10="CH4",About!$D$58,IF($A10="N2O",About!$D$59,1))</f>
        <v>7.4007181432499999E-2</v>
      </c>
      <c r="N10">
        <f>SUMIFS('EPA Export Aggregation'!Q:Q,'EPA Export Aggregation'!$A:$A,$B10,'EPA Export Aggregation'!$D:$D,$A$1)*IF($A10="CH4",About!$D$58,IF($A10="N2O",About!$D$59,1))</f>
        <v>7.33579200983E-2</v>
      </c>
      <c r="O10">
        <f>SUMIFS('EPA Export Aggregation'!R:R,'EPA Export Aggregation'!$A:$A,$B10,'EPA Export Aggregation'!$D:$D,$A$1)*IF($A10="CH4",About!$D$58,IF($A10="N2O",About!$D$59,1))</f>
        <v>7.9235253676699993E-2</v>
      </c>
      <c r="P10">
        <f>SUMIFS('EPA Export Aggregation'!S:S,'EPA Export Aggregation'!$A:$A,$B10,'EPA Export Aggregation'!$D:$D,$A$1)*IF($A10="CH4",About!$D$58,IF($A10="N2O",About!$D$59,1))</f>
        <v>7.3266663854300002E-2</v>
      </c>
      <c r="Q10">
        <f>SUMIFS('EPA Export Aggregation'!T:T,'EPA Export Aggregation'!$A:$A,$B10,'EPA Export Aggregation'!$D:$D,$A$1)*IF($A10="CH4",About!$D$58,IF($A10="N2O",About!$D$59,1))</f>
        <v>7.1959485271900006E-2</v>
      </c>
      <c r="R10">
        <f>SUMIFS('EPA Export Aggregation'!U:U,'EPA Export Aggregation'!$A:$A,$B10,'EPA Export Aggregation'!$D:$D,$A$1)*IF($A10="CH4",About!$D$58,IF($A10="N2O",About!$D$59,1))</f>
        <v>6.6035121207299999E-2</v>
      </c>
      <c r="S10">
        <f>SUMIFS('EPA Export Aggregation'!V:V,'EPA Export Aggregation'!$A:$A,$B10,'EPA Export Aggregation'!$D:$D,$A$1)*IF($A10="CH4",About!$D$58,IF($A10="N2O",About!$D$59,1))</f>
        <v>6.6396773145400004E-2</v>
      </c>
      <c r="T10">
        <f>SUMIFS('EPA Export Aggregation'!W:W,'EPA Export Aggregation'!$A:$A,$B10,'EPA Export Aggregation'!$D:$D,$A$1)*IF($A10="CH4",About!$D$58,IF($A10="N2O",About!$D$59,1))</f>
        <v>6.8064958554700003E-2</v>
      </c>
      <c r="U10">
        <f>SUMIFS('EPA Export Aggregation'!X:X,'EPA Export Aggregation'!$A:$A,$B10,'EPA Export Aggregation'!$D:$D,$A$1)*IF($A10="CH4",About!$D$58,IF($A10="N2O",About!$D$59,1))</f>
        <v>5.5968057465999997E-2</v>
      </c>
      <c r="V10">
        <f>SUMIFS('EPA Export Aggregation'!Y:Y,'EPA Export Aggregation'!$A:$A,$B10,'EPA Export Aggregation'!$D:$D,$A$1)*IF($A10="CH4",About!$D$58,IF($A10="N2O",About!$D$59,1))</f>
        <v>6.0057622753500003E-2</v>
      </c>
      <c r="W10">
        <f>SUMIFS('EPA Export Aggregation'!Z:Z,'EPA Export Aggregation'!$A:$A,$B10,'EPA Export Aggregation'!$D:$D,$A$1)*IF($A10="CH4",About!$D$58,IF($A10="N2O",About!$D$59,1))</f>
        <v>7.9283472337800004E-2</v>
      </c>
      <c r="X10">
        <f>SUMIFS('EPA Export Aggregation'!AA:AA,'EPA Export Aggregation'!$A:$A,$B10,'EPA Export Aggregation'!$D:$D,$A$1)*IF($A10="CH4",About!$D$58,IF($A10="N2O",About!$D$59,1))</f>
        <v>8.8390399577299994E-2</v>
      </c>
      <c r="Y10">
        <f>SUMIFS('EPA Export Aggregation'!AB:AB,'EPA Export Aggregation'!$A:$A,$B10,'EPA Export Aggregation'!$D:$D,$A$1)*IF($A10="CH4",About!$D$58,IF($A10="N2O",About!$D$59,1))</f>
        <v>0.1434447775239</v>
      </c>
      <c r="Z10">
        <f>SUMIFS('EPA Export Aggregation'!AC:AC,'EPA Export Aggregation'!$A:$A,$B10,'EPA Export Aggregation'!$D:$D,$A$1)*IF($A10="CH4",About!$D$58,IF($A10="N2O",About!$D$59,1))</f>
        <v>0.20920014131860001</v>
      </c>
      <c r="AA10">
        <f>SUMIFS('EPA Export Aggregation'!AD:AD,'EPA Export Aggregation'!$A:$A,$B10,'EPA Export Aggregation'!$D:$D,$A$1)*IF($A10="CH4",About!$D$58,IF($A10="N2O",About!$D$59,1))</f>
        <v>0.26791844998339998</v>
      </c>
      <c r="AB10">
        <f>SUMIFS('EPA Export Aggregation'!AE:AE,'EPA Export Aggregation'!$A:$A,$B10,'EPA Export Aggregation'!$D:$D,$A$1)*IF($A10="CH4",About!$D$58,IF($A10="N2O",About!$D$59,1))</f>
        <v>0.36736593738189999</v>
      </c>
      <c r="AC10">
        <f>SUMIFS('EPA Export Aggregation'!AF:AF,'EPA Export Aggregation'!$A:$A,$B10,'EPA Export Aggregation'!$D:$D,$A$1)*IF($A10="CH4",About!$D$58,IF($A10="N2O",About!$D$59,1))</f>
        <v>0.43324407863510001</v>
      </c>
      <c r="AD10">
        <f>SUMIFS('EPA Export Aggregation'!AG:AG,'EPA Export Aggregation'!$A:$A,$B10,'EPA Export Aggregation'!$D:$D,$A$1)*IF($A10="CH4",About!$D$58,IF($A10="N2O",About!$D$59,1))</f>
        <v>0.50419437032059999</v>
      </c>
      <c r="AE10">
        <f>SUMIFS('EPA Export Aggregation'!AH:AH,'EPA Export Aggregation'!$A:$A,$B10,'EPA Export Aggregation'!$D:$D,$A$1)*IF($A10="CH4",About!$D$58,IF($A10="N2O",About!$D$59,1))</f>
        <v>0.51941714729980004</v>
      </c>
      <c r="AF10">
        <f>SUMIFS('EPA Export Aggregation'!AI:AI,'EPA Export Aggregation'!$A:$A,$B10,'EPA Export Aggregation'!$D:$D,$A$1)*IF($A10="CH4",About!$D$58,IF($A10="N2O",About!$D$59,1))</f>
        <v>0.65193015442010005</v>
      </c>
      <c r="AG10">
        <f>SUMIFS('EPA Export Aggregation'!AJ:AJ,'EPA Export Aggregation'!$A:$A,$B10,'EPA Export Aggregation'!$D:$D,$A$1)*IF($A10="CH4",About!$D$58,IF($A10="N2O",About!$D$59,1))</f>
        <v>0.66484436749620002</v>
      </c>
      <c r="AH10">
        <f>SUMIFS('EPA Export Aggregation'!AK:AK,'EPA Export Aggregation'!$A:$A,$B10,'EPA Export Aggregation'!$D:$D,$A$1)*IF($A10="CH4",About!$D$58,IF($A10="N2O",About!$D$59,1))</f>
        <v>0.74782516166260005</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0.29248390072910002</v>
      </c>
      <c r="D12">
        <f>SUMIFS('EPA Export Aggregation'!G:G,'EPA Export Aggregation'!$A:$A,$B12,'EPA Export Aggregation'!$D:$D,$A$1)*IF($A12="CH4",About!$D$58,IF($A12="N2O",About!$D$59,1))</f>
        <v>0.29019557510190003</v>
      </c>
      <c r="E12">
        <f>SUMIFS('EPA Export Aggregation'!H:H,'EPA Export Aggregation'!$A:$A,$B12,'EPA Export Aggregation'!$D:$D,$A$1)*IF($A12="CH4",About!$D$58,IF($A12="N2O",About!$D$59,1))</f>
        <v>0.29861668516399997</v>
      </c>
      <c r="F12">
        <f>SUMIFS('EPA Export Aggregation'!I:I,'EPA Export Aggregation'!$A:$A,$B12,'EPA Export Aggregation'!$D:$D,$A$1)*IF($A12="CH4",About!$D$58,IF($A12="N2O",About!$D$59,1))</f>
        <v>0.3072985730494</v>
      </c>
      <c r="G12">
        <f>SUMIFS('EPA Export Aggregation'!J:J,'EPA Export Aggregation'!$A:$A,$B12,'EPA Export Aggregation'!$D:$D,$A$1)*IF($A12="CH4",About!$D$58,IF($A12="N2O",About!$D$59,1))</f>
        <v>0.32702056481059999</v>
      </c>
      <c r="H12">
        <f>SUMIFS('EPA Export Aggregation'!K:K,'EPA Export Aggregation'!$A:$A,$B12,'EPA Export Aggregation'!$D:$D,$A$1)*IF($A12="CH4",About!$D$58,IF($A12="N2O",About!$D$59,1))</f>
        <v>0.35255459582229998</v>
      </c>
      <c r="I12">
        <f>SUMIFS('EPA Export Aggregation'!L:L,'EPA Export Aggregation'!$A:$A,$B12,'EPA Export Aggregation'!$D:$D,$A$1)*IF($A12="CH4",About!$D$58,IF($A12="N2O",About!$D$59,1))</f>
        <v>0.37114207624470003</v>
      </c>
      <c r="J12">
        <f>SUMIFS('EPA Export Aggregation'!M:M,'EPA Export Aggregation'!$A:$A,$B12,'EPA Export Aggregation'!$D:$D,$A$1)*IF($A12="CH4",About!$D$58,IF($A12="N2O",About!$D$59,1))</f>
        <v>0.38280172095830001</v>
      </c>
      <c r="K12">
        <f>SUMIFS('EPA Export Aggregation'!N:N,'EPA Export Aggregation'!$A:$A,$B12,'EPA Export Aggregation'!$D:$D,$A$1)*IF($A12="CH4",About!$D$58,IF($A12="N2O",About!$D$59,1))</f>
        <v>0.38488100753580001</v>
      </c>
      <c r="L12">
        <f>SUMIFS('EPA Export Aggregation'!O:O,'EPA Export Aggregation'!$A:$A,$B12,'EPA Export Aggregation'!$D:$D,$A$1)*IF($A12="CH4",About!$D$58,IF($A12="N2O",About!$D$59,1))</f>
        <v>0.36782846037290001</v>
      </c>
      <c r="M12">
        <f>SUMIFS('EPA Export Aggregation'!P:P,'EPA Export Aggregation'!$A:$A,$B12,'EPA Export Aggregation'!$D:$D,$A$1)*IF($A12="CH4",About!$D$58,IF($A12="N2O",About!$D$59,1))</f>
        <v>0.36601956508720002</v>
      </c>
      <c r="N12">
        <f>SUMIFS('EPA Export Aggregation'!Q:Q,'EPA Export Aggregation'!$A:$A,$B12,'EPA Export Aggregation'!$D:$D,$A$1)*IF($A12="CH4",About!$D$58,IF($A12="N2O",About!$D$59,1))</f>
        <v>0.36824831087120002</v>
      </c>
      <c r="O12">
        <f>SUMIFS('EPA Export Aggregation'!R:R,'EPA Export Aggregation'!$A:$A,$B12,'EPA Export Aggregation'!$D:$D,$A$1)*IF($A12="CH4",About!$D$58,IF($A12="N2O",About!$D$59,1))</f>
        <v>0.36974245390389998</v>
      </c>
      <c r="P12">
        <f>SUMIFS('EPA Export Aggregation'!S:S,'EPA Export Aggregation'!$A:$A,$B12,'EPA Export Aggregation'!$D:$D,$A$1)*IF($A12="CH4",About!$D$58,IF($A12="N2O",About!$D$59,1))</f>
        <v>0.4005421269985</v>
      </c>
      <c r="Q12">
        <f>SUMIFS('EPA Export Aggregation'!T:T,'EPA Export Aggregation'!$A:$A,$B12,'EPA Export Aggregation'!$D:$D,$A$1)*IF($A12="CH4",About!$D$58,IF($A12="N2O",About!$D$59,1))</f>
        <v>0.4456905836185</v>
      </c>
      <c r="R12">
        <f>SUMIFS('EPA Export Aggregation'!U:U,'EPA Export Aggregation'!$A:$A,$B12,'EPA Export Aggregation'!$D:$D,$A$1)*IF($A12="CH4",About!$D$58,IF($A12="N2O",About!$D$59,1))</f>
        <v>0.40909639999000003</v>
      </c>
      <c r="S12">
        <f>SUMIFS('EPA Export Aggregation'!V:V,'EPA Export Aggregation'!$A:$A,$B12,'EPA Export Aggregation'!$D:$D,$A$1)*IF($A12="CH4",About!$D$58,IF($A12="N2O",About!$D$59,1))</f>
        <v>0.46369781310809999</v>
      </c>
      <c r="T12">
        <f>SUMIFS('EPA Export Aggregation'!W:W,'EPA Export Aggregation'!$A:$A,$B12,'EPA Export Aggregation'!$D:$D,$A$1)*IF($A12="CH4",About!$D$58,IF($A12="N2O",About!$D$59,1))</f>
        <v>0.45945435262810003</v>
      </c>
      <c r="U12">
        <f>SUMIFS('EPA Export Aggregation'!X:X,'EPA Export Aggregation'!$A:$A,$B12,'EPA Export Aggregation'!$D:$D,$A$1)*IF($A12="CH4",About!$D$58,IF($A12="N2O",About!$D$59,1))</f>
        <v>0.44837769152669998</v>
      </c>
      <c r="V12">
        <f>SUMIFS('EPA Export Aggregation'!Y:Y,'EPA Export Aggregation'!$A:$A,$B12,'EPA Export Aggregation'!$D:$D,$A$1)*IF($A12="CH4",About!$D$58,IF($A12="N2O",About!$D$59,1))</f>
        <v>0.3843836818668</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7.2679318813400007E-2</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3.0017039992400001E-2</v>
      </c>
      <c r="D13">
        <f>SUMIFS('EPA Export Aggregation'!G:G,'EPA Export Aggregation'!$A:$A,$B13,'EPA Export Aggregation'!$D:$D,$A$1)*IF($A13="CH4",About!$D$58,IF($A13="N2O",About!$D$59,1))</f>
        <v>2.8310410106500001E-2</v>
      </c>
      <c r="E13">
        <f>SUMIFS('EPA Export Aggregation'!H:H,'EPA Export Aggregation'!$A:$A,$B13,'EPA Export Aggregation'!$D:$D,$A$1)*IF($A13="CH4",About!$D$58,IF($A13="N2O",About!$D$59,1))</f>
        <v>2.8820833139699999E-2</v>
      </c>
      <c r="F13">
        <f>SUMIFS('EPA Export Aggregation'!I:I,'EPA Export Aggregation'!$A:$A,$B13,'EPA Export Aggregation'!$D:$D,$A$1)*IF($A13="CH4",About!$D$58,IF($A13="N2O",About!$D$59,1))</f>
        <v>2.7647001177500002E-2</v>
      </c>
      <c r="G13">
        <f>SUMIFS('EPA Export Aggregation'!J:J,'EPA Export Aggregation'!$A:$A,$B13,'EPA Export Aggregation'!$D:$D,$A$1)*IF($A13="CH4",About!$D$58,IF($A13="N2O",About!$D$59,1))</f>
        <v>3.0594577472399999E-2</v>
      </c>
      <c r="H13">
        <f>SUMIFS('EPA Export Aggregation'!K:K,'EPA Export Aggregation'!$A:$A,$B13,'EPA Export Aggregation'!$D:$D,$A$1)*IF($A13="CH4",About!$D$58,IF($A13="N2O",About!$D$59,1))</f>
        <v>4.2995529763099997E-2</v>
      </c>
      <c r="I13">
        <f>SUMIFS('EPA Export Aggregation'!L:L,'EPA Export Aggregation'!$A:$A,$B13,'EPA Export Aggregation'!$D:$D,$A$1)*IF($A13="CH4",About!$D$58,IF($A13="N2O",About!$D$59,1))</f>
        <v>4.8479185967400001E-2</v>
      </c>
      <c r="J13">
        <f>SUMIFS('EPA Export Aggregation'!M:M,'EPA Export Aggregation'!$A:$A,$B13,'EPA Export Aggregation'!$D:$D,$A$1)*IF($A13="CH4",About!$D$58,IF($A13="N2O",About!$D$59,1))</f>
        <v>4.9029404587899998E-2</v>
      </c>
      <c r="K13">
        <f>SUMIFS('EPA Export Aggregation'!N:N,'EPA Export Aggregation'!$A:$A,$B13,'EPA Export Aggregation'!$D:$D,$A$1)*IF($A13="CH4",About!$D$58,IF($A13="N2O",About!$D$59,1))</f>
        <v>5.1947475365499998E-2</v>
      </c>
      <c r="L13">
        <f>SUMIFS('EPA Export Aggregation'!O:O,'EPA Export Aggregation'!$A:$A,$B13,'EPA Export Aggregation'!$D:$D,$A$1)*IF($A13="CH4",About!$D$58,IF($A13="N2O",About!$D$59,1))</f>
        <v>5.8994722769600001E-2</v>
      </c>
      <c r="M13">
        <f>SUMIFS('EPA Export Aggregation'!P:P,'EPA Export Aggregation'!$A:$A,$B13,'EPA Export Aggregation'!$D:$D,$A$1)*IF($A13="CH4",About!$D$58,IF($A13="N2O",About!$D$59,1))</f>
        <v>4.0623878640199999E-2</v>
      </c>
      <c r="N13">
        <f>SUMIFS('EPA Export Aggregation'!Q:Q,'EPA Export Aggregation'!$A:$A,$B13,'EPA Export Aggregation'!$D:$D,$A$1)*IF($A13="CH4",About!$D$58,IF($A13="N2O",About!$D$59,1))</f>
        <v>4.3387094047699998E-2</v>
      </c>
      <c r="O13">
        <f>SUMIFS('EPA Export Aggregation'!R:R,'EPA Export Aggregation'!$A:$A,$B13,'EPA Export Aggregation'!$D:$D,$A$1)*IF($A13="CH4",About!$D$58,IF($A13="N2O",About!$D$59,1))</f>
        <v>4.6776763034600002E-2</v>
      </c>
      <c r="P13">
        <f>SUMIFS('EPA Export Aggregation'!S:S,'EPA Export Aggregation'!$A:$A,$B13,'EPA Export Aggregation'!$D:$D,$A$1)*IF($A13="CH4",About!$D$58,IF($A13="N2O",About!$D$59,1))</f>
        <v>3.71927405328E-2</v>
      </c>
      <c r="Q13">
        <f>SUMIFS('EPA Export Aggregation'!T:T,'EPA Export Aggregation'!$A:$A,$B13,'EPA Export Aggregation'!$D:$D,$A$1)*IF($A13="CH4",About!$D$58,IF($A13="N2O",About!$D$59,1))</f>
        <v>5.2855482640399999E-2</v>
      </c>
      <c r="R13">
        <f>SUMIFS('EPA Export Aggregation'!U:U,'EPA Export Aggregation'!$A:$A,$B13,'EPA Export Aggregation'!$D:$D,$A$1)*IF($A13="CH4",About!$D$58,IF($A13="N2O",About!$D$59,1))</f>
        <v>6.05273892242E-2</v>
      </c>
      <c r="S13">
        <f>SUMIFS('EPA Export Aggregation'!V:V,'EPA Export Aggregation'!$A:$A,$B13,'EPA Export Aggregation'!$D:$D,$A$1)*IF($A13="CH4",About!$D$58,IF($A13="N2O",About!$D$59,1))</f>
        <v>7.1365286671199998E-2</v>
      </c>
      <c r="T13">
        <f>SUMIFS('EPA Export Aggregation'!W:W,'EPA Export Aggregation'!$A:$A,$B13,'EPA Export Aggregation'!$D:$D,$A$1)*IF($A13="CH4",About!$D$58,IF($A13="N2O",About!$D$59,1))</f>
        <v>6.6999219656800002E-2</v>
      </c>
      <c r="U13">
        <f>SUMIFS('EPA Export Aggregation'!X:X,'EPA Export Aggregation'!$A:$A,$B13,'EPA Export Aggregation'!$D:$D,$A$1)*IF($A13="CH4",About!$D$58,IF($A13="N2O",About!$D$59,1))</f>
        <v>5.7690130485599997E-2</v>
      </c>
      <c r="V13">
        <f>SUMIFS('EPA Export Aggregation'!Y:Y,'EPA Export Aggregation'!$A:$A,$B13,'EPA Export Aggregation'!$D:$D,$A$1)*IF($A13="CH4",About!$D$58,IF($A13="N2O",About!$D$59,1))</f>
        <v>7.4713347586200005E-2</v>
      </c>
      <c r="W13">
        <f>SUMIFS('EPA Export Aggregation'!Z:Z,'EPA Export Aggregation'!$A:$A,$B13,'EPA Export Aggregation'!$D:$D,$A$1)*IF($A13="CH4",About!$D$58,IF($A13="N2O",About!$D$59,1))</f>
        <v>9.1523587468599996E-2</v>
      </c>
      <c r="X13">
        <f>SUMIFS('EPA Export Aggregation'!AA:AA,'EPA Export Aggregation'!$A:$A,$B13,'EPA Export Aggregation'!$D:$D,$A$1)*IF($A13="CH4",About!$D$58,IF($A13="N2O",About!$D$59,1))</f>
        <v>8.3553015877300005E-2</v>
      </c>
      <c r="Y13">
        <f>SUMIFS('EPA Export Aggregation'!AB:AB,'EPA Export Aggregation'!$A:$A,$B13,'EPA Export Aggregation'!$D:$D,$A$1)*IF($A13="CH4",About!$D$58,IF($A13="N2O",About!$D$59,1))</f>
        <v>7.7168554827600003E-2</v>
      </c>
      <c r="Z13">
        <f>SUMIFS('EPA Export Aggregation'!AC:AC,'EPA Export Aggregation'!$A:$A,$B13,'EPA Export Aggregation'!$D:$D,$A$1)*IF($A13="CH4",About!$D$58,IF($A13="N2O",About!$D$59,1))</f>
        <v>9.4553374149400002E-2</v>
      </c>
      <c r="AA13">
        <f>SUMIFS('EPA Export Aggregation'!AD:AD,'EPA Export Aggregation'!$A:$A,$B13,'EPA Export Aggregation'!$D:$D,$A$1)*IF($A13="CH4",About!$D$58,IF($A13="N2O",About!$D$59,1))</f>
        <v>0.1100412564729</v>
      </c>
      <c r="AB13">
        <f>SUMIFS('EPA Export Aggregation'!AE:AE,'EPA Export Aggregation'!$A:$A,$B13,'EPA Export Aggregation'!$D:$D,$A$1)*IF($A13="CH4",About!$D$58,IF($A13="N2O",About!$D$59,1))</f>
        <v>0.1073182615499</v>
      </c>
      <c r="AC13">
        <f>SUMIFS('EPA Export Aggregation'!AF:AF,'EPA Export Aggregation'!$A:$A,$B13,'EPA Export Aggregation'!$D:$D,$A$1)*IF($A13="CH4",About!$D$58,IF($A13="N2O",About!$D$59,1))</f>
        <v>9.6582594026299998E-2</v>
      </c>
      <c r="AD13">
        <f>SUMIFS('EPA Export Aggregation'!AG:AG,'EPA Export Aggregation'!$A:$A,$B13,'EPA Export Aggregation'!$D:$D,$A$1)*IF($A13="CH4",About!$D$58,IF($A13="N2O",About!$D$59,1))</f>
        <v>8.9199548510900006E-2</v>
      </c>
      <c r="AE13">
        <f>SUMIFS('EPA Export Aggregation'!AH:AH,'EPA Export Aggregation'!$A:$A,$B13,'EPA Export Aggregation'!$D:$D,$A$1)*IF($A13="CH4",About!$D$58,IF($A13="N2O",About!$D$59,1))</f>
        <v>6.7432556580799996E-2</v>
      </c>
      <c r="AF13">
        <f>SUMIFS('EPA Export Aggregation'!AI:AI,'EPA Export Aggregation'!$A:$A,$B13,'EPA Export Aggregation'!$D:$D,$A$1)*IF($A13="CH4",About!$D$58,IF($A13="N2O",About!$D$59,1))</f>
        <v>7.8425941770899996E-2</v>
      </c>
      <c r="AG13">
        <f>SUMIFS('EPA Export Aggregation'!AJ:AJ,'EPA Export Aggregation'!$A:$A,$B13,'EPA Export Aggregation'!$D:$D,$A$1)*IF($A13="CH4",About!$D$58,IF($A13="N2O",About!$D$59,1))</f>
        <v>7.80406328633E-2</v>
      </c>
      <c r="AH13">
        <f>SUMIFS('EPA Export Aggregation'!AK:AK,'EPA Export Aggregation'!$A:$A,$B13,'EPA Export Aggregation'!$D:$D,$A$1)*IF($A13="CH4",About!$D$58,IF($A13="N2O",About!$D$59,1))</f>
        <v>7.4506102779099997E-2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3.7027171534000001E-3</v>
      </c>
      <c r="D16">
        <f>SUMIFS('EPA Export Aggregation'!G:G,'EPA Export Aggregation'!$A:$A,$B16,'EPA Export Aggregation'!$D:$D,$A$1)*IF($A16="CH4",About!$D$58,IF($A16="N2O",About!$D$59,1))</f>
        <v>3.6366056754E-3</v>
      </c>
      <c r="E16">
        <f>SUMIFS('EPA Export Aggregation'!H:H,'EPA Export Aggregation'!$A:$A,$B16,'EPA Export Aggregation'!$D:$D,$A$1)*IF($A16="CH4",About!$D$58,IF($A16="N2O",About!$D$59,1))</f>
        <v>3.5847420745000001E-3</v>
      </c>
      <c r="F16">
        <f>SUMIFS('EPA Export Aggregation'!I:I,'EPA Export Aggregation'!$A:$A,$B16,'EPA Export Aggregation'!$D:$D,$A$1)*IF($A16="CH4",About!$D$58,IF($A16="N2O",About!$D$59,1))</f>
        <v>3.5719127243000002E-3</v>
      </c>
      <c r="G16">
        <f>SUMIFS('EPA Export Aggregation'!J:J,'EPA Export Aggregation'!$A:$A,$B16,'EPA Export Aggregation'!$D:$D,$A$1)*IF($A16="CH4",About!$D$58,IF($A16="N2O",About!$D$59,1))</f>
        <v>3.5641137286E-3</v>
      </c>
      <c r="H16">
        <f>SUMIFS('EPA Export Aggregation'!K:K,'EPA Export Aggregation'!$A:$A,$B16,'EPA Export Aggregation'!$D:$D,$A$1)*IF($A16="CH4",About!$D$58,IF($A16="N2O",About!$D$59,1))</f>
        <v>3.5409434556E-3</v>
      </c>
      <c r="I16">
        <f>SUMIFS('EPA Export Aggregation'!L:L,'EPA Export Aggregation'!$A:$A,$B16,'EPA Export Aggregation'!$D:$D,$A$1)*IF($A16="CH4",About!$D$58,IF($A16="N2O",About!$D$59,1))</f>
        <v>3.5340163579000001E-3</v>
      </c>
      <c r="J16">
        <f>SUMIFS('EPA Export Aggregation'!M:M,'EPA Export Aggregation'!$A:$A,$B16,'EPA Export Aggregation'!$D:$D,$A$1)*IF($A16="CH4",About!$D$58,IF($A16="N2O",About!$D$59,1))</f>
        <v>3.4843829027000001E-3</v>
      </c>
      <c r="K16">
        <f>SUMIFS('EPA Export Aggregation'!N:N,'EPA Export Aggregation'!$A:$A,$B16,'EPA Export Aggregation'!$D:$D,$A$1)*IF($A16="CH4",About!$D$58,IF($A16="N2O",About!$D$59,1))</f>
        <v>3.4257470798000002E-3</v>
      </c>
      <c r="L16">
        <f>SUMIFS('EPA Export Aggregation'!O:O,'EPA Export Aggregation'!$A:$A,$B16,'EPA Export Aggregation'!$D:$D,$A$1)*IF($A16="CH4",About!$D$58,IF($A16="N2O",About!$D$59,1))</f>
        <v>3.3649231081999999E-3</v>
      </c>
      <c r="M16">
        <f>SUMIFS('EPA Export Aggregation'!P:P,'EPA Export Aggregation'!$A:$A,$B16,'EPA Export Aggregation'!$D:$D,$A$1)*IF($A16="CH4",About!$D$58,IF($A16="N2O",About!$D$59,1))</f>
        <v>3.3134214852999998E-3</v>
      </c>
      <c r="N16">
        <f>SUMIFS('EPA Export Aggregation'!Q:Q,'EPA Export Aggregation'!$A:$A,$B16,'EPA Export Aggregation'!$D:$D,$A$1)*IF($A16="CH4",About!$D$58,IF($A16="N2O",About!$D$59,1))</f>
        <v>1.9745914435000001E-3</v>
      </c>
      <c r="O16">
        <f>SUMIFS('EPA Export Aggregation'!R:R,'EPA Export Aggregation'!$A:$A,$B16,'EPA Export Aggregation'!$D:$D,$A$1)*IF($A16="CH4",About!$D$58,IF($A16="N2O",About!$D$59,1))</f>
        <v>2.2899801343E-3</v>
      </c>
      <c r="P16">
        <f>SUMIFS('EPA Export Aggregation'!S:S,'EPA Export Aggregation'!$A:$A,$B16,'EPA Export Aggregation'!$D:$D,$A$1)*IF($A16="CH4",About!$D$58,IF($A16="N2O",About!$D$59,1))</f>
        <v>2.9620390594000002E-3</v>
      </c>
      <c r="Q16">
        <f>SUMIFS('EPA Export Aggregation'!T:T,'EPA Export Aggregation'!$A:$A,$B16,'EPA Export Aggregation'!$D:$D,$A$1)*IF($A16="CH4",About!$D$58,IF($A16="N2O",About!$D$59,1))</f>
        <v>2.7334918595999999E-3</v>
      </c>
      <c r="R16">
        <f>SUMIFS('EPA Export Aggregation'!U:U,'EPA Export Aggregation'!$A:$A,$B16,'EPA Export Aggregation'!$D:$D,$A$1)*IF($A16="CH4",About!$D$58,IF($A16="N2O",About!$D$59,1))</f>
        <v>2.9635031908000001E-3</v>
      </c>
      <c r="S16">
        <f>SUMIFS('EPA Export Aggregation'!V:V,'EPA Export Aggregation'!$A:$A,$B16,'EPA Export Aggregation'!$D:$D,$A$1)*IF($A16="CH4",About!$D$58,IF($A16="N2O",About!$D$59,1))</f>
        <v>3.7734820544999999E-3</v>
      </c>
      <c r="T16">
        <f>SUMIFS('EPA Export Aggregation'!W:W,'EPA Export Aggregation'!$A:$A,$B16,'EPA Export Aggregation'!$D:$D,$A$1)*IF($A16="CH4",About!$D$58,IF($A16="N2O",About!$D$59,1))</f>
        <v>4.1078650184999997E-3</v>
      </c>
      <c r="U16">
        <f>SUMIFS('EPA Export Aggregation'!X:X,'EPA Export Aggregation'!$A:$A,$B16,'EPA Export Aggregation'!$D:$D,$A$1)*IF($A16="CH4",About!$D$58,IF($A16="N2O",About!$D$59,1))</f>
        <v>3.9115453148000001E-3</v>
      </c>
      <c r="V16">
        <f>SUMIFS('EPA Export Aggregation'!Y:Y,'EPA Export Aggregation'!$A:$A,$B16,'EPA Export Aggregation'!$D:$D,$A$1)*IF($A16="CH4",About!$D$58,IF($A16="N2O",About!$D$59,1))</f>
        <v>3.8387918725999999E-3</v>
      </c>
      <c r="W16">
        <f>SUMIFS('EPA Export Aggregation'!Z:Z,'EPA Export Aggregation'!$A:$A,$B16,'EPA Export Aggregation'!$D:$D,$A$1)*IF($A16="CH4",About!$D$58,IF($A16="N2O",About!$D$59,1))</f>
        <v>9.5264092561000002E-3</v>
      </c>
      <c r="X16">
        <f>SUMIFS('EPA Export Aggregation'!AA:AA,'EPA Export Aggregation'!$A:$A,$B16,'EPA Export Aggregation'!$D:$D,$A$1)*IF($A16="CH4",About!$D$58,IF($A16="N2O",About!$D$59,1))</f>
        <v>8.8674639350000001E-3</v>
      </c>
      <c r="Y16">
        <f>SUMIFS('EPA Export Aggregation'!AB:AB,'EPA Export Aggregation'!$A:$A,$B16,'EPA Export Aggregation'!$D:$D,$A$1)*IF($A16="CH4",About!$D$58,IF($A16="N2O",About!$D$59,1))</f>
        <v>8.8781776423000006E-3</v>
      </c>
      <c r="Z16">
        <f>SUMIFS('EPA Export Aggregation'!AC:AC,'EPA Export Aggregation'!$A:$A,$B16,'EPA Export Aggregation'!$D:$D,$A$1)*IF($A16="CH4",About!$D$58,IF($A16="N2O",About!$D$59,1))</f>
        <v>9.4621004298000005E-3</v>
      </c>
      <c r="AA16">
        <f>SUMIFS('EPA Export Aggregation'!AD:AD,'EPA Export Aggregation'!$A:$A,$B16,'EPA Export Aggregation'!$D:$D,$A$1)*IF($A16="CH4",About!$D$58,IF($A16="N2O",About!$D$59,1))</f>
        <v>1.02483444716E-2</v>
      </c>
      <c r="AB16">
        <f>SUMIFS('EPA Export Aggregation'!AE:AE,'EPA Export Aggregation'!$A:$A,$B16,'EPA Export Aggregation'!$D:$D,$A$1)*IF($A16="CH4",About!$D$58,IF($A16="N2O",About!$D$59,1))</f>
        <v>1.14986162314E-2</v>
      </c>
      <c r="AC16">
        <f>SUMIFS('EPA Export Aggregation'!AF:AF,'EPA Export Aggregation'!$A:$A,$B16,'EPA Export Aggregation'!$D:$D,$A$1)*IF($A16="CH4",About!$D$58,IF($A16="N2O",About!$D$59,1))</f>
        <v>1.07336545973E-2</v>
      </c>
      <c r="AD16">
        <f>SUMIFS('EPA Export Aggregation'!AG:AG,'EPA Export Aggregation'!$A:$A,$B16,'EPA Export Aggregation'!$D:$D,$A$1)*IF($A16="CH4",About!$D$58,IF($A16="N2O",About!$D$59,1))</f>
        <v>1.05403733243E-2</v>
      </c>
      <c r="AE16">
        <f>SUMIFS('EPA Export Aggregation'!AH:AH,'EPA Export Aggregation'!$A:$A,$B16,'EPA Export Aggregation'!$D:$D,$A$1)*IF($A16="CH4",About!$D$58,IF($A16="N2O",About!$D$59,1))</f>
        <v>9.5005435535999994E-3</v>
      </c>
      <c r="AF16">
        <f>SUMIFS('EPA Export Aggregation'!AI:AI,'EPA Export Aggregation'!$A:$A,$B16,'EPA Export Aggregation'!$D:$D,$A$1)*IF($A16="CH4",About!$D$58,IF($A16="N2O",About!$D$59,1))</f>
        <v>1.12062338467E-2</v>
      </c>
      <c r="AG16">
        <f>SUMIFS('EPA Export Aggregation'!AJ:AJ,'EPA Export Aggregation'!$A:$A,$B16,'EPA Export Aggregation'!$D:$D,$A$1)*IF($A16="CH4",About!$D$58,IF($A16="N2O",About!$D$59,1))</f>
        <v>1.15511396104E-2</v>
      </c>
      <c r="AH16">
        <f>SUMIFS('EPA Export Aggregation'!AK:AK,'EPA Export Aggregation'!$A:$A,$B16,'EPA Export Aggregation'!$D:$D,$A$1)*IF($A16="CH4",About!$D$58,IF($A16="N2O",About!$D$59,1))</f>
        <v>1.15250208085E-2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1.9869884408599998E-2</v>
      </c>
      <c r="E22">
        <f>SUMIFS('EPA Export Aggregation'!H:H,'EPA Export Aggregation'!$A:$A,$B22,'EPA Export Aggregation'!$D:$D,$A$1)*IF($A22="CH4",About!$D$58,IF($A22="N2O",About!$D$59,1))</f>
        <v>2.0621672161700001E-2</v>
      </c>
      <c r="F22">
        <f>SUMIFS('EPA Export Aggregation'!I:I,'EPA Export Aggregation'!$A:$A,$B22,'EPA Export Aggregation'!$D:$D,$A$1)*IF($A22="CH4",About!$D$58,IF($A22="N2O",About!$D$59,1))</f>
        <v>2.0164775477300001E-2</v>
      </c>
      <c r="G22">
        <f>SUMIFS('EPA Export Aggregation'!J:J,'EPA Export Aggregation'!$A:$A,$B22,'EPA Export Aggregation'!$D:$D,$A$1)*IF($A22="CH4",About!$D$58,IF($A22="N2O",About!$D$59,1))</f>
        <v>2.13012819612E-2</v>
      </c>
      <c r="H22">
        <f>SUMIFS('EPA Export Aggregation'!K:K,'EPA Export Aggregation'!$A:$A,$B22,'EPA Export Aggregation'!$D:$D,$A$1)*IF($A22="CH4",About!$D$58,IF($A22="N2O",About!$D$59,1))</f>
        <v>1.9711224973399999E-2</v>
      </c>
      <c r="I22">
        <f>SUMIFS('EPA Export Aggregation'!L:L,'EPA Export Aggregation'!$A:$A,$B22,'EPA Export Aggregation'!$D:$D,$A$1)*IF($A22="CH4",About!$D$58,IF($A22="N2O",About!$D$59,1))</f>
        <v>8.2908180671500006E-2</v>
      </c>
      <c r="J22">
        <f>SUMIFS('EPA Export Aggregation'!M:M,'EPA Export Aggregation'!$A:$A,$B22,'EPA Export Aggregation'!$D:$D,$A$1)*IF($A22="CH4",About!$D$58,IF($A22="N2O",About!$D$59,1))</f>
        <v>0.2832711621358</v>
      </c>
      <c r="K22">
        <f>SUMIFS('EPA Export Aggregation'!N:N,'EPA Export Aggregation'!$A:$A,$B22,'EPA Export Aggregation'!$D:$D,$A$1)*IF($A22="CH4",About!$D$58,IF($A22="N2O",About!$D$59,1))</f>
        <v>0.29531189415749998</v>
      </c>
      <c r="L22">
        <f>SUMIFS('EPA Export Aggregation'!O:O,'EPA Export Aggregation'!$A:$A,$B22,'EPA Export Aggregation'!$D:$D,$A$1)*IF($A22="CH4",About!$D$58,IF($A22="N2O",About!$D$59,1))</f>
        <v>0.28374745949730001</v>
      </c>
      <c r="M22">
        <f>SUMIFS('EPA Export Aggregation'!P:P,'EPA Export Aggregation'!$A:$A,$B22,'EPA Export Aggregation'!$D:$D,$A$1)*IF($A22="CH4",About!$D$58,IF($A22="N2O",About!$D$59,1))</f>
        <v>0.27393134787500001</v>
      </c>
      <c r="N22">
        <f>SUMIFS('EPA Export Aggregation'!Q:Q,'EPA Export Aggregation'!$A:$A,$B22,'EPA Export Aggregation'!$D:$D,$A$1)*IF($A22="CH4",About!$D$58,IF($A22="N2O",About!$D$59,1))</f>
        <v>0.21602741572859999</v>
      </c>
      <c r="O22">
        <f>SUMIFS('EPA Export Aggregation'!R:R,'EPA Export Aggregation'!$A:$A,$B22,'EPA Export Aggregation'!$D:$D,$A$1)*IF($A22="CH4",About!$D$58,IF($A22="N2O",About!$D$59,1))</f>
        <v>0.25591375436730002</v>
      </c>
      <c r="P22">
        <f>SUMIFS('EPA Export Aggregation'!S:S,'EPA Export Aggregation'!$A:$A,$B22,'EPA Export Aggregation'!$D:$D,$A$1)*IF($A22="CH4",About!$D$58,IF($A22="N2O",About!$D$59,1))</f>
        <v>0.2325672301475</v>
      </c>
      <c r="Q22">
        <f>SUMIFS('EPA Export Aggregation'!T:T,'EPA Export Aggregation'!$A:$A,$B22,'EPA Export Aggregation'!$D:$D,$A$1)*IF($A22="CH4",About!$D$58,IF($A22="N2O",About!$D$59,1))</f>
        <v>0.25837200566390001</v>
      </c>
      <c r="R22">
        <f>SUMIFS('EPA Export Aggregation'!U:U,'EPA Export Aggregation'!$A:$A,$B22,'EPA Export Aggregation'!$D:$D,$A$1)*IF($A22="CH4",About!$D$58,IF($A22="N2O",About!$D$59,1))</f>
        <v>0.29062972329129999</v>
      </c>
      <c r="S22">
        <f>SUMIFS('EPA Export Aggregation'!V:V,'EPA Export Aggregation'!$A:$A,$B22,'EPA Export Aggregation'!$D:$D,$A$1)*IF($A22="CH4",About!$D$58,IF($A22="N2O",About!$D$59,1))</f>
        <v>0.30008292588989999</v>
      </c>
      <c r="T22">
        <f>SUMIFS('EPA Export Aggregation'!W:W,'EPA Export Aggregation'!$A:$A,$B22,'EPA Export Aggregation'!$D:$D,$A$1)*IF($A22="CH4",About!$D$58,IF($A22="N2O",About!$D$59,1))</f>
        <v>0.35387599926500002</v>
      </c>
      <c r="U22">
        <f>SUMIFS('EPA Export Aggregation'!X:X,'EPA Export Aggregation'!$A:$A,$B22,'EPA Export Aggregation'!$D:$D,$A$1)*IF($A22="CH4",About!$D$58,IF($A22="N2O",About!$D$59,1))</f>
        <v>0.3340151780674</v>
      </c>
      <c r="V22">
        <f>SUMIFS('EPA Export Aggregation'!Y:Y,'EPA Export Aggregation'!$A:$A,$B22,'EPA Export Aggregation'!$D:$D,$A$1)*IF($A22="CH4",About!$D$58,IF($A22="N2O",About!$D$59,1))</f>
        <v>0.31497410221170002</v>
      </c>
      <c r="W22">
        <f>SUMIFS('EPA Export Aggregation'!Z:Z,'EPA Export Aggregation'!$A:$A,$B22,'EPA Export Aggregation'!$D:$D,$A$1)*IF($A22="CH4",About!$D$58,IF($A22="N2O",About!$D$59,1))</f>
        <v>0.1146134276146</v>
      </c>
      <c r="X22">
        <f>SUMIFS('EPA Export Aggregation'!AA:AA,'EPA Export Aggregation'!$A:$A,$B22,'EPA Export Aggregation'!$D:$D,$A$1)*IF($A22="CH4",About!$D$58,IF($A22="N2O",About!$D$59,1))</f>
        <v>0.1974677612288</v>
      </c>
      <c r="Y22">
        <f>SUMIFS('EPA Export Aggregation'!AB:AB,'EPA Export Aggregation'!$A:$A,$B22,'EPA Export Aggregation'!$D:$D,$A$1)*IF($A22="CH4",About!$D$58,IF($A22="N2O",About!$D$59,1))</f>
        <v>0.18432772713869999</v>
      </c>
      <c r="Z22">
        <f>SUMIFS('EPA Export Aggregation'!AC:AC,'EPA Export Aggregation'!$A:$A,$B22,'EPA Export Aggregation'!$D:$D,$A$1)*IF($A22="CH4",About!$D$58,IF($A22="N2O",About!$D$59,1))</f>
        <v>0.2106880356942</v>
      </c>
      <c r="AA22">
        <f>SUMIFS('EPA Export Aggregation'!AD:AD,'EPA Export Aggregation'!$A:$A,$B22,'EPA Export Aggregation'!$D:$D,$A$1)*IF($A22="CH4",About!$D$58,IF($A22="N2O",About!$D$59,1))</f>
        <v>0.1797999476146</v>
      </c>
      <c r="AB22">
        <f>SUMIFS('EPA Export Aggregation'!AE:AE,'EPA Export Aggregation'!$A:$A,$B22,'EPA Export Aggregation'!$D:$D,$A$1)*IF($A22="CH4",About!$D$58,IF($A22="N2O",About!$D$59,1))</f>
        <v>0.25501759011120001</v>
      </c>
      <c r="AC22">
        <f>SUMIFS('EPA Export Aggregation'!AF:AF,'EPA Export Aggregation'!$A:$A,$B22,'EPA Export Aggregation'!$D:$D,$A$1)*IF($A22="CH4",About!$D$58,IF($A22="N2O",About!$D$59,1))</f>
        <v>0.1719490753729</v>
      </c>
      <c r="AD22">
        <f>SUMIFS('EPA Export Aggregation'!AG:AG,'EPA Export Aggregation'!$A:$A,$B22,'EPA Export Aggregation'!$D:$D,$A$1)*IF($A22="CH4",About!$D$58,IF($A22="N2O",About!$D$59,1))</f>
        <v>0.2005424315472</v>
      </c>
      <c r="AE22">
        <f>SUMIFS('EPA Export Aggregation'!AH:AH,'EPA Export Aggregation'!$A:$A,$B22,'EPA Export Aggregation'!$D:$D,$A$1)*IF($A22="CH4",About!$D$58,IF($A22="N2O",About!$D$59,1))</f>
        <v>0.2392173318693</v>
      </c>
      <c r="AF22">
        <f>SUMIFS('EPA Export Aggregation'!AI:AI,'EPA Export Aggregation'!$A:$A,$B22,'EPA Export Aggregation'!$D:$D,$A$1)*IF($A22="CH4",About!$D$58,IF($A22="N2O",About!$D$59,1))</f>
        <v>0.21392044415389999</v>
      </c>
      <c r="AG22">
        <f>SUMIFS('EPA Export Aggregation'!AJ:AJ,'EPA Export Aggregation'!$A:$A,$B22,'EPA Export Aggregation'!$D:$D,$A$1)*IF($A22="CH4",About!$D$58,IF($A22="N2O",About!$D$59,1))</f>
        <v>0.2476707145449</v>
      </c>
      <c r="AH22">
        <f>SUMIFS('EPA Export Aggregation'!AK:AK,'EPA Export Aggregation'!$A:$A,$B22,'EPA Export Aggregation'!$D:$D,$A$1)*IF($A22="CH4",About!$D$58,IF($A22="N2O",About!$D$59,1))</f>
        <v>0.24760628421030001</v>
      </c>
    </row>
    <row r="23" spans="1:34" x14ac:dyDescent="0.25">
      <c r="A23" s="413" t="s">
        <v>2215</v>
      </c>
      <c r="B23" s="414" t="s">
        <v>4241</v>
      </c>
      <c r="C23">
        <f>SUMIFS('EPA Export Aggregation'!F:F,'EPA Export Aggregation'!$A:$A,$B23,'EPA Export Aggregation'!$D:$D,$A$1)*IF($A23="CH4",About!$D$58,IF($A23="N2O",About!$D$59,1))</f>
        <v>9.5197444919E-3</v>
      </c>
      <c r="D23">
        <f>SUMIFS('EPA Export Aggregation'!G:G,'EPA Export Aggregation'!$A:$A,$B23,'EPA Export Aggregation'!$D:$D,$A$1)*IF($A23="CH4",About!$D$58,IF($A23="N2O",About!$D$59,1))</f>
        <v>8.6651285615000004E-3</v>
      </c>
      <c r="E23">
        <f>SUMIFS('EPA Export Aggregation'!H:H,'EPA Export Aggregation'!$A:$A,$B23,'EPA Export Aggregation'!$D:$D,$A$1)*IF($A23="CH4",About!$D$58,IF($A23="N2O",About!$D$59,1))</f>
        <v>9.4661273216999995E-3</v>
      </c>
      <c r="F23">
        <f>SUMIFS('EPA Export Aggregation'!I:I,'EPA Export Aggregation'!$A:$A,$B23,'EPA Export Aggregation'!$D:$D,$A$1)*IF($A23="CH4",About!$D$58,IF($A23="N2O",About!$D$59,1))</f>
        <v>1.11014858038E-2</v>
      </c>
      <c r="G23">
        <f>SUMIFS('EPA Export Aggregation'!J:J,'EPA Export Aggregation'!$A:$A,$B23,'EPA Export Aggregation'!$D:$D,$A$1)*IF($A23="CH4",About!$D$58,IF($A23="N2O",About!$D$59,1))</f>
        <v>1.03032782655E-2</v>
      </c>
      <c r="H23">
        <f>SUMIFS('EPA Export Aggregation'!K:K,'EPA Export Aggregation'!$A:$A,$B23,'EPA Export Aggregation'!$D:$D,$A$1)*IF($A23="CH4",About!$D$58,IF($A23="N2O",About!$D$59,1))</f>
        <v>1.01970724654E-2</v>
      </c>
      <c r="I23">
        <f>SUMIFS('EPA Export Aggregation'!L:L,'EPA Export Aggregation'!$A:$A,$B23,'EPA Export Aggregation'!$D:$D,$A$1)*IF($A23="CH4",About!$D$58,IF($A23="N2O",About!$D$59,1))</f>
        <v>9.1790478247000002E-3</v>
      </c>
      <c r="J23">
        <f>SUMIFS('EPA Export Aggregation'!M:M,'EPA Export Aggregation'!$A:$A,$B23,'EPA Export Aggregation'!$D:$D,$A$1)*IF($A23="CH4",About!$D$58,IF($A23="N2O",About!$D$59,1))</f>
        <v>9.2294720079000008E-3</v>
      </c>
      <c r="K23">
        <f>SUMIFS('EPA Export Aggregation'!N:N,'EPA Export Aggregation'!$A:$A,$B23,'EPA Export Aggregation'!$D:$D,$A$1)*IF($A23="CH4",About!$D$58,IF($A23="N2O",About!$D$59,1))</f>
        <v>1.12028182381E-2</v>
      </c>
      <c r="L23">
        <f>SUMIFS('EPA Export Aggregation'!O:O,'EPA Export Aggregation'!$A:$A,$B23,'EPA Export Aggregation'!$D:$D,$A$1)*IF($A23="CH4",About!$D$58,IF($A23="N2O",About!$D$59,1))</f>
        <v>1.0578339406499999E-2</v>
      </c>
      <c r="M23">
        <f>SUMIFS('EPA Export Aggregation'!P:P,'EPA Export Aggregation'!$A:$A,$B23,'EPA Export Aggregation'!$D:$D,$A$1)*IF($A23="CH4",About!$D$58,IF($A23="N2O",About!$D$59,1))</f>
        <v>9.4849931055E-3</v>
      </c>
      <c r="N23">
        <f>SUMIFS('EPA Export Aggregation'!Q:Q,'EPA Export Aggregation'!$A:$A,$B23,'EPA Export Aggregation'!$D:$D,$A$1)*IF($A23="CH4",About!$D$58,IF($A23="N2O",About!$D$59,1))</f>
        <v>8.9984236385999995E-3</v>
      </c>
      <c r="O23">
        <f>SUMIFS('EPA Export Aggregation'!R:R,'EPA Export Aggregation'!$A:$A,$B23,'EPA Export Aggregation'!$D:$D,$A$1)*IF($A23="CH4",About!$D$58,IF($A23="N2O",About!$D$59,1))</f>
        <v>8.0907353446999994E-3</v>
      </c>
      <c r="P23">
        <f>SUMIFS('EPA Export Aggregation'!S:S,'EPA Export Aggregation'!$A:$A,$B23,'EPA Export Aggregation'!$D:$D,$A$1)*IF($A23="CH4",About!$D$58,IF($A23="N2O",About!$D$59,1))</f>
        <v>7.7217208072E-3</v>
      </c>
      <c r="Q23">
        <f>SUMIFS('EPA Export Aggregation'!T:T,'EPA Export Aggregation'!$A:$A,$B23,'EPA Export Aggregation'!$D:$D,$A$1)*IF($A23="CH4",About!$D$58,IF($A23="N2O",About!$D$59,1))</f>
        <v>7.9724887988999998E-3</v>
      </c>
      <c r="R23">
        <f>SUMIFS('EPA Export Aggregation'!U:U,'EPA Export Aggregation'!$A:$A,$B23,'EPA Export Aggregation'!$D:$D,$A$1)*IF($A23="CH4",About!$D$58,IF($A23="N2O",About!$D$59,1))</f>
        <v>7.8741526048000006E-3</v>
      </c>
      <c r="S23">
        <f>SUMIFS('EPA Export Aggregation'!V:V,'EPA Export Aggregation'!$A:$A,$B23,'EPA Export Aggregation'!$D:$D,$A$1)*IF($A23="CH4",About!$D$58,IF($A23="N2O",About!$D$59,1))</f>
        <v>7.5530987492000001E-3</v>
      </c>
      <c r="T23">
        <f>SUMIFS('EPA Export Aggregation'!W:W,'EPA Export Aggregation'!$A:$A,$B23,'EPA Export Aggregation'!$D:$D,$A$1)*IF($A23="CH4",About!$D$58,IF($A23="N2O",About!$D$59,1))</f>
        <v>1.0567295014E-2</v>
      </c>
      <c r="U23">
        <f>SUMIFS('EPA Export Aggregation'!X:X,'EPA Export Aggregation'!$A:$A,$B23,'EPA Export Aggregation'!$D:$D,$A$1)*IF($A23="CH4",About!$D$58,IF($A23="N2O",About!$D$59,1))</f>
        <v>8.6714172545999998E-3</v>
      </c>
      <c r="V23">
        <f>SUMIFS('EPA Export Aggregation'!Y:Y,'EPA Export Aggregation'!$A:$A,$B23,'EPA Export Aggregation'!$D:$D,$A$1)*IF($A23="CH4",About!$D$58,IF($A23="N2O",About!$D$59,1))</f>
        <v>7.3299915151000001E-3</v>
      </c>
      <c r="W23">
        <f>SUMIFS('EPA Export Aggregation'!Z:Z,'EPA Export Aggregation'!$A:$A,$B23,'EPA Export Aggregation'!$D:$D,$A$1)*IF($A23="CH4",About!$D$58,IF($A23="N2O",About!$D$59,1))</f>
        <v>1.0182777442299999E-2</v>
      </c>
      <c r="X23">
        <f>SUMIFS('EPA Export Aggregation'!AA:AA,'EPA Export Aggregation'!$A:$A,$B23,'EPA Export Aggregation'!$D:$D,$A$1)*IF($A23="CH4",About!$D$58,IF($A23="N2O",About!$D$59,1))</f>
        <v>1.10615338093E-2</v>
      </c>
      <c r="Y23">
        <f>SUMIFS('EPA Export Aggregation'!AB:AB,'EPA Export Aggregation'!$A:$A,$B23,'EPA Export Aggregation'!$D:$D,$A$1)*IF($A23="CH4",About!$D$58,IF($A23="N2O",About!$D$59,1))</f>
        <v>1.0646708689100001E-2</v>
      </c>
      <c r="Z23">
        <f>SUMIFS('EPA Export Aggregation'!AC:AC,'EPA Export Aggregation'!$A:$A,$B23,'EPA Export Aggregation'!$D:$D,$A$1)*IF($A23="CH4",About!$D$58,IF($A23="N2O",About!$D$59,1))</f>
        <v>1.02956768416E-2</v>
      </c>
      <c r="AA23">
        <f>SUMIFS('EPA Export Aggregation'!AD:AD,'EPA Export Aggregation'!$A:$A,$B23,'EPA Export Aggregation'!$D:$D,$A$1)*IF($A23="CH4",About!$D$58,IF($A23="N2O",About!$D$59,1))</f>
        <v>4.1458939431000003E-3</v>
      </c>
      <c r="AB23">
        <f>SUMIFS('EPA Export Aggregation'!AE:AE,'EPA Export Aggregation'!$A:$A,$B23,'EPA Export Aggregation'!$D:$D,$A$1)*IF($A23="CH4",About!$D$58,IF($A23="N2O",About!$D$59,1))</f>
        <v>1.0768962937499999E-2</v>
      </c>
      <c r="AC23">
        <f>SUMIFS('EPA Export Aggregation'!AF:AF,'EPA Export Aggregation'!$A:$A,$B23,'EPA Export Aggregation'!$D:$D,$A$1)*IF($A23="CH4",About!$D$58,IF($A23="N2O",About!$D$59,1))</f>
        <v>1.2235419264499999E-2</v>
      </c>
      <c r="AD23">
        <f>SUMIFS('EPA Export Aggregation'!AG:AG,'EPA Export Aggregation'!$A:$A,$B23,'EPA Export Aggregation'!$D:$D,$A$1)*IF($A23="CH4",About!$D$58,IF($A23="N2O",About!$D$59,1))</f>
        <v>1.1877375759999999E-2</v>
      </c>
      <c r="AE23">
        <f>SUMIFS('EPA Export Aggregation'!AH:AH,'EPA Export Aggregation'!$A:$A,$B23,'EPA Export Aggregation'!$D:$D,$A$1)*IF($A23="CH4",About!$D$58,IF($A23="N2O",About!$D$59,1))</f>
        <v>1.4056649195700001E-2</v>
      </c>
      <c r="AF23">
        <f>SUMIFS('EPA Export Aggregation'!AI:AI,'EPA Export Aggregation'!$A:$A,$B23,'EPA Export Aggregation'!$D:$D,$A$1)*IF($A23="CH4",About!$D$58,IF($A23="N2O",About!$D$59,1))</f>
        <v>1.4160431018699999E-2</v>
      </c>
      <c r="AG23">
        <f>SUMIFS('EPA Export Aggregation'!AJ:AJ,'EPA Export Aggregation'!$A:$A,$B23,'EPA Export Aggregation'!$D:$D,$A$1)*IF($A23="CH4",About!$D$58,IF($A23="N2O",About!$D$59,1))</f>
        <v>1.3513381661200001E-2</v>
      </c>
      <c r="AH23">
        <f>SUMIFS('EPA Export Aggregation'!AK:AK,'EPA Export Aggregation'!$A:$A,$B23,'EPA Export Aggregation'!$D:$D,$A$1)*IF($A23="CH4",About!$D$58,IF($A23="N2O",About!$D$59,1))</f>
        <v>1.15232947857E-2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3.5078248130000002E-4</v>
      </c>
      <c r="D26">
        <f>SUMIFS('EPA Export Aggregation'!G:G,'EPA Export Aggregation'!$A:$A,$B26,'EPA Export Aggregation'!$D:$D,$A$1)*IF($A26="CH4",About!$D$58,IF($A26="N2O",About!$D$59,1))</f>
        <v>2.7401425529999999E-4</v>
      </c>
      <c r="E26">
        <f>SUMIFS('EPA Export Aggregation'!H:H,'EPA Export Aggregation'!$A:$A,$B26,'EPA Export Aggregation'!$D:$D,$A$1)*IF($A26="CH4",About!$D$58,IF($A26="N2O",About!$D$59,1))</f>
        <v>3.4412510399999999E-4</v>
      </c>
      <c r="F26">
        <f>SUMIFS('EPA Export Aggregation'!I:I,'EPA Export Aggregation'!$A:$A,$B26,'EPA Export Aggregation'!$D:$D,$A$1)*IF($A26="CH4",About!$D$58,IF($A26="N2O",About!$D$59,1))</f>
        <v>3.9293616820000002E-4</v>
      </c>
      <c r="G26">
        <f>SUMIFS('EPA Export Aggregation'!J:J,'EPA Export Aggregation'!$A:$A,$B26,'EPA Export Aggregation'!$D:$D,$A$1)*IF($A26="CH4",About!$D$58,IF($A26="N2O",About!$D$59,1))</f>
        <v>4.301395217E-4</v>
      </c>
      <c r="H26">
        <f>SUMIFS('EPA Export Aggregation'!K:K,'EPA Export Aggregation'!$A:$A,$B26,'EPA Export Aggregation'!$D:$D,$A$1)*IF($A26="CH4",About!$D$58,IF($A26="N2O",About!$D$59,1))</f>
        <v>6.0490817709999995E-4</v>
      </c>
      <c r="I26">
        <f>SUMIFS('EPA Export Aggregation'!L:L,'EPA Export Aggregation'!$A:$A,$B26,'EPA Export Aggregation'!$D:$D,$A$1)*IF($A26="CH4",About!$D$58,IF($A26="N2O",About!$D$59,1))</f>
        <v>7.0261147839999997E-4</v>
      </c>
      <c r="J26">
        <f>SUMIFS('EPA Export Aggregation'!M:M,'EPA Export Aggregation'!$A:$A,$B26,'EPA Export Aggregation'!$D:$D,$A$1)*IF($A26="CH4",About!$D$58,IF($A26="N2O",About!$D$59,1))</f>
        <v>9.1446839590000005E-4</v>
      </c>
      <c r="K26">
        <f>SUMIFS('EPA Export Aggregation'!N:N,'EPA Export Aggregation'!$A:$A,$B26,'EPA Export Aggregation'!$D:$D,$A$1)*IF($A26="CH4",About!$D$58,IF($A26="N2O",About!$D$59,1))</f>
        <v>1.0820866085000001E-3</v>
      </c>
      <c r="L26">
        <f>SUMIFS('EPA Export Aggregation'!O:O,'EPA Export Aggregation'!$A:$A,$B26,'EPA Export Aggregation'!$D:$D,$A$1)*IF($A26="CH4",About!$D$58,IF($A26="N2O",About!$D$59,1))</f>
        <v>7.2698463379999997E-4</v>
      </c>
      <c r="M26">
        <f>SUMIFS('EPA Export Aggregation'!P:P,'EPA Export Aggregation'!$A:$A,$B26,'EPA Export Aggregation'!$D:$D,$A$1)*IF($A26="CH4",About!$D$58,IF($A26="N2O",About!$D$59,1))</f>
        <v>8.2213608019999997E-4</v>
      </c>
      <c r="N26">
        <f>SUMIFS('EPA Export Aggregation'!Q:Q,'EPA Export Aggregation'!$A:$A,$B26,'EPA Export Aggregation'!$D:$D,$A$1)*IF($A26="CH4",About!$D$58,IF($A26="N2O",About!$D$59,1))</f>
        <v>6.1683912550000003E-4</v>
      </c>
      <c r="O26">
        <f>SUMIFS('EPA Export Aggregation'!R:R,'EPA Export Aggregation'!$A:$A,$B26,'EPA Export Aggregation'!$D:$D,$A$1)*IF($A26="CH4",About!$D$58,IF($A26="N2O",About!$D$59,1))</f>
        <v>7.4215642129999999E-4</v>
      </c>
      <c r="P26">
        <f>SUMIFS('EPA Export Aggregation'!S:S,'EPA Export Aggregation'!$A:$A,$B26,'EPA Export Aggregation'!$D:$D,$A$1)*IF($A26="CH4",About!$D$58,IF($A26="N2O",About!$D$59,1))</f>
        <v>8.018490775E-4</v>
      </c>
      <c r="Q26">
        <f>SUMIFS('EPA Export Aggregation'!T:T,'EPA Export Aggregation'!$A:$A,$B26,'EPA Export Aggregation'!$D:$D,$A$1)*IF($A26="CH4",About!$D$58,IF($A26="N2O",About!$D$59,1))</f>
        <v>9.9770861129999991E-4</v>
      </c>
      <c r="R26">
        <f>SUMIFS('EPA Export Aggregation'!U:U,'EPA Export Aggregation'!$A:$A,$B26,'EPA Export Aggregation'!$D:$D,$A$1)*IF($A26="CH4",About!$D$58,IF($A26="N2O",About!$D$59,1))</f>
        <v>9.8232137610000008E-4</v>
      </c>
      <c r="S26">
        <f>SUMIFS('EPA Export Aggregation'!V:V,'EPA Export Aggregation'!$A:$A,$B26,'EPA Export Aggregation'!$D:$D,$A$1)*IF($A26="CH4",About!$D$58,IF($A26="N2O",About!$D$59,1))</f>
        <v>9.1661412269999996E-4</v>
      </c>
      <c r="T26">
        <f>SUMIFS('EPA Export Aggregation'!W:W,'EPA Export Aggregation'!$A:$A,$B26,'EPA Export Aggregation'!$D:$D,$A$1)*IF($A26="CH4",About!$D$58,IF($A26="N2O",About!$D$59,1))</f>
        <v>8.4175824789999997E-4</v>
      </c>
      <c r="U26">
        <f>SUMIFS('EPA Export Aggregation'!X:X,'EPA Export Aggregation'!$A:$A,$B26,'EPA Export Aggregation'!$D:$D,$A$1)*IF($A26="CH4",About!$D$58,IF($A26="N2O",About!$D$59,1))</f>
        <v>6.8604815690000002E-4</v>
      </c>
      <c r="V26">
        <f>SUMIFS('EPA Export Aggregation'!Y:Y,'EPA Export Aggregation'!$A:$A,$B26,'EPA Export Aggregation'!$D:$D,$A$1)*IF($A26="CH4",About!$D$58,IF($A26="N2O",About!$D$59,1))</f>
        <v>4.3815462829999998E-4</v>
      </c>
      <c r="W26">
        <f>SUMIFS('EPA Export Aggregation'!Z:Z,'EPA Export Aggregation'!$A:$A,$B26,'EPA Export Aggregation'!$D:$D,$A$1)*IF($A26="CH4",About!$D$58,IF($A26="N2O",About!$D$59,1))</f>
        <v>7.3265706110000001E-4</v>
      </c>
      <c r="X26">
        <f>SUMIFS('EPA Export Aggregation'!AA:AA,'EPA Export Aggregation'!$A:$A,$B26,'EPA Export Aggregation'!$D:$D,$A$1)*IF($A26="CH4",About!$D$58,IF($A26="N2O",About!$D$59,1))</f>
        <v>6.4380166580000004E-4</v>
      </c>
      <c r="Y26">
        <f>SUMIFS('EPA Export Aggregation'!AB:AB,'EPA Export Aggregation'!$A:$A,$B26,'EPA Export Aggregation'!$D:$D,$A$1)*IF($A26="CH4",About!$D$58,IF($A26="N2O",About!$D$59,1))</f>
        <v>5.4244085180000005E-4</v>
      </c>
      <c r="Z26">
        <f>SUMIFS('EPA Export Aggregation'!AC:AC,'EPA Export Aggregation'!$A:$A,$B26,'EPA Export Aggregation'!$D:$D,$A$1)*IF($A26="CH4",About!$D$58,IF($A26="N2O",About!$D$59,1))</f>
        <v>6.395609213E-4</v>
      </c>
      <c r="AA26">
        <f>SUMIFS('EPA Export Aggregation'!AD:AD,'EPA Export Aggregation'!$A:$A,$B26,'EPA Export Aggregation'!$D:$D,$A$1)*IF($A26="CH4",About!$D$58,IF($A26="N2O",About!$D$59,1))</f>
        <v>6.7676851609999999E-4</v>
      </c>
      <c r="AB26">
        <f>SUMIFS('EPA Export Aggregation'!AE:AE,'EPA Export Aggregation'!$A:$A,$B26,'EPA Export Aggregation'!$D:$D,$A$1)*IF($A26="CH4",About!$D$58,IF($A26="N2O",About!$D$59,1))</f>
        <v>7.4571639789999995E-4</v>
      </c>
      <c r="AC26">
        <f>SUMIFS('EPA Export Aggregation'!AF:AF,'EPA Export Aggregation'!$A:$A,$B26,'EPA Export Aggregation'!$D:$D,$A$1)*IF($A26="CH4",About!$D$58,IF($A26="N2O",About!$D$59,1))</f>
        <v>6.9787428480000001E-4</v>
      </c>
      <c r="AD26">
        <f>SUMIFS('EPA Export Aggregation'!AG:AG,'EPA Export Aggregation'!$A:$A,$B26,'EPA Export Aggregation'!$D:$D,$A$1)*IF($A26="CH4",About!$D$58,IF($A26="N2O",About!$D$59,1))</f>
        <v>8.1246265849999999E-4</v>
      </c>
      <c r="AE26">
        <f>SUMIFS('EPA Export Aggregation'!AH:AH,'EPA Export Aggregation'!$A:$A,$B26,'EPA Export Aggregation'!$D:$D,$A$1)*IF($A26="CH4",About!$D$58,IF($A26="N2O",About!$D$59,1))</f>
        <v>8.4989673639999995E-4</v>
      </c>
      <c r="AF26">
        <f>SUMIFS('EPA Export Aggregation'!AI:AI,'EPA Export Aggregation'!$A:$A,$B26,'EPA Export Aggregation'!$D:$D,$A$1)*IF($A26="CH4",About!$D$58,IF($A26="N2O",About!$D$59,1))</f>
        <v>7.8033600310000004E-4</v>
      </c>
      <c r="AG26">
        <f>SUMIFS('EPA Export Aggregation'!AJ:AJ,'EPA Export Aggregation'!$A:$A,$B26,'EPA Export Aggregation'!$D:$D,$A$1)*IF($A26="CH4",About!$D$58,IF($A26="N2O",About!$D$59,1))</f>
        <v>5.8109777370000005E-4</v>
      </c>
      <c r="AH26">
        <f>SUMIFS('EPA Export Aggregation'!AK:AK,'EPA Export Aggregation'!$A:$A,$B26,'EPA Export Aggregation'!$D:$D,$A$1)*IF($A26="CH4",About!$D$58,IF($A26="N2O",About!$D$59,1))</f>
        <v>7.5374013189999996E-4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0.69658060330420002</v>
      </c>
      <c r="D29">
        <f>SUMIFS('EPA Export Aggregation'!G:G,'EPA Export Aggregation'!$A:$A,$B29,'EPA Export Aggregation'!$D:$D,$A$1)*IF($A29="CH4",About!$D$58,IF($A29="N2O",About!$D$59,1))</f>
        <v>0.69394752158509998</v>
      </c>
      <c r="E29">
        <f>SUMIFS('EPA Export Aggregation'!H:H,'EPA Export Aggregation'!$A:$A,$B29,'EPA Export Aggregation'!$D:$D,$A$1)*IF($A29="CH4",About!$D$58,IF($A29="N2O",About!$D$59,1))</f>
        <v>0.64742431913739995</v>
      </c>
      <c r="F29">
        <f>SUMIFS('EPA Export Aggregation'!I:I,'EPA Export Aggregation'!$A:$A,$B29,'EPA Export Aggregation'!$D:$D,$A$1)*IF($A29="CH4",About!$D$58,IF($A29="N2O",About!$D$59,1))</f>
        <v>0.62306947750649999</v>
      </c>
      <c r="G29">
        <f>SUMIFS('EPA Export Aggregation'!J:J,'EPA Export Aggregation'!$A:$A,$B29,'EPA Export Aggregation'!$D:$D,$A$1)*IF($A29="CH4",About!$D$58,IF($A29="N2O",About!$D$59,1))</f>
        <v>0.57302096504209998</v>
      </c>
      <c r="H29">
        <f>SUMIFS('EPA Export Aggregation'!K:K,'EPA Export Aggregation'!$A:$A,$B29,'EPA Export Aggregation'!$D:$D,$A$1)*IF($A29="CH4",About!$D$58,IF($A29="N2O",About!$D$59,1))</f>
        <v>0.61984640066389995</v>
      </c>
      <c r="I29">
        <f>SUMIFS('EPA Export Aggregation'!L:L,'EPA Export Aggregation'!$A:$A,$B29,'EPA Export Aggregation'!$D:$D,$A$1)*IF($A29="CH4",About!$D$58,IF($A29="N2O",About!$D$59,1))</f>
        <v>0.69751098712250004</v>
      </c>
      <c r="J29">
        <f>SUMIFS('EPA Export Aggregation'!M:M,'EPA Export Aggregation'!$A:$A,$B29,'EPA Export Aggregation'!$D:$D,$A$1)*IF($A29="CH4",About!$D$58,IF($A29="N2O",About!$D$59,1))</f>
        <v>0.78908924914430001</v>
      </c>
      <c r="K29">
        <f>SUMIFS('EPA Export Aggregation'!N:N,'EPA Export Aggregation'!$A:$A,$B29,'EPA Export Aggregation'!$D:$D,$A$1)*IF($A29="CH4",About!$D$58,IF($A29="N2O",About!$D$59,1))</f>
        <v>0.79866931983339995</v>
      </c>
      <c r="L29">
        <f>SUMIFS('EPA Export Aggregation'!O:O,'EPA Export Aggregation'!$A:$A,$B29,'EPA Export Aggregation'!$D:$D,$A$1)*IF($A29="CH4",About!$D$58,IF($A29="N2O",About!$D$59,1))</f>
        <v>0.75154469960470005</v>
      </c>
      <c r="M29">
        <f>SUMIFS('EPA Export Aggregation'!P:P,'EPA Export Aggregation'!$A:$A,$B29,'EPA Export Aggregation'!$D:$D,$A$1)*IF($A29="CH4",About!$D$58,IF($A29="N2O",About!$D$59,1))</f>
        <v>0.76341671088719998</v>
      </c>
      <c r="N29">
        <f>SUMIFS('EPA Export Aggregation'!Q:Q,'EPA Export Aggregation'!$A:$A,$B29,'EPA Export Aggregation'!$D:$D,$A$1)*IF($A29="CH4",About!$D$58,IF($A29="N2O",About!$D$59,1))</f>
        <v>0.75468040895900002</v>
      </c>
      <c r="O29">
        <f>SUMIFS('EPA Export Aggregation'!R:R,'EPA Export Aggregation'!$A:$A,$B29,'EPA Export Aggregation'!$D:$D,$A$1)*IF($A29="CH4",About!$D$58,IF($A29="N2O",About!$D$59,1))</f>
        <v>0.74720773451669997</v>
      </c>
      <c r="P29">
        <f>SUMIFS('EPA Export Aggregation'!S:S,'EPA Export Aggregation'!$A:$A,$B29,'EPA Export Aggregation'!$D:$D,$A$1)*IF($A29="CH4",About!$D$58,IF($A29="N2O",About!$D$59,1))</f>
        <v>0.72719311005059994</v>
      </c>
      <c r="Q29">
        <f>SUMIFS('EPA Export Aggregation'!T:T,'EPA Export Aggregation'!$A:$A,$B29,'EPA Export Aggregation'!$D:$D,$A$1)*IF($A29="CH4",About!$D$58,IF($A29="N2O",About!$D$59,1))</f>
        <v>0.78315624145289997</v>
      </c>
      <c r="R29">
        <f>SUMIFS('EPA Export Aggregation'!U:U,'EPA Export Aggregation'!$A:$A,$B29,'EPA Export Aggregation'!$D:$D,$A$1)*IF($A29="CH4",About!$D$58,IF($A29="N2O",About!$D$59,1))</f>
        <v>0.91273070463549999</v>
      </c>
      <c r="S29">
        <f>SUMIFS('EPA Export Aggregation'!V:V,'EPA Export Aggregation'!$A:$A,$B29,'EPA Export Aggregation'!$D:$D,$A$1)*IF($A29="CH4",About!$D$58,IF($A29="N2O",About!$D$59,1))</f>
        <v>1.0420733334551</v>
      </c>
      <c r="T29">
        <f>SUMIFS('EPA Export Aggregation'!W:W,'EPA Export Aggregation'!$A:$A,$B29,'EPA Export Aggregation'!$D:$D,$A$1)*IF($A29="CH4",About!$D$58,IF($A29="N2O",About!$D$59,1))</f>
        <v>1.1973583819597</v>
      </c>
      <c r="U29">
        <f>SUMIFS('EPA Export Aggregation'!X:X,'EPA Export Aggregation'!$A:$A,$B29,'EPA Export Aggregation'!$D:$D,$A$1)*IF($A29="CH4",About!$D$58,IF($A29="N2O",About!$D$59,1))</f>
        <v>1.7014656150942</v>
      </c>
      <c r="V29">
        <f>SUMIFS('EPA Export Aggregation'!Y:Y,'EPA Export Aggregation'!$A:$A,$B29,'EPA Export Aggregation'!$D:$D,$A$1)*IF($A29="CH4",About!$D$58,IF($A29="N2O",About!$D$59,1))</f>
        <v>2.1976084342334001</v>
      </c>
      <c r="W29">
        <f>SUMIFS('EPA Export Aggregation'!Z:Z,'EPA Export Aggregation'!$A:$A,$B29,'EPA Export Aggregation'!$D:$D,$A$1)*IF($A29="CH4",About!$D$58,IF($A29="N2O",About!$D$59,1))</f>
        <v>3.1882731397967001</v>
      </c>
      <c r="X29">
        <f>SUMIFS('EPA Export Aggregation'!AA:AA,'EPA Export Aggregation'!$A:$A,$B29,'EPA Export Aggregation'!$D:$D,$A$1)*IF($A29="CH4",About!$D$58,IF($A29="N2O",About!$D$59,1))</f>
        <v>4.4187652316685</v>
      </c>
      <c r="Y29">
        <f>SUMIFS('EPA Export Aggregation'!AB:AB,'EPA Export Aggregation'!$A:$A,$B29,'EPA Export Aggregation'!$D:$D,$A$1)*IF($A29="CH4",About!$D$58,IF($A29="N2O",About!$D$59,1))</f>
        <v>7.1434672933014003</v>
      </c>
      <c r="Z29">
        <f>SUMIFS('EPA Export Aggregation'!AC:AC,'EPA Export Aggregation'!$A:$A,$B29,'EPA Export Aggregation'!$D:$D,$A$1)*IF($A29="CH4",About!$D$58,IF($A29="N2O",About!$D$59,1))</f>
        <v>9.3359916077075003</v>
      </c>
      <c r="AA29">
        <f>SUMIFS('EPA Export Aggregation'!AD:AD,'EPA Export Aggregation'!$A:$A,$B29,'EPA Export Aggregation'!$D:$D,$A$1)*IF($A29="CH4",About!$D$58,IF($A29="N2O",About!$D$59,1))</f>
        <v>11.9593602686074</v>
      </c>
      <c r="AB29">
        <f>SUMIFS('EPA Export Aggregation'!AE:AE,'EPA Export Aggregation'!$A:$A,$B29,'EPA Export Aggregation'!$D:$D,$A$1)*IF($A29="CH4",About!$D$58,IF($A29="N2O",About!$D$59,1))</f>
        <v>13.109597883536001</v>
      </c>
      <c r="AC29">
        <f>SUMIFS('EPA Export Aggregation'!AF:AF,'EPA Export Aggregation'!$A:$A,$B29,'EPA Export Aggregation'!$D:$D,$A$1)*IF($A29="CH4",About!$D$58,IF($A29="N2O",About!$D$59,1))</f>
        <v>8.0901372102004991</v>
      </c>
      <c r="AD29">
        <f>SUMIFS('EPA Export Aggregation'!AG:AG,'EPA Export Aggregation'!$A:$A,$B29,'EPA Export Aggregation'!$D:$D,$A$1)*IF($A29="CH4",About!$D$58,IF($A29="N2O",About!$D$59,1))</f>
        <v>9.0184967011328006</v>
      </c>
      <c r="AE29">
        <f>SUMIFS('EPA Export Aggregation'!AH:AH,'EPA Export Aggregation'!$A:$A,$B29,'EPA Export Aggregation'!$D:$D,$A$1)*IF($A29="CH4",About!$D$58,IF($A29="N2O",About!$D$59,1))</f>
        <v>14.555431105980301</v>
      </c>
      <c r="AF29">
        <f>SUMIFS('EPA Export Aggregation'!AI:AI,'EPA Export Aggregation'!$A:$A,$B29,'EPA Export Aggregation'!$D:$D,$A$1)*IF($A29="CH4",About!$D$58,IF($A29="N2O",About!$D$59,1))</f>
        <v>20.0409616025383</v>
      </c>
      <c r="AG29">
        <f>SUMIFS('EPA Export Aggregation'!AJ:AJ,'EPA Export Aggregation'!$A:$A,$B29,'EPA Export Aggregation'!$D:$D,$A$1)*IF($A29="CH4",About!$D$58,IF($A29="N2O",About!$D$59,1))</f>
        <v>11.0646238350365</v>
      </c>
      <c r="AH29">
        <f>SUMIFS('EPA Export Aggregation'!AK:AK,'EPA Export Aggregation'!$A:$A,$B29,'EPA Export Aggregation'!$D:$D,$A$1)*IF($A29="CH4",About!$D$58,IF($A29="N2O",About!$D$59,1))</f>
        <v>10.586876121672899</v>
      </c>
    </row>
    <row r="30" spans="1:34" x14ac:dyDescent="0.25">
      <c r="A30" s="413" t="s">
        <v>2215</v>
      </c>
      <c r="B30" s="414" t="s">
        <v>4266</v>
      </c>
      <c r="C30">
        <f>SUMIFS('EPA Export Aggregation'!F:F,'EPA Export Aggregation'!$A:$A,$B30,'EPA Export Aggregation'!$D:$D,$A$1)*IF($A30="CH4",About!$D$58,IF($A30="N2O",About!$D$59,1))</f>
        <v>1.0034830699999999E-5</v>
      </c>
      <c r="D30">
        <f>SUMIFS('EPA Export Aggregation'!G:G,'EPA Export Aggregation'!$A:$A,$B30,'EPA Export Aggregation'!$D:$D,$A$1)*IF($A30="CH4",About!$D$58,IF($A30="N2O",About!$D$59,1))</f>
        <v>1.0156621199999999E-5</v>
      </c>
      <c r="E30">
        <f>SUMIFS('EPA Export Aggregation'!H:H,'EPA Export Aggregation'!$A:$A,$B30,'EPA Export Aggregation'!$D:$D,$A$1)*IF($A30="CH4",About!$D$58,IF($A30="N2O",About!$D$59,1))</f>
        <v>1.03138738E-5</v>
      </c>
      <c r="F30">
        <f>SUMIFS('EPA Export Aggregation'!I:I,'EPA Export Aggregation'!$A:$A,$B30,'EPA Export Aggregation'!$D:$D,$A$1)*IF($A30="CH4",About!$D$58,IF($A30="N2O",About!$D$59,1))</f>
        <v>1.04475638E-5</v>
      </c>
      <c r="G30">
        <f>SUMIFS('EPA Export Aggregation'!J:J,'EPA Export Aggregation'!$A:$A,$B30,'EPA Export Aggregation'!$D:$D,$A$1)*IF($A30="CH4",About!$D$58,IF($A30="N2O",About!$D$59,1))</f>
        <v>1.0505314300000001E-5</v>
      </c>
      <c r="H30">
        <f>SUMIFS('EPA Export Aggregation'!K:K,'EPA Export Aggregation'!$A:$A,$B30,'EPA Export Aggregation'!$D:$D,$A$1)*IF($A30="CH4",About!$D$58,IF($A30="N2O",About!$D$59,1))</f>
        <v>1.0537284199999999E-5</v>
      </c>
      <c r="I30">
        <f>SUMIFS('EPA Export Aggregation'!L:L,'EPA Export Aggregation'!$A:$A,$B30,'EPA Export Aggregation'!$D:$D,$A$1)*IF($A30="CH4",About!$D$58,IF($A30="N2O",About!$D$59,1))</f>
        <v>1.05881044E-5</v>
      </c>
      <c r="J30">
        <f>SUMIFS('EPA Export Aggregation'!M:M,'EPA Export Aggregation'!$A:$A,$B30,'EPA Export Aggregation'!$D:$D,$A$1)*IF($A30="CH4",About!$D$58,IF($A30="N2O",About!$D$59,1))</f>
        <v>1.0630979800000001E-5</v>
      </c>
      <c r="K30">
        <f>SUMIFS('EPA Export Aggregation'!N:N,'EPA Export Aggregation'!$A:$A,$B30,'EPA Export Aggregation'!$D:$D,$A$1)*IF($A30="CH4",About!$D$58,IF($A30="N2O",About!$D$59,1))</f>
        <v>1.08675602E-5</v>
      </c>
      <c r="L30">
        <f>SUMIFS('EPA Export Aggregation'!O:O,'EPA Export Aggregation'!$A:$A,$B30,'EPA Export Aggregation'!$D:$D,$A$1)*IF($A30="CH4",About!$D$58,IF($A30="N2O",About!$D$59,1))</f>
        <v>1.0885962999999999E-5</v>
      </c>
      <c r="M30">
        <f>SUMIFS('EPA Export Aggregation'!P:P,'EPA Export Aggregation'!$A:$A,$B30,'EPA Export Aggregation'!$D:$D,$A$1)*IF($A30="CH4",About!$D$58,IF($A30="N2O",About!$D$59,1))</f>
        <v>1.08606492E-5</v>
      </c>
      <c r="N30">
        <f>SUMIFS('EPA Export Aggregation'!Q:Q,'EPA Export Aggregation'!$A:$A,$B30,'EPA Export Aggregation'!$D:$D,$A$1)*IF($A30="CH4",About!$D$58,IF($A30="N2O",About!$D$59,1))</f>
        <v>1.0783675E-5</v>
      </c>
      <c r="O30">
        <f>SUMIFS('EPA Export Aggregation'!R:R,'EPA Export Aggregation'!$A:$A,$B30,'EPA Export Aggregation'!$D:$D,$A$1)*IF($A30="CH4",About!$D$58,IF($A30="N2O",About!$D$59,1))</f>
        <v>1.0686733500000001E-5</v>
      </c>
      <c r="P30">
        <f>SUMIFS('EPA Export Aggregation'!S:S,'EPA Export Aggregation'!$A:$A,$B30,'EPA Export Aggregation'!$D:$D,$A$1)*IF($A30="CH4",About!$D$58,IF($A30="N2O",About!$D$59,1))</f>
        <v>1.06301343E-5</v>
      </c>
      <c r="Q30">
        <f>SUMIFS('EPA Export Aggregation'!T:T,'EPA Export Aggregation'!$A:$A,$B30,'EPA Export Aggregation'!$D:$D,$A$1)*IF($A30="CH4",About!$D$58,IF($A30="N2O",About!$D$59,1))</f>
        <v>1.0570082599999999E-5</v>
      </c>
      <c r="R30">
        <f>SUMIFS('EPA Export Aggregation'!U:U,'EPA Export Aggregation'!$A:$A,$B30,'EPA Export Aggregation'!$D:$D,$A$1)*IF($A30="CH4",About!$D$58,IF($A30="N2O",About!$D$59,1))</f>
        <v>1.0482223000000001E-5</v>
      </c>
      <c r="S30">
        <f>SUMIFS('EPA Export Aggregation'!V:V,'EPA Export Aggregation'!$A:$A,$B30,'EPA Export Aggregation'!$D:$D,$A$1)*IF($A30="CH4",About!$D$58,IF($A30="N2O",About!$D$59,1))</f>
        <v>1.03393745E-5</v>
      </c>
      <c r="T30">
        <f>SUMIFS('EPA Export Aggregation'!W:W,'EPA Export Aggregation'!$A:$A,$B30,'EPA Export Aggregation'!$D:$D,$A$1)*IF($A30="CH4",About!$D$58,IF($A30="N2O",About!$D$59,1))</f>
        <v>1.02742094E-5</v>
      </c>
      <c r="U30">
        <f>SUMIFS('EPA Export Aggregation'!X:X,'EPA Export Aggregation'!$A:$A,$B30,'EPA Export Aggregation'!$D:$D,$A$1)*IF($A30="CH4",About!$D$58,IF($A30="N2O",About!$D$59,1))</f>
        <v>1.01594489E-5</v>
      </c>
      <c r="V30">
        <f>SUMIFS('EPA Export Aggregation'!Y:Y,'EPA Export Aggregation'!$A:$A,$B30,'EPA Export Aggregation'!$D:$D,$A$1)*IF($A30="CH4",About!$D$58,IF($A30="N2O",About!$D$59,1))</f>
        <v>1.0077991199999999E-5</v>
      </c>
      <c r="W30">
        <f>SUMIFS('EPA Export Aggregation'!Z:Z,'EPA Export Aggregation'!$A:$A,$B30,'EPA Export Aggregation'!$D:$D,$A$1)*IF($A30="CH4",About!$D$58,IF($A30="N2O",About!$D$59,1))</f>
        <v>9.9572380000000008E-6</v>
      </c>
      <c r="X30">
        <f>SUMIFS('EPA Export Aggregation'!AA:AA,'EPA Export Aggregation'!$A:$A,$B30,'EPA Export Aggregation'!$D:$D,$A$1)*IF($A30="CH4",About!$D$58,IF($A30="N2O",About!$D$59,1))</f>
        <v>9.7855444999999998E-6</v>
      </c>
      <c r="Y30">
        <f>SUMIFS('EPA Export Aggregation'!AB:AB,'EPA Export Aggregation'!$A:$A,$B30,'EPA Export Aggregation'!$D:$D,$A$1)*IF($A30="CH4",About!$D$58,IF($A30="N2O",About!$D$59,1))</f>
        <v>9.5934753000000003E-6</v>
      </c>
      <c r="Z30">
        <f>SUMIFS('EPA Export Aggregation'!AC:AC,'EPA Export Aggregation'!$A:$A,$B30,'EPA Export Aggregation'!$D:$D,$A$1)*IF($A30="CH4",About!$D$58,IF($A30="N2O",About!$D$59,1))</f>
        <v>9.5030636000000006E-6</v>
      </c>
      <c r="AA30">
        <f>SUMIFS('EPA Export Aggregation'!AD:AD,'EPA Export Aggregation'!$A:$A,$B30,'EPA Export Aggregation'!$D:$D,$A$1)*IF($A30="CH4",About!$D$58,IF($A30="N2O",About!$D$59,1))</f>
        <v>9.3535401000000005E-6</v>
      </c>
      <c r="AB30">
        <f>SUMIFS('EPA Export Aggregation'!AE:AE,'EPA Export Aggregation'!$A:$A,$B30,'EPA Export Aggregation'!$D:$D,$A$1)*IF($A30="CH4",About!$D$58,IF($A30="N2O",About!$D$59,1))</f>
        <v>9.3228768000000007E-6</v>
      </c>
      <c r="AC30">
        <f>SUMIFS('EPA Export Aggregation'!AF:AF,'EPA Export Aggregation'!$A:$A,$B30,'EPA Export Aggregation'!$D:$D,$A$1)*IF($A30="CH4",About!$D$58,IF($A30="N2O",About!$D$59,1))</f>
        <v>9.2639448999999993E-6</v>
      </c>
      <c r="AD30">
        <f>SUMIFS('EPA Export Aggregation'!AG:AG,'EPA Export Aggregation'!$A:$A,$B30,'EPA Export Aggregation'!$D:$D,$A$1)*IF($A30="CH4",About!$D$58,IF($A30="N2O",About!$D$59,1))</f>
        <v>9.1394367000000007E-6</v>
      </c>
      <c r="AE30">
        <f>SUMIFS('EPA Export Aggregation'!AH:AH,'EPA Export Aggregation'!$A:$A,$B30,'EPA Export Aggregation'!$D:$D,$A$1)*IF($A30="CH4",About!$D$58,IF($A30="N2O",About!$D$59,1))</f>
        <v>9.0172390000000007E-6</v>
      </c>
      <c r="AF30">
        <f>SUMIFS('EPA Export Aggregation'!AI:AI,'EPA Export Aggregation'!$A:$A,$B30,'EPA Export Aggregation'!$D:$D,$A$1)*IF($A30="CH4",About!$D$58,IF($A30="N2O",About!$D$59,1))</f>
        <v>8.8897953000000003E-6</v>
      </c>
      <c r="AG30">
        <f>SUMIFS('EPA Export Aggregation'!AJ:AJ,'EPA Export Aggregation'!$A:$A,$B30,'EPA Export Aggregation'!$D:$D,$A$1)*IF($A30="CH4",About!$D$58,IF($A30="N2O",About!$D$59,1))</f>
        <v>8.5262235000000008E-6</v>
      </c>
      <c r="AH30">
        <f>SUMIFS('EPA Export Aggregation'!AK:AK,'EPA Export Aggregation'!$A:$A,$B30,'EPA Export Aggregation'!$D:$D,$A$1)*IF($A30="CH4",About!$D$58,IF($A30="N2O",About!$D$59,1))</f>
        <v>8.5262235000000008E-6</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2.14556854907E-2</v>
      </c>
      <c r="D32">
        <f>SUMIFS('EPA Export Aggregation'!G:G,'EPA Export Aggregation'!$A:$A,$B32,'EPA Export Aggregation'!$D:$D,$A$1)*IF($A32="CH4",About!$D$58,IF($A32="N2O",About!$D$59,1))</f>
        <v>2.1688508285300001E-2</v>
      </c>
      <c r="E32">
        <f>SUMIFS('EPA Export Aggregation'!H:H,'EPA Export Aggregation'!$A:$A,$B32,'EPA Export Aggregation'!$D:$D,$A$1)*IF($A32="CH4",About!$D$58,IF($A32="N2O",About!$D$59,1))</f>
        <v>2.33145955642E-2</v>
      </c>
      <c r="F32">
        <f>SUMIFS('EPA Export Aggregation'!I:I,'EPA Export Aggregation'!$A:$A,$B32,'EPA Export Aggregation'!$D:$D,$A$1)*IF($A32="CH4",About!$D$58,IF($A32="N2O",About!$D$59,1))</f>
        <v>2.34827861635E-2</v>
      </c>
      <c r="G32">
        <f>SUMIFS('EPA Export Aggregation'!J:J,'EPA Export Aggregation'!$A:$A,$B32,'EPA Export Aggregation'!$D:$D,$A$1)*IF($A32="CH4",About!$D$58,IF($A32="N2O",About!$D$59,1))</f>
        <v>2.37126711311E-2</v>
      </c>
      <c r="H32">
        <f>SUMIFS('EPA Export Aggregation'!K:K,'EPA Export Aggregation'!$A:$A,$B32,'EPA Export Aggregation'!$D:$D,$A$1)*IF($A32="CH4",About!$D$58,IF($A32="N2O",About!$D$59,1))</f>
        <v>2.2115962122899999E-2</v>
      </c>
      <c r="I32">
        <f>SUMIFS('EPA Export Aggregation'!L:L,'EPA Export Aggregation'!$A:$A,$B32,'EPA Export Aggregation'!$D:$D,$A$1)*IF($A32="CH4",About!$D$58,IF($A32="N2O",About!$D$59,1))</f>
        <v>2.1931613474700001E-2</v>
      </c>
      <c r="J32">
        <f>SUMIFS('EPA Export Aggregation'!M:M,'EPA Export Aggregation'!$A:$A,$B32,'EPA Export Aggregation'!$D:$D,$A$1)*IF($A32="CH4",About!$D$58,IF($A32="N2O",About!$D$59,1))</f>
        <v>2.1725231123599999E-2</v>
      </c>
      <c r="K32">
        <f>SUMIFS('EPA Export Aggregation'!N:N,'EPA Export Aggregation'!$A:$A,$B32,'EPA Export Aggregation'!$D:$D,$A$1)*IF($A32="CH4",About!$D$58,IF($A32="N2O",About!$D$59,1))</f>
        <v>2.1969070769799998E-2</v>
      </c>
      <c r="L32">
        <f>SUMIFS('EPA Export Aggregation'!O:O,'EPA Export Aggregation'!$A:$A,$B32,'EPA Export Aggregation'!$D:$D,$A$1)*IF($A32="CH4",About!$D$58,IF($A32="N2O",About!$D$59,1))</f>
        <v>2.2867311394000001E-2</v>
      </c>
      <c r="M32">
        <f>SUMIFS('EPA Export Aggregation'!P:P,'EPA Export Aggregation'!$A:$A,$B32,'EPA Export Aggregation'!$D:$D,$A$1)*IF($A32="CH4",About!$D$58,IF($A32="N2O",About!$D$59,1))</f>
        <v>2.2966463057300001E-2</v>
      </c>
      <c r="N32">
        <f>SUMIFS('EPA Export Aggregation'!Q:Q,'EPA Export Aggregation'!$A:$A,$B32,'EPA Export Aggregation'!$D:$D,$A$1)*IF($A32="CH4",About!$D$58,IF($A32="N2O",About!$D$59,1))</f>
        <v>2.2382876197199999E-2</v>
      </c>
      <c r="O32">
        <f>SUMIFS('EPA Export Aggregation'!R:R,'EPA Export Aggregation'!$A:$A,$B32,'EPA Export Aggregation'!$D:$D,$A$1)*IF($A32="CH4",About!$D$58,IF($A32="N2O",About!$D$59,1))</f>
        <v>2.2620456802800001E-2</v>
      </c>
      <c r="P32">
        <f>SUMIFS('EPA Export Aggregation'!S:S,'EPA Export Aggregation'!$A:$A,$B32,'EPA Export Aggregation'!$D:$D,$A$1)*IF($A32="CH4",About!$D$58,IF($A32="N2O",About!$D$59,1))</f>
        <v>2.2603227916000002E-2</v>
      </c>
      <c r="Q32">
        <f>SUMIFS('EPA Export Aggregation'!T:T,'EPA Export Aggregation'!$A:$A,$B32,'EPA Export Aggregation'!$D:$D,$A$1)*IF($A32="CH4",About!$D$58,IF($A32="N2O",About!$D$59,1))</f>
        <v>2.1991744184599999E-2</v>
      </c>
      <c r="R32">
        <f>SUMIFS('EPA Export Aggregation'!U:U,'EPA Export Aggregation'!$A:$A,$B32,'EPA Export Aggregation'!$D:$D,$A$1)*IF($A32="CH4",About!$D$58,IF($A32="N2O",About!$D$59,1))</f>
        <v>2.20015770917E-2</v>
      </c>
      <c r="S32">
        <f>SUMIFS('EPA Export Aggregation'!V:V,'EPA Export Aggregation'!$A:$A,$B32,'EPA Export Aggregation'!$D:$D,$A$1)*IF($A32="CH4",About!$D$58,IF($A32="N2O",About!$D$59,1))</f>
        <v>2.23356058253E-2</v>
      </c>
      <c r="T32">
        <f>SUMIFS('EPA Export Aggregation'!W:W,'EPA Export Aggregation'!$A:$A,$B32,'EPA Export Aggregation'!$D:$D,$A$1)*IF($A32="CH4",About!$D$58,IF($A32="N2O",About!$D$59,1))</f>
        <v>2.1744522365000001E-2</v>
      </c>
      <c r="U32">
        <f>SUMIFS('EPA Export Aggregation'!X:X,'EPA Export Aggregation'!$A:$A,$B32,'EPA Export Aggregation'!$D:$D,$A$1)*IF($A32="CH4",About!$D$58,IF($A32="N2O",About!$D$59,1))</f>
        <v>2.17598218339E-2</v>
      </c>
      <c r="V32">
        <f>SUMIFS('EPA Export Aggregation'!Y:Y,'EPA Export Aggregation'!$A:$A,$B32,'EPA Export Aggregation'!$D:$D,$A$1)*IF($A32="CH4",About!$D$58,IF($A32="N2O",About!$D$59,1))</f>
        <v>2.19935223044E-2</v>
      </c>
      <c r="W32">
        <f>SUMIFS('EPA Export Aggregation'!Z:Z,'EPA Export Aggregation'!$A:$A,$B32,'EPA Export Aggregation'!$D:$D,$A$1)*IF($A32="CH4",About!$D$58,IF($A32="N2O",About!$D$59,1))</f>
        <v>2.1261747774999999E-2</v>
      </c>
      <c r="X32">
        <f>SUMIFS('EPA Export Aggregation'!AA:AA,'EPA Export Aggregation'!$A:$A,$B32,'EPA Export Aggregation'!$D:$D,$A$1)*IF($A32="CH4",About!$D$58,IF($A32="N2O",About!$D$59,1))</f>
        <v>2.0734756684299999E-2</v>
      </c>
      <c r="Y32">
        <f>SUMIFS('EPA Export Aggregation'!AB:AB,'EPA Export Aggregation'!$A:$A,$B32,'EPA Export Aggregation'!$D:$D,$A$1)*IF($A32="CH4",About!$D$58,IF($A32="N2O",About!$D$59,1))</f>
        <v>2.0218614988999999E-2</v>
      </c>
      <c r="Z32">
        <f>SUMIFS('EPA Export Aggregation'!AC:AC,'EPA Export Aggregation'!$A:$A,$B32,'EPA Export Aggregation'!$D:$D,$A$1)*IF($A32="CH4",About!$D$58,IF($A32="N2O",About!$D$59,1))</f>
        <v>2.02996946092E-2</v>
      </c>
      <c r="AA32">
        <f>SUMIFS('EPA Export Aggregation'!AD:AD,'EPA Export Aggregation'!$A:$A,$B32,'EPA Export Aggregation'!$D:$D,$A$1)*IF($A32="CH4",About!$D$58,IF($A32="N2O",About!$D$59,1))</f>
        <v>2.1414697662E-2</v>
      </c>
      <c r="AB32">
        <f>SUMIFS('EPA Export Aggregation'!AE:AE,'EPA Export Aggregation'!$A:$A,$B32,'EPA Export Aggregation'!$D:$D,$A$1)*IF($A32="CH4",About!$D$58,IF($A32="N2O",About!$D$59,1))</f>
        <v>2.1153695964600001E-2</v>
      </c>
      <c r="AC32">
        <f>SUMIFS('EPA Export Aggregation'!AF:AF,'EPA Export Aggregation'!$A:$A,$B32,'EPA Export Aggregation'!$D:$D,$A$1)*IF($A32="CH4",About!$D$58,IF($A32="N2O",About!$D$59,1))</f>
        <v>2.06535551443E-2</v>
      </c>
      <c r="AD32">
        <f>SUMIFS('EPA Export Aggregation'!AG:AG,'EPA Export Aggregation'!$A:$A,$B32,'EPA Export Aggregation'!$D:$D,$A$1)*IF($A32="CH4",About!$D$58,IF($A32="N2O",About!$D$59,1))</f>
        <v>2.1143177809200001E-2</v>
      </c>
      <c r="AE32">
        <f>SUMIFS('EPA Export Aggregation'!AH:AH,'EPA Export Aggregation'!$A:$A,$B32,'EPA Export Aggregation'!$D:$D,$A$1)*IF($A32="CH4",About!$D$58,IF($A32="N2O",About!$D$59,1))</f>
        <v>2.1771817716200001E-2</v>
      </c>
      <c r="AF32">
        <f>SUMIFS('EPA Export Aggregation'!AI:AI,'EPA Export Aggregation'!$A:$A,$B32,'EPA Export Aggregation'!$D:$D,$A$1)*IF($A32="CH4",About!$D$58,IF($A32="N2O",About!$D$59,1))</f>
        <v>1.9828026474400001E-2</v>
      </c>
      <c r="AG32">
        <f>SUMIFS('EPA Export Aggregation'!AJ:AJ,'EPA Export Aggregation'!$A:$A,$B32,'EPA Export Aggregation'!$D:$D,$A$1)*IF($A32="CH4",About!$D$58,IF($A32="N2O",About!$D$59,1))</f>
        <v>1.9417567966399998E-2</v>
      </c>
      <c r="AH32">
        <f>SUMIFS('EPA Export Aggregation'!AK:AK,'EPA Export Aggregation'!$A:$A,$B32,'EPA Export Aggregation'!$D:$D,$A$1)*IF($A32="CH4",About!$D$58,IF($A32="N2O",About!$D$59,1))</f>
        <v>1.9472652223799999E-2</v>
      </c>
    </row>
    <row r="33" spans="1:34" x14ac:dyDescent="0.25">
      <c r="A33" s="413" t="s">
        <v>2215</v>
      </c>
      <c r="B33" s="414" t="s">
        <v>4243</v>
      </c>
      <c r="C33">
        <f>SUMIFS('EPA Export Aggregation'!F:F,'EPA Export Aggregation'!$A:$A,$B33,'EPA Export Aggregation'!$D:$D,$A$1)*IF($A33="CH4",About!$D$58,IF($A33="N2O",About!$D$59,1))</f>
        <v>5.0128445393000003E-3</v>
      </c>
      <c r="D33">
        <f>SUMIFS('EPA Export Aggregation'!G:G,'EPA Export Aggregation'!$A:$A,$B33,'EPA Export Aggregation'!$D:$D,$A$1)*IF($A33="CH4",About!$D$58,IF($A33="N2O",About!$D$59,1))</f>
        <v>5.3546405943999996E-3</v>
      </c>
      <c r="E33">
        <f>SUMIFS('EPA Export Aggregation'!H:H,'EPA Export Aggregation'!$A:$A,$B33,'EPA Export Aggregation'!$D:$D,$A$1)*IF($A33="CH4",About!$D$58,IF($A33="N2O",About!$D$59,1))</f>
        <v>4.7418799696000002E-3</v>
      </c>
      <c r="F33">
        <f>SUMIFS('EPA Export Aggregation'!I:I,'EPA Export Aggregation'!$A:$A,$B33,'EPA Export Aggregation'!$D:$D,$A$1)*IF($A33="CH4",About!$D$58,IF($A33="N2O",About!$D$59,1))</f>
        <v>4.0634998267999999E-3</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6.6209863704999997E-2</v>
      </c>
      <c r="AG33" s="415">
        <f>SUMIFS('EPA Export Aggregation'!AJ:AJ,'EPA Export Aggregation'!$A:$A,$B33,'EPA Export Aggregation'!$D:$D,$A$1)*IF($A33="CH4",About!$D$58,IF($A33="N2O",About!$D$59,1))</f>
        <v>0.1653254375613</v>
      </c>
      <c r="AH33" s="415">
        <f>SUMIFS('EPA Export Aggregation'!AK:AK,'EPA Export Aggregation'!$A:$A,$B33,'EPA Export Aggregation'!$D:$D,$A$1)*IF($A33="CH4",About!$D$58,IF($A33="N2O",About!$D$59,1))</f>
        <v>0.1727859017541</v>
      </c>
    </row>
    <row r="34" spans="1:34" x14ac:dyDescent="0.25">
      <c r="A34" s="413" t="s">
        <v>2215</v>
      </c>
      <c r="B34" s="414" t="s">
        <v>4237</v>
      </c>
      <c r="C34">
        <f>SUMIFS('EPA Export Aggregation'!F:F,'EPA Export Aggregation'!$A:$A,$B34,'EPA Export Aggregation'!$D:$D,$A$1)*IF($A34="CH4",About!$D$58,IF($A34="N2O",About!$D$59,1))</f>
        <v>8.4459034503599997E-2</v>
      </c>
      <c r="D34">
        <f>SUMIFS('EPA Export Aggregation'!G:G,'EPA Export Aggregation'!$A:$A,$B34,'EPA Export Aggregation'!$D:$D,$A$1)*IF($A34="CH4",About!$D$58,IF($A34="N2O",About!$D$59,1))</f>
        <v>0.1041519916538</v>
      </c>
      <c r="E34">
        <f>SUMIFS('EPA Export Aggregation'!H:H,'EPA Export Aggregation'!$A:$A,$B34,'EPA Export Aggregation'!$D:$D,$A$1)*IF($A34="CH4",About!$D$58,IF($A34="N2O",About!$D$59,1))</f>
        <v>0.1165652047537</v>
      </c>
      <c r="F34">
        <f>SUMIFS('EPA Export Aggregation'!I:I,'EPA Export Aggregation'!$A:$A,$B34,'EPA Export Aggregation'!$D:$D,$A$1)*IF($A34="CH4",About!$D$58,IF($A34="N2O",About!$D$59,1))</f>
        <v>0.13408653990139999</v>
      </c>
      <c r="G34">
        <f>SUMIFS('EPA Export Aggregation'!J:J,'EPA Export Aggregation'!$A:$A,$B34,'EPA Export Aggregation'!$D:$D,$A$1)*IF($A34="CH4",About!$D$58,IF($A34="N2O",About!$D$59,1))</f>
        <v>0.16768788654030001</v>
      </c>
      <c r="H34">
        <f>SUMIFS('EPA Export Aggregation'!K:K,'EPA Export Aggregation'!$A:$A,$B34,'EPA Export Aggregation'!$D:$D,$A$1)*IF($A34="CH4",About!$D$58,IF($A34="N2O",About!$D$59,1))</f>
        <v>0.20463322918749999</v>
      </c>
      <c r="I34">
        <f>SUMIFS('EPA Export Aggregation'!L:L,'EPA Export Aggregation'!$A:$A,$B34,'EPA Export Aggregation'!$D:$D,$A$1)*IF($A34="CH4",About!$D$58,IF($A34="N2O",About!$D$59,1))</f>
        <v>0.20076475914</v>
      </c>
      <c r="J34">
        <f>SUMIFS('EPA Export Aggregation'!M:M,'EPA Export Aggregation'!$A:$A,$B34,'EPA Export Aggregation'!$D:$D,$A$1)*IF($A34="CH4",About!$D$58,IF($A34="N2O",About!$D$59,1))</f>
        <v>0.18734982987089999</v>
      </c>
      <c r="K34">
        <f>SUMIFS('EPA Export Aggregation'!N:N,'EPA Export Aggregation'!$A:$A,$B34,'EPA Export Aggregation'!$D:$D,$A$1)*IF($A34="CH4",About!$D$58,IF($A34="N2O",About!$D$59,1))</f>
        <v>0.1445578174121</v>
      </c>
      <c r="L34">
        <f>SUMIFS('EPA Export Aggregation'!O:O,'EPA Export Aggregation'!$A:$A,$B34,'EPA Export Aggregation'!$D:$D,$A$1)*IF($A34="CH4",About!$D$58,IF($A34="N2O",About!$D$59,1))</f>
        <v>0.19247393849219999</v>
      </c>
      <c r="M34">
        <f>SUMIFS('EPA Export Aggregation'!P:P,'EPA Export Aggregation'!$A:$A,$B34,'EPA Export Aggregation'!$D:$D,$A$1)*IF($A34="CH4",About!$D$58,IF($A34="N2O",About!$D$59,1))</f>
        <v>0.23619895079979999</v>
      </c>
      <c r="N34">
        <f>SUMIFS('EPA Export Aggregation'!Q:Q,'EPA Export Aggregation'!$A:$A,$B34,'EPA Export Aggregation'!$D:$D,$A$1)*IF($A34="CH4",About!$D$58,IF($A34="N2O",About!$D$59,1))</f>
        <v>0.26037026411440001</v>
      </c>
      <c r="O34">
        <f>SUMIFS('EPA Export Aggregation'!R:R,'EPA Export Aggregation'!$A:$A,$B34,'EPA Export Aggregation'!$D:$D,$A$1)*IF($A34="CH4",About!$D$58,IF($A34="N2O",About!$D$59,1))</f>
        <v>0.28807835435000001</v>
      </c>
      <c r="P34">
        <f>SUMIFS('EPA Export Aggregation'!S:S,'EPA Export Aggregation'!$A:$A,$B34,'EPA Export Aggregation'!$D:$D,$A$1)*IF($A34="CH4",About!$D$58,IF($A34="N2O",About!$D$59,1))</f>
        <v>0.29612240031449999</v>
      </c>
      <c r="Q34">
        <f>SUMIFS('EPA Export Aggregation'!T:T,'EPA Export Aggregation'!$A:$A,$B34,'EPA Export Aggregation'!$D:$D,$A$1)*IF($A34="CH4",About!$D$58,IF($A34="N2O",About!$D$59,1))</f>
        <v>0.3265998706946</v>
      </c>
      <c r="R34">
        <f>SUMIFS('EPA Export Aggregation'!U:U,'EPA Export Aggregation'!$A:$A,$B34,'EPA Export Aggregation'!$D:$D,$A$1)*IF($A34="CH4",About!$D$58,IF($A34="N2O",About!$D$59,1))</f>
        <v>0.3422819928029</v>
      </c>
      <c r="S34">
        <f>SUMIFS('EPA Export Aggregation'!V:V,'EPA Export Aggregation'!$A:$A,$B34,'EPA Export Aggregation'!$D:$D,$A$1)*IF($A34="CH4",About!$D$58,IF($A34="N2O",About!$D$59,1))</f>
        <v>0.3373395536605</v>
      </c>
      <c r="T34">
        <f>SUMIFS('EPA Export Aggregation'!W:W,'EPA Export Aggregation'!$A:$A,$B34,'EPA Export Aggregation'!$D:$D,$A$1)*IF($A34="CH4",About!$D$58,IF($A34="N2O",About!$D$59,1))</f>
        <v>0.33964610819800001</v>
      </c>
      <c r="U34">
        <f>SUMIFS('EPA Export Aggregation'!X:X,'EPA Export Aggregation'!$A:$A,$B34,'EPA Export Aggregation'!$D:$D,$A$1)*IF($A34="CH4",About!$D$58,IF($A34="N2O",About!$D$59,1))</f>
        <v>0.3240449860595</v>
      </c>
      <c r="V34">
        <f>SUMIFS('EPA Export Aggregation'!Y:Y,'EPA Export Aggregation'!$A:$A,$B34,'EPA Export Aggregation'!$D:$D,$A$1)*IF($A34="CH4",About!$D$58,IF($A34="N2O",About!$D$59,1))</f>
        <v>0.3377615579546</v>
      </c>
      <c r="W34">
        <f>SUMIFS('EPA Export Aggregation'!Z:Z,'EPA Export Aggregation'!$A:$A,$B34,'EPA Export Aggregation'!$D:$D,$A$1)*IF($A34="CH4",About!$D$58,IF($A34="N2O",About!$D$59,1))</f>
        <v>0.43302554162509999</v>
      </c>
      <c r="X34">
        <f>SUMIFS('EPA Export Aggregation'!AA:AA,'EPA Export Aggregation'!$A:$A,$B34,'EPA Export Aggregation'!$D:$D,$A$1)*IF($A34="CH4",About!$D$58,IF($A34="N2O",About!$D$59,1))</f>
        <v>0.43922170733920002</v>
      </c>
      <c r="Y34">
        <f>SUMIFS('EPA Export Aggregation'!AB:AB,'EPA Export Aggregation'!$A:$A,$B34,'EPA Export Aggregation'!$D:$D,$A$1)*IF($A34="CH4",About!$D$58,IF($A34="N2O",About!$D$59,1))</f>
        <v>0.5066836465572</v>
      </c>
      <c r="Z34">
        <f>SUMIFS('EPA Export Aggregation'!AC:AC,'EPA Export Aggregation'!$A:$A,$B34,'EPA Export Aggregation'!$D:$D,$A$1)*IF($A34="CH4",About!$D$58,IF($A34="N2O",About!$D$59,1))</f>
        <v>0.55146374477610005</v>
      </c>
      <c r="AA34">
        <f>SUMIFS('EPA Export Aggregation'!AD:AD,'EPA Export Aggregation'!$A:$A,$B34,'EPA Export Aggregation'!$D:$D,$A$1)*IF($A34="CH4",About!$D$58,IF($A34="N2O",About!$D$59,1))</f>
        <v>0.50659538843030005</v>
      </c>
      <c r="AB34">
        <f>SUMIFS('EPA Export Aggregation'!AE:AE,'EPA Export Aggregation'!$A:$A,$B34,'EPA Export Aggregation'!$D:$D,$A$1)*IF($A34="CH4",About!$D$58,IF($A34="N2O",About!$D$59,1))</f>
        <v>0.4786879004506</v>
      </c>
      <c r="AC34">
        <f>SUMIFS('EPA Export Aggregation'!AF:AF,'EPA Export Aggregation'!$A:$A,$B34,'EPA Export Aggregation'!$D:$D,$A$1)*IF($A34="CH4",About!$D$58,IF($A34="N2O",About!$D$59,1))</f>
        <v>0.50458514899149998</v>
      </c>
      <c r="AD34">
        <f>SUMIFS('EPA Export Aggregation'!AG:AG,'EPA Export Aggregation'!$A:$A,$B34,'EPA Export Aggregation'!$D:$D,$A$1)*IF($A34="CH4",About!$D$58,IF($A34="N2O",About!$D$59,1))</f>
        <v>0.58815434621139995</v>
      </c>
      <c r="AE34">
        <f>SUMIFS('EPA Export Aggregation'!AH:AH,'EPA Export Aggregation'!$A:$A,$B34,'EPA Export Aggregation'!$D:$D,$A$1)*IF($A34="CH4",About!$D$58,IF($A34="N2O",About!$D$59,1))</f>
        <v>0.52869688966030004</v>
      </c>
      <c r="AF34">
        <f>SUMIFS('EPA Export Aggregation'!AI:AI,'EPA Export Aggregation'!$A:$A,$B34,'EPA Export Aggregation'!$D:$D,$A$1)*IF($A34="CH4",About!$D$58,IF($A34="N2O",About!$D$59,1))</f>
        <v>0.52134082268589998</v>
      </c>
      <c r="AG34">
        <f>SUMIFS('EPA Export Aggregation'!AJ:AJ,'EPA Export Aggregation'!$A:$A,$B34,'EPA Export Aggregation'!$D:$D,$A$1)*IF($A34="CH4",About!$D$58,IF($A34="N2O",About!$D$59,1))</f>
        <v>0.51398475571140001</v>
      </c>
      <c r="AH34">
        <f>SUMIFS('EPA Export Aggregation'!AK:AK,'EPA Export Aggregation'!$A:$A,$B34,'EPA Export Aggregation'!$D:$D,$A$1)*IF($A34="CH4",About!$D$58,IF($A34="N2O",About!$D$59,1))</f>
        <v>0.50662868873690003</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6.3586084559999999E-4</v>
      </c>
      <c r="D74">
        <f>SUMIFS('EPA Export Aggregation'!G:G,'EPA Export Aggregation'!$A:$A,$B74,'EPA Export Aggregation'!$D:$D,$A$1)*IF($A74="CH4",About!$D$58,IF($A74="N2O",About!$D$59,1))</f>
        <v>1.3162849538000002E-3</v>
      </c>
      <c r="E74">
        <f>SUMIFS('EPA Export Aggregation'!H:H,'EPA Export Aggregation'!$A:$A,$B74,'EPA Export Aggregation'!$D:$D,$A$1)*IF($A74="CH4",About!$D$58,IF($A74="N2O",About!$D$59,1))</f>
        <v>4.4219932777999999E-3</v>
      </c>
      <c r="F74">
        <f>SUMIFS('EPA Export Aggregation'!I:I,'EPA Export Aggregation'!$A:$A,$B74,'EPA Export Aggregation'!$D:$D,$A$1)*IF($A74="CH4",About!$D$58,IF($A74="N2O",About!$D$59,1))</f>
        <v>1.5247379926999999E-2</v>
      </c>
      <c r="G74">
        <f>SUMIFS('EPA Export Aggregation'!J:J,'EPA Export Aggregation'!$A:$A,$B74,'EPA Export Aggregation'!$D:$D,$A$1)*IF($A74="CH4",About!$D$58,IF($A74="N2O",About!$D$59,1))</f>
        <v>3.7410076501999998E-2</v>
      </c>
      <c r="H74">
        <f>SUMIFS('EPA Export Aggregation'!K:K,'EPA Export Aggregation'!$A:$A,$B74,'EPA Export Aggregation'!$D:$D,$A$1)*IF($A74="CH4",About!$D$58,IF($A74="N2O",About!$D$59,1))</f>
        <v>8.1377520302799988E-2</v>
      </c>
      <c r="I74">
        <f>SUMIFS('EPA Export Aggregation'!L:L,'EPA Export Aggregation'!$A:$A,$B74,'EPA Export Aggregation'!$D:$D,$A$1)*IF($A74="CH4",About!$D$58,IF($A74="N2O",About!$D$59,1))</f>
        <v>0.11269958133949999</v>
      </c>
      <c r="J74">
        <f>SUMIFS('EPA Export Aggregation'!M:M,'EPA Export Aggregation'!$A:$A,$B74,'EPA Export Aggregation'!$D:$D,$A$1)*IF($A74="CH4",About!$D$58,IF($A74="N2O",About!$D$59,1))</f>
        <v>0.1415545067765</v>
      </c>
      <c r="K74">
        <f>SUMIFS('EPA Export Aggregation'!N:N,'EPA Export Aggregation'!$A:$A,$B74,'EPA Export Aggregation'!$D:$D,$A$1)*IF($A74="CH4",About!$D$58,IF($A74="N2O",About!$D$59,1))</f>
        <v>0.16087751552990001</v>
      </c>
      <c r="L74">
        <f>SUMIFS('EPA Export Aggregation'!O:O,'EPA Export Aggregation'!$A:$A,$B74,'EPA Export Aggregation'!$D:$D,$A$1)*IF($A74="CH4",About!$D$58,IF($A74="N2O",About!$D$59,1))</f>
        <v>0.1803369076197</v>
      </c>
      <c r="M74">
        <f>SUMIFS('EPA Export Aggregation'!P:P,'EPA Export Aggregation'!$A:$A,$B74,'EPA Export Aggregation'!$D:$D,$A$1)*IF($A74="CH4",About!$D$58,IF($A74="N2O",About!$D$59,1))</f>
        <v>0.19660425202210002</v>
      </c>
      <c r="N74">
        <f>SUMIFS('EPA Export Aggregation'!Q:Q,'EPA Export Aggregation'!$A:$A,$B74,'EPA Export Aggregation'!$D:$D,$A$1)*IF($A74="CH4",About!$D$58,IF($A74="N2O",About!$D$59,1))</f>
        <v>0.21160716021589998</v>
      </c>
      <c r="O74">
        <f>SUMIFS('EPA Export Aggregation'!R:R,'EPA Export Aggregation'!$A:$A,$B74,'EPA Export Aggregation'!$D:$D,$A$1)*IF($A74="CH4",About!$D$58,IF($A74="N2O",About!$D$59,1))</f>
        <v>0.22193279014790002</v>
      </c>
      <c r="P74">
        <f>SUMIFS('EPA Export Aggregation'!S:S,'EPA Export Aggregation'!$A:$A,$B74,'EPA Export Aggregation'!$D:$D,$A$1)*IF($A74="CH4",About!$D$58,IF($A74="N2O",About!$D$59,1))</f>
        <v>0.23150898934979999</v>
      </c>
      <c r="Q74">
        <f>SUMIFS('EPA Export Aggregation'!T:T,'EPA Export Aggregation'!$A:$A,$B74,'EPA Export Aggregation'!$D:$D,$A$1)*IF($A74="CH4",About!$D$58,IF($A74="N2O",About!$D$59,1))</f>
        <v>0.24151866951249998</v>
      </c>
      <c r="R74">
        <f>SUMIFS('EPA Export Aggregation'!U:U,'EPA Export Aggregation'!$A:$A,$B74,'EPA Export Aggregation'!$D:$D,$A$1)*IF($A74="CH4",About!$D$58,IF($A74="N2O",About!$D$59,1))</f>
        <v>0.25100781600390004</v>
      </c>
      <c r="S74">
        <f>SUMIFS('EPA Export Aggregation'!V:V,'EPA Export Aggregation'!$A:$A,$B74,'EPA Export Aggregation'!$D:$D,$A$1)*IF($A74="CH4",About!$D$58,IF($A74="N2O",About!$D$59,1))</f>
        <v>0.26579484574469997</v>
      </c>
      <c r="T74">
        <f>SUMIFS('EPA Export Aggregation'!W:W,'EPA Export Aggregation'!$A:$A,$B74,'EPA Export Aggregation'!$D:$D,$A$1)*IF($A74="CH4",About!$D$58,IF($A74="N2O",About!$D$59,1))</f>
        <v>0.28252134649649996</v>
      </c>
      <c r="U74">
        <f>SUMIFS('EPA Export Aggregation'!X:X,'EPA Export Aggregation'!$A:$A,$B74,'EPA Export Aggregation'!$D:$D,$A$1)*IF($A74="CH4",About!$D$58,IF($A74="N2O",About!$D$59,1))</f>
        <v>0.30183942255190005</v>
      </c>
      <c r="V74">
        <f>SUMIFS('EPA Export Aggregation'!Y:Y,'EPA Export Aggregation'!$A:$A,$B74,'EPA Export Aggregation'!$D:$D,$A$1)*IF($A74="CH4",About!$D$58,IF($A74="N2O",About!$D$59,1))</f>
        <v>0.32288046210570009</v>
      </c>
      <c r="W74">
        <f>SUMIFS('EPA Export Aggregation'!Z:Z,'EPA Export Aggregation'!$A:$A,$B74,'EPA Export Aggregation'!$D:$D,$A$1)*IF($A74="CH4",About!$D$58,IF($A74="N2O",About!$D$59,1))</f>
        <v>0.36017442420979995</v>
      </c>
      <c r="X74">
        <f>SUMIFS('EPA Export Aggregation'!AA:AA,'EPA Export Aggregation'!$A:$A,$B74,'EPA Export Aggregation'!$D:$D,$A$1)*IF($A74="CH4",About!$D$58,IF($A74="N2O",About!$D$59,1))</f>
        <v>0.37240714892710003</v>
      </c>
      <c r="Y74">
        <f>SUMIFS('EPA Export Aggregation'!AB:AB,'EPA Export Aggregation'!$A:$A,$B74,'EPA Export Aggregation'!$D:$D,$A$1)*IF($A74="CH4",About!$D$58,IF($A74="N2O",About!$D$59,1))</f>
        <v>0.39483762632690006</v>
      </c>
      <c r="Z74">
        <f>SUMIFS('EPA Export Aggregation'!AC:AC,'EPA Export Aggregation'!$A:$A,$B74,'EPA Export Aggregation'!$D:$D,$A$1)*IF($A74="CH4",About!$D$58,IF($A74="N2O",About!$D$59,1))</f>
        <v>0.40137661322880003</v>
      </c>
      <c r="AA74">
        <f>SUMIFS('EPA Export Aggregation'!AD:AD,'EPA Export Aggregation'!$A:$A,$B74,'EPA Export Aggregation'!$D:$D,$A$1)*IF($A74="CH4",About!$D$58,IF($A74="N2O",About!$D$59,1))</f>
        <v>0.37009577477399996</v>
      </c>
      <c r="AB74">
        <f>SUMIFS('EPA Export Aggregation'!AE:AE,'EPA Export Aggregation'!$A:$A,$B74,'EPA Export Aggregation'!$D:$D,$A$1)*IF($A74="CH4",About!$D$58,IF($A74="N2O",About!$D$59,1))</f>
        <v>0.4083584544851</v>
      </c>
      <c r="AC74">
        <f>SUMIFS('EPA Export Aggregation'!AF:AF,'EPA Export Aggregation'!$A:$A,$B74,'EPA Export Aggregation'!$D:$D,$A$1)*IF($A74="CH4",About!$D$58,IF($A74="N2O",About!$D$59,1))</f>
        <v>0.38184283550069997</v>
      </c>
      <c r="AD74">
        <f>SUMIFS('EPA Export Aggregation'!AG:AG,'EPA Export Aggregation'!$A:$A,$B74,'EPA Export Aggregation'!$D:$D,$A$1)*IF($A74="CH4",About!$D$58,IF($A74="N2O",About!$D$59,1))</f>
        <v>0.41093464356870008</v>
      </c>
      <c r="AE74">
        <f>SUMIFS('EPA Export Aggregation'!AH:AH,'EPA Export Aggregation'!$A:$A,$B74,'EPA Export Aggregation'!$D:$D,$A$1)*IF($A74="CH4",About!$D$58,IF($A74="N2O",About!$D$59,1))</f>
        <v>0.35449266719739991</v>
      </c>
      <c r="AF74">
        <f>SUMIFS('EPA Export Aggregation'!AI:AI,'EPA Export Aggregation'!$A:$A,$B74,'EPA Export Aggregation'!$D:$D,$A$1)*IF($A74="CH4",About!$D$58,IF($A74="N2O",About!$D$59,1))</f>
        <v>0.36200008962729979</v>
      </c>
      <c r="AG74">
        <f>SUMIFS('EPA Export Aggregation'!AJ:AJ,'EPA Export Aggregation'!$A:$A,$B74,'EPA Export Aggregation'!$D:$D,$A$1)*IF($A74="CH4",About!$D$58,IF($A74="N2O",About!$D$59,1))</f>
        <v>0.34049358982139999</v>
      </c>
      <c r="AH74">
        <f>SUMIFS('EPA Export Aggregation'!AK:AK,'EPA Export Aggregation'!$A:$A,$B74,'EPA Export Aggregation'!$D:$D,$A$1)*IF($A74="CH4",About!$D$58,IF($A74="N2O",About!$D$59,1))</f>
        <v>0.34692097434189995</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2026-09-29T17:53:13Z</dcterms:modified>
</cp:coreProperties>
</file>