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North Dakota\ND-eps\"/>
    </mc:Choice>
  </mc:AlternateContent>
  <xr:revisionPtr revIDLastSave="0" documentId="13_ncr:1_{E3408845-D0E0-4B3F-AFB4-D00651DF3225}" xr6:coauthVersionLast="47" xr6:coauthVersionMax="47" xr10:uidLastSave="{00000000-0000-0000-0000-000000000000}"/>
  <bookViews>
    <workbookView xWindow="-110" yWindow="-110" windowWidth="25820" windowHeight="1402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U219"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<sst xmlns="http://schemas.openxmlformats.org/spreadsheetml/2006/main" count="32060" uniqueCount="2370">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</sst>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94</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North Dakota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11.55035238074411</v>
      </c>
      <c r="C7" s="118">
        <f>D28</f>
        <v>7.6132600000000004</v>
      </c>
      <c r="D7" s="75">
        <v>0.06</v>
      </c>
      <c r="E7" s="75">
        <v>0.02</v>
      </c>
      <c r="F7" s="117">
        <f t="shared" si="0"/>
        <v>7.1564643999999999</v>
      </c>
      <c r="G7" s="117">
        <f t="shared" si="0"/>
        <v>7.4609947999999999</v>
      </c>
      <c r="H7" s="69"/>
      <c r="I7" s="76">
        <f t="shared" si="1"/>
        <v>0.38041159575956085</v>
      </c>
      <c r="J7" s="76">
        <f t="shared" si="3"/>
        <v>0.35404613174932942</v>
      </c>
      <c r="K7" s="69" t="str">
        <f t="shared" si="2"/>
        <v>In a scenario limiting global warming to 1.5 °C, North Dakota would need to cut its agriculture emissions by 35 to 38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North Dakota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0.4261605140062793</v>
      </c>
      <c r="C9" s="118">
        <f>C28</f>
        <v>1.59965</v>
      </c>
      <c r="D9" s="75">
        <v>0.06</v>
      </c>
      <c r="E9" s="75">
        <v>0.02</v>
      </c>
      <c r="F9" s="117">
        <f t="shared" si="0"/>
        <v>1.503671</v>
      </c>
      <c r="G9" s="117">
        <f t="shared" si="0"/>
        <v>1.5676570000000001</v>
      </c>
      <c r="H9" s="69"/>
      <c r="I9" s="76">
        <f t="shared" si="1"/>
        <v>-2.5284146479554979</v>
      </c>
      <c r="J9" s="76">
        <f t="shared" si="3"/>
        <v>-2.678559952123817</v>
      </c>
      <c r="K9" s="69" t="str">
        <f t="shared" si="2"/>
        <v>In a scenario limiting global warming to 1.5 °C, North Dakota would need to cut its waste emissions by -268 to -253 percent of 2005 levels.</v>
      </c>
      <c r="L9" s="69"/>
      <c r="M9" s="69"/>
      <c r="N9" s="69"/>
      <c r="O9" s="69"/>
      <c r="P9" s="69"/>
      <c r="Q9" s="69"/>
      <c r="R9" s="69"/>
      <c r="S9" s="69"/>
      <c r="T9" s="69"/>
      <c r="U9" s="69"/>
      <c r="V9" s="69"/>
      <c r="W9" s="69"/>
      <c r="X9" s="69"/>
      <c r="Y9" s="69"/>
      <c r="Z9" s="69"/>
    </row>
    <row r="10" spans="1:26" ht="14.5" x14ac:dyDescent="0.35">
      <c r="A10" s="73" t="s">
        <v>1864</v>
      </c>
      <c r="B10" s="119">
        <f>SUM(B3:B9)</f>
        <v>5.5381528947503895</v>
      </c>
      <c r="C10" s="119">
        <f>SUM(C3:C9)</f>
        <v>60.091929999999991</v>
      </c>
      <c r="D10" s="76">
        <f>1-F10/$C10</f>
        <v>0.52651809652311032</v>
      </c>
      <c r="E10" s="76">
        <f>1-G10/$C10</f>
        <v>0.37781239843686165</v>
      </c>
      <c r="F10" s="117">
        <f>SUM(F3:F9)</f>
        <v>28.452441400000005</v>
      </c>
      <c r="G10" s="117">
        <f>SUM(G3:G9)</f>
        <v>37.388453799999994</v>
      </c>
      <c r="H10" s="171">
        <f>IFERROR(B10*(1-'Unique State Inputs'!A$8),"")</f>
        <v>3.0459840921127146</v>
      </c>
      <c r="I10" s="76">
        <f t="shared" si="1"/>
        <v>-4.1375326649016948</v>
      </c>
      <c r="J10" s="76">
        <f t="shared" si="3"/>
        <v>-5.7510692663325491</v>
      </c>
      <c r="K10" s="69" t="str">
        <f t="shared" si="2"/>
        <v>In a scenario limiting global warming to 1.5 °C, North Dakota would need to cut its total (including land use) emissions by -575 to -414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11.976512894750389</v>
      </c>
      <c r="C11" s="119">
        <f>SUM(C3:C9)-C8</f>
        <v>66.530289999999994</v>
      </c>
      <c r="D11" s="76">
        <f>1-F11/$C11</f>
        <v>0.47556516888773503</v>
      </c>
      <c r="E11" s="76">
        <f>1-G11/$C11</f>
        <v>0.34125022151564344</v>
      </c>
      <c r="F11" s="117">
        <f>F10-F8</f>
        <v>34.890801400000008</v>
      </c>
      <c r="G11" s="117">
        <f>G10-G8</f>
        <v>43.826813799999996</v>
      </c>
      <c r="H11" s="171">
        <f>IFERROR(B11*(1-'Unique State Inputs'!A$8),"")</f>
        <v>6.5870820921127144</v>
      </c>
      <c r="I11" s="76">
        <f t="shared" si="1"/>
        <v>-1.9132688042521573</v>
      </c>
      <c r="J11" s="76">
        <f t="shared" si="3"/>
        <v>-2.6593968699528898</v>
      </c>
      <c r="K11" s="69" t="str">
        <f t="shared" si="2"/>
        <v>In a scenario limiting global warming to 1.5 °C, North Dakota would need to cut its total (excluding land use) emissions by -266 to -191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North Dakota had 97 EV charging outlets, approximately 12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North Dakota had 97 EV charging outlets, approximately 12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North Dakota had 97 EV charging outlets, approximately 12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Dakota does not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Dakota does not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North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North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North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North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8.5% to 10.3% through 2050.//**Urban Residential Appliances: **In the BAU case, in North Dakota, the share of electricity among fuels used by appliances in urban, residential buildings will fall from 81.9% to 74.5% through 2050.//**Urban Residential Other Components: ** In the BAU case, the share of electricity among fuels used by other components in urban, residential buildings is 100%.//**Rural Residential Heating: **In the BAU case, in North Dakota, the share of electricity among fuels used for heating in rural, residential buildings will rise from 8.5% to 10.3% through 2050.//**Rural Residential Appliances: **In the BAU case, in , the share of electricity among fuels used by appliances in rural, residential buildings will fall from 81.9% to 74.5% through 2050.//**Rural Residential Other Components: **In the United States, the share of electricity among fuels used by other components in urban, residential buildings is 100%.//**Commercial Heating: **In the BAU case, in North Dakota, the share of electricity among fuels used for heating in commercial buildings will fall from 1.3% to 0.6% through 2050.//**Commercial Appliances: **In the BAU case, in North Dakota, the share of electricity among fuels used by appliances in commercial buildings will fall from 76.9% to 53.6% through 2050.//**Commercial Other Components: **In the BAU case, in the North Dakota, the share of electricity among fuels used by other components in commercial buildings will rise from 85.5% to 94.4%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North Dakota, the share of electricity among fuels used for heating in urban, residential buildings will rise from 8.5% to 10.3%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North Dakota, the share of electricity among fuels used for heating in urban, residential buildings will rise from 8.5% to 10.3%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North Dakota, the share of electricity among fuels used by appliances in urban, residential buildings will fall from 81.9% to 74.5%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North Dakota, the share of electricity among fuels used by appliances in urban, residential buildings will fall from 81.9% to 74.5%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North Dakota, the share of electricity among fuels used for heating in rural, residential buildings will rise from 8.5% to 10.3%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North Dakota, the share of electricity among fuels used for heating in rural, residential buildings will rise from 8.5% to 10.3%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fall from 81.9% to 74.5%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fall from 81.9% to 74.5%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North Dakota, the share of electricity among fuels used for heating in commercial buildings will fall from 1.3% to 0.6%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North Dakota, the share of electricity among fuels used for heating in commercial buildings will fall from 1.3% to 0.6%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North Dakota, the share of electricity among fuels used by appliances in commercial buildings will fall from 76.9% to 53.6%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North Dakota, the share of electricity among fuels used by appliances in commercial buildings will fall from 76.9% to 53.6%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North Dakota, the share of electricity among fuels used by other components in commercial buildings will rise from 85.5% to 94.4%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North Dakota, the share of electricity among fuels used by other components in commercial buildings will rise from 85.5% to 94.4%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North Dakota.//**Natural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North Dakota.</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North Dakota.</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includingNorth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includingNorth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includingNorth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North Dakota increased by 6%.</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North Dakota increased by 6%.</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North Dakota increased by 6%.</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Dakota declined by -18%.//**Natural Gas Nonpeaker : **From 2010-2018, electricity exports in North Dakota declined by -18%.//**Nuclear : **From 2010-2018, electricity exports in North Dakota declined by -18%.//**Hydro : **From 2010-2018, electricity exports in North Dakota declined by -18%.//**Onshore Wind : **From 2010-2018, electricity exports in North Dakota declined by -18%.//**Solar PV : **From 2010-2018, electricity exports in North Dakota declined by -18%.//**Biomass : **From 2010-2018, electricity exports in North Dakota declined by -18%.//**Petroleum : **From 2010-2018, electricity exports in North Dakota declined by -18%.</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North Dakota declined by -18%.</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North Dakota declined by -18%.</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North Dakota declined by -18%.</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North Dakota declined by -18%.</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North Dakota declined by -18%.</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North Dakota declined by -18%.</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North Dakota declined by -18%.</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North Dakota declined by -18%.</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North Dakota declined by -18%.</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North Dakota declined by -18%.</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North Dakota declined by -18%.</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North Dakota declined by -18%.</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North Dakota declined by -18%.</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North Dakota declined by -18%.</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North Dakota declined by -18%.</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North Dakota declined by -18%.</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North Dakota, a 100% setting provides for an additional 4825 MW of demand response capacity in 2050 (on top of a BAU quantity of 1561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North Dakota, a 100% setting provides for an additional 4825 MW of demand response capacity in 2050 (on top of a BAU quantity of 1561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North Dakota, a 100% setting provides for an additional 4825 MW of demand response capacity in 2050 (on top of a BAU quantity of 1561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North Dakota will retire 1146 MW of coal by 2050. North Dakota currently has 3396 MW of coal capacity.//**Natural Gas Nonpeaker : **The EIA projects that North Dakota will retire 0 MW of gas non-peaking plants by 2050. North Dakota currently has 0MW of natural gas non-peaking capacity.//**Nuclear : **The EIA projects that North Dakota will retire 0 MW of nuclear capacity by 2050. North Dakota currently has 0 MW of nuclear capacity.//**Natural Gas Peaker : **The EIA projects that North Dakota will retire 0 MW of natural gas peaker capacity by 2050. North Dakota currently has 581 MW of natural gas peaker capacity.//**Lignite : **The EIA projects that North Dakota will retire 104 MW of natural gas peaker capacity by 2050. North Dakota currently has 533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North Dakota will retire 1146 MW of coal by 2050. North Dakota currently has 3396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North Dakota will retire 1146 MW of coal by 2050. North Dakota currently has 3396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North Dakota will retire 0 MW of gas non-peaking plants by 2050. North Dakota currently has 0MW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North Dakota will retire 0 MW of gas non-peaking plants by 2050. North Dakota currently has 0MW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North Dakota will retire 0 MW of nuclear capacity by 2050. North Dakota currently has 0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North Dakota will retire 0 MW of nuclear capacity by 2050. North Dakota currently has 0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North Dakota will retire 0 MW of biomass capacity by 2050. North Dakota currently has 0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North Dakota will retire 6 MW of petroleum capacity by 2050. North Dakota currently has 60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North Dakota will retire 0 MW of natural gas peaker capacity by 2050. North Dakota currently has 581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North Dakota will retire 0 MW of natural gas peaker capacity by 2050. North Dakota currently has 581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North Dakota will retire 104 MW of natural gas peaker capacity by 2050. North Dakota currently has 533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North Dakota will retire 104 MW of natural gas peaker capacity by 2050. North Dakota currently has 533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North Dakota had about 53 of grid battery storage.  The BAU scenario is based on EIA AEO data and sees grid battery capacity reach 2038 by 2050.  The additional potential is based on NREL's Renewable Electricity Futures Study (80% RE-ITI (2014) scenario) and suggests North Dakota could reach 25962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North Dakota had about 53 of grid battery storage.  The BAU scenario is based on EIA AEO data and sees grid battery capacity reach 2038 by 2050.  The additional potential is based on NREL's Renewable Electricity Futures Study (80% RE-ITI (2014) scenario) and suggests North Dakota could reach 25962 of grid battery storage by 2050.</v>
      </c>
      <c r="U255" s="305" t="str">
        <f>N255&amp;O255&amp;P255&amp;T255</f>
        <v>**Description:** This policy causes grid-scale electricity storage from chemical batteries to increase above the amount predicted in the BAU Scenario. // **Guidance for setting values: **In 2019, North Dakota had about 53 of grid battery storage.  The BAU scenario is based on EIA AEO data and sees grid battery capacity reach 2038 by 2050.  The additional potential is based on NREL's Renewable Electricity Futures Study (80% RE-ITI (2014) scenario) and suggests North Dakota could reach 25962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**North Dakota does not have a capacity construction subsidy for onshore wind. However, the Investment Tax Credit, a similar program for solar power, covers 30% of system costs through 2019, with declining amounts thereafter.//**Solar PV : **North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**North Dakota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North Dakota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**North Dakota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North Dakota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**North Dakota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North Dakota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**North Dakota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28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28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28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North Dakota had 97 EV charging outlets, approximately 12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8.5% to 10.3% through 2050.//**Urban Residential Appliances: **In the BAU case, in North Dakota, the share of electricity among fuels used by appliances in urban, residential buildings will fall from 81.9% to 74.5% through 2050.//**Urban Residential Other Components: ** In the BAU case, the share of electricity among fuels used by other components in urban, residential buildings is 100%.//**Rural Residential Heating: **In the BAU case, in North Dakota, the share of electricity among fuels used for heating in rural, residential buildings will rise from 8.5% to 10.3% through 2050.//**Rural Residential Appliances: **In the BAU case, in , the share of electricity among fuels used by appliances in rural, residential buildings will fall from 81.9% to 74.5% through 2050.//**Rural Residential Other Components: **In the United States, the share of electricity among fuels used by other components in urban, residential buildings is 100%.//**Commercial Heating: **In the BAU case, in North Dakota, the share of electricity among fuels used for heating in commercial buildings will fall from 1.3% to 0.6% through 2050.//**Commercial Appliances: **In the BAU case, in North Dakota, the share of electricity among fuels used by appliances in commercial buildings will fall from 76.9% to 53.6% through 2050.//**Commercial Other Components: **In the BAU case, in the North Dakota, the share of electricity among fuels used by other components in commercial buildings will rise from 85.5% to 94.4%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8.5% to 10.3% through 2050.//**Urban Residential Appliances: **In the BAU case, in North Dakota, the share of electricity among fuels used by appliances in urban, residential buildings will fall from 81.9% to 74.5% through 2050.//**Urban Residential Other Components: ** In the BAU case, the share of electricity among fuels used by other components in urban, residential buildings is 100%.//**Rural Residential Heating: **In the BAU case, in North Dakota, the share of electricity among fuels used for heating in rural, residential buildings will rise from 8.5% to 10.3% through 2050.//**Rural Residential Appliances: **In the BAU case, in , the share of electricity among fuels used by appliances in rural, residential buildings will fall from 81.9% to 74.5% through 2050.//**Rural Residential Other Components: **In the United States, the share of electricity among fuels used by other components in urban, residential buildings is 100%.//**Commercial Heating: **In the BAU case, in North Dakota, the share of electricity among fuels used for heating in commercial buildings will fall from 1.3% to 0.6% through 2050.//**Commercial Appliances: **In the BAU case, in North Dakota, the share of electricity among fuels used by appliances in commercial buildings will fall from 76.9% to 53.6% through 2050.//**Commercial Other Components: **In the BAU case, in the North Dakota, the share of electricity among fuels used by other components in commercial buildings will rise from 85.5% to 94.4%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8.5% to 10.3% through 2050.//**Urban Residential Appliances: **In the BAU case, in North Dakota, the share of electricity among fuels used by appliances in urban, residential buildings will fall from 81.9% to 74.5% through 2050.//**Urban Residential Other Components: ** In the BAU case, the share of electricity among fuels used by other components in urban, residential buildings is 100%.//**Rural Residential Heating: **In the BAU case, in North Dakota, the share of electricity among fuels used for heating in rural, residential buildings will rise from 8.5% to 10.3% through 2050.//**Rural Residential Appliances: **In the BAU case, in , the share of electricity among fuels used by appliances in rural, residential buildings will fall from 81.9% to 74.5% through 2050.//**Rural Residential Other Components: **In the United States, the share of electricity among fuels used by other components in urban, residential buildings is 100%.//**Commercial Heating: **In the BAU case, in North Dakota, the share of electricity among fuels used for heating in commercial buildings will fall from 1.3% to 0.6% through 2050.//**Commercial Appliances: **In the BAU case, in North Dakota, the share of electricity among fuels used by appliances in commercial buildings will fall from 76.9% to 53.6% through 2050.//**Commercial Other Components: **In the BAU case, in the North Dakota, the share of electricity among fuels used by other components in commercial buildings will rise from 85.5% to 94.4%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8.5% to 10.3% through 2050.//**Urban Residential Appliances: **In the BAU case, in North Dakota, the share of electricity among fuels used by appliances in urban, residential buildings will fall from 81.9% to 74.5% through 2050.//**Urban Residential Other Components: ** In the BAU case, the share of electricity among fuels used by other components in urban, residential buildings is 100%.//**Rural Residential Heating: **In the BAU case, in North Dakota, the share of electricity among fuels used for heating in rural, residential buildings will rise from 8.5% to 10.3% through 2050.//**Rural Residential Appliances: **In the BAU case, in , the share of electricity among fuels used by appliances in rural, residential buildings will fall from 81.9% to 74.5% through 2050.//**Rural Residential Other Components: **In the United States, the share of electricity among fuels used by other components in urban, residential buildings is 100%.//**Commercial Heating: **In the BAU case, in North Dakota, the share of electricity among fuels used for heating in commercial buildings will fall from 1.3% to 0.6% through 2050.//**Commercial Appliances: **In the BAU case, in North Dakota, the share of electricity among fuels used by appliances in commercial buildings will fall from 76.9% to 53.6% through 2050.//**Commercial Other Components: **In the BAU case, in the North Dakota, the share of electricity among fuels used by other components in commercial buildings will rise from 85.5% to 94.4%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8.5% to 10.3% through 2050.//**Urban Residential Appliances: **In the BAU case, in North Dakota, the share of electricity among fuels used by appliances in urban, residential buildings will fall from 81.9% to 74.5% through 2050.//**Urban Residential Other Components: ** In the BAU case, the share of electricity among fuels used by other components in urban, residential buildings is 100%.//**Rural Residential Heating: **In the BAU case, in North Dakota, the share of electricity among fuels used for heating in rural, residential buildings will rise from 8.5% to 10.3% through 2050.//**Rural Residential Appliances: **In the BAU case, in , the share of electricity among fuels used by appliances in rural, residential buildings will fall from 81.9% to 74.5% through 2050.//**Rural Residential Other Components: **In the United States, the share of electricity among fuels used by other components in urban, residential buildings is 100%.//**Commercial Heating: **In the BAU case, in North Dakota, the share of electricity among fuels used for heating in commercial buildings will fall from 1.3% to 0.6% through 2050.//**Commercial Appliances: **In the BAU case, in North Dakota, the share of electricity among fuels used by appliances in commercial buildings will fall from 76.9% to 53.6% through 2050.//**Commercial Other Components: **In the BAU case, in the North Dakota, the share of electricity among fuels used by other components in commercial buildings will rise from 85.5% to 94.4%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8.5% to 10.3% through 2050.//**Urban Residential Appliances: **In the BAU case, in North Dakota, the share of electricity among fuels used by appliances in urban, residential buildings will fall from 81.9% to 74.5% through 2050.//**Urban Residential Other Components: ** In the BAU case, the share of electricity among fuels used by other components in urban, residential buildings is 100%.//**Rural Residential Heating: **In the BAU case, in North Dakota, the share of electricity among fuels used for heating in rural, residential buildings will rise from 8.5% to 10.3% through 2050.//**Rural Residential Appliances: **In the BAU case, in , the share of electricity among fuels used by appliances in rural, residential buildings will fall from 81.9% to 74.5% through 2050.//**Rural Residential Other Components: **In the United States, the share of electricity among fuels used by other components in urban, residential buildings is 100%.//**Commercial Heating: **In the BAU case, in North Dakota, the share of electricity among fuels used for heating in commercial buildings will fall from 1.3% to 0.6% through 2050.//**Commercial Appliances: **In the BAU case, in North Dakota, the share of electricity among fuels used by appliances in commercial buildings will fall from 76.9% to 53.6% through 2050.//**Commercial Other Components: **In the BAU case, in the North Dakota, the share of electricity among fuels used by other components in commercial buildings will rise from 85.5% to 94.4%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8.5% to 10.3% through 2050.//**Urban Residential Appliances: **In the BAU case, in North Dakota, the share of electricity among fuels used by appliances in urban, residential buildings will fall from 81.9% to 74.5% through 2050.//**Urban Residential Other Components: ** In the BAU case, the share of electricity among fuels used by other components in urban, residential buildings is 100%.//**Rural Residential Heating: **In the BAU case, in North Dakota, the share of electricity among fuels used for heating in rural, residential buildings will rise from 8.5% to 10.3% through 2050.//**Rural Residential Appliances: **In the BAU case, in , the share of electricity among fuels used by appliances in rural, residential buildings will fall from 81.9% to 74.5% through 2050.//**Rural Residential Other Components: **In the United States, the share of electricity among fuels used by other components in urban, residential buildings is 100%.//**Commercial Heating: **In the BAU case, in North Dakota, the share of electricity among fuels used for heating in commercial buildings will fall from 1.3% to 0.6% through 2050.//**Commercial Appliances: **In the BAU case, in North Dakota, the share of electricity among fuels used by appliances in commercial buildings will fall from 76.9% to 53.6% through 2050.//**Commercial Other Components: **In the BAU case, in the North Dakota, the share of electricity among fuels used by other components in commercial buildings will rise from 85.5% to 94.4%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8.5% to 10.3% through 2050.//**Urban Residential Appliances: **In the BAU case, in North Dakota, the share of electricity among fuels used by appliances in urban, residential buildings will fall from 81.9% to 74.5% through 2050.//**Urban Residential Other Components: ** In the BAU case, the share of electricity among fuels used by other components in urban, residential buildings is 100%.//**Rural Residential Heating: **In the BAU case, in North Dakota, the share of electricity among fuels used for heating in rural, residential buildings will rise from 8.5% to 10.3% through 2050.//**Rural Residential Appliances: **In the BAU case, in , the share of electricity among fuels used by appliances in rural, residential buildings will fall from 81.9% to 74.5% through 2050.//**Rural Residential Other Components: **In the United States, the share of electricity among fuels used by other components in urban, residential buildings is 100%.//**Commercial Heating: **In the BAU case, in North Dakota, the share of electricity among fuels used for heating in commercial buildings will fall from 1.3% to 0.6% through 2050.//**Commercial Appliances: **In the BAU case, in North Dakota, the share of electricity among fuels used by appliances in commercial buildings will fall from 76.9% to 53.6% through 2050.//**Commercial Other Components: **In the BAU case, in the North Dakota, the share of electricity among fuels used by other components in commercial buildings will rise from 85.5% to 94.4%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8.5% to 10.3% through 2050.//**Urban Residential Appliances: **In the BAU case, in North Dakota, the share of electricity among fuels used by appliances in urban, residential buildings will fall from 81.9% to 74.5% through 2050.//**Urban Residential Other Components: ** In the BAU case, the share of electricity among fuels used by other components in urban, residential buildings is 100%.//**Rural Residential Heating: **In the BAU case, in North Dakota, the share of electricity among fuels used for heating in rural, residential buildings will rise from 8.5% to 10.3% through 2050.//**Rural Residential Appliances: **In the BAU case, in , the share of electricity among fuels used by appliances in rural, residential buildings will fall from 81.9% to 74.5% through 2050.//**Rural Residential Other Components: **In the United States, the share of electricity among fuels used by other components in urban, residential buildings is 100%.//**Commercial Heating: **In the BAU case, in North Dakota, the share of electricity among fuels used for heating in commercial buildings will fall from 1.3% to 0.6% through 2050.//**Commercial Appliances: **In the BAU case, in North Dakota, the share of electricity among fuels used by appliances in commercial buildings will fall from 76.9% to 53.6% through 2050.//**Commercial Other Components: **In the BAU case, in the North Dakota, the share of electricity among fuels used by other components in commercial buildings will rise from 85.5% to 94.4%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8.5% to 10.3% through 2050.//**Urban Residential Appliances: **In the BAU case, in North Dakota, the share of electricity among fuels used by appliances in urban, residential buildings will fall from 81.9% to 74.5% through 2050.//**Urban Residential Other Components: ** In the BAU case, the share of electricity among fuels used by other components in urban, residential buildings is 100%.//**Rural Residential Heating: **In the BAU case, in North Dakota, the share of electricity among fuels used for heating in rural, residential buildings will rise from 8.5% to 10.3% through 2050.//**Rural Residential Appliances: **In the BAU case, in , the share of electricity among fuels used by appliances in rural, residential buildings will fall from 81.9% to 74.5% through 2050.//**Rural Residential Other Components: **In the United States, the share of electricity among fuels used by other components in urban, residential buildings is 100%.//**Commercial Heating: **In the BAU case, in North Dakota, the share of electricity among fuels used for heating in commercial buildings will fall from 1.3% to 0.6% through 2050.//**Commercial Appliances: **In the BAU case, in North Dakota, the share of electricity among fuels used by appliances in commercial buildings will fall from 76.9% to 53.6% through 2050.//**Commercial Other Components: **In the BAU case, in the North Dakota, the share of electricity among fuels used by other components in commercial buildings will rise from 85.5% to 94.4%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8.5% to 10.3% through 2050.//**Urban Residential Appliances: **In the BAU case, in North Dakota, the share of electricity among fuels used by appliances in urban, residential buildings will fall from 81.9% to 74.5% through 2050.//**Urban Residential Other Components: ** In the BAU case, the share of electricity among fuels used by other components in urban, residential buildings is 100%.//**Rural Residential Heating: **In the BAU case, in North Dakota, the share of electricity among fuels used for heating in rural, residential buildings will rise from 8.5% to 10.3% through 2050.//**Rural Residential Appliances: **In the BAU case, in , the share of electricity among fuels used by appliances in rural, residential buildings will fall from 81.9% to 74.5% through 2050.//**Rural Residential Other Components: **In the United States, the share of electricity among fuels used by other components in urban, residential buildings is 100%.//**Commercial Heating: **In the BAU case, in North Dakota, the share of electricity among fuels used for heating in commercial buildings will fall from 1.3% to 0.6% through 2050.//**Commercial Appliances: **In the BAU case, in North Dakota, the share of electricity among fuels used by appliances in commercial buildings will fall from 76.9% to 53.6% through 2050.//**Commercial Other Components: **In the BAU case, in the North Dakota, the share of electricity among fuels used by other components in commercial buildings will rise from 85.5% to 94.4%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8.5% to 10.3% through 2050.//**Urban Residential Appliances: **In the BAU case, in North Dakota, the share of electricity among fuels used by appliances in urban, residential buildings will fall from 81.9% to 74.5% through 2050.//**Urban Residential Other Components: ** In the BAU case, the share of electricity among fuels used by other components in urban, residential buildings is 100%.//**Rural Residential Heating: **In the BAU case, in North Dakota, the share of electricity among fuels used for heating in rural, residential buildings will rise from 8.5% to 10.3% through 2050.//**Rural Residential Appliances: **In the BAU case, in , the share of electricity among fuels used by appliances in rural, residential buildings will fall from 81.9% to 74.5% through 2050.//**Rural Residential Other Components: **In the United States, the share of electricity among fuels used by other components in urban, residential buildings is 100%.//**Commercial Heating: **In the BAU case, in North Dakota, the share of electricity among fuels used for heating in commercial buildings will fall from 1.3% to 0.6% through 2050.//**Commercial Appliances: **In the BAU case, in North Dakota, the share of electricity among fuels used by appliances in commercial buildings will fall from 76.9% to 53.6% through 2050.//**Commercial Other Components: **In the BAU case, in the North Dakota, the share of electricity among fuels used by other components in commercial buildings will rise from 85.5% to 94.4%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8.5% to 10.3% through 2050.//**Urban Residential Appliances: **In the BAU case, in North Dakota, the share of electricity among fuels used by appliances in urban, residential buildings will fall from 81.9% to 74.5% through 2050.//**Urban Residential Other Components: ** In the BAU case, the share of electricity among fuels used by other components in urban, residential buildings is 100%.//**Rural Residential Heating: **In the BAU case, in North Dakota, the share of electricity among fuels used for heating in rural, residential buildings will rise from 8.5% to 10.3% through 2050.//**Rural Residential Appliances: **In the BAU case, in , the share of electricity among fuels used by appliances in rural, residential buildings will fall from 81.9% to 74.5% through 2050.//**Rural Residential Other Components: **In the United States, the share of electricity among fuels used by other components in urban, residential buildings is 100%.//**Commercial Heating: **In the BAU case, in North Dakota, the share of electricity among fuels used for heating in commercial buildings will fall from 1.3% to 0.6% through 2050.//**Commercial Appliances: **In the BAU case, in North Dakota, the share of electricity among fuels used by appliances in commercial buildings will fall from 76.9% to 53.6% through 2050.//**Commercial Other Components: **In the BAU case, in the North Dakota, the share of electricity among fuels used by other components in commercial buildings will rise from 85.5% to 94.4%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8.5% to 10.3% through 2050.//**Urban Residential Appliances: **In the BAU case, in North Dakota, the share of electricity among fuels used by appliances in urban, residential buildings will fall from 81.9% to 74.5% through 2050.//**Urban Residential Other Components: ** In the BAU case, the share of electricity among fuels used by other components in urban, residential buildings is 100%.//**Rural Residential Heating: **In the BAU case, in North Dakota, the share of electricity among fuels used for heating in rural, residential buildings will rise from 8.5% to 10.3% through 2050.//**Rural Residential Appliances: **In the BAU case, in , the share of electricity among fuels used by appliances in rural, residential buildings will fall from 81.9% to 74.5% through 2050.//**Rural Residential Other Components: **In the United States, the share of electricity among fuels used by other components in urban, residential buildings is 100%.//**Commercial Heating: **In the BAU case, in North Dakota, the share of electricity among fuels used for heating in commercial buildings will fall from 1.3% to 0.6% through 2050.//**Commercial Appliances: **In the BAU case, in North Dakota, the share of electricity among fuels used by appliances in commercial buildings will fall from 76.9% to 53.6% through 2050.//**Commercial Other Components: **In the BAU case, in the North Dakota, the share of electricity among fuels used by other components in commercial buildings will rise from 85.5% to 94.4%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8.5% to 10.3% through 2050.//**Urban Residential Appliances: **In the BAU case, in North Dakota, the share of electricity among fuels used by appliances in urban, residential buildings will fall from 81.9% to 74.5% through 2050.//**Urban Residential Other Components: ** In the BAU case, the share of electricity among fuels used by other components in urban, residential buildings is 100%.//**Rural Residential Heating: **In the BAU case, in North Dakota, the share of electricity among fuels used for heating in rural, residential buildings will rise from 8.5% to 10.3% through 2050.//**Rural Residential Appliances: **In the BAU case, in , the share of electricity among fuels used by appliances in rural, residential buildings will fall from 81.9% to 74.5% through 2050.//**Rural Residential Other Components: **In the United States, the share of electricity among fuels used by other components in urban, residential buildings is 100%.//**Commercial Heating: **In the BAU case, in North Dakota, the share of electricity among fuels used for heating in commercial buildings will fall from 1.3% to 0.6% through 2050.//**Commercial Appliances: **In the BAU case, in North Dakota, the share of electricity among fuels used by appliances in commercial buildings will fall from 76.9% to 53.6% through 2050.//**Commercial Other Components: **In the BAU case, in the North Dakota, the share of electricity among fuels used by other components in commercial buildings will rise from 85.5% to 94.4%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North Dakota.//**Natural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North Dakota.//**Natural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North Dakota.//**Natural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North Dakota.//**Natural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North Dakota.//**Natural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North Dakota.//**Natural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North Dakota.//**Natural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North Dakota.//**Natural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North Dakota.//**Natural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North Dakota.//**Natural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North Dakota.//**Natural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North Dakota.//**Natural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North Dakota.//**Natural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North Dakota.//**Natural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North Dakota.//**Natural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North Dakota.//**Natural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includingNorth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North Dakota increased by 6%.</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Dakota declined by -18%.//**Natural Gas Nonpeaker : **From 2010-2018, electricity exports in North Dakota declined by -18%.//**Nuclear : **From 2010-2018, electricity exports in North Dakota declined by -18%.//**Hydro : **From 2010-2018, electricity exports in North Dakota declined by -18%.//**Onshore Wind : **From 2010-2018, electricity exports in North Dakota declined by -18%.//**Solar PV : **From 2010-2018, electricity exports in North Dakota declined by -18%.//**Biomass : **From 2010-2018, electricity exports in North Dakota declined by -18%.//**Petroleum : **From 2010-2018, electricity exports in North Dakota declined by -18%.</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Dakota declined by -18%.//**Natural Gas Nonpeaker : **From 2010-2018, electricity exports in North Dakota declined by -18%.//**Nuclear : **From 2010-2018, electricity exports in North Dakota declined by -18%.//**Hydro : **From 2010-2018, electricity exports in North Dakota declined by -18%.//**Onshore Wind : **From 2010-2018, electricity exports in North Dakota declined by -18%.//**Solar PV : **From 2010-2018, electricity exports in North Dakota declined by -18%.//**Biomass : **From 2010-2018, electricity exports in North Dakota declined by -18%.//**Petroleum : **From 2010-2018, electricity exports in North Dakota declined by -18%.</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Dakota declined by -18%.//**Natural Gas Nonpeaker : **From 2010-2018, electricity exports in North Dakota declined by -18%.//**Nuclear : **From 2010-2018, electricity exports in North Dakota declined by -18%.//**Hydro : **From 2010-2018, electricity exports in North Dakota declined by -18%.//**Onshore Wind : **From 2010-2018, electricity exports in North Dakota declined by -18%.//**Solar PV : **From 2010-2018, electricity exports in North Dakota declined by -18%.//**Biomass : **From 2010-2018, electricity exports in North Dakota declined by -18%.//**Petroleum : **From 2010-2018, electricity exports in North Dakota declined by -18%.</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Dakota declined by -18%.//**Natural Gas Nonpeaker : **From 2010-2018, electricity exports in North Dakota declined by -18%.//**Nuclear : **From 2010-2018, electricity exports in North Dakota declined by -18%.//**Hydro : **From 2010-2018, electricity exports in North Dakota declined by -18%.//**Onshore Wind : **From 2010-2018, electricity exports in North Dakota declined by -18%.//**Solar PV : **From 2010-2018, electricity exports in North Dakota declined by -18%.//**Biomass : **From 2010-2018, electricity exports in North Dakota declined by -18%.//**Petroleum : **From 2010-2018, electricity exports in North Dakota declined by -18%.</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Dakota declined by -18%.//**Natural Gas Nonpeaker : **From 2010-2018, electricity exports in North Dakota declined by -18%.//**Nuclear : **From 2010-2018, electricity exports in North Dakota declined by -18%.//**Hydro : **From 2010-2018, electricity exports in North Dakota declined by -18%.//**Onshore Wind : **From 2010-2018, electricity exports in North Dakota declined by -18%.//**Solar PV : **From 2010-2018, electricity exports in North Dakota declined by -18%.//**Biomass : **From 2010-2018, electricity exports in North Dakota declined by -18%.//**Petroleum : **From 2010-2018, electricity exports in North Dakota declined by -18%.</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Dakota declined by -18%.//**Natural Gas Nonpeaker : **From 2010-2018, electricity exports in North Dakota declined by -18%.//**Nuclear : **From 2010-2018, electricity exports in North Dakota declined by -18%.//**Hydro : **From 2010-2018, electricity exports in North Dakota declined by -18%.//**Onshore Wind : **From 2010-2018, electricity exports in North Dakota declined by -18%.//**Solar PV : **From 2010-2018, electricity exports in North Dakota declined by -18%.//**Biomass : **From 2010-2018, electricity exports in North Dakota declined by -18%.//**Petroleum : **From 2010-2018, electricity exports in North Dakota declined by -18%.</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Dakota declined by -18%.//**Natural Gas Nonpeaker : **From 2010-2018, electricity exports in North Dakota declined by -18%.//**Nuclear : **From 2010-2018, electricity exports in North Dakota declined by -18%.//**Hydro : **From 2010-2018, electricity exports in North Dakota declined by -18%.//**Onshore Wind : **From 2010-2018, electricity exports in North Dakota declined by -18%.//**Solar PV : **From 2010-2018, electricity exports in North Dakota declined by -18%.//**Biomass : **From 2010-2018, electricity exports in North Dakota declined by -18%.//**Petroleum : **From 2010-2018, electricity exports in North Dakota declined by -18%.</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Dakota declined by -18%.//**Natural Gas Nonpeaker : **From 2010-2018, electricity exports in North Dakota declined by -18%.//**Nuclear : **From 2010-2018, electricity exports in North Dakota declined by -18%.//**Hydro : **From 2010-2018, electricity exports in North Dakota declined by -18%.//**Onshore Wind : **From 2010-2018, electricity exports in North Dakota declined by -18%.//**Solar PV : **From 2010-2018, electricity exports in North Dakota declined by -18%.//**Biomass : **From 2010-2018, electricity exports in North Dakota declined by -18%.//**Petroleum : **From 2010-2018, electricity exports in North Dakota declined by -18%.</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Dakota declined by -18%.//**Natural Gas Nonpeaker : **From 2010-2018, electricity exports in North Dakota declined by -18%.//**Nuclear : **From 2010-2018, electricity exports in North Dakota declined by -18%.//**Hydro : **From 2010-2018, electricity exports in North Dakota declined by -18%.//**Onshore Wind : **From 2010-2018, electricity exports in North Dakota declined by -18%.//**Solar PV : **From 2010-2018, electricity exports in North Dakota declined by -18%.//**Biomass : **From 2010-2018, electricity exports in North Dakota declined by -18%.//**Petroleum : **From 2010-2018, electricity exports in North Dakota declined by -18%.</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Dakota declined by -18%.//**Natural Gas Nonpeaker : **From 2010-2018, electricity exports in North Dakota declined by -18%.//**Nuclear : **From 2010-2018, electricity exports in North Dakota declined by -18%.//**Hydro : **From 2010-2018, electricity exports in North Dakota declined by -18%.//**Onshore Wind : **From 2010-2018, electricity exports in North Dakota declined by -18%.//**Solar PV : **From 2010-2018, electricity exports in North Dakota declined by -18%.//**Biomass : **From 2010-2018, electricity exports in North Dakota declined by -18%.//**Petroleum : **From 2010-2018, electricity exports in North Dakota declined by -18%.</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Dakota declined by -18%.//**Natural Gas Nonpeaker : **From 2010-2018, electricity exports in North Dakota declined by -18%.//**Nuclear : **From 2010-2018, electricity exports in North Dakota declined by -18%.//**Hydro : **From 2010-2018, electricity exports in North Dakota declined by -18%.//**Onshore Wind : **From 2010-2018, electricity exports in North Dakota declined by -18%.//**Solar PV : **From 2010-2018, electricity exports in North Dakota declined by -18%.//**Biomass : **From 2010-2018, electricity exports in North Dakota declined by -18%.//**Petroleum : **From 2010-2018, electricity exports in North Dakota declined by -18%.</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Dakota declined by -18%.//**Natural Gas Nonpeaker : **From 2010-2018, electricity exports in North Dakota declined by -18%.//**Nuclear : **From 2010-2018, electricity exports in North Dakota declined by -18%.//**Hydro : **From 2010-2018, electricity exports in North Dakota declined by -18%.//**Onshore Wind : **From 2010-2018, electricity exports in North Dakota declined by -18%.//**Solar PV : **From 2010-2018, electricity exports in North Dakota declined by -18%.//**Biomass : **From 2010-2018, electricity exports in North Dakota declined by -18%.//**Petroleum : **From 2010-2018, electricity exports in North Dakota declined by -18%.</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Dakota declined by -18%.//**Natural Gas Nonpeaker : **From 2010-2018, electricity exports in North Dakota declined by -18%.//**Nuclear : **From 2010-2018, electricity exports in North Dakota declined by -18%.//**Hydro : **From 2010-2018, electricity exports in North Dakota declined by -18%.//**Onshore Wind : **From 2010-2018, electricity exports in North Dakota declined by -18%.//**Solar PV : **From 2010-2018, electricity exports in North Dakota declined by -18%.//**Biomass : **From 2010-2018, electricity exports in North Dakota declined by -18%.//**Petroleum : **From 2010-2018, electricity exports in North Dakota declined by -18%.</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Dakota declined by -18%.//**Natural Gas Nonpeaker : **From 2010-2018, electricity exports in North Dakota declined by -18%.//**Nuclear : **From 2010-2018, electricity exports in North Dakota declined by -18%.//**Hydro : **From 2010-2018, electricity exports in North Dakota declined by -18%.//**Onshore Wind : **From 2010-2018, electricity exports in North Dakota declined by -18%.//**Solar PV : **From 2010-2018, electricity exports in North Dakota declined by -18%.//**Biomass : **From 2010-2018, electricity exports in North Dakota declined by -18%.//**Petroleum : **From 2010-2018, electricity exports in North Dakota declined by -18%.</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Dakota declined by -18%.//**Natural Gas Nonpeaker : **From 2010-2018, electricity exports in North Dakota declined by -18%.//**Nuclear : **From 2010-2018, electricity exports in North Dakota declined by -18%.//**Hydro : **From 2010-2018, electricity exports in North Dakota declined by -18%.//**Onshore Wind : **From 2010-2018, electricity exports in North Dakota declined by -18%.//**Solar PV : **From 2010-2018, electricity exports in North Dakota declined by -18%.//**Biomass : **From 2010-2018, electricity exports in North Dakota declined by -18%.//**Petroleum : **From 2010-2018, electricity exports in North Dakota declined by -18%.</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Dakota declined by -18%.//**Natural Gas Nonpeaker : **From 2010-2018, electricity exports in North Dakota declined by -18%.//**Nuclear : **From 2010-2018, electricity exports in North Dakota declined by -18%.//**Hydro : **From 2010-2018, electricity exports in North Dakota declined by -18%.//**Onshore Wind : **From 2010-2018, electricity exports in North Dakota declined by -18%.//**Solar PV : **From 2010-2018, electricity exports in North Dakota declined by -18%.//**Biomass : **From 2010-2018, electricity exports in North Dakota declined by -18%.//**Petroleum : **From 2010-2018, electricity exports in North Dakota declined by -18%.</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North Dakota, a 100% setting provides for an additional 4825 MW of demand response capacity in 2050 (on top of a BAU quantity of 1561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North Dakota will retire 1146 MW of coal by 2050. North Dakota currently has 3396 MW of coal capacity.//**Natural Gas Nonpeaker : **The EIA projects that North Dakota will retire 0 MW of gas non-peaking plants by 2050. North Dakota currently has 0MW of natural gas non-peaking capacity.//**Nuclear : **The EIA projects that North Dakota will retire 0 MW of nuclear capacity by 2050. North Dakota currently has 0 MW of nuclear capacity.//**Natural Gas Peaker : **The EIA projects that North Dakota will retire 0 MW of natural gas peaker capacity by 2050. North Dakota currently has 581 MW of natural gas peaker capacity.//**Lignite : **The EIA projects that North Dakota will retire 104 MW of natural gas peaker capacity by 2050. North Dakota currently has 533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North Dakota will retire 1146 MW of coal by 2050. North Dakota currently has 3396 MW of coal capacity.//**Natural Gas Nonpeaker : **The EIA projects that North Dakota will retire 0 MW of gas non-peaking plants by 2050. North Dakota currently has 0MW of natural gas non-peaking capacity.//**Nuclear : **The EIA projects that North Dakota will retire 0 MW of nuclear capacity by 2050. North Dakota currently has 0 MW of nuclear capacity.//**Natural Gas Peaker : **The EIA projects that North Dakota will retire 0 MW of natural gas peaker capacity by 2050. North Dakota currently has 581 MW of natural gas peaker capacity.//**Lignite : **The EIA projects that North Dakota will retire 104 MW of natural gas peaker capacity by 2050. North Dakota currently has 533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North Dakota will retire 1146 MW of coal by 2050. North Dakota currently has 3396 MW of coal capacity.//**Natural Gas Nonpeaker : **The EIA projects that North Dakota will retire 0 MW of gas non-peaking plants by 2050. North Dakota currently has 0MW of natural gas non-peaking capacity.//**Nuclear : **The EIA projects that North Dakota will retire 0 MW of nuclear capacity by 2050. North Dakota currently has 0 MW of nuclear capacity.//**Natural Gas Peaker : **The EIA projects that North Dakota will retire 0 MW of natural gas peaker capacity by 2050. North Dakota currently has 581 MW of natural gas peaker capacity.//**Lignite : **The EIA projects that North Dakota will retire 104 MW of natural gas peaker capacity by 2050. North Dakota currently has 533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North Dakota will retire 1146 MW of coal by 2050. North Dakota currently has 3396 MW of coal capacity.//**Natural Gas Nonpeaker : **The EIA projects that North Dakota will retire 0 MW of gas non-peaking plants by 2050. North Dakota currently has 0MW of natural gas non-peaking capacity.//**Nuclear : **The EIA projects that North Dakota will retire 0 MW of nuclear capacity by 2050. North Dakota currently has 0 MW of nuclear capacity.//**Natural Gas Peaker : **The EIA projects that North Dakota will retire 0 MW of natural gas peaker capacity by 2050. North Dakota currently has 581 MW of natural gas peaker capacity.//**Lignite : **The EIA projects that North Dakota will retire 104 MW of natural gas peaker capacity by 2050. North Dakota currently has 533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North Dakota will retire 1146 MW of coal by 2050. North Dakota currently has 3396 MW of coal capacity.//**Natural Gas Nonpeaker : **The EIA projects that North Dakota will retire 0 MW of gas non-peaking plants by 2050. North Dakota currently has 0MW of natural gas non-peaking capacity.//**Nuclear : **The EIA projects that North Dakota will retire 0 MW of nuclear capacity by 2050. North Dakota currently has 0 MW of nuclear capacity.//**Natural Gas Peaker : **The EIA projects that North Dakota will retire 0 MW of natural gas peaker capacity by 2050. North Dakota currently has 581 MW of natural gas peaker capacity.//**Lignite : **The EIA projects that North Dakota will retire 104 MW of natural gas peaker capacity by 2050. North Dakota currently has 533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North Dakota will retire 1146 MW of coal by 2050. North Dakota currently has 3396 MW of coal capacity.//**Natural Gas Nonpeaker : **The EIA projects that North Dakota will retire 0 MW of gas non-peaking plants by 2050. North Dakota currently has 0MW of natural gas non-peaking capacity.//**Nuclear : **The EIA projects that North Dakota will retire 0 MW of nuclear capacity by 2050. North Dakota currently has 0 MW of nuclear capacity.//**Natural Gas Peaker : **The EIA projects that North Dakota will retire 0 MW of natural gas peaker capacity by 2050. North Dakota currently has 581 MW of natural gas peaker capacity.//**Lignite : **The EIA projects that North Dakota will retire 104 MW of natural gas peaker capacity by 2050. North Dakota currently has 533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North Dakota will retire 1146 MW of coal by 2050. North Dakota currently has 3396 MW of coal capacity.//**Natural Gas Nonpeaker : **The EIA projects that North Dakota will retire 0 MW of gas non-peaking plants by 2050. North Dakota currently has 0MW of natural gas non-peaking capacity.//**Nuclear : **The EIA projects that North Dakota will retire 0 MW of nuclear capacity by 2050. North Dakota currently has 0 MW of nuclear capacity.//**Natural Gas Peaker : **The EIA projects that North Dakota will retire 0 MW of natural gas peaker capacity by 2050. North Dakota currently has 581 MW of natural gas peaker capacity.//**Lignite : **The EIA projects that North Dakota will retire 104 MW of natural gas peaker capacity by 2050. North Dakota currently has 533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North Dakota will retire 1146 MW of coal by 2050. North Dakota currently has 3396 MW of coal capacity.//**Natural Gas Nonpeaker : **The EIA projects that North Dakota will retire 0 MW of gas non-peaking plants by 2050. North Dakota currently has 0MW of natural gas non-peaking capacity.//**Nuclear : **The EIA projects that North Dakota will retire 0 MW of nuclear capacity by 2050. North Dakota currently has 0 MW of nuclear capacity.//**Natural Gas Peaker : **The EIA projects that North Dakota will retire 0 MW of natural gas peaker capacity by 2050. North Dakota currently has 581 MW of natural gas peaker capacity.//**Lignite : **The EIA projects that North Dakota will retire 104 MW of natural gas peaker capacity by 2050. North Dakota currently has 533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North Dakota will retire 1146 MW of coal by 2050. North Dakota currently has 3396 MW of coal capacity.//**Natural Gas Nonpeaker : **The EIA projects that North Dakota will retire 0 MW of gas non-peaking plants by 2050. North Dakota currently has 0MW of natural gas non-peaking capacity.//**Nuclear : **The EIA projects that North Dakota will retire 0 MW of nuclear capacity by 2050. North Dakota currently has 0 MW of nuclear capacity.//**Natural Gas Peaker : **The EIA projects that North Dakota will retire 0 MW of natural gas peaker capacity by 2050. North Dakota currently has 581 MW of natural gas peaker capacity.//**Lignite : **The EIA projects that North Dakota will retire 104 MW of natural gas peaker capacity by 2050. North Dakota currently has 533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North Dakota will retire 1146 MW of coal by 2050. North Dakota currently has 3396 MW of coal capacity.//**Natural Gas Nonpeaker : **The EIA projects that North Dakota will retire 0 MW of gas non-peaking plants by 2050. North Dakota currently has 0MW of natural gas non-peaking capacity.//**Nuclear : **The EIA projects that North Dakota will retire 0 MW of nuclear capacity by 2050. North Dakota currently has 0 MW of nuclear capacity.//**Natural Gas Peaker : **The EIA projects that North Dakota will retire 0 MW of natural gas peaker capacity by 2050. North Dakota currently has 581 MW of natural gas peaker capacity.//**Lignite : **The EIA projects that North Dakota will retire 104 MW of natural gas peaker capacity by 2050. North Dakota currently has 533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North Dakota will retire 1146 MW of coal by 2050. North Dakota currently has 3396 MW of coal capacity.//**Natural Gas Nonpeaker : **The EIA projects that North Dakota will retire 0 MW of gas non-peaking plants by 2050. North Dakota currently has 0MW of natural gas non-peaking capacity.//**Nuclear : **The EIA projects that North Dakota will retire 0 MW of nuclear capacity by 2050. North Dakota currently has 0 MW of nuclear capacity.//**Natural Gas Peaker : **The EIA projects that North Dakota will retire 0 MW of natural gas peaker capacity by 2050. North Dakota currently has 581 MW of natural gas peaker capacity.//**Lignite : **The EIA projects that North Dakota will retire 104 MW of natural gas peaker capacity by 2050. North Dakota currently has 533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North Dakota will retire 1146 MW of coal by 2050. North Dakota currently has 3396 MW of coal capacity.//**Natural Gas Nonpeaker : **The EIA projects that North Dakota will retire 0 MW of gas non-peaking plants by 2050. North Dakota currently has 0MW of natural gas non-peaking capacity.//**Nuclear : **The EIA projects that North Dakota will retire 0 MW of nuclear capacity by 2050. North Dakota currently has 0 MW of nuclear capacity.//**Natural Gas Peaker : **The EIA projects that North Dakota will retire 0 MW of natural gas peaker capacity by 2050. North Dakota currently has 581 MW of natural gas peaker capacity.//**Lignite : **The EIA projects that North Dakota will retire 104 MW of natural gas peaker capacity by 2050. North Dakota currently has 533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North Dakota will retire 1146 MW of coal by 2050. North Dakota currently has 3396 MW of coal capacity.//**Natural Gas Nonpeaker : **The EIA projects that North Dakota will retire 0 MW of gas non-peaking plants by 2050. North Dakota currently has 0MW of natural gas non-peaking capacity.//**Nuclear : **The EIA projects that North Dakota will retire 0 MW of nuclear capacity by 2050. North Dakota currently has 0 MW of nuclear capacity.//**Natural Gas Peaker : **The EIA projects that North Dakota will retire 0 MW of natural gas peaker capacity by 2050. North Dakota currently has 581 MW of natural gas peaker capacity.//**Lignite : **The EIA projects that North Dakota will retire 104 MW of natural gas peaker capacity by 2050. North Dakota currently has 533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North Dakota will retire 1146 MW of coal by 2050. North Dakota currently has 3396 MW of coal capacity.//**Natural Gas Nonpeaker : **The EIA projects that North Dakota will retire 0 MW of gas non-peaking plants by 2050. North Dakota currently has 0MW of natural gas non-peaking capacity.//**Nuclear : **The EIA projects that North Dakota will retire 0 MW of nuclear capacity by 2050. North Dakota currently has 0 MW of nuclear capacity.//**Natural Gas Peaker : **The EIA projects that North Dakota will retire 0 MW of natural gas peaker capacity by 2050. North Dakota currently has 581 MW of natural gas peaker capacity.//**Lignite : **The EIA projects that North Dakota will retire 104 MW of natural gas peaker capacity by 2050. North Dakota currently has 533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North Dakota will retire 1146 MW of coal by 2050. North Dakota currently has 3396 MW of coal capacity.//**Natural Gas Nonpeaker : **The EIA projects that North Dakota will retire 0 MW of gas non-peaking plants by 2050. North Dakota currently has 0MW of natural gas non-peaking capacity.//**Nuclear : **The EIA projects that North Dakota will retire 0 MW of nuclear capacity by 2050. North Dakota currently has 0 MW of nuclear capacity.//**Natural Gas Peaker : **The EIA projects that North Dakota will retire 0 MW of natural gas peaker capacity by 2050. North Dakota currently has 581 MW of natural gas peaker capacity.//**Lignite : **The EIA projects that North Dakota will retire 104 MW of natural gas peaker capacity by 2050. North Dakota currently has 533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North Dakota will retire 1146 MW of coal by 2050. North Dakota currently has 3396 MW of coal capacity.//**Natural Gas Nonpeaker : **The EIA projects that North Dakota will retire 0 MW of gas non-peaking plants by 2050. North Dakota currently has 0MW of natural gas non-peaking capacity.//**Nuclear : **The EIA projects that North Dakota will retire 0 MW of nuclear capacity by 2050. North Dakota currently has 0 MW of nuclear capacity.//**Natural Gas Peaker : **The EIA projects that North Dakota will retire 0 MW of natural gas peaker capacity by 2050. North Dakota currently has 581 MW of natural gas peaker capacity.//**Lignite : **The EIA projects that North Dakota will retire 104 MW of natural gas peaker capacity by 2050. North Dakota currently has 533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North Dakota had about 53 of grid battery storage.  The BAU scenario is based on EIA AEO data and sees grid battery capacity reach 2038 by 2050.  The additional potential is based on NREL's Renewable Electricity Futures Study (80% RE-ITI (2014) scenario) and suggests North Dakota could reach 25962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**North Dakota does not have a capacity construction subsidy for onshore wind. However, the Investment Tax Credit, a similar program for solar power, covers 30% of system costs through 2019, with declining amounts thereafter.//**Solar PV : **North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**North Dakota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**North Dakota does not have a capacity construction subsidy for onshore wind. However, the Investment Tax Credit, a similar program for solar power, covers 30% of system costs through 2019, with declining amounts thereafter.//**Solar PV : **North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**North Dakota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**North Dakota does not have a capacity construction subsidy for onshore wind. However, the Investment Tax Credit, a similar program for solar power, covers 30% of system costs through 2019, with declining amounts thereafter.//**Solar PV : **North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**North Dakota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**North Dakota does not have a capacity construction subsidy for onshore wind. However, the Investment Tax Credit, a similar program for solar power, covers 30% of system costs through 2019, with declining amounts thereafter.//**Solar PV : **North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**North Dakota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**North Dakota does not have a capacity construction subsidy for onshore wind. However, the Investment Tax Credit, a similar program for solar power, covers 30% of system costs through 2019, with declining amounts thereafter.//**Solar PV : **North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**North Dakota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**North Dakota does not have a capacity construction subsidy for onshore wind. However, the Investment Tax Credit, a similar program for solar power, covers 30% of system costs through 2019, with declining amounts thereafter.//**Solar PV : **North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**North Dakota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**North Dakota does not have a capacity construction subsidy for onshore wind. However, the Investment Tax Credit, a similar program for solar power, covers 30% of system costs through 2019, with declining amounts thereafter.//**Solar PV : **North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**North Dakota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**North Dakota does not have a capacity construction subsidy for onshore wind. However, the Investment Tax Credit, a similar program for solar power, covers 30% of system costs through 2019, with declining amounts thereafter.//**Solar PV : **North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**North Dakota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**North Dakota does not have a capacity construction subsidy for onshore wind. However, the Investment Tax Credit, a similar program for solar power, covers 30% of system costs through 2019, with declining amounts thereafter.//**Solar PV : **North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**North Dakota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**North Dakota does not have a capacity construction subsidy for onshore wind. However, the Investment Tax Credit, a similar program for solar power, covers 30% of system costs through 2019, with declining amounts thereafter.//**Solar PV : **North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**North Dakota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**North Dakota does not have a capacity construction subsidy for onshore wind. However, the Investment Tax Credit, a similar program for solar power, covers 30% of system costs through 2019, with declining amounts thereafter.//**Solar PV : **North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**North Dakota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**North Dakota does not have a capacity construction subsidy for onshore wind. However, the Investment Tax Credit, a similar program for solar power, covers 30% of system costs through 2019, with declining amounts thereafter.//**Solar PV : **North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**North Dakota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**North Dakota does not have a capacity construction subsidy for onshore wind. However, the Investment Tax Credit, a similar program for solar power, covers 30% of system costs through 2019, with declining amounts thereafter.//**Solar PV : **North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**North Dakota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28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North Dakota had 97 EV charging outlets, approximately 12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8.5% to 10.3% through 2050.//**Urban Residential Appliances: **In the BAU case, in North Dakota, the share of electricity among fuels used by appliances in urban, residential buildings will fall from 81.9% to 74.5% through 2050.//**Urban Residential Other Components: ** In the BAU case, the share of electricity among fuels used by other components in urban, residential buildings is 100%.//**Rural Residential Heating: **In the BAU case, in North Dakota, the share of electricity among fuels used for heating in rural, residential buildings will rise from 8.5% to 10.3% through 2050.//**Rural Residential Appliances: **In the BAU case, in , the share of electricity among fuels used by appliances in rural, residential buildings will fall from 81.9% to 74.5% through 2050.//**Rural Residential Other Components: **In the United States, the share of electricity among fuels used by other components in urban, residential buildings is 100%.//**Commercial Heating: **In the BAU case, in North Dakota, the share of electricity among fuels used for heating in commercial buildings will fall from 1.3% to 0.6% through 2050.//**Commercial Appliances: **In the BAU case, in North Dakota, the share of electricity among fuels used by appliances in commercial buildings will fall from 76.9% to 53.6% through 2050.//**Commercial Other Components: **In the BAU case, in the North Dakota, the share of electricity among fuels used by other components in commercial buildings will rise from 85.5% to 94.4%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North Dakota.//**Natural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includingNorth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North Dakota increased by 6%.</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Dakota declined by -18%.//**Natural Gas Nonpeaker : **From 2010-2018, electricity exports in North Dakota declined by -18%.//**Nuclear : **From 2010-2018, electricity exports in North Dakota declined by -18%.//**Hydro : **From 2010-2018, electricity exports in North Dakota declined by -18%.//**Onshore Wind : **From 2010-2018, electricity exports in North Dakota declined by -18%.//**Solar PV : **From 2010-2018, electricity exports in North Dakota declined by -18%.//**Biomass : **From 2010-2018, electricity exports in North Dakota declined by -18%.//**Petroleum : **From 2010-2018, electricity exports in North Dakota declined by -18%.</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North Dakota, a 100% setting provides for an additional 4825 MW of demand response capacity in 2050 (on top of a BAU quantity of 1561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North Dakota will retire 1146 MW of coal by 2050. North Dakota currently has 3396 MW of coal capacity.//**Natural Gas Nonpeaker : **The EIA projects that North Dakota will retire 0 MW of gas non-peaking plants by 2050. North Dakota currently has 0MW of natural gas non-peaking capacity.//**Nuclear : **The EIA projects that North Dakota will retire 0 MW of nuclear capacity by 2050. North Dakota currently has 0 MW of nuclear capacity.//**Natural Gas Peaker : **The EIA projects that North Dakota will retire 0 MW of natural gas peaker capacity by 2050. North Dakota currently has 581 MW of natural gas peaker capacity.//**Lignite : **The EIA projects that North Dakota will retire 104 MW of natural gas peaker capacity by 2050. North Dakota currently has 533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North Dakota had about 53 of grid battery storage.  The BAU scenario is based on EIA AEO data and sees grid battery capacity reach 2038 by 2050.  The additional potential is based on NREL's Renewable Electricity Futures Study (80% RE-ITI (2014) scenario) and suggests North Dakota could reach 25962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**North Dakota does not have a capacity construction subsidy for onshore wind. However, the Investment Tax Credit, a similar program for solar power, covers 30% of system costs through 2019, with declining amounts thereafter.//**Solar PV : **North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**North Dakota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28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North Dakota had 97 EV charging outlets, approximately 12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Dakota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North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North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North Dakota, the share of electricity among fuels used for heating in urban, residential buildings will rise from 8.5% to 10.3%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North Dakota, the share of electricity among fuels used by appliances in urban, residential buildings will fall from 81.9% to 74.5%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North Dakota, the share of electricity among fuels used for heating in rural, residential buildings will rise from 8.5% to 10.3%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fall from 81.9% to 74.5%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North Dakota, the share of electricity among fuels used for heating in commercial buildings will fall from 1.3% to 0.6%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North Dakota, the share of electricity among fuels used by appliances in commercial buildings will fall from 76.9% to 53.6%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North Dakota, the share of electricity among fuels used by other components in commercial buildings will rise from 85.5% to 94.4%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North Dakota.</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includingNorth Dakota.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North Dakota increased by 6%.</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North Dakota declined by -18%.</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North Dakota declined by -18%.</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North Dakota declined by -18%.</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North Dakota declined by -18%.</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North Dakota declined by -18%.</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North Dakota declined by -18%.</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North Dakota declined by -18%.</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North Dakota declined by -18%.</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North Dakota, a 100% setting provides for an additional 4825 MW of demand response capacity in 2050 (on top of a BAU quantity of 1561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North Dakota will retire 1146 MW of coal by 2050. North Dakota currently has 3396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North Dakota will retire 0 MW of gas non-peaking plants by 2050. North Dakota currently has 0MW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North Dakota will retire 0 MW of nuclear capacity by 2050. North Dakota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North Dakota will retire 0 MW of biomass capacity by 2050. North Dakota currently has 0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North Dakota will retire 0 MW of biomass capacity by 2050. North Dakota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North Dakota will retire 6 MW of petroleum capacity by 2050. North Dakota currently has 60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North Dakota will retire 0 MW of natural gas peaker capacity by 2050. North Dakota currently has 581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Yes</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North Dakota will retire 104 MW of natural gas peaker capacity by 2050. North Dakota currently has 533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North Dakota had about 53 of grid battery storage.  The BAU scenario is based on EIA AEO data and sees grid battery capacity reach 2038 by 2050.  The additional potential is based on NREL's Renewable Electricity Futures Study (80% RE-ITI (2014) scenario) and suggests North Dakota could reach 25962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North Dakota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North Dakota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North Dakota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28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North Dakota</v>
      </c>
      <c r="B6" s="145">
        <f>SUMIFS(B7:B57,$A7:$A57,$A$6)</f>
        <v>97</v>
      </c>
      <c r="C6" s="145">
        <f>SUMIFS(C7:C57,$A7:$A57,$A$6)</f>
        <v>789403</v>
      </c>
      <c r="D6" s="145">
        <f>ROUND(SUMIFS(D7:D57,$A7:$A57,$A$6),2)</f>
        <v>12.29</v>
      </c>
      <c r="E6" s="145">
        <f t="shared" ref="E6:L6" si="0">SUMIFS(E7:E57,$A7:$A57,$A$6)</f>
        <v>0</v>
      </c>
      <c r="F6" s="145">
        <f t="shared" si="0"/>
        <v>0</v>
      </c>
      <c r="G6" s="145">
        <f t="shared" si="0"/>
        <v>0</v>
      </c>
      <c r="H6" s="145">
        <f t="shared" si="0"/>
        <v>0</v>
      </c>
      <c r="I6" s="145">
        <f t="shared" si="0"/>
        <v>1413663</v>
      </c>
      <c r="J6" s="145">
        <f t="shared" si="0"/>
        <v>20571248</v>
      </c>
      <c r="K6" s="145">
        <f t="shared" si="0"/>
        <v>1163652</v>
      </c>
      <c r="L6" s="145">
        <f t="shared" si="0"/>
        <v>21747797</v>
      </c>
      <c r="M6" s="145">
        <f>ROUND(SUMIFS(M7:M57,$A7:$A57,$A$6)*100,0)</f>
        <v>-18</v>
      </c>
      <c r="N6" s="145">
        <f>ROUND(SUMIFS(N7:N57,$A7:$A57,$A$6)*100,0)</f>
        <v>6</v>
      </c>
      <c r="O6" s="145">
        <f t="shared" ref="O6:AM6" si="1">ROUND(SUMIFS(O7:O57,$A7:$A57,$A$6),0)</f>
        <v>3264</v>
      </c>
      <c r="P6" s="145">
        <f t="shared" si="1"/>
        <v>1561</v>
      </c>
      <c r="Q6" s="145">
        <f t="shared" si="1"/>
        <v>1146</v>
      </c>
      <c r="R6" s="145">
        <f t="shared" si="1"/>
        <v>0</v>
      </c>
      <c r="S6" s="145">
        <f t="shared" si="1"/>
        <v>0</v>
      </c>
      <c r="T6" s="145">
        <f t="shared" si="1"/>
        <v>0</v>
      </c>
      <c r="U6" s="145">
        <f t="shared" si="1"/>
        <v>6</v>
      </c>
      <c r="V6" s="145">
        <f t="shared" si="1"/>
        <v>0</v>
      </c>
      <c r="W6" s="145">
        <f t="shared" si="1"/>
        <v>104</v>
      </c>
      <c r="X6" s="145">
        <f t="shared" si="1"/>
        <v>3396</v>
      </c>
      <c r="Y6" s="145">
        <f t="shared" si="1"/>
        <v>0</v>
      </c>
      <c r="Z6" s="145">
        <f t="shared" si="1"/>
        <v>0</v>
      </c>
      <c r="AA6" s="145">
        <f t="shared" si="1"/>
        <v>510</v>
      </c>
      <c r="AB6" s="145">
        <f t="shared" si="1"/>
        <v>3528</v>
      </c>
      <c r="AC6" s="145">
        <f t="shared" si="1"/>
        <v>0</v>
      </c>
      <c r="AD6" s="145">
        <f t="shared" si="1"/>
        <v>0</v>
      </c>
      <c r="AE6" s="145">
        <f t="shared" si="1"/>
        <v>0</v>
      </c>
      <c r="AF6" s="145">
        <f t="shared" si="1"/>
        <v>0</v>
      </c>
      <c r="AG6" s="145">
        <f t="shared" si="1"/>
        <v>60</v>
      </c>
      <c r="AH6" s="145">
        <f t="shared" si="1"/>
        <v>581</v>
      </c>
      <c r="AI6" s="145">
        <f t="shared" si="1"/>
        <v>533</v>
      </c>
      <c r="AJ6" s="145">
        <f t="shared" si="1"/>
        <v>0</v>
      </c>
      <c r="AK6" s="145">
        <f t="shared" si="1"/>
        <v>0</v>
      </c>
      <c r="AL6" s="145">
        <f t="shared" si="1"/>
        <v>0</v>
      </c>
      <c r="AM6" s="145">
        <f t="shared" si="1"/>
        <v>0</v>
      </c>
      <c r="AN6" s="380">
        <f>ROUND(SUMIFS(AN7:AN57,$A7:$A57,$A$6),)</f>
        <v>2038</v>
      </c>
      <c r="AO6" s="145">
        <f t="shared" ref="AO6:AP6" si="2">ROUND(SUMIFS(AO7:AO57,$A7:$A57,$A$6),)</f>
        <v>25962</v>
      </c>
      <c r="AP6" s="145">
        <f t="shared" si="2"/>
        <v>53</v>
      </c>
      <c r="AQ6" s="145">
        <f>ROUND(SUMIFS(AQ7:AQ57,$A7:$A57,$A$6),0)</f>
        <v>28</v>
      </c>
      <c r="AR6" s="146">
        <f>SUMIFS(AR7:AR57,$A7:$A57,$A$6)</f>
        <v>1.72097552138765E-2</v>
      </c>
      <c r="AS6" s="145">
        <f>ROUND(SUMIFS(AS7:AS57,$A7:$A57,$A$6),0)</f>
        <v>1162</v>
      </c>
      <c r="AT6" s="145">
        <f>ROUND(SUMIFS(AT7:AT57,$A7:$A57,$A$6),0)</f>
        <v>1561</v>
      </c>
      <c r="AU6" s="145">
        <f>ROUND(SUMIFS(AU7:AU57,$A7:$A57,$A$6),0)</f>
        <v>4825</v>
      </c>
      <c r="AV6" s="145">
        <f>ROUND(SUMIFS(AV7:AV57,$A7:$A57,$A$6)*100,0)</f>
        <v>0</v>
      </c>
      <c r="AW6" s="145">
        <f>ROUND(SUMIFS(AW7:AW57,$A7:$A57,$A$6)*100,0)</f>
        <v>0</v>
      </c>
      <c r="AX6" s="145">
        <f>ROUND(SUMIFS(AX7:AX57,$A7:$A57,$A$6)*100,0)</f>
        <v>0</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ND</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ND</v>
      </c>
      <c r="D77" s="93">
        <v>2019</v>
      </c>
      <c r="E77" s="93">
        <v>2050</v>
      </c>
    </row>
    <row r="78" spans="1:40" ht="16" customHeight="1" x14ac:dyDescent="0.35">
      <c r="B78" s="93" t="s">
        <v>2056</v>
      </c>
      <c r="C78" s="93" t="s">
        <v>496</v>
      </c>
      <c r="D78" s="93" cm="1">
        <f t="array" ref="D78">ROUND(INDEX($B$95:$H$845,MATCH(1,($C78=$E$95:$E$845)*($B78=$F$95:$F$845)*($C$77=$B$95:$B$845),0),MATCH(D$77,$B$95:$H$95,0))*100,1)</f>
        <v>8.5</v>
      </c>
      <c r="E78" s="165" cm="1">
        <f t="array" ref="E78">ROUND(INDEX($B$95:$H$845,MATCH(1,($C78=$E$95:$E$845)*($B78=$F$95:$F$845)*($C$77=$B$95:$B$845),0),MATCH(E$77,$B$95:$H$95,0))*100,1)</f>
        <v>10.3</v>
      </c>
    </row>
    <row r="79" spans="1:40" ht="16" customHeight="1" x14ac:dyDescent="0.35">
      <c r="B79" s="165" t="s">
        <v>2056</v>
      </c>
      <c r="C79" s="93" t="s">
        <v>2055</v>
      </c>
      <c r="D79" s="165" cm="1">
        <f t="array" ref="D79">ROUND(INDEX($B$95:$H$845,MATCH(1,($C79=$E$95:$E$845)*($B79=$F$95:$F$845)*($C$77=$B$95:$B$845),0),MATCH(D$77,$B$95:$H$95,0))*100,1)</f>
        <v>81.900000000000006</v>
      </c>
      <c r="E79" s="165" cm="1">
        <f t="array" ref="E79">ROUND(INDEX($B$95:$H$845,MATCH(1,($C79=$E$95:$E$845)*($B79=$F$95:$F$845)*($C$77=$B$95:$B$845),0),MATCH(E$77,$B$95:$H$95,0))*100,1)</f>
        <v>74.5</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8.5</v>
      </c>
      <c r="E81" s="165" cm="1">
        <f t="array" ref="E81">ROUND(INDEX($B$95:$H$845,MATCH(1,($C81=$E$95:$E$845)*($B81=$F$95:$F$845)*($C$77=$B$95:$B$845),0),MATCH(E$77,$B$95:$H$95,0))*100,1)</f>
        <v>10.3</v>
      </c>
    </row>
    <row r="82" spans="2:26" ht="16" customHeight="1" x14ac:dyDescent="0.35">
      <c r="B82" s="165" t="s">
        <v>2053</v>
      </c>
      <c r="C82" s="165" t="s">
        <v>2055</v>
      </c>
      <c r="D82" s="165" cm="1">
        <f t="array" ref="D82">ROUND(INDEX($B$95:$H$845,MATCH(1,($C82=$E$95:$E$845)*($B82=$F$95:$F$845)*($C$77=$B$95:$B$845),0),MATCH(D$77,$B$95:$H$95,0))*100,1)</f>
        <v>81.900000000000006</v>
      </c>
      <c r="E82" s="165" cm="1">
        <f t="array" ref="E82">ROUND(INDEX($B$95:$H$845,MATCH(1,($C82=$E$95:$E$845)*($B82=$F$95:$F$845)*($C$77=$B$95:$B$845),0),MATCH(E$77,$B$95:$H$95,0))*100,1)</f>
        <v>74.5</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ND</v>
      </c>
    </row>
    <row r="84" spans="2:26" ht="16" customHeight="1" x14ac:dyDescent="0.35">
      <c r="B84" s="93" t="s">
        <v>2057</v>
      </c>
      <c r="C84" s="165" t="s">
        <v>496</v>
      </c>
      <c r="D84" s="165" cm="1">
        <f t="array" ref="D84">ROUND(INDEX($B$95:$H$845,MATCH(1,($C84=$E$95:$E$845)*($B84=$F$95:$F$845)*($C$77=$B$95:$B$845),0),MATCH(D$77,$B$95:$H$95,0))*100,1)</f>
        <v>1.3</v>
      </c>
      <c r="E84" s="165" cm="1">
        <f t="array" ref="E84">ROUND(INDEX($B$95:$H$845,MATCH(1,($C84=$E$95:$E$845)*($B84=$F$95:$F$845)*($C$77=$B$95:$B$845),0),MATCH(E$77,$B$95:$H$95,0))*100,1)</f>
        <v>0.6</v>
      </c>
    </row>
    <row r="85" spans="2:26" ht="16" customHeight="1" x14ac:dyDescent="0.35">
      <c r="B85" s="165" t="s">
        <v>2057</v>
      </c>
      <c r="C85" s="165" t="s">
        <v>2055</v>
      </c>
      <c r="D85" s="165" cm="1">
        <f t="array" ref="D85">ROUND(INDEX($B$95:$H$845,MATCH(1,($C85=$E$95:$E$845)*($B85=$F$95:$F$845)*($C$77=$B$95:$B$845),0),MATCH(D$77,$B$95:$H$95,0))*100,1)</f>
        <v>76.900000000000006</v>
      </c>
      <c r="E85" s="165" cm="1">
        <f t="array" ref="E85">ROUND(INDEX($B$95:$H$845,MATCH(1,($C85=$E$95:$E$845)*($B85=$F$95:$F$845)*($C$77=$B$95:$B$845),0),MATCH(E$77,$B$95:$H$95,0))*100,1)</f>
        <v>53.6</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85.5</v>
      </c>
      <c r="E86" s="165" cm="1">
        <f t="array" ref="E86">ROUND(INDEX($B$95:$H$845,MATCH(1,($C86=$E$95:$E$845)*($B86=$F$95:$F$845)*($C$77=$B$95:$B$845),0),MATCH(E$77,$B$95:$H$95,0))*100,1)</f>
        <v>94.4</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1943611690725.72</v>
      </c>
      <c r="N86" s="165" cm="1">
        <f t="array" ref="N86">INDEX($K$95:$Z$195,MATCH(1,($J86=$L$95:$L$195)*($J$83=$K$95:$K$195),0),MATCH(N$85,$K$95:$Z$95,0))</f>
        <v>7646503808582.1602</v>
      </c>
      <c r="O86" s="165" cm="1">
        <f t="array" ref="O86">INDEX($K$95:$Z$195,MATCH(1,($J86=$L$95:$L$195)*($J$83=$K$95:$K$195),0),MATCH(O$85,$K$95:$Z$95,0))</f>
        <v>2407069849222.8599</v>
      </c>
      <c r="P86" s="165" cm="1">
        <f t="array" ref="P86">INDEX($K$95:$Z$195,MATCH(1,($J86=$L$95:$L$195)*($J$83=$K$95:$K$195),0),MATCH(P$85,$K$95:$Z$95,0))</f>
        <v>0</v>
      </c>
      <c r="Q86" s="165" cm="1">
        <f t="array" ref="Q86">INDEX($K$95:$Z$195,MATCH(1,($J86=$L$95:$L$195)*($J$83=$K$95:$K$195),0),MATCH(Q$85,$K$95:$Z$95,0))</f>
        <v>0</v>
      </c>
      <c r="R86" s="165" cm="1">
        <f t="array" ref="R86">INDEX($K$95:$Z$195,MATCH(1,($J86=$L$95:$L$195)*($J$83=$K$95:$K$195),0),MATCH(R$85,$K$95:$Z$95,0))</f>
        <v>38023511839993.602</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1943611690725.72</v>
      </c>
      <c r="N87" s="165" cm="1">
        <f t="array" ref="N87">INDEX($K$95:$Z$195,MATCH(1,($J87=$L$95:$L$195)*($J$83=$K$95:$K$195),0),MATCH(N$85,$K$95:$Z$95,0))</f>
        <v>10714503808582.1</v>
      </c>
      <c r="O87" s="165" cm="1">
        <f t="array" ref="O87">INDEX($K$95:$Z$195,MATCH(1,($J87=$L$95:$L$195)*($J$83=$K$95:$K$195),0),MATCH(O$85,$K$95:$Z$95,0))</f>
        <v>13430069849222.801</v>
      </c>
      <c r="P87" s="165" cm="1">
        <f t="array" ref="P87">INDEX($K$95:$Z$195,MATCH(1,($J87=$L$95:$L$195)*($J$83=$K$95:$K$195),0),MATCH(P$85,$K$95:$Z$95,0))</f>
        <v>0</v>
      </c>
      <c r="Q87" s="165" cm="1">
        <f t="array" ref="Q87">INDEX($K$95:$Z$195,MATCH(1,($J87=$L$95:$L$195)*($J$83=$K$95:$K$195),0),MATCH(Q$85,$K$95:$Z$95,0))</f>
        <v>46030884714257.398</v>
      </c>
      <c r="R87" s="165" cm="1">
        <f t="array" ref="R87">INDEX($K$95:$Z$195,MATCH(1,($J87=$L$95:$L$195)*($J$83=$K$95:$K$195),0),MATCH(R$85,$K$95:$Z$95,0))</f>
        <v>90993511839993.594</v>
      </c>
    </row>
    <row r="88" spans="2:26" ht="16" customHeight="1" x14ac:dyDescent="0.35">
      <c r="J88" s="93" t="s">
        <v>2058</v>
      </c>
      <c r="K88" s="165">
        <f>IFERROR(K86/K87 *100,0)</f>
        <v>0</v>
      </c>
      <c r="L88" s="165">
        <f t="shared" ref="L88:R88" si="19">IFERROR(L86/L87 *100,0)</f>
        <v>0</v>
      </c>
      <c r="M88" s="165">
        <f t="shared" si="19"/>
        <v>100</v>
      </c>
      <c r="N88" s="264">
        <f>ROUND(IFERROR(N86/N87 *100,0),0)</f>
        <v>71</v>
      </c>
      <c r="O88" s="165">
        <f>ROUND(IFERROR(O86/O87 *100,0),0)</f>
        <v>18</v>
      </c>
      <c r="P88" s="165">
        <f t="shared" si="19"/>
        <v>0</v>
      </c>
      <c r="Q88" s="165">
        <f t="shared" si="19"/>
        <v>0</v>
      </c>
      <c r="R88" s="165">
        <f t="shared" si="19"/>
        <v>41.787058298019723</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North Dakota</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North Dakota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North Dakota</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11.55035238074411</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-3.5034355364398508</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0.4261605140062793</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8.4730773583105385</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11.976512894750389</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2021-09-30T18:34:58Z</dcterms:modified>
</cp:coreProperties>
</file>