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D\land\BLAPE\"/>
    </mc:Choice>
  </mc:AlternateContent>
  <xr:revisionPtr revIDLastSave="0" documentId="8_{7CABA4F4-2FDB-4BE3-B731-496141B379FC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S23" i="4"/>
  <c r="AA23" i="4"/>
  <c r="AI23" i="4"/>
  <c r="I23" i="4"/>
  <c r="D23" i="4"/>
  <c r="L23" i="4"/>
  <c r="T23" i="4"/>
  <c r="AB23" i="4"/>
  <c r="AJ23" i="4"/>
  <c r="Y23" i="4"/>
  <c r="E23" i="4"/>
  <c r="M23" i="4"/>
  <c r="U23" i="4"/>
  <c r="AC23" i="4"/>
  <c r="AK23" i="4"/>
  <c r="A25" i="4" s="1"/>
  <c r="AF23" i="4"/>
  <c r="AG23" i="4"/>
  <c r="Z23" i="4"/>
  <c r="F23" i="4"/>
  <c r="N23" i="4"/>
  <c r="V23" i="4"/>
  <c r="AD23" i="4"/>
  <c r="C23" i="4"/>
  <c r="X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F2" i="7" l="1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<sst xmlns="http://schemas.openxmlformats.org/spreadsheetml/2006/main" count="15367" uniqueCount="462">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</sst>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90</v>
      </c>
      <c r="C1" s="57">
        <v>44412</v>
      </c>
      <c r="H1" s="53" t="s">
        <v>2</v>
      </c>
    </row>
    <row r="2" spans="1:8" x14ac:dyDescent="0.25">
      <c r="B2" s="2" t="str">
        <f>LOOKUP(B1,F2:G51,G2:G51)</f>
        <v>ND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North Dakota</v>
      </c>
      <c r="B18" s="2">
        <f>SUMIFS('LULUCF Dataframe EPA'!AD2:AD766,'LULUCF Dataframe EPA'!A2:A766,Data!A18)</f>
        <v>-13.362855581460817</v>
      </c>
      <c r="C18" s="2">
        <f>B18/D11</f>
        <v>-14.14129750078768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-14141297500787.58</v>
      </c>
      <c r="C23" s="56">
        <f>$B$23*C11</f>
        <v>-13752076541124.152</v>
      </c>
      <c r="D23" s="56">
        <f t="shared" ref="D23:AK23" si="0">$B$23*D11</f>
        <v>-13362855581460.723</v>
      </c>
      <c r="E23" s="56">
        <f t="shared" si="0"/>
        <v>-12973634621797.295</v>
      </c>
      <c r="F23" s="56">
        <f t="shared" si="0"/>
        <v>-12584413662133.865</v>
      </c>
      <c r="G23" s="56">
        <f t="shared" si="0"/>
        <v>-12195192702470.537</v>
      </c>
      <c r="H23" s="56">
        <f t="shared" si="0"/>
        <v>-12210988040037.291</v>
      </c>
      <c r="I23" s="56">
        <f t="shared" si="0"/>
        <v>-12226783377604.029</v>
      </c>
      <c r="J23" s="56">
        <f t="shared" si="0"/>
        <v>-12242578715170.77</v>
      </c>
      <c r="K23" s="56">
        <f t="shared" si="0"/>
        <v>-12258374052737.504</v>
      </c>
      <c r="L23" s="56">
        <f t="shared" si="0"/>
        <v>-12274169390304.242</v>
      </c>
      <c r="M23" s="56">
        <f t="shared" si="0"/>
        <v>-12289964727870.986</v>
      </c>
      <c r="N23" s="56">
        <f t="shared" si="0"/>
        <v>-12305760065437.727</v>
      </c>
      <c r="O23" s="56">
        <f t="shared" si="0"/>
        <v>-12321555403004.465</v>
      </c>
      <c r="P23" s="56">
        <f t="shared" si="0"/>
        <v>-12337350740571.205</v>
      </c>
      <c r="Q23" s="56">
        <f t="shared" si="0"/>
        <v>-12353146078137.945</v>
      </c>
      <c r="R23" s="56">
        <f t="shared" si="0"/>
        <v>-12368941415704.682</v>
      </c>
      <c r="S23" s="56">
        <f t="shared" si="0"/>
        <v>-12384736753271.414</v>
      </c>
      <c r="T23" s="56">
        <f t="shared" si="0"/>
        <v>-12400532090838.154</v>
      </c>
      <c r="U23" s="56">
        <f t="shared" si="0"/>
        <v>-12416327428404.895</v>
      </c>
      <c r="V23" s="56">
        <f t="shared" si="0"/>
        <v>-12432122765971.635</v>
      </c>
      <c r="W23" s="56">
        <f t="shared" si="0"/>
        <v>-12447918103538.373</v>
      </c>
      <c r="X23" s="56">
        <f t="shared" si="0"/>
        <v>-12463713441105.107</v>
      </c>
      <c r="Y23" s="56">
        <f t="shared" si="0"/>
        <v>-12479508778671.848</v>
      </c>
      <c r="Z23" s="56">
        <f t="shared" si="0"/>
        <v>-12495304116238.588</v>
      </c>
      <c r="AA23" s="56">
        <f t="shared" si="0"/>
        <v>-12511099453805.326</v>
      </c>
      <c r="AB23" s="56">
        <f t="shared" si="0"/>
        <v>-12526894791372.061</v>
      </c>
      <c r="AC23" s="56">
        <f t="shared" si="0"/>
        <v>-12542690128938.801</v>
      </c>
      <c r="AD23" s="56">
        <f t="shared" si="0"/>
        <v>-12558485466505.539</v>
      </c>
      <c r="AE23" s="56">
        <f t="shared" si="0"/>
        <v>-12574280804072.279</v>
      </c>
      <c r="AF23" s="56">
        <f t="shared" si="0"/>
        <v>-12590076141639.02</v>
      </c>
      <c r="AG23" s="56">
        <f t="shared" si="0"/>
        <v>-12605871479205.752</v>
      </c>
      <c r="AH23" s="56">
        <f t="shared" si="0"/>
        <v>-12621666816772.492</v>
      </c>
      <c r="AI23" s="56">
        <f t="shared" si="0"/>
        <v>-12637462154339.232</v>
      </c>
      <c r="AJ23" s="56">
        <f t="shared" si="0"/>
        <v>-12653257491905.973</v>
      </c>
      <c r="AK23" s="56">
        <f t="shared" si="0"/>
        <v>-12669052829472.711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-0.10410958904109574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-14141297500787.58</v>
      </c>
      <c r="C2" s="25">
        <f>$B$2*Data!C$11</f>
        <v>-13752076541124.152</v>
      </c>
      <c r="D2" s="25">
        <f>$B$2*Data!D$11</f>
        <v>-13362855581460.723</v>
      </c>
      <c r="E2" s="25">
        <f>$B$2*Data!E$11</f>
        <v>-12973634621797.295</v>
      </c>
      <c r="F2" s="25">
        <f>$B$2*Data!F$11</f>
        <v>-12584413662133.865</v>
      </c>
      <c r="G2" s="25">
        <f>$B$2*Data!G$11</f>
        <v>-12195192702470.537</v>
      </c>
      <c r="H2" s="25">
        <f>$B$2*Data!H$11</f>
        <v>-12210988040037.291</v>
      </c>
      <c r="I2" s="25">
        <f>$B$2*Data!I$11</f>
        <v>-12226783377604.029</v>
      </c>
      <c r="J2" s="25">
        <f>$B$2*Data!J$11</f>
        <v>-12242578715170.77</v>
      </c>
      <c r="K2" s="25">
        <f>$B$2*Data!K$11</f>
        <v>-12258374052737.504</v>
      </c>
      <c r="L2" s="25">
        <f>$B$2*Data!L$11</f>
        <v>-12274169390304.242</v>
      </c>
      <c r="M2" s="25">
        <f>$B$2*Data!M$11</f>
        <v>-12289964727870.986</v>
      </c>
      <c r="N2" s="25">
        <f>$B$2*Data!N$11</f>
        <v>-12305760065437.727</v>
      </c>
      <c r="O2" s="25">
        <f>$B$2*Data!O$11</f>
        <v>-12321555403004.465</v>
      </c>
      <c r="P2" s="25">
        <f>$B$2*Data!P$11</f>
        <v>-12337350740571.205</v>
      </c>
      <c r="Q2" s="25">
        <f>$B$2*Data!Q$11</f>
        <v>-12353146078137.945</v>
      </c>
      <c r="R2" s="25">
        <f>$B$2*Data!R$11</f>
        <v>-12368941415704.682</v>
      </c>
      <c r="S2" s="25">
        <f>$B$2*Data!S$11</f>
        <v>-12384736753271.414</v>
      </c>
      <c r="T2" s="25">
        <f>$B$2*Data!T$11</f>
        <v>-12400532090838.154</v>
      </c>
      <c r="U2" s="25">
        <f>$B$2*Data!U$11</f>
        <v>-12416327428404.895</v>
      </c>
      <c r="V2" s="25">
        <f>$B$2*Data!V$11</f>
        <v>-12432122765971.635</v>
      </c>
      <c r="W2" s="25">
        <f>$B$2*Data!W$11</f>
        <v>-12447918103538.373</v>
      </c>
      <c r="X2" s="25">
        <f>$B$2*Data!X$11</f>
        <v>-12463713441105.107</v>
      </c>
      <c r="Y2" s="25">
        <f>$B$2*Data!Y$11</f>
        <v>-12479508778671.848</v>
      </c>
      <c r="Z2" s="25">
        <f>$B$2*Data!Z$11</f>
        <v>-12495304116238.588</v>
      </c>
      <c r="AA2" s="25">
        <f>$B$2*Data!AA$11</f>
        <v>-12511099453805.326</v>
      </c>
      <c r="AB2" s="25">
        <f>$B$2*Data!AB$11</f>
        <v>-12526894791372.061</v>
      </c>
      <c r="AC2" s="25">
        <f>$B$2*Data!AC$11</f>
        <v>-12542690128938.801</v>
      </c>
      <c r="AD2" s="25">
        <f>$B$2*Data!AD$11</f>
        <v>-12558485466505.539</v>
      </c>
      <c r="AE2" s="25">
        <f>$B$2*Data!AE$11</f>
        <v>-12574280804072.279</v>
      </c>
      <c r="AF2" s="25">
        <f>$B$2*Data!AF$11</f>
        <v>-12590076141639.02</v>
      </c>
      <c r="AG2" s="25">
        <f>$B$2*Data!AG$11</f>
        <v>-12605871479205.752</v>
      </c>
      <c r="AH2" s="25">
        <f>$B$2*Data!AH$11</f>
        <v>-12621666816772.492</v>
      </c>
      <c r="AI2" s="25">
        <f>$B$2*Data!AI$11</f>
        <v>-12637462154339.232</v>
      </c>
      <c r="AJ2" s="25">
        <f>$B$2*Data!AJ$11</f>
        <v>-12653257491905.973</v>
      </c>
      <c r="AK2" s="25">
        <f>$B$2*Data!AK$11</f>
        <v>-12669052829472.711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6080357525.5185318</v>
      </c>
      <c r="C11" s="25">
        <f>(ABS(C$2)*'data from RPEpUACE'!$B11)+SUMIFS('Override Calcs'!$E$4:$E$6,'Override Calcs'!$A$4:$A$6,About!$B$2,'Override Calcs'!$B$4:$B$6,"CH4")</f>
        <v>5913003533.3514585</v>
      </c>
      <c r="D11" s="25">
        <f>(ABS(D$2)*'data from RPEpUACE'!$B11)+SUMIFS('Override Calcs'!$E$4:$E$6,'Override Calcs'!$A$4:$A$6,About!$B$2,'Override Calcs'!$B$4:$B$6,"CH4")</f>
        <v>5745649541.1843834</v>
      </c>
      <c r="E11" s="25">
        <f>(ABS(E$2)*'data from RPEpUACE'!$B11)+SUMIFS('Override Calcs'!$E$4:$E$6,'Override Calcs'!$A$4:$A$6,About!$B$2,'Override Calcs'!$B$4:$B$6,"CH4")</f>
        <v>5578295549.0173092</v>
      </c>
      <c r="F11" s="25">
        <f>(ABS(F$2)*'data from RPEpUACE'!$B11)+SUMIFS('Override Calcs'!$E$4:$E$6,'Override Calcs'!$A$4:$A$6,About!$B$2,'Override Calcs'!$B$4:$B$6,"CH4")</f>
        <v>5410941556.850235</v>
      </c>
      <c r="G11" s="25">
        <f>(ABS(G$2)*'data from RPEpUACE'!$B11)+SUMIFS('Override Calcs'!$E$4:$E$6,'Override Calcs'!$A$4:$A$6,About!$B$2,'Override Calcs'!$B$4:$B$6,"CH4")</f>
        <v>5243587564.6832037</v>
      </c>
      <c r="H11" s="25">
        <f>(ABS(H$2)*'data from RPEpUACE'!$B11)+SUMIFS('Override Calcs'!$E$4:$E$6,'Override Calcs'!$A$4:$A$6,About!$B$2,'Override Calcs'!$B$4:$B$6,"CH4")</f>
        <v>5250379112.6042318</v>
      </c>
      <c r="I11" s="25">
        <f>(ABS(I$2)*'data from RPEpUACE'!$B11)+SUMIFS('Override Calcs'!$E$4:$E$6,'Override Calcs'!$A$4:$A$6,About!$B$2,'Override Calcs'!$B$4:$B$6,"CH4")</f>
        <v>5257170660.5252533</v>
      </c>
      <c r="J11" s="25">
        <f>(ABS(J$2)*'data from RPEpUACE'!$B11)+SUMIFS('Override Calcs'!$E$4:$E$6,'Override Calcs'!$A$4:$A$6,About!$B$2,'Override Calcs'!$B$4:$B$6,"CH4")</f>
        <v>5263962208.4462757</v>
      </c>
      <c r="K11" s="25">
        <f>(ABS(K$2)*'data from RPEpUACE'!$B11)+SUMIFS('Override Calcs'!$E$4:$E$6,'Override Calcs'!$A$4:$A$6,About!$B$2,'Override Calcs'!$B$4:$B$6,"CH4")</f>
        <v>5270753756.3672962</v>
      </c>
      <c r="L11" s="25">
        <f>(ABS(L$2)*'data from RPEpUACE'!$B11)+SUMIFS('Override Calcs'!$E$4:$E$6,'Override Calcs'!$A$4:$A$6,About!$B$2,'Override Calcs'!$B$4:$B$6,"CH4")</f>
        <v>5277545304.2883177</v>
      </c>
      <c r="M11" s="25">
        <f>(ABS(M$2)*'data from RPEpUACE'!$B11)+SUMIFS('Override Calcs'!$E$4:$E$6,'Override Calcs'!$A$4:$A$6,About!$B$2,'Override Calcs'!$B$4:$B$6,"CH4")</f>
        <v>5284336852.209342</v>
      </c>
      <c r="N11" s="25">
        <f>(ABS(N$2)*'data from RPEpUACE'!$B11)+SUMIFS('Override Calcs'!$E$4:$E$6,'Override Calcs'!$A$4:$A$6,About!$B$2,'Override Calcs'!$B$4:$B$6,"CH4")</f>
        <v>5291128400.1303644</v>
      </c>
      <c r="O11" s="25">
        <f>(ABS(O$2)*'data from RPEpUACE'!$B11)+SUMIFS('Override Calcs'!$E$4:$E$6,'Override Calcs'!$A$4:$A$6,About!$B$2,'Override Calcs'!$B$4:$B$6,"CH4")</f>
        <v>5297919948.0513859</v>
      </c>
      <c r="P11" s="25">
        <f>(ABS(P$2)*'data from RPEpUACE'!$B11)+SUMIFS('Override Calcs'!$E$4:$E$6,'Override Calcs'!$A$4:$A$6,About!$B$2,'Override Calcs'!$B$4:$B$6,"CH4")</f>
        <v>5304711495.9724083</v>
      </c>
      <c r="Q11" s="25">
        <f>(ABS(Q$2)*'data from RPEpUACE'!$B11)+SUMIFS('Override Calcs'!$E$4:$E$6,'Override Calcs'!$A$4:$A$6,About!$B$2,'Override Calcs'!$B$4:$B$6,"CH4")</f>
        <v>5311503043.8934307</v>
      </c>
      <c r="R11" s="25">
        <f>(ABS(R$2)*'data from RPEpUACE'!$B11)+SUMIFS('Override Calcs'!$E$4:$E$6,'Override Calcs'!$A$4:$A$6,About!$B$2,'Override Calcs'!$B$4:$B$6,"CH4")</f>
        <v>5318294591.8144522</v>
      </c>
      <c r="S11" s="25">
        <f>(ABS(S$2)*'data from RPEpUACE'!$B11)+SUMIFS('Override Calcs'!$E$4:$E$6,'Override Calcs'!$A$4:$A$6,About!$B$2,'Override Calcs'!$B$4:$B$6,"CH4")</f>
        <v>5325086139.7354708</v>
      </c>
      <c r="T11" s="25">
        <f>(ABS(T$2)*'data from RPEpUACE'!$B11)+SUMIFS('Override Calcs'!$E$4:$E$6,'Override Calcs'!$A$4:$A$6,About!$B$2,'Override Calcs'!$B$4:$B$6,"CH4")</f>
        <v>5331877687.6564932</v>
      </c>
      <c r="U11" s="25">
        <f>(ABS(U$2)*'data from RPEpUACE'!$B11)+SUMIFS('Override Calcs'!$E$4:$E$6,'Override Calcs'!$A$4:$A$6,About!$B$2,'Override Calcs'!$B$4:$B$6,"CH4")</f>
        <v>5338669235.5775156</v>
      </c>
      <c r="V11" s="25">
        <f>(ABS(V$2)*'data from RPEpUACE'!$B11)+SUMIFS('Override Calcs'!$E$4:$E$6,'Override Calcs'!$A$4:$A$6,About!$B$2,'Override Calcs'!$B$4:$B$6,"CH4")</f>
        <v>5345460783.498538</v>
      </c>
      <c r="W11" s="25">
        <f>(ABS(W$2)*'data from RPEpUACE'!$B11)+SUMIFS('Override Calcs'!$E$4:$E$6,'Override Calcs'!$A$4:$A$6,About!$B$2,'Override Calcs'!$B$4:$B$6,"CH4")</f>
        <v>5352252331.4195604</v>
      </c>
      <c r="X11" s="25">
        <f>(ABS(X$2)*'data from RPEpUACE'!$B11)+SUMIFS('Override Calcs'!$E$4:$E$6,'Override Calcs'!$A$4:$A$6,About!$B$2,'Override Calcs'!$B$4:$B$6,"CH4")</f>
        <v>5359043879.34058</v>
      </c>
      <c r="Y11" s="25">
        <f>(ABS(Y$2)*'data from RPEpUACE'!$B11)+SUMIFS('Override Calcs'!$E$4:$E$6,'Override Calcs'!$A$4:$A$6,About!$B$2,'Override Calcs'!$B$4:$B$6,"CH4")</f>
        <v>5365835427.2616024</v>
      </c>
      <c r="Z11" s="25">
        <f>(ABS(Z$2)*'data from RPEpUACE'!$B11)+SUMIFS('Override Calcs'!$E$4:$E$6,'Override Calcs'!$A$4:$A$6,About!$B$2,'Override Calcs'!$B$4:$B$6,"CH4")</f>
        <v>5372626975.1826248</v>
      </c>
      <c r="AA11" s="25">
        <f>(ABS(AA$2)*'data from RPEpUACE'!$B11)+SUMIFS('Override Calcs'!$E$4:$E$6,'Override Calcs'!$A$4:$A$6,About!$B$2,'Override Calcs'!$B$4:$B$6,"CH4")</f>
        <v>5379418523.1036463</v>
      </c>
      <c r="AB11" s="25">
        <f>(ABS(AB$2)*'data from RPEpUACE'!$B11)+SUMIFS('Override Calcs'!$E$4:$E$6,'Override Calcs'!$A$4:$A$6,About!$B$2,'Override Calcs'!$B$4:$B$6,"CH4")</f>
        <v>5386210071.0246668</v>
      </c>
      <c r="AC11" s="25">
        <f>(ABS(AC$2)*'data from RPEpUACE'!$B11)+SUMIFS('Override Calcs'!$E$4:$E$6,'Override Calcs'!$A$4:$A$6,About!$B$2,'Override Calcs'!$B$4:$B$6,"CH4")</f>
        <v>5393001618.9456892</v>
      </c>
      <c r="AD11" s="25">
        <f>(ABS(AD$2)*'data from RPEpUACE'!$B11)+SUMIFS('Override Calcs'!$E$4:$E$6,'Override Calcs'!$A$4:$A$6,About!$B$2,'Override Calcs'!$B$4:$B$6,"CH4")</f>
        <v>5399793166.8667107</v>
      </c>
      <c r="AE11" s="25">
        <f>(ABS(AE$2)*'data from RPEpUACE'!$B11)+SUMIFS('Override Calcs'!$E$4:$E$6,'Override Calcs'!$A$4:$A$6,About!$B$2,'Override Calcs'!$B$4:$B$6,"CH4")</f>
        <v>5406584714.7877331</v>
      </c>
      <c r="AF11" s="25">
        <f>(ABS(AF$2)*'data from RPEpUACE'!$B11)+SUMIFS('Override Calcs'!$E$4:$E$6,'Override Calcs'!$A$4:$A$6,About!$B$2,'Override Calcs'!$B$4:$B$6,"CH4")</f>
        <v>5413376262.7087555</v>
      </c>
      <c r="AG11" s="25">
        <f>(ABS(AG$2)*'data from RPEpUACE'!$B11)+SUMIFS('Override Calcs'!$E$4:$E$6,'Override Calcs'!$A$4:$A$6,About!$B$2,'Override Calcs'!$B$4:$B$6,"CH4")</f>
        <v>5420167810.629775</v>
      </c>
      <c r="AH11" s="25">
        <f>(ABS(AH$2)*'data from RPEpUACE'!$B11)+SUMIFS('Override Calcs'!$E$4:$E$6,'Override Calcs'!$A$4:$A$6,About!$B$2,'Override Calcs'!$B$4:$B$6,"CH4")</f>
        <v>5426959358.5507975</v>
      </c>
      <c r="AI11" s="25">
        <f>(ABS(AI$2)*'data from RPEpUACE'!$B11)+SUMIFS('Override Calcs'!$E$4:$E$6,'Override Calcs'!$A$4:$A$6,About!$B$2,'Override Calcs'!$B$4:$B$6,"CH4")</f>
        <v>5433750906.4718199</v>
      </c>
      <c r="AJ11" s="25">
        <f>(ABS(AJ$2)*'data from RPEpUACE'!$B11)+SUMIFS('Override Calcs'!$E$4:$E$6,'Override Calcs'!$A$4:$A$6,About!$B$2,'Override Calcs'!$B$4:$B$6,"CH4")</f>
        <v>5440542454.3928423</v>
      </c>
      <c r="AK11" s="25">
        <f>(ABS(AK$2)*'data from RPEpUACE'!$B11)+SUMIFS('Override Calcs'!$E$4:$E$6,'Override Calcs'!$A$4:$A$6,About!$B$2,'Override Calcs'!$B$4:$B$6,"CH4")</f>
        <v>5447334002.3138638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494998489.24520606</v>
      </c>
      <c r="C12" s="25">
        <f>(ABS(C$2)*'data from RPEpUACE'!$B12)+SUMIFS('Override Calcs'!$E$4:$E$6,'Override Calcs'!$A$4:$A$6,About!$B$2,'Override Calcs'!$B$4:$B$6,"N2O")</f>
        <v>481374294.78884619</v>
      </c>
      <c r="D12" s="25">
        <f>(ABS(D$2)*'data from RPEpUACE'!$B12)+SUMIFS('Override Calcs'!$E$4:$E$6,'Override Calcs'!$A$4:$A$6,About!$B$2,'Override Calcs'!$B$4:$B$6,"N2O")</f>
        <v>467750100.33248627</v>
      </c>
      <c r="E12" s="25">
        <f>(ABS(E$2)*'data from RPEpUACE'!$B12)+SUMIFS('Override Calcs'!$E$4:$E$6,'Override Calcs'!$A$4:$A$6,About!$B$2,'Override Calcs'!$B$4:$B$6,"N2O")</f>
        <v>454125905.87612635</v>
      </c>
      <c r="F12" s="25">
        <f>(ABS(F$2)*'data from RPEpUACE'!$B12)+SUMIFS('Override Calcs'!$E$4:$E$6,'Override Calcs'!$A$4:$A$6,About!$B$2,'Override Calcs'!$B$4:$B$6,"N2O")</f>
        <v>440501711.41976643</v>
      </c>
      <c r="G12" s="25">
        <f>(ABS(G$2)*'data from RPEpUACE'!$B12)+SUMIFS('Override Calcs'!$E$4:$E$6,'Override Calcs'!$A$4:$A$6,About!$B$2,'Override Calcs'!$B$4:$B$6,"N2O")</f>
        <v>426877516.96341002</v>
      </c>
      <c r="H12" s="25">
        <f>(ABS(H$2)*'data from RPEpUACE'!$B12)+SUMIFS('Override Calcs'!$E$4:$E$6,'Override Calcs'!$A$4:$A$6,About!$B$2,'Override Calcs'!$B$4:$B$6,"N2O")</f>
        <v>427430413.06309432</v>
      </c>
      <c r="I12" s="25">
        <f>(ABS(I$2)*'data from RPEpUACE'!$B12)+SUMIFS('Override Calcs'!$E$4:$E$6,'Override Calcs'!$A$4:$A$6,About!$B$2,'Override Calcs'!$B$4:$B$6,"N2O")</f>
        <v>427983309.16277814</v>
      </c>
      <c r="J12" s="25">
        <f>(ABS(J$2)*'data from RPEpUACE'!$B12)+SUMIFS('Override Calcs'!$E$4:$E$6,'Override Calcs'!$A$4:$A$6,About!$B$2,'Override Calcs'!$B$4:$B$6,"N2O")</f>
        <v>428536205.26246196</v>
      </c>
      <c r="K12" s="25">
        <f>(ABS(K$2)*'data from RPEpUACE'!$B12)+SUMIFS('Override Calcs'!$E$4:$E$6,'Override Calcs'!$A$4:$A$6,About!$B$2,'Override Calcs'!$B$4:$B$6,"N2O")</f>
        <v>429089101.3621456</v>
      </c>
      <c r="L12" s="25">
        <f>(ABS(L$2)*'data from RPEpUACE'!$B12)+SUMIFS('Override Calcs'!$E$4:$E$6,'Override Calcs'!$A$4:$A$6,About!$B$2,'Override Calcs'!$B$4:$B$6,"N2O")</f>
        <v>429641997.46182942</v>
      </c>
      <c r="M12" s="25">
        <f>(ABS(M$2)*'data from RPEpUACE'!$B12)+SUMIFS('Override Calcs'!$E$4:$E$6,'Override Calcs'!$A$4:$A$6,About!$B$2,'Override Calcs'!$B$4:$B$6,"N2O")</f>
        <v>430194893.56151342</v>
      </c>
      <c r="N12" s="25">
        <f>(ABS(N$2)*'data from RPEpUACE'!$B12)+SUMIFS('Override Calcs'!$E$4:$E$6,'Override Calcs'!$A$4:$A$6,About!$B$2,'Override Calcs'!$B$4:$B$6,"N2O")</f>
        <v>430747789.66119725</v>
      </c>
      <c r="O12" s="25">
        <f>(ABS(O$2)*'data from RPEpUACE'!$B12)+SUMIFS('Override Calcs'!$E$4:$E$6,'Override Calcs'!$A$4:$A$6,About!$B$2,'Override Calcs'!$B$4:$B$6,"N2O")</f>
        <v>431300685.76088107</v>
      </c>
      <c r="P12" s="25">
        <f>(ABS(P$2)*'data from RPEpUACE'!$B12)+SUMIFS('Override Calcs'!$E$4:$E$6,'Override Calcs'!$A$4:$A$6,About!$B$2,'Override Calcs'!$B$4:$B$6,"N2O")</f>
        <v>431853581.86056489</v>
      </c>
      <c r="Q12" s="25">
        <f>(ABS(Q$2)*'data from RPEpUACE'!$B12)+SUMIFS('Override Calcs'!$E$4:$E$6,'Override Calcs'!$A$4:$A$6,About!$B$2,'Override Calcs'!$B$4:$B$6,"N2O")</f>
        <v>432406477.96024877</v>
      </c>
      <c r="R12" s="25">
        <f>(ABS(R$2)*'data from RPEpUACE'!$B12)+SUMIFS('Override Calcs'!$E$4:$E$6,'Override Calcs'!$A$4:$A$6,About!$B$2,'Override Calcs'!$B$4:$B$6,"N2O")</f>
        <v>432959374.05993247</v>
      </c>
      <c r="S12" s="25">
        <f>(ABS(S$2)*'data from RPEpUACE'!$B12)+SUMIFS('Override Calcs'!$E$4:$E$6,'Override Calcs'!$A$4:$A$6,About!$B$2,'Override Calcs'!$B$4:$B$6,"N2O")</f>
        <v>433512270.15961605</v>
      </c>
      <c r="T12" s="25">
        <f>(ABS(T$2)*'data from RPEpUACE'!$B12)+SUMIFS('Override Calcs'!$E$4:$E$6,'Override Calcs'!$A$4:$A$6,About!$B$2,'Override Calcs'!$B$4:$B$6,"N2O")</f>
        <v>434065166.25929987</v>
      </c>
      <c r="U12" s="25">
        <f>(ABS(U$2)*'data from RPEpUACE'!$B12)+SUMIFS('Override Calcs'!$E$4:$E$6,'Override Calcs'!$A$4:$A$6,About!$B$2,'Override Calcs'!$B$4:$B$6,"N2O")</f>
        <v>434618062.35898376</v>
      </c>
      <c r="V12" s="25">
        <f>(ABS(V$2)*'data from RPEpUACE'!$B12)+SUMIFS('Override Calcs'!$E$4:$E$6,'Override Calcs'!$A$4:$A$6,About!$B$2,'Override Calcs'!$B$4:$B$6,"N2O")</f>
        <v>435170958.45866758</v>
      </c>
      <c r="W12" s="25">
        <f>(ABS(W$2)*'data from RPEpUACE'!$B12)+SUMIFS('Override Calcs'!$E$4:$E$6,'Override Calcs'!$A$4:$A$6,About!$B$2,'Override Calcs'!$B$4:$B$6,"N2O")</f>
        <v>435723854.5583514</v>
      </c>
      <c r="X12" s="25">
        <f>(ABS(X$2)*'data from RPEpUACE'!$B12)+SUMIFS('Override Calcs'!$E$4:$E$6,'Override Calcs'!$A$4:$A$6,About!$B$2,'Override Calcs'!$B$4:$B$6,"N2O")</f>
        <v>436276750.65803504</v>
      </c>
      <c r="Y12" s="25">
        <f>(ABS(Y$2)*'data from RPEpUACE'!$B12)+SUMIFS('Override Calcs'!$E$4:$E$6,'Override Calcs'!$A$4:$A$6,About!$B$2,'Override Calcs'!$B$4:$B$6,"N2O")</f>
        <v>436829646.75771886</v>
      </c>
      <c r="Z12" s="25">
        <f>(ABS(Z$2)*'data from RPEpUACE'!$B12)+SUMIFS('Override Calcs'!$E$4:$E$6,'Override Calcs'!$A$4:$A$6,About!$B$2,'Override Calcs'!$B$4:$B$6,"N2O")</f>
        <v>437382542.85740274</v>
      </c>
      <c r="AA12" s="25">
        <f>(ABS(AA$2)*'data from RPEpUACE'!$B12)+SUMIFS('Override Calcs'!$E$4:$E$6,'Override Calcs'!$A$4:$A$6,About!$B$2,'Override Calcs'!$B$4:$B$6,"N2O")</f>
        <v>437935438.9570865</v>
      </c>
      <c r="AB12" s="25">
        <f>(ABS(AB$2)*'data from RPEpUACE'!$B12)+SUMIFS('Override Calcs'!$E$4:$E$6,'Override Calcs'!$A$4:$A$6,About!$B$2,'Override Calcs'!$B$4:$B$6,"N2O")</f>
        <v>438488335.05677015</v>
      </c>
      <c r="AC12" s="25">
        <f>(ABS(AC$2)*'data from RPEpUACE'!$B12)+SUMIFS('Override Calcs'!$E$4:$E$6,'Override Calcs'!$A$4:$A$6,About!$B$2,'Override Calcs'!$B$4:$B$6,"N2O")</f>
        <v>439041231.15645403</v>
      </c>
      <c r="AD12" s="25">
        <f>(ABS(AD$2)*'data from RPEpUACE'!$B12)+SUMIFS('Override Calcs'!$E$4:$E$6,'Override Calcs'!$A$4:$A$6,About!$B$2,'Override Calcs'!$B$4:$B$6,"N2O")</f>
        <v>439594127.25613779</v>
      </c>
      <c r="AE12" s="25">
        <f>(ABS(AE$2)*'data from RPEpUACE'!$B12)+SUMIFS('Override Calcs'!$E$4:$E$6,'Override Calcs'!$A$4:$A$6,About!$B$2,'Override Calcs'!$B$4:$B$6,"N2O")</f>
        <v>440147023.35582167</v>
      </c>
      <c r="AF12" s="25">
        <f>(ABS(AF$2)*'data from RPEpUACE'!$B12)+SUMIFS('Override Calcs'!$E$4:$E$6,'Override Calcs'!$A$4:$A$6,About!$B$2,'Override Calcs'!$B$4:$B$6,"N2O")</f>
        <v>440699919.45550549</v>
      </c>
      <c r="AG12" s="25">
        <f>(ABS(AG$2)*'data from RPEpUACE'!$B12)+SUMIFS('Override Calcs'!$E$4:$E$6,'Override Calcs'!$A$4:$A$6,About!$B$2,'Override Calcs'!$B$4:$B$6,"N2O")</f>
        <v>441252815.55518907</v>
      </c>
      <c r="AH12" s="25">
        <f>(ABS(AH$2)*'data from RPEpUACE'!$B12)+SUMIFS('Override Calcs'!$E$4:$E$6,'Override Calcs'!$A$4:$A$6,About!$B$2,'Override Calcs'!$B$4:$B$6,"N2O")</f>
        <v>441805711.65487295</v>
      </c>
      <c r="AI12" s="25">
        <f>(ABS(AI$2)*'data from RPEpUACE'!$B12)+SUMIFS('Override Calcs'!$E$4:$E$6,'Override Calcs'!$A$4:$A$6,About!$B$2,'Override Calcs'!$B$4:$B$6,"N2O")</f>
        <v>442358607.75455678</v>
      </c>
      <c r="AJ12" s="25">
        <f>(ABS(AJ$2)*'data from RPEpUACE'!$B12)+SUMIFS('Override Calcs'!$E$4:$E$6,'Override Calcs'!$A$4:$A$6,About!$B$2,'Override Calcs'!$B$4:$B$6,"N2O")</f>
        <v>442911503.85424066</v>
      </c>
      <c r="AK12" s="25">
        <f>(ABS(AK$2)*'data from RPEpUACE'!$B12)+SUMIFS('Override Calcs'!$E$4:$E$6,'Override Calcs'!$A$4:$A$6,About!$B$2,'Override Calcs'!$B$4:$B$6,"N2O")</f>
        <v>443464399.95392442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2021-08-04T19:40:33Z</dcterms:modified>
</cp:coreProperties>
</file>