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elec\BGDPbES\"/>
    </mc:Choice>
  </mc:AlternateContent>
  <xr:revisionPtr revIDLastSave="0" documentId="8_{C82B493D-02FB-4D82-997C-D42D145E56B6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E4" i="4" l="1"/>
  <c r="F4" i="4" s="1"/>
  <c r="H2" i="2" s="1"/>
  <c r="C31" i="4"/>
  <c r="D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D32" i="4"/>
  <c r="C32" i="4"/>
  <c r="E32" i="4" s="1"/>
  <c r="E5" i="4" s="1"/>
  <c r="F5" i="4" s="1"/>
  <c r="H3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<sst xmlns="http://schemas.openxmlformats.org/spreadsheetml/2006/main" count="4985" uniqueCount="142">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</sst>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113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ND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0.72373654099999996</v>
      </c>
      <c r="D4" s="13">
        <f>MIN(C4/SUMIFS(PTCF!B:B,PTCF!A:A,calcs!B4),1)</f>
        <v>0.80415171222222215</v>
      </c>
      <c r="E4" s="12">
        <f>SUMIFS('all_csv_BECF-pre-ret'!$E:$E,'all_csv_BECF-pre-ret'!$B:$B,$B4,'all_csv_BECF-pre-ret'!$AI:$AI,$C$1)</f>
        <v>0.65511685099999994</v>
      </c>
      <c r="F4" s="13">
        <f>MIN(E4/SUMIFS(PTCF!B:B,PTCF!A:A,calcs!B4),1)</f>
        <v>0.72790761222222211</v>
      </c>
    </row>
    <row r="5" spans="1:6" x14ac:dyDescent="0.25">
      <c r="A5" t="s">
        <v>141</v>
      </c>
      <c r="B5" t="s">
        <v>10</v>
      </c>
      <c r="C5" s="12">
        <f>E28</f>
        <v>0.228468373999999</v>
      </c>
      <c r="D5" s="13">
        <f>MIN(C5/SUMIFS(PTCF!B:B,PTCF!A:A,calcs!B5),1)</f>
        <v>0.25385374888888779</v>
      </c>
      <c r="E5" s="12">
        <f>E32</f>
        <v>0.02</v>
      </c>
      <c r="F5" s="13">
        <f>MIN(E5/SUMIFS(PTCF!B:B,PTCF!A:A,calcs!B5),1)</f>
        <v>2.2222222222222223E-2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0.54848128699999998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0.44521734299999999</v>
      </c>
      <c r="F7" s="14">
        <f>MIN(E7/SUMIFS(PTCF!B:B,PTCF!A:A,calcs!B7),1)</f>
        <v>0.9513191089743589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0.38646525999999998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0.39411338499999998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0.02</v>
      </c>
      <c r="D9" s="14">
        <f>MIN(C9/SUMIFS(PTCF!B:B,PTCF!A:A,calcs!B9),1)</f>
        <v>0.11242270938729623</v>
      </c>
      <c r="E9" s="12">
        <f>SUMIFS('all_csv_BECF-pre-ret'!$E:$E,'all_csv_BECF-pre-ret'!$B:$B,$B9,'all_csv_BECF-pre-ret'!$AI:$AI,$C$1)</f>
        <v>0.02</v>
      </c>
      <c r="F9" s="14">
        <f>MIN(E9/SUMIFS(PTCF!B:B,PTCF!A:A,calcs!B9),1)</f>
        <v>0.11242270938729623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0.02</v>
      </c>
      <c r="D11" s="13">
        <f>MIN(C11/SUMIFS(PTCF!B:B,PTCF!A:A,calcs!B11),1)</f>
        <v>2.2222222222222223E-2</v>
      </c>
      <c r="E11" s="12">
        <f>SUMIFS('all_csv_BECF-pre-ret'!$E:$E,'all_csv_BECF-pre-ret'!$B:$B,$B11,'all_csv_BECF-pre-ret'!$AI:$AI,$C$1)</f>
        <v>0.02</v>
      </c>
      <c r="F11" s="13">
        <f>MIN(E11/SUMIFS(PTCF!B:B,PTCF!A:A,calcs!B11),1)</f>
        <v>2.2222222222222223E-2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0.86878381799999904</v>
      </c>
      <c r="D13" s="14">
        <f>MIN(C13/SUMIFS(PTCF!B:B,PTCF!A:A,calcs!B13),1)</f>
        <v>0.96531535333333229</v>
      </c>
      <c r="E13" s="12">
        <f>SUMIFS('all_csv_BECF-pre-ret'!$E:$E,'all_csv_BECF-pre-ret'!$B:$B,$B13,'all_csv_BECF-pre-ret'!$AI:$AI,$C$1)</f>
        <v>0.93164714599999998</v>
      </c>
      <c r="F13" s="14">
        <f>MIN(E13/SUMIFS(PTCF!B:B,PTCF!A:A,calcs!B13),1)</f>
        <v>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0.28112374499999998</v>
      </c>
      <c r="D14" s="13">
        <f>MIN(C14/SUMIFS(PTCF!B:B,PTCF!A:A,calcs!B14),1)</f>
        <v>0.31235971666666662</v>
      </c>
      <c r="E14" s="12">
        <f>SUMIFS('all_csv_BECF-pre-ret'!$E:$E,'all_csv_BECF-pre-ret'!$B:$B,$B14,'all_csv_BECF-pre-ret'!$AI:$AI,$C$1)</f>
        <v>0.29933937300000002</v>
      </c>
      <c r="F14" s="13">
        <f>MIN(E14/SUMIFS(PTCF!B:B,PTCF!A:A,calcs!B14),1)</f>
        <v>0.33259930333333337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0.61405396099999998</v>
      </c>
      <c r="D15" s="14">
        <f>MIN(C15/SUMIFS(PTCF!B:B,PTCF!A:A,calcs!B15),1)</f>
        <v>0.68228217888888887</v>
      </c>
      <c r="E15" s="12">
        <f>SUMIFS('all_csv_BECF-pre-ret'!$E:$E,'all_csv_BECF-pre-ret'!$B:$B,$B15,'all_csv_BECF-pre-ret'!$AI:$AI,$C$1)</f>
        <v>0.94235727899999999</v>
      </c>
      <c r="F15" s="14">
        <f>MIN(E15/SUMIFS(PTCF!B:B,PTCF!A:A,calcs!B15),1)</f>
        <v>1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60.2</v>
      </c>
      <c r="D24">
        <f>SUMIFS('all_csv_SYC-SYEGC'!D:D,'all_csv_SYC-SYEGC'!$B:$B,calcs!$B$24,'all_csv_SYC-SYEGC'!$F:$F,calcs!$C$1)</f>
        <v>0</v>
      </c>
      <c r="E24">
        <f>SUM(C24:D24)</f>
        <v>60.2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0.228468373999999</v>
      </c>
      <c r="D27">
        <f>SUMIFS('all_csv_BECF-pre-nonret'!$D:$D,'all_csv_BECF-pre-nonret'!B:B,calcs!B27,'all_csv_BECF-pre-nonret'!AI:AI,calcs!C1)</f>
        <v>0</v>
      </c>
    </row>
    <row r="28" spans="1:6" x14ac:dyDescent="0.25">
      <c r="C28">
        <f>$C$27*($C$24/$E$24)</f>
        <v>0.228468373999999</v>
      </c>
      <c r="D28">
        <f>$D$27*($D$24/$E$24)</f>
        <v>0</v>
      </c>
      <c r="E28" s="9">
        <f>SUM(C28:D28)</f>
        <v>0.228468373999999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</v>
      </c>
    </row>
    <row r="32" spans="1:6" x14ac:dyDescent="0.25">
      <c r="C32">
        <f>$C$31*($C$24/$E$24)</f>
        <v>0.02</v>
      </c>
      <c r="D32">
        <f>$D$31*($D$24/$E$24)</f>
        <v>0</v>
      </c>
      <c r="E32" s="9">
        <f>SUM(C32:D32)</f>
        <v>0.02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0.80415171222222215</v>
      </c>
      <c r="H2" s="8">
        <f>SUMIFS(calcs!$F$4:$F$19,calcs!$B$4:$B$19,$A2)</f>
        <v>0.72790761222222211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0.25385374888888779</v>
      </c>
      <c r="H3" s="8">
        <f>SUMIFS(calcs!$F$4:$F$19,calcs!$B$4:$B$19,$A3)</f>
        <v>2.2222222222222223E-2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2.2222222222222223E-2</v>
      </c>
      <c r="H9" s="8">
        <f>SUMIFS(calcs!$F$4:$F$19,calcs!$B$4:$B$19,$A9)</f>
        <v>2.2222222222222223E-2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0.31235971666666662</v>
      </c>
      <c r="H12" s="8">
        <f>SUMIFS(calcs!$F$4:$F$19,calcs!$B$4:$B$19,$A12)</f>
        <v>0.33259930333333337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2022-11-30T00:44:47Z</dcterms:modified>
</cp:coreProperties>
</file>