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HYECFCA\"/>
    </mc:Choice>
  </mc:AlternateContent>
  <xr:revisionPtr revIDLastSave="0" documentId="8_{5101D35C-6208-408C-A1D8-B33862F0D82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HYECFCA" sheetId="8" r:id="rId8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8" l="1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M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M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J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K25" i="7"/>
  <c r="O24" i="7"/>
  <c r="N24" i="7"/>
  <c r="M24" i="7"/>
  <c r="J24" i="7"/>
  <c r="O23" i="7"/>
  <c r="N23" i="7"/>
  <c r="O22" i="7"/>
  <c r="N22" i="7"/>
  <c r="O21" i="7"/>
  <c r="N21" i="7"/>
  <c r="K21" i="7"/>
  <c r="O20" i="7"/>
  <c r="N20" i="7"/>
  <c r="M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L11" i="7"/>
  <c r="I11" i="7"/>
  <c r="O10" i="7"/>
  <c r="N10" i="7"/>
  <c r="L10" i="7"/>
  <c r="O9" i="7"/>
  <c r="N9" i="7"/>
  <c r="O8" i="7"/>
  <c r="N8" i="7"/>
  <c r="K8" i="7"/>
  <c r="O7" i="7"/>
  <c r="N7" i="7"/>
  <c r="O6" i="7"/>
  <c r="N6" i="7"/>
  <c r="O5" i="7"/>
  <c r="N5" i="7"/>
  <c r="I5" i="7"/>
  <c r="O4" i="7"/>
  <c r="N4" i="7"/>
  <c r="L4" i="7"/>
  <c r="F4" i="7" s="1"/>
  <c r="K4" i="7"/>
  <c r="I4" i="7"/>
  <c r="O3" i="7"/>
  <c r="N3" i="7"/>
  <c r="O2" i="7"/>
  <c r="N2" i="7"/>
  <c r="M2" i="7"/>
  <c r="L2" i="7"/>
  <c r="F2" i="7" s="1"/>
  <c r="K2" i="7"/>
  <c r="J2" i="7"/>
  <c r="E2" i="7" s="1"/>
  <c r="I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I39" i="7" s="1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L35" i="7" s="1"/>
  <c r="F35" i="7" s="1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C7464" i="4"/>
  <c r="AD7464" i="4" s="1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C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C7348" i="4"/>
  <c r="AD7348" i="4" s="1"/>
  <c r="AB7348" i="4"/>
  <c r="AE7347" i="4"/>
  <c r="AB7347" i="4"/>
  <c r="AE7346" i="4"/>
  <c r="AB7346" i="4"/>
  <c r="AE7345" i="4"/>
  <c r="AC7345" i="4"/>
  <c r="AD7345" i="4" s="1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C4283" i="4"/>
  <c r="AD4283" i="4" s="1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C4087" i="4"/>
  <c r="AD4087" i="4" s="1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C3890" i="4"/>
  <c r="AD3890" i="4" s="1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C3815" i="4"/>
  <c r="AD3815" i="4" s="1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C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C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C3656" i="4"/>
  <c r="AB3656" i="4"/>
  <c r="AD3656" i="4" s="1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C3623" i="4"/>
  <c r="AD3623" i="4" s="1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C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C3374" i="4"/>
  <c r="AD3374" i="4" s="1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C3364" i="4"/>
  <c r="AD3364" i="4" s="1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C3344" i="4"/>
  <c r="AD3344" i="4" s="1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C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C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C3033" i="4"/>
  <c r="AB3033" i="4"/>
  <c r="AD3033" i="4" s="1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C3025" i="4"/>
  <c r="AD3025" i="4" s="1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C3012" i="4"/>
  <c r="AD3012" i="4" s="1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C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C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C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C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C2845" i="4"/>
  <c r="AD2845" i="4" s="1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C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C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C2795" i="4"/>
  <c r="AB2795" i="4"/>
  <c r="AD2795" i="4" s="1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C2739" i="4"/>
  <c r="AB2739" i="4"/>
  <c r="AD2739" i="4" s="1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C2710" i="4"/>
  <c r="AD2710" i="4" s="1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C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C2647" i="4"/>
  <c r="AB2647" i="4"/>
  <c r="AD2647" i="4" s="1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C2637" i="4"/>
  <c r="AB2637" i="4"/>
  <c r="AD2637" i="4" s="1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C2627" i="4"/>
  <c r="AB2627" i="4"/>
  <c r="AD2627" i="4" s="1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C2606" i="4"/>
  <c r="AB2606" i="4"/>
  <c r="AD2606" i="4" s="1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C2587" i="4"/>
  <c r="AD2587" i="4" s="1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C2578" i="4"/>
  <c r="AD2578" i="4" s="1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C2492" i="4"/>
  <c r="AD2492" i="4" s="1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C2481" i="4"/>
  <c r="AD2481" i="4" s="1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C2475" i="4"/>
  <c r="AB2475" i="4"/>
  <c r="AD2475" i="4" s="1"/>
  <c r="AE2474" i="4"/>
  <c r="AB2474" i="4"/>
  <c r="AE2473" i="4"/>
  <c r="AC2473" i="4"/>
  <c r="AD2473" i="4" s="1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C2412" i="4"/>
  <c r="AB2412" i="4"/>
  <c r="AD2412" i="4" s="1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C2368" i="4"/>
  <c r="AD2368" i="4" s="1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C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C2339" i="4"/>
  <c r="AB2339" i="4"/>
  <c r="AD2339" i="4" s="1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C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C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C2185" i="4"/>
  <c r="AD2185" i="4" s="1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C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C2093" i="4"/>
  <c r="AD2093" i="4" s="1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C2082" i="4"/>
  <c r="AD2082" i="4" s="1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C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C2056" i="4"/>
  <c r="AD2056" i="4" s="1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C2034" i="4"/>
  <c r="AD2034" i="4" s="1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C1983" i="4"/>
  <c r="AB1983" i="4"/>
  <c r="AD1983" i="4" s="1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C1942" i="4"/>
  <c r="AD1942" i="4" s="1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C1933" i="4"/>
  <c r="AB1933" i="4"/>
  <c r="AD1933" i="4" s="1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C1859" i="4"/>
  <c r="AB1859" i="4"/>
  <c r="AD1859" i="4" s="1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C1841" i="4"/>
  <c r="AD1841" i="4" s="1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C1832" i="4"/>
  <c r="AD1832" i="4" s="1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C1819" i="4"/>
  <c r="AD1819" i="4" s="1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C1810" i="4"/>
  <c r="AD1810" i="4" s="1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C1800" i="4"/>
  <c r="AB1800" i="4"/>
  <c r="AD1800" i="4" s="1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C1791" i="4"/>
  <c r="AD1791" i="4" s="1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C1730" i="4"/>
  <c r="AB1730" i="4"/>
  <c r="AD1730" i="4" s="1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C1718" i="4"/>
  <c r="AD1718" i="4" s="1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C1690" i="4"/>
  <c r="AB1690" i="4"/>
  <c r="AD1690" i="4" s="1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C1682" i="4"/>
  <c r="AD1682" i="4" s="1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C1648" i="4"/>
  <c r="AD1648" i="4" s="1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C1610" i="4"/>
  <c r="AB1610" i="4"/>
  <c r="AE1609" i="4"/>
  <c r="AC1609" i="4"/>
  <c r="AD1609" i="4" s="1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C1602" i="4"/>
  <c r="AD1602" i="4" s="1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C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C1562" i="4"/>
  <c r="AB1562" i="4"/>
  <c r="AD1562" i="4" s="1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C1539" i="4"/>
  <c r="AD1539" i="4" s="1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C1509" i="4"/>
  <c r="AB1509" i="4"/>
  <c r="AD1509" i="4" s="1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C1502" i="4"/>
  <c r="AD1502" i="4" s="1"/>
  <c r="AB1502" i="4"/>
  <c r="AE1501" i="4"/>
  <c r="AC1501" i="4"/>
  <c r="AD1501" i="4" s="1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C1494" i="4"/>
  <c r="AB1494" i="4"/>
  <c r="AD1494" i="4" s="1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C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C1453" i="4"/>
  <c r="AD1453" i="4" s="1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C1442" i="4"/>
  <c r="AD1442" i="4" s="1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C1435" i="4"/>
  <c r="AB1435" i="4"/>
  <c r="AD1435" i="4" s="1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C1394" i="4"/>
  <c r="AB1394" i="4"/>
  <c r="AD1394" i="4" s="1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C1385" i="4"/>
  <c r="AB1385" i="4"/>
  <c r="AD1385" i="4" s="1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C1376" i="4"/>
  <c r="AD1376" i="4" s="1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C1365" i="4"/>
  <c r="AD1365" i="4" s="1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C1340" i="4"/>
  <c r="AD1340" i="4" s="1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C1309" i="4"/>
  <c r="AD1309" i="4" s="1"/>
  <c r="AB1309" i="4"/>
  <c r="AE1308" i="4"/>
  <c r="AC1308" i="4"/>
  <c r="AB1308" i="4"/>
  <c r="AD1308" i="4" s="1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C1298" i="4"/>
  <c r="AB1298" i="4"/>
  <c r="AD1298" i="4" s="1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C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C1251" i="4"/>
  <c r="AD1251" i="4" s="1"/>
  <c r="AB1251" i="4"/>
  <c r="AE1250" i="4"/>
  <c r="AC1250" i="4"/>
  <c r="AD1250" i="4" s="1"/>
  <c r="AB1250" i="4"/>
  <c r="AE1249" i="4"/>
  <c r="AC1249" i="4"/>
  <c r="AD1249" i="4" s="1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C1230" i="4"/>
  <c r="AD1230" i="4" s="1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C1224" i="4"/>
  <c r="AD1224" i="4" s="1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C1202" i="4"/>
  <c r="AD1202" i="4" s="1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C1186" i="4"/>
  <c r="AD1186" i="4" s="1"/>
  <c r="AB1186" i="4"/>
  <c r="AE1185" i="4"/>
  <c r="AB1185" i="4"/>
  <c r="AE1184" i="4"/>
  <c r="AB1184" i="4"/>
  <c r="AE1183" i="4"/>
  <c r="AB1183" i="4"/>
  <c r="AE1182" i="4"/>
  <c r="AC1182" i="4"/>
  <c r="AB1182" i="4"/>
  <c r="AD1182" i="4" s="1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C1165" i="4"/>
  <c r="AB1165" i="4"/>
  <c r="AD1165" i="4" s="1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C1152" i="4"/>
  <c r="AB1152" i="4"/>
  <c r="AD1152" i="4" s="1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C1143" i="4"/>
  <c r="AD1143" i="4" s="1"/>
  <c r="AB1143" i="4"/>
  <c r="AE1142" i="4"/>
  <c r="AC1142" i="4"/>
  <c r="AD1142" i="4" s="1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C1127" i="4"/>
  <c r="AB1127" i="4"/>
  <c r="AD1127" i="4" s="1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C1116" i="4"/>
  <c r="AB1116" i="4"/>
  <c r="AD1116" i="4" s="1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C1094" i="4"/>
  <c r="AD1094" i="4" s="1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C1086" i="4"/>
  <c r="AB1086" i="4"/>
  <c r="AD1086" i="4" s="1"/>
  <c r="AE1085" i="4"/>
  <c r="AC1085" i="4"/>
  <c r="AD1085" i="4" s="1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C1079" i="4"/>
  <c r="AD1079" i="4" s="1"/>
  <c r="AB1079" i="4"/>
  <c r="AE1078" i="4"/>
  <c r="AC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C1067" i="4"/>
  <c r="AB1067" i="4"/>
  <c r="AD1067" i="4" s="1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C1059" i="4"/>
  <c r="AB1059" i="4"/>
  <c r="AD1059" i="4" s="1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C1029" i="4"/>
  <c r="AD1029" i="4" s="1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C1022" i="4"/>
  <c r="AB1022" i="4"/>
  <c r="AD1022" i="4" s="1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C1009" i="4"/>
  <c r="AB1009" i="4"/>
  <c r="AD1009" i="4" s="1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C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C961" i="4"/>
  <c r="AD961" i="4" s="1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C955" i="4"/>
  <c r="AD955" i="4" s="1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C912" i="4"/>
  <c r="AB912" i="4"/>
  <c r="AD912" i="4" s="1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C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C887" i="4"/>
  <c r="AD887" i="4" s="1"/>
  <c r="AB887" i="4"/>
  <c r="AE886" i="4"/>
  <c r="AB886" i="4"/>
  <c r="AE885" i="4"/>
  <c r="AB885" i="4"/>
  <c r="AE884" i="4"/>
  <c r="AB884" i="4"/>
  <c r="AE883" i="4"/>
  <c r="AC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C876" i="4"/>
  <c r="AB876" i="4"/>
  <c r="AD876" i="4" s="1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C867" i="4"/>
  <c r="AD867" i="4" s="1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C845" i="4"/>
  <c r="AD845" i="4" s="1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C838" i="4"/>
  <c r="AB838" i="4"/>
  <c r="AE837" i="4"/>
  <c r="AC837" i="4"/>
  <c r="AD837" i="4" s="1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C809" i="4"/>
  <c r="AD809" i="4" s="1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C789" i="4"/>
  <c r="AB789" i="4"/>
  <c r="AD789" i="4" s="1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C781" i="4"/>
  <c r="AB781" i="4"/>
  <c r="AE780" i="4"/>
  <c r="AB780" i="4"/>
  <c r="AE779" i="4"/>
  <c r="AB779" i="4"/>
  <c r="AE778" i="4"/>
  <c r="AC778" i="4"/>
  <c r="AD778" i="4" s="1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C772" i="4"/>
  <c r="AD772" i="4" s="1"/>
  <c r="AB772" i="4"/>
  <c r="AE771" i="4"/>
  <c r="AC771" i="4"/>
  <c r="AD771" i="4" s="1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C764" i="4"/>
  <c r="AB764" i="4"/>
  <c r="AD764" i="4" s="1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C755" i="4"/>
  <c r="AB755" i="4"/>
  <c r="AD755" i="4" s="1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C743" i="4"/>
  <c r="AD743" i="4" s="1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C735" i="4"/>
  <c r="AD735" i="4" s="1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C724" i="4"/>
  <c r="AB724" i="4"/>
  <c r="AD724" i="4" s="1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C717" i="4"/>
  <c r="AD717" i="4" s="1"/>
  <c r="AB717" i="4"/>
  <c r="AE716" i="4"/>
  <c r="AC716" i="4"/>
  <c r="AB716" i="4"/>
  <c r="AD716" i="4" s="1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C707" i="4"/>
  <c r="AD707" i="4" s="1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C700" i="4"/>
  <c r="AD700" i="4" s="1"/>
  <c r="AB700" i="4"/>
  <c r="AE699" i="4"/>
  <c r="AC699" i="4"/>
  <c r="AD699" i="4" s="1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C686" i="4"/>
  <c r="AD686" i="4" s="1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C669" i="4"/>
  <c r="AD669" i="4" s="1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C661" i="4"/>
  <c r="AB661" i="4"/>
  <c r="AE660" i="4"/>
  <c r="AC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C653" i="4"/>
  <c r="AD653" i="4" s="1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C644" i="4"/>
  <c r="AD644" i="4" s="1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C631" i="4"/>
  <c r="AB631" i="4"/>
  <c r="AD631" i="4" s="1"/>
  <c r="AE630" i="4"/>
  <c r="AB630" i="4"/>
  <c r="AE629" i="4"/>
  <c r="AB629" i="4"/>
  <c r="AE628" i="4"/>
  <c r="AB628" i="4"/>
  <c r="AE627" i="4"/>
  <c r="AB627" i="4"/>
  <c r="AE626" i="4"/>
  <c r="AB626" i="4"/>
  <c r="AE625" i="4"/>
  <c r="AC625" i="4"/>
  <c r="AD625" i="4" s="1"/>
  <c r="AB625" i="4"/>
  <c r="AE624" i="4"/>
  <c r="AB624" i="4"/>
  <c r="AE623" i="4"/>
  <c r="AC623" i="4"/>
  <c r="AD623" i="4" s="1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C617" i="4"/>
  <c r="AB617" i="4"/>
  <c r="AD617" i="4" s="1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C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C587" i="4"/>
  <c r="AB587" i="4"/>
  <c r="AD587" i="4" s="1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C580" i="4"/>
  <c r="AB580" i="4"/>
  <c r="AD580" i="4" s="1"/>
  <c r="AE579" i="4"/>
  <c r="AC579" i="4"/>
  <c r="AB579" i="4"/>
  <c r="AD579" i="4" s="1"/>
  <c r="AE578" i="4"/>
  <c r="AC578" i="4"/>
  <c r="AD578" i="4" s="1"/>
  <c r="AB578" i="4"/>
  <c r="AE577" i="4"/>
  <c r="AB577" i="4"/>
  <c r="AE576" i="4"/>
  <c r="AB576" i="4"/>
  <c r="AE575" i="4"/>
  <c r="AB575" i="4"/>
  <c r="AE574" i="4"/>
  <c r="AB574" i="4"/>
  <c r="AE573" i="4"/>
  <c r="AC573" i="4"/>
  <c r="AB573" i="4"/>
  <c r="AD573" i="4" s="1"/>
  <c r="AE572" i="4"/>
  <c r="AC572" i="4"/>
  <c r="AB572" i="4"/>
  <c r="AD572" i="4" s="1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C552" i="4"/>
  <c r="AD552" i="4" s="1"/>
  <c r="AB552" i="4"/>
  <c r="AE551" i="4"/>
  <c r="AC551" i="4"/>
  <c r="AD551" i="4" s="1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C545" i="4"/>
  <c r="AD545" i="4" s="1"/>
  <c r="AB545" i="4"/>
  <c r="AE544" i="4"/>
  <c r="AB544" i="4"/>
  <c r="AE543" i="4"/>
  <c r="AB543" i="4"/>
  <c r="AE542" i="4"/>
  <c r="AC542" i="4"/>
  <c r="AB542" i="4"/>
  <c r="AD542" i="4" s="1"/>
  <c r="AE541" i="4"/>
  <c r="AB541" i="4"/>
  <c r="AE540" i="4"/>
  <c r="AB540" i="4"/>
  <c r="AE539" i="4"/>
  <c r="AB539" i="4"/>
  <c r="AE538" i="4"/>
  <c r="AB538" i="4"/>
  <c r="AE537" i="4"/>
  <c r="AB537" i="4"/>
  <c r="AE536" i="4"/>
  <c r="AC536" i="4"/>
  <c r="AB536" i="4"/>
  <c r="AD536" i="4" s="1"/>
  <c r="AE535" i="4"/>
  <c r="AC535" i="4"/>
  <c r="AD535" i="4" s="1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C508" i="4"/>
  <c r="AB508" i="4"/>
  <c r="AD508" i="4" s="1"/>
  <c r="AE507" i="4"/>
  <c r="AC507" i="4"/>
  <c r="AD507" i="4" s="1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C490" i="4"/>
  <c r="AD490" i="4" s="1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C471" i="4"/>
  <c r="AB471" i="4"/>
  <c r="AD471" i="4" s="1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C464" i="4"/>
  <c r="AB464" i="4"/>
  <c r="AD464" i="4" s="1"/>
  <c r="AE463" i="4"/>
  <c r="AC463" i="4"/>
  <c r="AD463" i="4" s="1"/>
  <c r="AB463" i="4"/>
  <c r="AE462" i="4"/>
  <c r="AC462" i="4"/>
  <c r="AB462" i="4"/>
  <c r="AE461" i="4"/>
  <c r="AB461" i="4"/>
  <c r="AE460" i="4"/>
  <c r="AB460" i="4"/>
  <c r="AE459" i="4"/>
  <c r="AB459" i="4"/>
  <c r="AE458" i="4"/>
  <c r="AB458" i="4"/>
  <c r="AE457" i="4"/>
  <c r="AC457" i="4"/>
  <c r="AD457" i="4" s="1"/>
  <c r="AB457" i="4"/>
  <c r="AE456" i="4"/>
  <c r="AB456" i="4"/>
  <c r="AE455" i="4"/>
  <c r="AC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C435" i="4"/>
  <c r="AD435" i="4" s="1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C428" i="4"/>
  <c r="AD428" i="4" s="1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C420" i="4"/>
  <c r="AD420" i="4" s="1"/>
  <c r="AB420" i="4"/>
  <c r="AE419" i="4"/>
  <c r="AC419" i="4"/>
  <c r="AB419" i="4"/>
  <c r="AE418" i="4"/>
  <c r="AC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C412" i="4"/>
  <c r="AB412" i="4"/>
  <c r="AD412" i="4" s="1"/>
  <c r="AE411" i="4"/>
  <c r="AB411" i="4"/>
  <c r="AE410" i="4"/>
  <c r="AB410" i="4"/>
  <c r="AE409" i="4"/>
  <c r="AB409" i="4"/>
  <c r="AE408" i="4"/>
  <c r="AB408" i="4"/>
  <c r="AE407" i="4"/>
  <c r="AB407" i="4"/>
  <c r="AE406" i="4"/>
  <c r="AC406" i="4"/>
  <c r="AB406" i="4"/>
  <c r="AD406" i="4" s="1"/>
  <c r="AE405" i="4"/>
  <c r="AC405" i="4"/>
  <c r="AB405" i="4"/>
  <c r="AD405" i="4" s="1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C393" i="4"/>
  <c r="AB393" i="4"/>
  <c r="AD393" i="4" s="1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C386" i="4"/>
  <c r="AD386" i="4" s="1"/>
  <c r="AB386" i="4"/>
  <c r="AE385" i="4"/>
  <c r="AC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C378" i="4"/>
  <c r="AD378" i="4" s="1"/>
  <c r="AB378" i="4"/>
  <c r="AE377" i="4"/>
  <c r="AB377" i="4"/>
  <c r="AE376" i="4"/>
  <c r="AC376" i="4"/>
  <c r="AB376" i="4"/>
  <c r="AD376" i="4" s="1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C369" i="4"/>
  <c r="AD369" i="4" s="1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C361" i="4"/>
  <c r="AD361" i="4" s="1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C350" i="4"/>
  <c r="AB350" i="4"/>
  <c r="AD350" i="4" s="1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C343" i="4"/>
  <c r="AB343" i="4"/>
  <c r="AD343" i="4" s="1"/>
  <c r="AE342" i="4"/>
  <c r="AB342" i="4"/>
  <c r="AE341" i="4"/>
  <c r="AC341" i="4"/>
  <c r="AB341" i="4"/>
  <c r="AE340" i="4"/>
  <c r="AB340" i="4"/>
  <c r="AE339" i="4"/>
  <c r="AB339" i="4"/>
  <c r="AE338" i="4"/>
  <c r="AB338" i="4"/>
  <c r="AE337" i="4"/>
  <c r="AB337" i="4"/>
  <c r="AE336" i="4"/>
  <c r="AC336" i="4"/>
  <c r="AD336" i="4" s="1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C321" i="4"/>
  <c r="AD321" i="4" s="1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C313" i="4"/>
  <c r="AB313" i="4"/>
  <c r="AD313" i="4" s="1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C306" i="4"/>
  <c r="AD306" i="4" s="1"/>
  <c r="AB306" i="4"/>
  <c r="AE305" i="4"/>
  <c r="AB305" i="4"/>
  <c r="AE304" i="4"/>
  <c r="AC304" i="4"/>
  <c r="AD304" i="4" s="1"/>
  <c r="AB304" i="4"/>
  <c r="AE303" i="4"/>
  <c r="AB303" i="4"/>
  <c r="AE302" i="4"/>
  <c r="AB302" i="4"/>
  <c r="AE301" i="4"/>
  <c r="AB301" i="4"/>
  <c r="AE300" i="4"/>
  <c r="AC300" i="4"/>
  <c r="AB300" i="4"/>
  <c r="AD300" i="4" s="1"/>
  <c r="AE299" i="4"/>
  <c r="AB299" i="4"/>
  <c r="AE298" i="4"/>
  <c r="AB298" i="4"/>
  <c r="AE297" i="4"/>
  <c r="AC297" i="4"/>
  <c r="AB297" i="4"/>
  <c r="AD297" i="4" s="1"/>
  <c r="AE296" i="4"/>
  <c r="AB296" i="4"/>
  <c r="AE295" i="4"/>
  <c r="AB295" i="4"/>
  <c r="AE294" i="4"/>
  <c r="AB294" i="4"/>
  <c r="AE293" i="4"/>
  <c r="AB293" i="4"/>
  <c r="AE292" i="4"/>
  <c r="AB292" i="4"/>
  <c r="AE291" i="4"/>
  <c r="AC291" i="4"/>
  <c r="AD291" i="4" s="1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C283" i="4"/>
  <c r="AB283" i="4"/>
  <c r="AE282" i="4"/>
  <c r="AC282" i="4"/>
  <c r="AD282" i="4" s="1"/>
  <c r="AB282" i="4"/>
  <c r="AE281" i="4"/>
  <c r="AB281" i="4"/>
  <c r="AE280" i="4"/>
  <c r="AB280" i="4"/>
  <c r="AE279" i="4"/>
  <c r="AB279" i="4"/>
  <c r="AE278" i="4"/>
  <c r="AC278" i="4"/>
  <c r="AD278" i="4" s="1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C270" i="4"/>
  <c r="AD270" i="4" s="1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C263" i="4"/>
  <c r="AD263" i="4" s="1"/>
  <c r="AB263" i="4"/>
  <c r="AE262" i="4"/>
  <c r="AB262" i="4"/>
  <c r="AE261" i="4"/>
  <c r="AB261" i="4"/>
  <c r="AE260" i="4"/>
  <c r="AC260" i="4"/>
  <c r="AB260" i="4"/>
  <c r="AD260" i="4" s="1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C253" i="4"/>
  <c r="AB253" i="4"/>
  <c r="AD253" i="4" s="1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C246" i="4"/>
  <c r="AB246" i="4"/>
  <c r="AD246" i="4" s="1"/>
  <c r="AE245" i="4"/>
  <c r="AB245" i="4"/>
  <c r="AE244" i="4"/>
  <c r="AB244" i="4"/>
  <c r="AE243" i="4"/>
  <c r="AB243" i="4"/>
  <c r="AE242" i="4"/>
  <c r="AB242" i="4"/>
  <c r="AE241" i="4"/>
  <c r="AC241" i="4"/>
  <c r="AD241" i="4" s="1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C233" i="4"/>
  <c r="AD233" i="4" s="1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C225" i="4"/>
  <c r="AB225" i="4"/>
  <c r="AD225" i="4" s="1"/>
  <c r="AE224" i="4"/>
  <c r="AB224" i="4"/>
  <c r="AE223" i="4"/>
  <c r="AB223" i="4"/>
  <c r="AE222" i="4"/>
  <c r="AB222" i="4"/>
  <c r="AE221" i="4"/>
  <c r="AB221" i="4"/>
  <c r="AE220" i="4"/>
  <c r="AB220" i="4"/>
  <c r="AE219" i="4"/>
  <c r="AC219" i="4"/>
  <c r="AB219" i="4"/>
  <c r="AD219" i="4" s="1"/>
  <c r="AE218" i="4"/>
  <c r="AB218" i="4"/>
  <c r="AE217" i="4"/>
  <c r="AB217" i="4"/>
  <c r="AE216" i="4"/>
  <c r="AC216" i="4"/>
  <c r="AD216" i="4" s="1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C209" i="4"/>
  <c r="AB209" i="4"/>
  <c r="AD209" i="4" s="1"/>
  <c r="AE208" i="4"/>
  <c r="AC208" i="4"/>
  <c r="AD208" i="4" s="1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C201" i="4"/>
  <c r="AD201" i="4" s="1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C189" i="4"/>
  <c r="AD189" i="4" s="1"/>
  <c r="AB189" i="4"/>
  <c r="AE188" i="4"/>
  <c r="AC188" i="4"/>
  <c r="AD188" i="4" s="1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C181" i="4"/>
  <c r="AD181" i="4" s="1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C175" i="4"/>
  <c r="AB175" i="4"/>
  <c r="AD175" i="4" s="1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C168" i="4"/>
  <c r="AB168" i="4"/>
  <c r="AD168" i="4" s="1"/>
  <c r="AE167" i="4"/>
  <c r="AC167" i="4"/>
  <c r="AD167" i="4" s="1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C145" i="4"/>
  <c r="AB145" i="4"/>
  <c r="AD145" i="4" s="1"/>
  <c r="AE144" i="4"/>
  <c r="AB144" i="4"/>
  <c r="AE143" i="4"/>
  <c r="AB143" i="4"/>
  <c r="AE142" i="4"/>
  <c r="AB142" i="4"/>
  <c r="AE141" i="4"/>
  <c r="AB141" i="4"/>
  <c r="AE140" i="4"/>
  <c r="AB140" i="4"/>
  <c r="AE139" i="4"/>
  <c r="AC139" i="4"/>
  <c r="AB139" i="4"/>
  <c r="AD139" i="4" s="1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C131" i="4"/>
  <c r="AB131" i="4"/>
  <c r="AD131" i="4" s="1"/>
  <c r="AE130" i="4"/>
  <c r="AC130" i="4"/>
  <c r="AD130" i="4" s="1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C123" i="4"/>
  <c r="AB123" i="4"/>
  <c r="AD123" i="4" s="1"/>
  <c r="AE122" i="4"/>
  <c r="AC122" i="4"/>
  <c r="AD122" i="4" s="1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C115" i="4"/>
  <c r="AB115" i="4"/>
  <c r="AE114" i="4"/>
  <c r="AB114" i="4"/>
  <c r="AE113" i="4"/>
  <c r="AB113" i="4"/>
  <c r="AE112" i="4"/>
  <c r="AB112" i="4"/>
  <c r="AE111" i="4"/>
  <c r="AC111" i="4"/>
  <c r="AB111" i="4"/>
  <c r="AD111" i="4" s="1"/>
  <c r="AE110" i="4"/>
  <c r="AC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C103" i="4"/>
  <c r="AB103" i="4"/>
  <c r="AD103" i="4" s="1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C94" i="4"/>
  <c r="AD94" i="4" s="1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C86" i="4"/>
  <c r="AB86" i="4"/>
  <c r="AD86" i="4" s="1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C79" i="4"/>
  <c r="AB79" i="4"/>
  <c r="AD79" i="4" s="1"/>
  <c r="AE78" i="4"/>
  <c r="AB78" i="4"/>
  <c r="AE77" i="4"/>
  <c r="AB77" i="4"/>
  <c r="AE76" i="4"/>
  <c r="AB76" i="4"/>
  <c r="AE75" i="4"/>
  <c r="AB75" i="4"/>
  <c r="AE74" i="4"/>
  <c r="AC74" i="4"/>
  <c r="AB74" i="4"/>
  <c r="AD74" i="4" s="1"/>
  <c r="AE73" i="4"/>
  <c r="AB73" i="4"/>
  <c r="AE72" i="4"/>
  <c r="AB72" i="4"/>
  <c r="AE71" i="4"/>
  <c r="AB71" i="4"/>
  <c r="AE70" i="4"/>
  <c r="AB70" i="4"/>
  <c r="AE69" i="4"/>
  <c r="AB69" i="4"/>
  <c r="AE68" i="4"/>
  <c r="AC68" i="4"/>
  <c r="AB68" i="4"/>
  <c r="AD68" i="4" s="1"/>
  <c r="AE67" i="4"/>
  <c r="AC67" i="4"/>
  <c r="AD67" i="4" s="1"/>
  <c r="AB67" i="4"/>
  <c r="AE66" i="4"/>
  <c r="AC66" i="4"/>
  <c r="AB66" i="4"/>
  <c r="AE65" i="4"/>
  <c r="AB65" i="4"/>
  <c r="AE64" i="4"/>
  <c r="AB64" i="4"/>
  <c r="AE63" i="4"/>
  <c r="AB63" i="4"/>
  <c r="AE62" i="4"/>
  <c r="AB62" i="4"/>
  <c r="AE61" i="4"/>
  <c r="AC61" i="4"/>
  <c r="AD61" i="4" s="1"/>
  <c r="AB61" i="4"/>
  <c r="AE60" i="4"/>
  <c r="AB60" i="4"/>
  <c r="AE59" i="4"/>
  <c r="AB59" i="4"/>
  <c r="AE58" i="4"/>
  <c r="AC58" i="4"/>
  <c r="AB58" i="4"/>
  <c r="AE57" i="4"/>
  <c r="AB57" i="4"/>
  <c r="AE56" i="4"/>
  <c r="AB56" i="4"/>
  <c r="AE55" i="4"/>
  <c r="AB55" i="4"/>
  <c r="AE54" i="4"/>
  <c r="AC54" i="4"/>
  <c r="AB54" i="4"/>
  <c r="AD54" i="4" s="1"/>
  <c r="AE53" i="4"/>
  <c r="AC53" i="4"/>
  <c r="AB53" i="4"/>
  <c r="AD53" i="4" s="1"/>
  <c r="AE52" i="4"/>
  <c r="AC52" i="4"/>
  <c r="AD52" i="4" s="1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C43" i="4"/>
  <c r="AD43" i="4" s="1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C32" i="4"/>
  <c r="AB32" i="4"/>
  <c r="AD32" i="4" s="1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C25" i="4"/>
  <c r="AB25" i="4"/>
  <c r="AD25" i="4" s="1"/>
  <c r="AE24" i="4"/>
  <c r="AC24" i="4"/>
  <c r="AD24" i="4" s="1"/>
  <c r="AB24" i="4"/>
  <c r="AE23" i="4"/>
  <c r="AB23" i="4"/>
  <c r="AE22" i="4"/>
  <c r="AC22" i="4"/>
  <c r="AB22" i="4"/>
  <c r="AD22" i="4" s="1"/>
  <c r="AE21" i="4"/>
  <c r="AB21" i="4"/>
  <c r="AE20" i="4"/>
  <c r="AB20" i="4"/>
  <c r="AE19" i="4"/>
  <c r="AB19" i="4"/>
  <c r="AE18" i="4"/>
  <c r="AC18" i="4"/>
  <c r="AD18" i="4" s="1"/>
  <c r="AB18" i="4"/>
  <c r="AE17" i="4"/>
  <c r="AB17" i="4"/>
  <c r="AE16" i="4"/>
  <c r="AB16" i="4"/>
  <c r="AE15" i="4"/>
  <c r="AC15" i="4"/>
  <c r="AB15" i="4"/>
  <c r="AD15" i="4" s="1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C7" i="4"/>
  <c r="AB7" i="4"/>
  <c r="AD7" i="4" s="1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AC3208" i="4" s="1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4389" i="4" s="1"/>
  <c r="B2" i="1"/>
  <c r="AD203" i="4" l="1"/>
  <c r="AD3215" i="4"/>
  <c r="AD60" i="4"/>
  <c r="AD477" i="4"/>
  <c r="AD2609" i="4"/>
  <c r="AD851" i="4"/>
  <c r="AD1342" i="4"/>
  <c r="AD513" i="4"/>
  <c r="AD918" i="4"/>
  <c r="AD299" i="4"/>
  <c r="AD994" i="4"/>
  <c r="AD469" i="4"/>
  <c r="AD895" i="4"/>
  <c r="AD586" i="4"/>
  <c r="AD1258" i="4"/>
  <c r="AD38" i="4"/>
  <c r="AD356" i="4"/>
  <c r="AD3887" i="4"/>
  <c r="AC4027" i="4"/>
  <c r="AD4027" i="4" s="1"/>
  <c r="AC46" i="4"/>
  <c r="AD46" i="4" s="1"/>
  <c r="AC116" i="4"/>
  <c r="AD116" i="4" s="1"/>
  <c r="AC124" i="4"/>
  <c r="AD124" i="4" s="1"/>
  <c r="D15" i="7" s="1"/>
  <c r="AD169" i="4"/>
  <c r="AC203" i="4"/>
  <c r="AC292" i="4"/>
  <c r="AD292" i="4" s="1"/>
  <c r="AC355" i="4"/>
  <c r="AD355" i="4" s="1"/>
  <c r="AC399" i="4"/>
  <c r="AD399" i="4" s="1"/>
  <c r="AC476" i="4"/>
  <c r="AD476" i="4" s="1"/>
  <c r="AC484" i="4"/>
  <c r="AC513" i="4"/>
  <c r="AD584" i="4"/>
  <c r="AD674" i="4"/>
  <c r="AC843" i="4"/>
  <c r="AD843" i="4" s="1"/>
  <c r="AC861" i="4"/>
  <c r="AD861" i="4" s="1"/>
  <c r="AD938" i="4"/>
  <c r="AC1053" i="4"/>
  <c r="AC1209" i="4"/>
  <c r="AD1209" i="4" s="1"/>
  <c r="AC1265" i="4"/>
  <c r="AD1265" i="4" s="1"/>
  <c r="AC1391" i="4"/>
  <c r="AC1410" i="4"/>
  <c r="AC1635" i="4"/>
  <c r="AC1755" i="4"/>
  <c r="AD1755" i="4" s="1"/>
  <c r="AC1865" i="4"/>
  <c r="AD1865" i="4" s="1"/>
  <c r="AC2580" i="4"/>
  <c r="AD2580" i="4" s="1"/>
  <c r="AD2861" i="4"/>
  <c r="AD3198" i="4"/>
  <c r="AC549" i="4"/>
  <c r="AD549" i="4" s="1"/>
  <c r="AC647" i="4"/>
  <c r="AD647" i="4" s="1"/>
  <c r="AD694" i="4"/>
  <c r="AC749" i="4"/>
  <c r="AD749" i="4" s="1"/>
  <c r="AC987" i="4"/>
  <c r="AD987" i="4" s="1"/>
  <c r="AC996" i="4"/>
  <c r="AD996" i="4" s="1"/>
  <c r="AC1092" i="4"/>
  <c r="AD1092" i="4" s="1"/>
  <c r="AC1488" i="4"/>
  <c r="AD1488" i="4" s="1"/>
  <c r="AC1626" i="4"/>
  <c r="AD1626" i="4" s="1"/>
  <c r="AD2663" i="4"/>
  <c r="AC2851" i="4"/>
  <c r="AD2851" i="4" s="1"/>
  <c r="AC2861" i="4"/>
  <c r="AD3391" i="4"/>
  <c r="AD3445" i="4"/>
  <c r="AC3477" i="4"/>
  <c r="AD3477" i="4" s="1"/>
  <c r="AC3780" i="4"/>
  <c r="AD3780" i="4" s="1"/>
  <c r="AD3791" i="4"/>
  <c r="AD4389" i="4"/>
  <c r="AC4465" i="4"/>
  <c r="AC4574" i="4"/>
  <c r="AD1326" i="4"/>
  <c r="AD427" i="4"/>
  <c r="AD1471" i="4"/>
  <c r="AD1639" i="4"/>
  <c r="AD2133" i="4"/>
  <c r="AD3043" i="4"/>
  <c r="AD3064" i="4"/>
  <c r="AD944" i="4"/>
  <c r="AD1031" i="4"/>
  <c r="AD1270" i="4"/>
  <c r="AD1280" i="4"/>
  <c r="AD1493" i="4"/>
  <c r="AD2186" i="4"/>
  <c r="AD2309" i="4"/>
  <c r="AD2680" i="4"/>
  <c r="AD344" i="4"/>
  <c r="D35" i="7" s="1"/>
  <c r="H35" i="7" s="1"/>
  <c r="P35" i="7" s="1"/>
  <c r="AD387" i="4"/>
  <c r="D137" i="7"/>
  <c r="AD1349" i="4"/>
  <c r="AD1378" i="4"/>
  <c r="AD1454" i="4"/>
  <c r="AD663" i="4"/>
  <c r="AC718" i="4"/>
  <c r="AD718" i="4" s="1"/>
  <c r="AD821" i="4"/>
  <c r="AC1216" i="4"/>
  <c r="AD1216" i="4" s="1"/>
  <c r="AD1292" i="4"/>
  <c r="AC1417" i="4"/>
  <c r="AD1417" i="4" s="1"/>
  <c r="AC1503" i="4"/>
  <c r="AD1503" i="4" s="1"/>
  <c r="AC2178" i="4"/>
  <c r="AC2445" i="4"/>
  <c r="AD2445" i="4" s="1"/>
  <c r="AC2943" i="4"/>
  <c r="AC4767" i="4"/>
  <c r="AD4767" i="4" s="1"/>
  <c r="AC4986" i="4"/>
  <c r="AD4986" i="4" s="1"/>
  <c r="AC483" i="4"/>
  <c r="AD483" i="4" s="1"/>
  <c r="AD502" i="4"/>
  <c r="AD547" i="4"/>
  <c r="AD591" i="4"/>
  <c r="AD645" i="4"/>
  <c r="D72" i="7" s="1"/>
  <c r="AC663" i="4"/>
  <c r="AC1663" i="4"/>
  <c r="AC1763" i="4"/>
  <c r="AD1763" i="4" s="1"/>
  <c r="AC2017" i="4"/>
  <c r="AD2017" i="4" s="1"/>
  <c r="AC2169" i="4"/>
  <c r="AC2404" i="4"/>
  <c r="AD2404" i="4" s="1"/>
  <c r="AD2964" i="4"/>
  <c r="AD3896" i="4"/>
  <c r="AC5602" i="4"/>
  <c r="AD5602" i="4" s="1"/>
  <c r="AC682" i="4"/>
  <c r="AD682" i="4" s="1"/>
  <c r="AC710" i="4"/>
  <c r="AD710" i="4" s="1"/>
  <c r="AC986" i="4"/>
  <c r="AD986" i="4" s="1"/>
  <c r="AC1108" i="4"/>
  <c r="AD1108" i="4" s="1"/>
  <c r="AD1208" i="4"/>
  <c r="AC1273" i="4"/>
  <c r="AD1273" i="4" s="1"/>
  <c r="AC1895" i="4"/>
  <c r="AD2765" i="4"/>
  <c r="AC432" i="4"/>
  <c r="AD432" i="4" s="1"/>
  <c r="AC450" i="4"/>
  <c r="AD450" i="4" s="1"/>
  <c r="AC748" i="4"/>
  <c r="AC803" i="4"/>
  <c r="AD937" i="4"/>
  <c r="AD1178" i="4"/>
  <c r="AD1418" i="4"/>
  <c r="AC1487" i="4"/>
  <c r="AD1487" i="4" s="1"/>
  <c r="AC1885" i="4"/>
  <c r="AD1885" i="4" s="1"/>
  <c r="AC2765" i="4"/>
  <c r="AD3208" i="4"/>
  <c r="AC530" i="4"/>
  <c r="AD530" i="4" s="1"/>
  <c r="AC566" i="4"/>
  <c r="AD566" i="4" s="1"/>
  <c r="AC918" i="4"/>
  <c r="AD1015" i="4"/>
  <c r="AC1158" i="4"/>
  <c r="AD1158" i="4" s="1"/>
  <c r="AC1284" i="4"/>
  <c r="AD1284" i="4" s="1"/>
  <c r="AC1536" i="4"/>
  <c r="AD1536" i="4" s="1"/>
  <c r="AD1635" i="4"/>
  <c r="AC1927" i="4"/>
  <c r="AD1927" i="4" s="1"/>
  <c r="AC2009" i="4"/>
  <c r="AD2009" i="4" s="1"/>
  <c r="AC2129" i="4"/>
  <c r="AD2129" i="4" s="1"/>
  <c r="AC2365" i="4"/>
  <c r="AD2365" i="4" s="1"/>
  <c r="AC2571" i="4"/>
  <c r="AD2571" i="4" s="1"/>
  <c r="AC3897" i="4"/>
  <c r="AD3897" i="4" s="1"/>
  <c r="AC7479" i="4"/>
  <c r="AD7479" i="4" s="1"/>
  <c r="AC7468" i="4"/>
  <c r="AC7457" i="4"/>
  <c r="AD7457" i="4" s="1"/>
  <c r="AC7446" i="4"/>
  <c r="AC7435" i="4"/>
  <c r="AD7435" i="4" s="1"/>
  <c r="AC7424" i="4"/>
  <c r="AD7424" i="4" s="1"/>
  <c r="AC7413" i="4"/>
  <c r="AD7413" i="4" s="1"/>
  <c r="AC7402" i="4"/>
  <c r="AD7402" i="4" s="1"/>
  <c r="AC7391" i="4"/>
  <c r="AC7380" i="4"/>
  <c r="AD7380" i="4" s="1"/>
  <c r="AC7369" i="4"/>
  <c r="AD7369" i="4" s="1"/>
  <c r="AC7358" i="4"/>
  <c r="AD7358" i="4" s="1"/>
  <c r="AC7347" i="4"/>
  <c r="AD7347" i="4" s="1"/>
  <c r="AC7336" i="4"/>
  <c r="AC7325" i="4"/>
  <c r="AD7325" i="4" s="1"/>
  <c r="AC7314" i="4"/>
  <c r="AD7314" i="4" s="1"/>
  <c r="AC7303" i="4"/>
  <c r="AD7303" i="4" s="1"/>
  <c r="AC7292" i="4"/>
  <c r="AD7292" i="4" s="1"/>
  <c r="D750" i="7" s="1"/>
  <c r="AC7281" i="4"/>
  <c r="AD7281" i="4" s="1"/>
  <c r="AC7270" i="4"/>
  <c r="AC7259" i="4"/>
  <c r="AC7248" i="4"/>
  <c r="AD7248" i="4" s="1"/>
  <c r="AC7237" i="4"/>
  <c r="AD7237" i="4" s="1"/>
  <c r="AC7226" i="4"/>
  <c r="AC7215" i="4"/>
  <c r="AC7204" i="4"/>
  <c r="AD7204" i="4" s="1"/>
  <c r="AC7193" i="4"/>
  <c r="AC7182" i="4"/>
  <c r="AC7171" i="4"/>
  <c r="AC7160" i="4"/>
  <c r="AC7149" i="4"/>
  <c r="AD7149" i="4" s="1"/>
  <c r="AC7138" i="4"/>
  <c r="AC7127" i="4"/>
  <c r="AD7127" i="4" s="1"/>
  <c r="AC7116" i="4"/>
  <c r="AD7116" i="4" s="1"/>
  <c r="AC7105" i="4"/>
  <c r="AD7105" i="4" s="1"/>
  <c r="AC7094" i="4"/>
  <c r="AC7083" i="4"/>
  <c r="AD7083" i="4" s="1"/>
  <c r="AC7072" i="4"/>
  <c r="AD7072" i="4" s="1"/>
  <c r="AC7061" i="4"/>
  <c r="AD7061" i="4" s="1"/>
  <c r="AC7050" i="4"/>
  <c r="AD7050" i="4" s="1"/>
  <c r="AC7039" i="4"/>
  <c r="AD7039" i="4" s="1"/>
  <c r="AC7028" i="4"/>
  <c r="AC7017" i="4"/>
  <c r="AC7006" i="4"/>
  <c r="AC6995" i="4"/>
  <c r="AC6984" i="4"/>
  <c r="AC7475" i="4"/>
  <c r="AC7423" i="4"/>
  <c r="AD7423" i="4" s="1"/>
  <c r="AC7486" i="4"/>
  <c r="AD7486" i="4" s="1"/>
  <c r="AC7474" i="4"/>
  <c r="AC7433" i="4"/>
  <c r="AC7404" i="4"/>
  <c r="AC7381" i="4"/>
  <c r="AD7381" i="4" s="1"/>
  <c r="AC7375" i="4"/>
  <c r="AC7352" i="4"/>
  <c r="AD7352" i="4" s="1"/>
  <c r="AC7329" i="4"/>
  <c r="AC7306" i="4"/>
  <c r="AD7306" i="4" s="1"/>
  <c r="AC7283" i="4"/>
  <c r="AC7260" i="4"/>
  <c r="AD7260" i="4" s="1"/>
  <c r="AC7254" i="4"/>
  <c r="AD7254" i="4" s="1"/>
  <c r="AC7231" i="4"/>
  <c r="AD7231" i="4" s="1"/>
  <c r="AC7208" i="4"/>
  <c r="AD7208" i="4" s="1"/>
  <c r="D739" i="7" s="1"/>
  <c r="AC7185" i="4"/>
  <c r="AD7185" i="4" s="1"/>
  <c r="AC7162" i="4"/>
  <c r="AD7162" i="4" s="1"/>
  <c r="AC7139" i="4"/>
  <c r="AD7139" i="4" s="1"/>
  <c r="AC7133" i="4"/>
  <c r="AC7110" i="4"/>
  <c r="AD7110" i="4" s="1"/>
  <c r="AC7087" i="4"/>
  <c r="AC7064" i="4"/>
  <c r="AC7456" i="4"/>
  <c r="AD7456" i="4" s="1"/>
  <c r="AC7415" i="4"/>
  <c r="AD7415" i="4" s="1"/>
  <c r="AC7392" i="4"/>
  <c r="AD7392" i="4" s="1"/>
  <c r="AC7386" i="4"/>
  <c r="AC7363" i="4"/>
  <c r="AD7363" i="4" s="1"/>
  <c r="AC7340" i="4"/>
  <c r="AD7340" i="4" s="1"/>
  <c r="AC7317" i="4"/>
  <c r="AD7317" i="4" s="1"/>
  <c r="AC7294" i="4"/>
  <c r="AD7294" i="4" s="1"/>
  <c r="AC7271" i="4"/>
  <c r="AD7271" i="4" s="1"/>
  <c r="AC7265" i="4"/>
  <c r="AC7242" i="4"/>
  <c r="AD7242" i="4" s="1"/>
  <c r="AC7219" i="4"/>
  <c r="AD7219" i="4" s="1"/>
  <c r="AC7196" i="4"/>
  <c r="AD7196" i="4" s="1"/>
  <c r="D744" i="7" s="1"/>
  <c r="AC7173" i="4"/>
  <c r="AD7173" i="4" s="1"/>
  <c r="AC7150" i="4"/>
  <c r="AD7150" i="4" s="1"/>
  <c r="AC7144" i="4"/>
  <c r="AD7144" i="4" s="1"/>
  <c r="AC7121" i="4"/>
  <c r="AD7121" i="4" s="1"/>
  <c r="AC7098" i="4"/>
  <c r="AD7098" i="4" s="1"/>
  <c r="AC7075" i="4"/>
  <c r="AD7075" i="4" s="1"/>
  <c r="AC7052" i="4"/>
  <c r="AD7052" i="4" s="1"/>
  <c r="AC7485" i="4"/>
  <c r="AC7450" i="4"/>
  <c r="AC7444" i="4"/>
  <c r="AC7438" i="4"/>
  <c r="AC7409" i="4"/>
  <c r="AC7357" i="4"/>
  <c r="AC7334" i="4"/>
  <c r="AC7311" i="4"/>
  <c r="AD7311" i="4" s="1"/>
  <c r="AC7288" i="4"/>
  <c r="AC7236" i="4"/>
  <c r="AD7236" i="4" s="1"/>
  <c r="AC7213" i="4"/>
  <c r="AC7190" i="4"/>
  <c r="AC7167" i="4"/>
  <c r="AC7115" i="4"/>
  <c r="AC7092" i="4"/>
  <c r="AD7092" i="4" s="1"/>
  <c r="AC7069" i="4"/>
  <c r="AD7069" i="4" s="1"/>
  <c r="AC7046" i="4"/>
  <c r="AD7046" i="4" s="1"/>
  <c r="AC6994" i="4"/>
  <c r="AD6994" i="4" s="1"/>
  <c r="AC6960" i="4"/>
  <c r="AC6943" i="4"/>
  <c r="AC6915" i="4"/>
  <c r="AC6898" i="4"/>
  <c r="AC7483" i="4"/>
  <c r="AC7448" i="4"/>
  <c r="AC7442" i="4"/>
  <c r="AC7436" i="4"/>
  <c r="AD7436" i="4" s="1"/>
  <c r="AC7430" i="4"/>
  <c r="AC7401" i="4"/>
  <c r="AD7401" i="4" s="1"/>
  <c r="AC7378" i="4"/>
  <c r="AC7355" i="4"/>
  <c r="AD7355" i="4" s="1"/>
  <c r="AC7332" i="4"/>
  <c r="AD7332" i="4" s="1"/>
  <c r="AC7280" i="4"/>
  <c r="AD7280" i="4" s="1"/>
  <c r="AC7257" i="4"/>
  <c r="AC7234" i="4"/>
  <c r="AC7211" i="4"/>
  <c r="AC7159" i="4"/>
  <c r="AD7159" i="4" s="1"/>
  <c r="AC7136" i="4"/>
  <c r="AD7136" i="4" s="1"/>
  <c r="AC7113" i="4"/>
  <c r="AD7113" i="4" s="1"/>
  <c r="AC7090" i="4"/>
  <c r="AD7090" i="4" s="1"/>
  <c r="AC7038" i="4"/>
  <c r="AD7038" i="4" s="1"/>
  <c r="AC7015" i="4"/>
  <c r="AD7015" i="4" s="1"/>
  <c r="AC6992" i="4"/>
  <c r="AC6958" i="4"/>
  <c r="AC6941" i="4"/>
  <c r="AD6941" i="4" s="1"/>
  <c r="AC7459" i="4"/>
  <c r="AC7412" i="4"/>
  <c r="AC7389" i="4"/>
  <c r="AC7366" i="4"/>
  <c r="AD7366" i="4" s="1"/>
  <c r="AC7343" i="4"/>
  <c r="AC7291" i="4"/>
  <c r="AD7291" i="4" s="1"/>
  <c r="AC7268" i="4"/>
  <c r="AC7245" i="4"/>
  <c r="AD7245" i="4" s="1"/>
  <c r="AC7222" i="4"/>
  <c r="AD7222" i="4" s="1"/>
  <c r="AC7170" i="4"/>
  <c r="AD7170" i="4" s="1"/>
  <c r="AC7147" i="4"/>
  <c r="AC7124" i="4"/>
  <c r="AC7101" i="4"/>
  <c r="AD7101" i="4" s="1"/>
  <c r="AC7452" i="4"/>
  <c r="AC7393" i="4"/>
  <c r="AD7393" i="4" s="1"/>
  <c r="AC7361" i="4"/>
  <c r="AD7361" i="4" s="1"/>
  <c r="AC7335" i="4"/>
  <c r="AD7335" i="4" s="1"/>
  <c r="AC7328" i="4"/>
  <c r="AD7328" i="4" s="1"/>
  <c r="AC7309" i="4"/>
  <c r="AC7296" i="4"/>
  <c r="AC7212" i="4"/>
  <c r="AD7212" i="4" s="1"/>
  <c r="AC7199" i="4"/>
  <c r="AC7141" i="4"/>
  <c r="AC7128" i="4"/>
  <c r="AD7128" i="4" s="1"/>
  <c r="AC7096" i="4"/>
  <c r="AD7096" i="4" s="1"/>
  <c r="AC7089" i="4"/>
  <c r="AC7051" i="4"/>
  <c r="AD7051" i="4" s="1"/>
  <c r="AC7021" i="4"/>
  <c r="AD7021" i="4" s="1"/>
  <c r="AC6997" i="4"/>
  <c r="AC6973" i="4"/>
  <c r="AD6973" i="4" s="1"/>
  <c r="AC6955" i="4"/>
  <c r="AD6955" i="4" s="1"/>
  <c r="AC6949" i="4"/>
  <c r="AD6949" i="4" s="1"/>
  <c r="AC6920" i="4"/>
  <c r="AD6920" i="4" s="1"/>
  <c r="AC6891" i="4"/>
  <c r="AC6863" i="4"/>
  <c r="AC6846" i="4"/>
  <c r="AD6846" i="4" s="1"/>
  <c r="AC7445" i="4"/>
  <c r="AD7445" i="4" s="1"/>
  <c r="AC7470" i="4"/>
  <c r="AD7470" i="4" s="1"/>
  <c r="AC7463" i="4"/>
  <c r="AD7463" i="4" s="1"/>
  <c r="AC7417" i="4"/>
  <c r="AD7417" i="4" s="1"/>
  <c r="AC7333" i="4"/>
  <c r="AD7333" i="4" s="1"/>
  <c r="AC7320" i="4"/>
  <c r="AC7262" i="4"/>
  <c r="AC7249" i="4"/>
  <c r="AD7249" i="4" s="1"/>
  <c r="AC7217" i="4"/>
  <c r="AD7217" i="4" s="1"/>
  <c r="AC7210" i="4"/>
  <c r="AC7178" i="4"/>
  <c r="AC7165" i="4"/>
  <c r="AD7165" i="4" s="1"/>
  <c r="AC7152" i="4"/>
  <c r="AC7120" i="4"/>
  <c r="AD7120" i="4" s="1"/>
  <c r="AC7037" i="4"/>
  <c r="AD7037" i="4" s="1"/>
  <c r="AC7031" i="4"/>
  <c r="AD7031" i="4" s="1"/>
  <c r="AC7007" i="4"/>
  <c r="AD7007" i="4" s="1"/>
  <c r="AC7001" i="4"/>
  <c r="AD7001" i="4" s="1"/>
  <c r="AC6989" i="4"/>
  <c r="AD6989" i="4" s="1"/>
  <c r="AC6977" i="4"/>
  <c r="AD6977" i="4" s="1"/>
  <c r="AC6930" i="4"/>
  <c r="AD6930" i="4" s="1"/>
  <c r="AC6924" i="4"/>
  <c r="AC6901" i="4"/>
  <c r="AD6901" i="4" s="1"/>
  <c r="AC6884" i="4"/>
  <c r="AD6884" i="4" s="1"/>
  <c r="AC6867" i="4"/>
  <c r="AD6867" i="4" s="1"/>
  <c r="AC6839" i="4"/>
  <c r="AD6839" i="4" s="1"/>
  <c r="AC7488" i="4"/>
  <c r="AC7385" i="4"/>
  <c r="AD7385" i="4" s="1"/>
  <c r="AC7365" i="4"/>
  <c r="AD7365" i="4" s="1"/>
  <c r="AC7338" i="4"/>
  <c r="AD7338" i="4" s="1"/>
  <c r="AC7129" i="4"/>
  <c r="AD7129" i="4" s="1"/>
  <c r="AC7062" i="4"/>
  <c r="AD7062" i="4" s="1"/>
  <c r="AC7036" i="4"/>
  <c r="AD7036" i="4" s="1"/>
  <c r="AC6942" i="4"/>
  <c r="AD6942" i="4" s="1"/>
  <c r="AC6936" i="4"/>
  <c r="AD6936" i="4" s="1"/>
  <c r="AC6918" i="4"/>
  <c r="AD6918" i="4" s="1"/>
  <c r="AC6882" i="4"/>
  <c r="AD6882" i="4" s="1"/>
  <c r="AC6876" i="4"/>
  <c r="AD6876" i="4" s="1"/>
  <c r="AC6800" i="4"/>
  <c r="AD6800" i="4" s="1"/>
  <c r="AC6777" i="4"/>
  <c r="AD6777" i="4" s="1"/>
  <c r="AC6754" i="4"/>
  <c r="AD6754" i="4" s="1"/>
  <c r="AC6731" i="4"/>
  <c r="AD6731" i="4" s="1"/>
  <c r="AC6679" i="4"/>
  <c r="AD6679" i="4" s="1"/>
  <c r="AC6656" i="4"/>
  <c r="AD6656" i="4" s="1"/>
  <c r="D684" i="7" s="1"/>
  <c r="AC6633" i="4"/>
  <c r="AD6633" i="4" s="1"/>
  <c r="AC6610" i="4"/>
  <c r="AD6610" i="4" s="1"/>
  <c r="AC6558" i="4"/>
  <c r="AD6558" i="4" s="1"/>
  <c r="AC6535" i="4"/>
  <c r="AD6535" i="4" s="1"/>
  <c r="AC6512" i="4"/>
  <c r="AD6512" i="4" s="1"/>
  <c r="AC6489" i="4"/>
  <c r="AC6437" i="4"/>
  <c r="AC6414" i="4"/>
  <c r="AC6391" i="4"/>
  <c r="AC6368" i="4"/>
  <c r="AD6368" i="4" s="1"/>
  <c r="AC6316" i="4"/>
  <c r="AC6293" i="4"/>
  <c r="AD6293" i="4" s="1"/>
  <c r="AC6270" i="4"/>
  <c r="AD6270" i="4" s="1"/>
  <c r="AC6247" i="4"/>
  <c r="AD6247" i="4" s="1"/>
  <c r="AC6195" i="4"/>
  <c r="AC7481" i="4"/>
  <c r="AD7481" i="4" s="1"/>
  <c r="AC7460" i="4"/>
  <c r="AC7425" i="4"/>
  <c r="AD7425" i="4" s="1"/>
  <c r="AC7398" i="4"/>
  <c r="AC7371" i="4"/>
  <c r="AC7290" i="4"/>
  <c r="AD7290" i="4" s="1"/>
  <c r="AC7276" i="4"/>
  <c r="AD7276" i="4" s="1"/>
  <c r="AC7256" i="4"/>
  <c r="AD7256" i="4" s="1"/>
  <c r="D742" i="7" s="1"/>
  <c r="AC7243" i="4"/>
  <c r="AD7243" i="4" s="1"/>
  <c r="AC7223" i="4"/>
  <c r="AD7223" i="4" s="1"/>
  <c r="AC7209" i="4"/>
  <c r="AD7209" i="4" s="1"/>
  <c r="AC7155" i="4"/>
  <c r="AC7122" i="4"/>
  <c r="AC7102" i="4"/>
  <c r="AC7088" i="4"/>
  <c r="AC7055" i="4"/>
  <c r="AC6967" i="4"/>
  <c r="AD6967" i="4" s="1"/>
  <c r="AC6961" i="4"/>
  <c r="AC6948" i="4"/>
  <c r="AC6870" i="4"/>
  <c r="AC6864" i="4"/>
  <c r="AD6864" i="4" s="1"/>
  <c r="AC6858" i="4"/>
  <c r="AC6823" i="4"/>
  <c r="AC6817" i="4"/>
  <c r="AD6817" i="4" s="1"/>
  <c r="AC6794" i="4"/>
  <c r="AD6794" i="4" s="1"/>
  <c r="AC6771" i="4"/>
  <c r="AC6748" i="4"/>
  <c r="AC6725" i="4"/>
  <c r="AD6725" i="4" s="1"/>
  <c r="AC6719" i="4"/>
  <c r="AC6702" i="4"/>
  <c r="AD6702" i="4" s="1"/>
  <c r="AC6696" i="4"/>
  <c r="AD6696" i="4" s="1"/>
  <c r="AC6673" i="4"/>
  <c r="AD6673" i="4" s="1"/>
  <c r="AC6650" i="4"/>
  <c r="AD6650" i="4" s="1"/>
  <c r="D683" i="7" s="1"/>
  <c r="AC6627" i="4"/>
  <c r="AC6604" i="4"/>
  <c r="AD6604" i="4" s="1"/>
  <c r="AC6598" i="4"/>
  <c r="AC6581" i="4"/>
  <c r="AC7453" i="4"/>
  <c r="AC7418" i="4"/>
  <c r="AC7405" i="4"/>
  <c r="AC7344" i="4"/>
  <c r="AC7330" i="4"/>
  <c r="AC7323" i="4"/>
  <c r="AC7263" i="4"/>
  <c r="AD7263" i="4" s="1"/>
  <c r="AC7216" i="4"/>
  <c r="AD7216" i="4" s="1"/>
  <c r="AC7202" i="4"/>
  <c r="AD7202" i="4" s="1"/>
  <c r="AC7189" i="4"/>
  <c r="AC7169" i="4"/>
  <c r="AC7142" i="4"/>
  <c r="AD7142" i="4" s="1"/>
  <c r="AC7135" i="4"/>
  <c r="AD7135" i="4" s="1"/>
  <c r="AC7095" i="4"/>
  <c r="AD7095" i="4" s="1"/>
  <c r="AC7081" i="4"/>
  <c r="AD7081" i="4" s="1"/>
  <c r="AC7068" i="4"/>
  <c r="AD7068" i="4" s="1"/>
  <c r="AC7042" i="4"/>
  <c r="AD7042" i="4" s="1"/>
  <c r="AC7023" i="4"/>
  <c r="AD7023" i="4" s="1"/>
  <c r="AC7004" i="4"/>
  <c r="AD7004" i="4" s="1"/>
  <c r="AC6998" i="4"/>
  <c r="AD6998" i="4" s="1"/>
  <c r="AC6985" i="4"/>
  <c r="AD6985" i="4" s="1"/>
  <c r="AC6979" i="4"/>
  <c r="AC6954" i="4"/>
  <c r="AC6852" i="4"/>
  <c r="AD6852" i="4" s="1"/>
  <c r="AC6811" i="4"/>
  <c r="AC6788" i="4"/>
  <c r="AD6788" i="4" s="1"/>
  <c r="AC6765" i="4"/>
  <c r="AD6765" i="4" s="1"/>
  <c r="AC6742" i="4"/>
  <c r="AD6742" i="4" s="1"/>
  <c r="AC6690" i="4"/>
  <c r="AC6667" i="4"/>
  <c r="AD6667" i="4" s="1"/>
  <c r="AC6644" i="4"/>
  <c r="AD6644" i="4" s="1"/>
  <c r="AC6621" i="4"/>
  <c r="AD6621" i="4" s="1"/>
  <c r="AC7473" i="4"/>
  <c r="AC7466" i="4"/>
  <c r="AD7466" i="4" s="1"/>
  <c r="AC7431" i="4"/>
  <c r="AD7431" i="4" s="1"/>
  <c r="AC7364" i="4"/>
  <c r="AD7364" i="4" s="1"/>
  <c r="D755" i="7" s="1"/>
  <c r="AC7350" i="4"/>
  <c r="AD7350" i="4" s="1"/>
  <c r="AC7337" i="4"/>
  <c r="AD7337" i="4" s="1"/>
  <c r="AC7310" i="4"/>
  <c r="AD7310" i="4" s="1"/>
  <c r="AC7269" i="4"/>
  <c r="AD7269" i="4" s="1"/>
  <c r="AC7229" i="4"/>
  <c r="AD7229" i="4" s="1"/>
  <c r="AC7175" i="4"/>
  <c r="AD7175" i="4" s="1"/>
  <c r="AC7148" i="4"/>
  <c r="AD7148" i="4" s="1"/>
  <c r="AC7108" i="4"/>
  <c r="AD7108" i="4" s="1"/>
  <c r="AC7048" i="4"/>
  <c r="AD7048" i="4" s="1"/>
  <c r="AC7029" i="4"/>
  <c r="AD7029" i="4" s="1"/>
  <c r="AC7010" i="4"/>
  <c r="AD7010" i="4" s="1"/>
  <c r="AC6935" i="4"/>
  <c r="AC6923" i="4"/>
  <c r="AD6923" i="4" s="1"/>
  <c r="AC6911" i="4"/>
  <c r="AD6911" i="4" s="1"/>
  <c r="AC6905" i="4"/>
  <c r="AD6905" i="4" s="1"/>
  <c r="AC6899" i="4"/>
  <c r="AD6899" i="4" s="1"/>
  <c r="AC6893" i="4"/>
  <c r="AD6893" i="4" s="1"/>
  <c r="AC6887" i="4"/>
  <c r="AD6887" i="4" s="1"/>
  <c r="AC6840" i="4"/>
  <c r="AD6840" i="4" s="1"/>
  <c r="AC6834" i="4"/>
  <c r="AD6834" i="4" s="1"/>
  <c r="AC6828" i="4"/>
  <c r="AD6828" i="4" s="1"/>
  <c r="AC6805" i="4"/>
  <c r="AD6805" i="4" s="1"/>
  <c r="AC6782" i="4"/>
  <c r="AD6782" i="4" s="1"/>
  <c r="AC6759" i="4"/>
  <c r="AD6759" i="4" s="1"/>
  <c r="AC6736" i="4"/>
  <c r="AD6736" i="4" s="1"/>
  <c r="AC6730" i="4"/>
  <c r="AD6730" i="4" s="1"/>
  <c r="AC6713" i="4"/>
  <c r="AD6713" i="4" s="1"/>
  <c r="AC6707" i="4"/>
  <c r="AD6707" i="4" s="1"/>
  <c r="AC6684" i="4"/>
  <c r="AD6684" i="4" s="1"/>
  <c r="AC6661" i="4"/>
  <c r="AD6661" i="4" s="1"/>
  <c r="AC6638" i="4"/>
  <c r="AD6638" i="4" s="1"/>
  <c r="AC6615" i="4"/>
  <c r="AD6615" i="4" s="1"/>
  <c r="AC6609" i="4"/>
  <c r="AC6592" i="4"/>
  <c r="AD6592" i="4" s="1"/>
  <c r="AC6586" i="4"/>
  <c r="AD6586" i="4" s="1"/>
  <c r="AC6563" i="4"/>
  <c r="AD6563" i="4" s="1"/>
  <c r="AC6540" i="4"/>
  <c r="AD6540" i="4" s="1"/>
  <c r="AC6517" i="4"/>
  <c r="AD6517" i="4" s="1"/>
  <c r="AC6494" i="4"/>
  <c r="AD6494" i="4" s="1"/>
  <c r="AC6488" i="4"/>
  <c r="AC6471" i="4"/>
  <c r="AD6471" i="4" s="1"/>
  <c r="AC6465" i="4"/>
  <c r="AD6465" i="4" s="1"/>
  <c r="AC6442" i="4"/>
  <c r="AD6442" i="4" s="1"/>
  <c r="AC6419" i="4"/>
  <c r="AD6419" i="4" s="1"/>
  <c r="AC6396" i="4"/>
  <c r="AD6396" i="4" s="1"/>
  <c r="AC6373" i="4"/>
  <c r="AD6373" i="4" s="1"/>
  <c r="AC6367" i="4"/>
  <c r="AC6350" i="4"/>
  <c r="AD6350" i="4" s="1"/>
  <c r="D653" i="7" s="1"/>
  <c r="AC6344" i="4"/>
  <c r="AD6344" i="4" s="1"/>
  <c r="AC6321" i="4"/>
  <c r="AD6321" i="4" s="1"/>
  <c r="AC6298" i="4"/>
  <c r="AD6298" i="4" s="1"/>
  <c r="AC6275" i="4"/>
  <c r="AD6275" i="4" s="1"/>
  <c r="AC6252" i="4"/>
  <c r="AD6252" i="4" s="1"/>
  <c r="AC6246" i="4"/>
  <c r="AC6229" i="4"/>
  <c r="AD6229" i="4" s="1"/>
  <c r="AC6223" i="4"/>
  <c r="AD6223" i="4" s="1"/>
  <c r="AC7487" i="4"/>
  <c r="AC7480" i="4"/>
  <c r="AD7480" i="4" s="1"/>
  <c r="AC7411" i="4"/>
  <c r="AD7411" i="4" s="1"/>
  <c r="AC7397" i="4"/>
  <c r="AD7397" i="4" s="1"/>
  <c r="AC7384" i="4"/>
  <c r="AD7384" i="4" s="1"/>
  <c r="AC7377" i="4"/>
  <c r="AD7377" i="4" s="1"/>
  <c r="AC7302" i="4"/>
  <c r="AC7282" i="4"/>
  <c r="AD7282" i="4" s="1"/>
  <c r="AC7035" i="4"/>
  <c r="AD7035" i="4" s="1"/>
  <c r="AC6991" i="4"/>
  <c r="AD6991" i="4" s="1"/>
  <c r="AC6929" i="4"/>
  <c r="AC6917" i="4"/>
  <c r="AD6917" i="4" s="1"/>
  <c r="AC6881" i="4"/>
  <c r="AD6881" i="4" s="1"/>
  <c r="AC6875" i="4"/>
  <c r="AD6875" i="4" s="1"/>
  <c r="AC6869" i="4"/>
  <c r="AC6857" i="4"/>
  <c r="AC6822" i="4"/>
  <c r="AC6799" i="4"/>
  <c r="AC6776" i="4"/>
  <c r="AC6753" i="4"/>
  <c r="AC6701" i="4"/>
  <c r="AC6678" i="4"/>
  <c r="AC6655" i="4"/>
  <c r="AC6632" i="4"/>
  <c r="AC6580" i="4"/>
  <c r="AC6557" i="4"/>
  <c r="AC6534" i="4"/>
  <c r="AD6534" i="4" s="1"/>
  <c r="AC6511" i="4"/>
  <c r="AC6459" i="4"/>
  <c r="AC6436" i="4"/>
  <c r="AC6413" i="4"/>
  <c r="AD6413" i="4" s="1"/>
  <c r="AC6390" i="4"/>
  <c r="AC6338" i="4"/>
  <c r="AD6338" i="4" s="1"/>
  <c r="AC6315" i="4"/>
  <c r="AD6315" i="4" s="1"/>
  <c r="AC6292" i="4"/>
  <c r="AD6292" i="4" s="1"/>
  <c r="AC6269" i="4"/>
  <c r="AD6269" i="4" s="1"/>
  <c r="AC6217" i="4"/>
  <c r="AC6194" i="4"/>
  <c r="AC6171" i="4"/>
  <c r="AC6148" i="4"/>
  <c r="AC6102" i="4"/>
  <c r="AD6102" i="4" s="1"/>
  <c r="AC6085" i="4"/>
  <c r="AC6057" i="4"/>
  <c r="AD6057" i="4" s="1"/>
  <c r="AC6040" i="4"/>
  <c r="AD6040" i="4" s="1"/>
  <c r="AC6012" i="4"/>
  <c r="AD6012" i="4" s="1"/>
  <c r="AC5995" i="4"/>
  <c r="AD5995" i="4" s="1"/>
  <c r="AC5967" i="4"/>
  <c r="AC5950" i="4"/>
  <c r="AC5922" i="4"/>
  <c r="AC5905" i="4"/>
  <c r="AD5905" i="4" s="1"/>
  <c r="AC5894" i="4"/>
  <c r="AD5894" i="4" s="1"/>
  <c r="AC5883" i="4"/>
  <c r="AD5883" i="4" s="1"/>
  <c r="AC5872" i="4"/>
  <c r="AD5872" i="4" s="1"/>
  <c r="AC5861" i="4"/>
  <c r="AD5861" i="4" s="1"/>
  <c r="AC5850" i="4"/>
  <c r="AD5850" i="4" s="1"/>
  <c r="AC5839" i="4"/>
  <c r="AD5839" i="4" s="1"/>
  <c r="AC5828" i="4"/>
  <c r="AD5828" i="4" s="1"/>
  <c r="AC5817" i="4"/>
  <c r="AD5817" i="4" s="1"/>
  <c r="AC5806" i="4"/>
  <c r="AC7437" i="4"/>
  <c r="AC7390" i="4"/>
  <c r="AC7370" i="4"/>
  <c r="AD7370" i="4" s="1"/>
  <c r="AC7316" i="4"/>
  <c r="AD7316" i="4" s="1"/>
  <c r="AC7289" i="4"/>
  <c r="AD7289" i="4" s="1"/>
  <c r="AC7275" i="4"/>
  <c r="AD7275" i="4" s="1"/>
  <c r="AC7255" i="4"/>
  <c r="AC7235" i="4"/>
  <c r="AC7195" i="4"/>
  <c r="AC7188" i="4"/>
  <c r="AC7181" i="4"/>
  <c r="AC7161" i="4"/>
  <c r="AD7161" i="4" s="1"/>
  <c r="AC7154" i="4"/>
  <c r="AD7154" i="4" s="1"/>
  <c r="AC7114" i="4"/>
  <c r="AC7067" i="4"/>
  <c r="AC7054" i="4"/>
  <c r="AD7054" i="4" s="1"/>
  <c r="AC7016" i="4"/>
  <c r="AD7016" i="4" s="1"/>
  <c r="AC6966" i="4"/>
  <c r="AD6966" i="4" s="1"/>
  <c r="AC6953" i="4"/>
  <c r="AD6953" i="4" s="1"/>
  <c r="AC6947" i="4"/>
  <c r="AD6947" i="4" s="1"/>
  <c r="AC7465" i="4"/>
  <c r="AD7465" i="4" s="1"/>
  <c r="AC7356" i="4"/>
  <c r="AC7349" i="4"/>
  <c r="AC7322" i="4"/>
  <c r="AD7322" i="4" s="1"/>
  <c r="AC7295" i="4"/>
  <c r="AC7228" i="4"/>
  <c r="AC7201" i="4"/>
  <c r="AC7168" i="4"/>
  <c r="AD7168" i="4" s="1"/>
  <c r="AC7134" i="4"/>
  <c r="AC7107" i="4"/>
  <c r="AC7080" i="4"/>
  <c r="AC7074" i="4"/>
  <c r="AC7060" i="4"/>
  <c r="AD7060" i="4" s="1"/>
  <c r="AC7041" i="4"/>
  <c r="AD7041" i="4" s="1"/>
  <c r="AC7022" i="4"/>
  <c r="AD7022" i="4" s="1"/>
  <c r="AC7009" i="4"/>
  <c r="AC7003" i="4"/>
  <c r="AD7003" i="4" s="1"/>
  <c r="AC6978" i="4"/>
  <c r="AD6978" i="4" s="1"/>
  <c r="AC6972" i="4"/>
  <c r="AD6972" i="4" s="1"/>
  <c r="AC7451" i="4"/>
  <c r="AD7451" i="4" s="1"/>
  <c r="AC7443" i="4"/>
  <c r="AD7443" i="4" s="1"/>
  <c r="AC7410" i="4"/>
  <c r="AD7410" i="4" s="1"/>
  <c r="AC7396" i="4"/>
  <c r="AD7396" i="4" s="1"/>
  <c r="AC7376" i="4"/>
  <c r="AD7376" i="4" s="1"/>
  <c r="AC7342" i="4"/>
  <c r="AC7308" i="4"/>
  <c r="AC7301" i="4"/>
  <c r="AD7301" i="4" s="1"/>
  <c r="AC7274" i="4"/>
  <c r="AC7261" i="4"/>
  <c r="AC7241" i="4"/>
  <c r="AC7187" i="4"/>
  <c r="AC7462" i="4"/>
  <c r="AC7434" i="4"/>
  <c r="AC7394" i="4"/>
  <c r="AD7394" i="4" s="1"/>
  <c r="AC7367" i="4"/>
  <c r="AC7353" i="4"/>
  <c r="AC7313" i="4"/>
  <c r="AD7313" i="4" s="1"/>
  <c r="AC7299" i="4"/>
  <c r="AD7299" i="4" s="1"/>
  <c r="AC7239" i="4"/>
  <c r="AC7232" i="4"/>
  <c r="AD7232" i="4" s="1"/>
  <c r="AC7192" i="4"/>
  <c r="AD7192" i="4" s="1"/>
  <c r="AC7151" i="4"/>
  <c r="AD7151" i="4" s="1"/>
  <c r="AC7131" i="4"/>
  <c r="AD7131" i="4" s="1"/>
  <c r="AC7111" i="4"/>
  <c r="AD7111" i="4" s="1"/>
  <c r="AC7013" i="4"/>
  <c r="AD7013" i="4" s="1"/>
  <c r="AC6938" i="4"/>
  <c r="AD6938" i="4" s="1"/>
  <c r="AC6932" i="4"/>
  <c r="AD6932" i="4" s="1"/>
  <c r="AC6926" i="4"/>
  <c r="AC6872" i="4"/>
  <c r="AC6866" i="4"/>
  <c r="AD6866" i="4" s="1"/>
  <c r="AC6825" i="4"/>
  <c r="AC6802" i="4"/>
  <c r="AD6802" i="4" s="1"/>
  <c r="AC6796" i="4"/>
  <c r="AC6779" i="4"/>
  <c r="AC6773" i="4"/>
  <c r="AD6773" i="4" s="1"/>
  <c r="AC6750" i="4"/>
  <c r="AC6727" i="4"/>
  <c r="AD6727" i="4" s="1"/>
  <c r="AC6704" i="4"/>
  <c r="AD6704" i="4" s="1"/>
  <c r="AC6681" i="4"/>
  <c r="AD6681" i="4" s="1"/>
  <c r="AC6675" i="4"/>
  <c r="AC6658" i="4"/>
  <c r="AD6658" i="4" s="1"/>
  <c r="AC6652" i="4"/>
  <c r="AD6652" i="4" s="1"/>
  <c r="AC7476" i="4"/>
  <c r="AD7476" i="4" s="1"/>
  <c r="AC7388" i="4"/>
  <c r="AD7388" i="4" s="1"/>
  <c r="D757" i="7" s="1"/>
  <c r="AC7372" i="4"/>
  <c r="AD7372" i="4" s="1"/>
  <c r="AC7331" i="4"/>
  <c r="AD7331" i="4" s="1"/>
  <c r="AC7315" i="4"/>
  <c r="AD7315" i="4" s="1"/>
  <c r="AC7267" i="4"/>
  <c r="AD7267" i="4" s="1"/>
  <c r="AC7251" i="4"/>
  <c r="AC7244" i="4"/>
  <c r="AD7244" i="4" s="1"/>
  <c r="AC7220" i="4"/>
  <c r="AD7220" i="4" s="1"/>
  <c r="AC7172" i="4"/>
  <c r="AD7172" i="4" s="1"/>
  <c r="AC7156" i="4"/>
  <c r="AD7156" i="4" s="1"/>
  <c r="AC7132" i="4"/>
  <c r="AC7086" i="4"/>
  <c r="AC7079" i="4"/>
  <c r="AD7079" i="4" s="1"/>
  <c r="AC7056" i="4"/>
  <c r="AC7040" i="4"/>
  <c r="AD7040" i="4" s="1"/>
  <c r="AC6974" i="4"/>
  <c r="AD6974" i="4" s="1"/>
  <c r="AC6832" i="4"/>
  <c r="AD6832" i="4" s="1"/>
  <c r="AC6806" i="4"/>
  <c r="AD6806" i="4" s="1"/>
  <c r="AC6792" i="4"/>
  <c r="AD6792" i="4" s="1"/>
  <c r="AC6739" i="4"/>
  <c r="AD6739" i="4" s="1"/>
  <c r="AC6660" i="4"/>
  <c r="AD6660" i="4" s="1"/>
  <c r="AC6653" i="4"/>
  <c r="AD6653" i="4" s="1"/>
  <c r="AC6640" i="4"/>
  <c r="AD6640" i="4" s="1"/>
  <c r="AC6620" i="4"/>
  <c r="AD6620" i="4" s="1"/>
  <c r="AC6614" i="4"/>
  <c r="AD6614" i="4" s="1"/>
  <c r="AC6601" i="4"/>
  <c r="AD6601" i="4" s="1"/>
  <c r="AC6576" i="4"/>
  <c r="AC6570" i="4"/>
  <c r="AD6570" i="4" s="1"/>
  <c r="AC6564" i="4"/>
  <c r="AD6564" i="4" s="1"/>
  <c r="AC6551" i="4"/>
  <c r="AC6508" i="4"/>
  <c r="AD6508" i="4" s="1"/>
  <c r="AC6496" i="4"/>
  <c r="AD6496" i="4" s="1"/>
  <c r="AC6490" i="4"/>
  <c r="AD6490" i="4" s="1"/>
  <c r="AC6428" i="4"/>
  <c r="AD6428" i="4" s="1"/>
  <c r="AC6422" i="4"/>
  <c r="AC6360" i="4"/>
  <c r="AC6354" i="4"/>
  <c r="AD6354" i="4" s="1"/>
  <c r="AC6348" i="4"/>
  <c r="AD6348" i="4" s="1"/>
  <c r="AC6342" i="4"/>
  <c r="AD6342" i="4" s="1"/>
  <c r="AC6311" i="4"/>
  <c r="AD6311" i="4" s="1"/>
  <c r="AC7467" i="4"/>
  <c r="AC7427" i="4"/>
  <c r="AC7420" i="4"/>
  <c r="AD7420" i="4" s="1"/>
  <c r="AC7339" i="4"/>
  <c r="AD7339" i="4" s="1"/>
  <c r="AC7227" i="4"/>
  <c r="AD7227" i="4" s="1"/>
  <c r="AC7140" i="4"/>
  <c r="AD7140" i="4" s="1"/>
  <c r="AC7117" i="4"/>
  <c r="AD7117" i="4" s="1"/>
  <c r="AC7109" i="4"/>
  <c r="AD7109" i="4" s="1"/>
  <c r="AC7063" i="4"/>
  <c r="AC7032" i="4"/>
  <c r="AC7025" i="4"/>
  <c r="AC6951" i="4"/>
  <c r="AD6951" i="4" s="1"/>
  <c r="AC6921" i="4"/>
  <c r="AD6921" i="4" s="1"/>
  <c r="AC6914" i="4"/>
  <c r="AC6907" i="4"/>
  <c r="AD6907" i="4" s="1"/>
  <c r="AC6886" i="4"/>
  <c r="AD6886" i="4" s="1"/>
  <c r="AC6812" i="4"/>
  <c r="AD6812" i="4" s="1"/>
  <c r="AC6772" i="4"/>
  <c r="AD6772" i="4" s="1"/>
  <c r="AC6752" i="4"/>
  <c r="AC6726" i="4"/>
  <c r="AD6726" i="4" s="1"/>
  <c r="AC6706" i="4"/>
  <c r="AD6706" i="4" s="1"/>
  <c r="AC6680" i="4"/>
  <c r="AD6680" i="4" s="1"/>
  <c r="AC6666" i="4"/>
  <c r="AD6666" i="4" s="1"/>
  <c r="AC6646" i="4"/>
  <c r="AC6545" i="4"/>
  <c r="AD6545" i="4" s="1"/>
  <c r="AC6539" i="4"/>
  <c r="AD6539" i="4" s="1"/>
  <c r="AC6477" i="4"/>
  <c r="AD6477" i="4" s="1"/>
  <c r="AC6434" i="4"/>
  <c r="AD6434" i="4" s="1"/>
  <c r="AC6416" i="4"/>
  <c r="AD6416" i="4" s="1"/>
  <c r="D664" i="7" s="1"/>
  <c r="AC6403" i="4"/>
  <c r="AD6403" i="4" s="1"/>
  <c r="AC6366" i="4"/>
  <c r="AD6366" i="4" s="1"/>
  <c r="AC6280" i="4"/>
  <c r="AD6280" i="4" s="1"/>
  <c r="AC6274" i="4"/>
  <c r="AD6274" i="4" s="1"/>
  <c r="AC6261" i="4"/>
  <c r="AC6243" i="4"/>
  <c r="AD6243" i="4" s="1"/>
  <c r="AC6212" i="4"/>
  <c r="AD6212" i="4" s="1"/>
  <c r="AC6206" i="4"/>
  <c r="AC6182" i="4"/>
  <c r="AD6182" i="4" s="1"/>
  <c r="AC6129" i="4"/>
  <c r="AC6094" i="4"/>
  <c r="AD6094" i="4" s="1"/>
  <c r="AC6077" i="4"/>
  <c r="AD6077" i="4" s="1"/>
  <c r="AC6054" i="4"/>
  <c r="AD6054" i="4" s="1"/>
  <c r="AC6048" i="4"/>
  <c r="AD6048" i="4" s="1"/>
  <c r="AC6031" i="4"/>
  <c r="AD6031" i="4" s="1"/>
  <c r="AC6002" i="4"/>
  <c r="AD6002" i="4" s="1"/>
  <c r="AC5956" i="4"/>
  <c r="AD5956" i="4" s="1"/>
  <c r="AC5933" i="4"/>
  <c r="AC5910" i="4"/>
  <c r="AD5910" i="4" s="1"/>
  <c r="AC5904" i="4"/>
  <c r="AD5904" i="4" s="1"/>
  <c r="AC5876" i="4"/>
  <c r="AD5876" i="4" s="1"/>
  <c r="D604" i="7" s="1"/>
  <c r="AC5859" i="4"/>
  <c r="AD5859" i="4" s="1"/>
  <c r="AC5831" i="4"/>
  <c r="AD5831" i="4" s="1"/>
  <c r="AC5814" i="4"/>
  <c r="AD5814" i="4" s="1"/>
  <c r="AC7458" i="4"/>
  <c r="AD7458" i="4" s="1"/>
  <c r="AC7403" i="4"/>
  <c r="AD7403" i="4" s="1"/>
  <c r="AC7298" i="4"/>
  <c r="AC7179" i="4"/>
  <c r="AC7071" i="4"/>
  <c r="AC7047" i="4"/>
  <c r="AC7018" i="4"/>
  <c r="AD7018" i="4" s="1"/>
  <c r="AC6987" i="4"/>
  <c r="AC6965" i="4"/>
  <c r="AC6928" i="4"/>
  <c r="AC6900" i="4"/>
  <c r="AD6900" i="4" s="1"/>
  <c r="AC6879" i="4"/>
  <c r="AD6879" i="4" s="1"/>
  <c r="AC6865" i="4"/>
  <c r="AC6851" i="4"/>
  <c r="AC6838" i="4"/>
  <c r="AC6818" i="4"/>
  <c r="AD6818" i="4" s="1"/>
  <c r="AC6785" i="4"/>
  <c r="AD6785" i="4" s="1"/>
  <c r="AC6745" i="4"/>
  <c r="AD6745" i="4" s="1"/>
  <c r="AC6712" i="4"/>
  <c r="AD6712" i="4" s="1"/>
  <c r="AC6699" i="4"/>
  <c r="AD6699" i="4" s="1"/>
  <c r="AC6686" i="4"/>
  <c r="AD6686" i="4" s="1"/>
  <c r="AC6672" i="4"/>
  <c r="AC6626" i="4"/>
  <c r="AD6626" i="4" s="1"/>
  <c r="AC6607" i="4"/>
  <c r="AC6532" i="4"/>
  <c r="AC6526" i="4"/>
  <c r="AC6520" i="4"/>
  <c r="AD6520" i="4" s="1"/>
  <c r="AC6514" i="4"/>
  <c r="AC6483" i="4"/>
  <c r="AD6483" i="4" s="1"/>
  <c r="AC6452" i="4"/>
  <c r="AC6409" i="4"/>
  <c r="AC6397" i="4"/>
  <c r="AD6397" i="4" s="1"/>
  <c r="AC6384" i="4"/>
  <c r="AD6384" i="4" s="1"/>
  <c r="AC6378" i="4"/>
  <c r="AC6329" i="4"/>
  <c r="AD6329" i="4" s="1"/>
  <c r="AC6323" i="4"/>
  <c r="AC6267" i="4"/>
  <c r="AD6267" i="4" s="1"/>
  <c r="AC6255" i="4"/>
  <c r="AC6249" i="4"/>
  <c r="AD6249" i="4" s="1"/>
  <c r="AC6200" i="4"/>
  <c r="AD6200" i="4" s="1"/>
  <c r="AC6176" i="4"/>
  <c r="AD6176" i="4" s="1"/>
  <c r="AC6170" i="4"/>
  <c r="AD6170" i="4" s="1"/>
  <c r="D631" i="7" s="1"/>
  <c r="AC6164" i="4"/>
  <c r="AD6164" i="4" s="1"/>
  <c r="D630" i="7" s="1"/>
  <c r="AC6158" i="4"/>
  <c r="AC6123" i="4"/>
  <c r="AC6117" i="4"/>
  <c r="AC6111" i="4"/>
  <c r="AC6071" i="4"/>
  <c r="AC6025" i="4"/>
  <c r="AD6025" i="4" s="1"/>
  <c r="AC6019" i="4"/>
  <c r="AC5996" i="4"/>
  <c r="AC5979" i="4"/>
  <c r="AC5973" i="4"/>
  <c r="AC5927" i="4"/>
  <c r="AC5887" i="4"/>
  <c r="AC5870" i="4"/>
  <c r="AD5870" i="4" s="1"/>
  <c r="AC5842" i="4"/>
  <c r="AD5842" i="4" s="1"/>
  <c r="AC5825" i="4"/>
  <c r="AC5797" i="4"/>
  <c r="AC5786" i="4"/>
  <c r="AD5786" i="4" s="1"/>
  <c r="AC5775" i="4"/>
  <c r="AD5775" i="4" s="1"/>
  <c r="AC5764" i="4"/>
  <c r="AD5764" i="4" s="1"/>
  <c r="AC5753" i="4"/>
  <c r="AD5753" i="4" s="1"/>
  <c r="AC5742" i="4"/>
  <c r="AD5742" i="4" s="1"/>
  <c r="AC5731" i="4"/>
  <c r="AD5731" i="4" s="1"/>
  <c r="AC5720" i="4"/>
  <c r="AC5709" i="4"/>
  <c r="AC5698" i="4"/>
  <c r="AC5687" i="4"/>
  <c r="AC5676" i="4"/>
  <c r="AC5665" i="4"/>
  <c r="AC5654" i="4"/>
  <c r="AC5643" i="4"/>
  <c r="AC5632" i="4"/>
  <c r="AC5621" i="4"/>
  <c r="AC5610" i="4"/>
  <c r="AC5599" i="4"/>
  <c r="AC5588" i="4"/>
  <c r="AD5588" i="4" s="1"/>
  <c r="AC5577" i="4"/>
  <c r="AD5577" i="4" s="1"/>
  <c r="AC5566" i="4"/>
  <c r="AC5555" i="4"/>
  <c r="AC5544" i="4"/>
  <c r="AC5533" i="4"/>
  <c r="AD5533" i="4" s="1"/>
  <c r="AC5522" i="4"/>
  <c r="AD5522" i="4" s="1"/>
  <c r="AC5511" i="4"/>
  <c r="AD5511" i="4" s="1"/>
  <c r="AC5500" i="4"/>
  <c r="AD5500" i="4" s="1"/>
  <c r="AC5489" i="4"/>
  <c r="AD5489" i="4" s="1"/>
  <c r="AC5478" i="4"/>
  <c r="AC5467" i="4"/>
  <c r="AC5456" i="4"/>
  <c r="AC5445" i="4"/>
  <c r="AC5434" i="4"/>
  <c r="AC5423" i="4"/>
  <c r="AC5412" i="4"/>
  <c r="AC5401" i="4"/>
  <c r="AC5390" i="4"/>
  <c r="AC5379" i="4"/>
  <c r="AC5368" i="4"/>
  <c r="AC5357" i="4"/>
  <c r="AD5357" i="4" s="1"/>
  <c r="AC5346" i="4"/>
  <c r="AC5335" i="4"/>
  <c r="AD5335" i="4" s="1"/>
  <c r="AC7395" i="4"/>
  <c r="AC7387" i="4"/>
  <c r="AD7387" i="4" s="1"/>
  <c r="AC7354" i="4"/>
  <c r="AC7346" i="4"/>
  <c r="AD7346" i="4" s="1"/>
  <c r="AC7186" i="4"/>
  <c r="AD7186" i="4" s="1"/>
  <c r="AC7163" i="4"/>
  <c r="AD7163" i="4" s="1"/>
  <c r="AC7078" i="4"/>
  <c r="AD7078" i="4" s="1"/>
  <c r="AC7002" i="4"/>
  <c r="AD7002" i="4" s="1"/>
  <c r="AC6980" i="4"/>
  <c r="AD6980" i="4" s="1"/>
  <c r="AC6844" i="4"/>
  <c r="AC6798" i="4"/>
  <c r="AC6732" i="4"/>
  <c r="AC6718" i="4"/>
  <c r="AD6718" i="4" s="1"/>
  <c r="AC6692" i="4"/>
  <c r="AD6692" i="4" s="1"/>
  <c r="AC6613" i="4"/>
  <c r="AC6594" i="4"/>
  <c r="AC6588" i="4"/>
  <c r="AC6582" i="4"/>
  <c r="AD6582" i="4" s="1"/>
  <c r="AC6575" i="4"/>
  <c r="AD6575" i="4" s="1"/>
  <c r="AC6569" i="4"/>
  <c r="AC6501" i="4"/>
  <c r="AC6458" i="4"/>
  <c r="AD6458" i="4" s="1"/>
  <c r="AC6446" i="4"/>
  <c r="AC6440" i="4"/>
  <c r="AC6372" i="4"/>
  <c r="AD6372" i="4" s="1"/>
  <c r="AC6335" i="4"/>
  <c r="AC6317" i="4"/>
  <c r="AD6317" i="4" s="1"/>
  <c r="AC6310" i="4"/>
  <c r="AD6310" i="4" s="1"/>
  <c r="AC6304" i="4"/>
  <c r="AD6304" i="4" s="1"/>
  <c r="AC6224" i="4"/>
  <c r="AD6224" i="4" s="1"/>
  <c r="D640" i="7" s="1"/>
  <c r="AC6218" i="4"/>
  <c r="AC6146" i="4"/>
  <c r="AD6146" i="4" s="1"/>
  <c r="AC6140" i="4"/>
  <c r="AC6105" i="4"/>
  <c r="AC6088" i="4"/>
  <c r="AC6082" i="4"/>
  <c r="AC6065" i="4"/>
  <c r="AC6042" i="4"/>
  <c r="AC6036" i="4"/>
  <c r="AD6036" i="4" s="1"/>
  <c r="AC5990" i="4"/>
  <c r="AC5961" i="4"/>
  <c r="AC5944" i="4"/>
  <c r="AC7439" i="4"/>
  <c r="AD7439" i="4" s="1"/>
  <c r="AC7383" i="4"/>
  <c r="AD7383" i="4" s="1"/>
  <c r="AC7359" i="4"/>
  <c r="AD7359" i="4" s="1"/>
  <c r="AC7326" i="4"/>
  <c r="AD7326" i="4" s="1"/>
  <c r="AC7286" i="4"/>
  <c r="AD7286" i="4" s="1"/>
  <c r="AC7183" i="4"/>
  <c r="AD7183" i="4" s="1"/>
  <c r="AC7014" i="4"/>
  <c r="AD7014" i="4" s="1"/>
  <c r="AC6983" i="4"/>
  <c r="AD6983" i="4" s="1"/>
  <c r="AC6962" i="4"/>
  <c r="AD6962" i="4" s="1"/>
  <c r="AC6939" i="4"/>
  <c r="AD6939" i="4" s="1"/>
  <c r="AC6910" i="4"/>
  <c r="AC6848" i="4"/>
  <c r="AD6848" i="4" s="1"/>
  <c r="AC6835" i="4"/>
  <c r="AD6835" i="4" s="1"/>
  <c r="AC6795" i="4"/>
  <c r="AD6795" i="4" s="1"/>
  <c r="AC6775" i="4"/>
  <c r="AD6775" i="4" s="1"/>
  <c r="AC6722" i="4"/>
  <c r="AC6695" i="4"/>
  <c r="AC6689" i="4"/>
  <c r="AC6676" i="4"/>
  <c r="AD6676" i="4" s="1"/>
  <c r="AC6623" i="4"/>
  <c r="AD6623" i="4" s="1"/>
  <c r="AC6597" i="4"/>
  <c r="AD6597" i="4" s="1"/>
  <c r="AC7478" i="4"/>
  <c r="AC7447" i="4"/>
  <c r="AD7447" i="4" s="1"/>
  <c r="AC7305" i="4"/>
  <c r="AC7238" i="4"/>
  <c r="AD7238" i="4" s="1"/>
  <c r="AC7221" i="4"/>
  <c r="AC7126" i="4"/>
  <c r="AC7053" i="4"/>
  <c r="AD7053" i="4" s="1"/>
  <c r="AC7005" i="4"/>
  <c r="AD7005" i="4" s="1"/>
  <c r="AC6988" i="4"/>
  <c r="AD6988" i="4" s="1"/>
  <c r="AC6964" i="4"/>
  <c r="AD6964" i="4" s="1"/>
  <c r="AC6862" i="4"/>
  <c r="AD6862" i="4" s="1"/>
  <c r="AC6855" i="4"/>
  <c r="AD6855" i="4" s="1"/>
  <c r="AC6826" i="4"/>
  <c r="AD6826" i="4" s="1"/>
  <c r="AC6789" i="4"/>
  <c r="AC6767" i="4"/>
  <c r="AC6717" i="4"/>
  <c r="AC6688" i="4"/>
  <c r="AD6688" i="4" s="1"/>
  <c r="AC6587" i="4"/>
  <c r="AC6573" i="4"/>
  <c r="AC6447" i="4"/>
  <c r="AD6447" i="4" s="1"/>
  <c r="AC6426" i="4"/>
  <c r="AC6386" i="4"/>
  <c r="AC6359" i="4"/>
  <c r="AC6346" i="4"/>
  <c r="AC6332" i="4"/>
  <c r="AD6332" i="4" s="1"/>
  <c r="AC6286" i="4"/>
  <c r="AC6240" i="4"/>
  <c r="AC7287" i="4"/>
  <c r="AC7461" i="4"/>
  <c r="AD7461" i="4" s="1"/>
  <c r="AC7374" i="4"/>
  <c r="AD7374" i="4" s="1"/>
  <c r="AC7279" i="4"/>
  <c r="AD7279" i="4" s="1"/>
  <c r="AC7253" i="4"/>
  <c r="AD7253" i="4" s="1"/>
  <c r="AC7044" i="4"/>
  <c r="AD7044" i="4" s="1"/>
  <c r="AC7020" i="4"/>
  <c r="AD7020" i="4" s="1"/>
  <c r="AC6963" i="4"/>
  <c r="AD6963" i="4" s="1"/>
  <c r="AC6877" i="4"/>
  <c r="AD6877" i="4" s="1"/>
  <c r="AC6861" i="4"/>
  <c r="AC6854" i="4"/>
  <c r="AC6810" i="4"/>
  <c r="AC6760" i="4"/>
  <c r="AD6760" i="4" s="1"/>
  <c r="AC6694" i="4"/>
  <c r="AD6694" i="4" s="1"/>
  <c r="AC6600" i="4"/>
  <c r="AC6593" i="4"/>
  <c r="AD6593" i="4" s="1"/>
  <c r="AC6579" i="4"/>
  <c r="AD6579" i="4" s="1"/>
  <c r="AC6566" i="4"/>
  <c r="AC6546" i="4"/>
  <c r="AD6546" i="4" s="1"/>
  <c r="AC6519" i="4"/>
  <c r="AD6519" i="4" s="1"/>
  <c r="AC6479" i="4"/>
  <c r="AC6432" i="4"/>
  <c r="AD6432" i="4" s="1"/>
  <c r="AC6405" i="4"/>
  <c r="AD6405" i="4" s="1"/>
  <c r="AC6392" i="4"/>
  <c r="AD6392" i="4" s="1"/>
  <c r="AC6385" i="4"/>
  <c r="AD6385" i="4" s="1"/>
  <c r="AC6365" i="4"/>
  <c r="AD6365" i="4" s="1"/>
  <c r="AC6345" i="4"/>
  <c r="AD6345" i="4" s="1"/>
  <c r="AC6325" i="4"/>
  <c r="AD6325" i="4" s="1"/>
  <c r="AC6285" i="4"/>
  <c r="AD6285" i="4" s="1"/>
  <c r="AC6259" i="4"/>
  <c r="AD6259" i="4" s="1"/>
  <c r="AC6239" i="4"/>
  <c r="AC6201" i="4"/>
  <c r="AD6201" i="4" s="1"/>
  <c r="AC6162" i="4"/>
  <c r="AC6156" i="4"/>
  <c r="AD6156" i="4" s="1"/>
  <c r="AC6150" i="4"/>
  <c r="AD6150" i="4" s="1"/>
  <c r="AC6125" i="4"/>
  <c r="AC6112" i="4"/>
  <c r="AC6075" i="4"/>
  <c r="AC6050" i="4"/>
  <c r="AD6050" i="4" s="1"/>
  <c r="AC6007" i="4"/>
  <c r="AD6007" i="4" s="1"/>
  <c r="AC6001" i="4"/>
  <c r="AD6001" i="4" s="1"/>
  <c r="AC5970" i="4"/>
  <c r="AD5970" i="4" s="1"/>
  <c r="AC5921" i="4"/>
  <c r="AC5897" i="4"/>
  <c r="AD5897" i="4" s="1"/>
  <c r="AC5838" i="4"/>
  <c r="AD5838" i="4" s="1"/>
  <c r="AC5319" i="4"/>
  <c r="AD5319" i="4" s="1"/>
  <c r="AC5302" i="4"/>
  <c r="AD5302" i="4" s="1"/>
  <c r="AC5274" i="4"/>
  <c r="AD5274" i="4" s="1"/>
  <c r="AC5257" i="4"/>
  <c r="AD5257" i="4" s="1"/>
  <c r="AC5229" i="4"/>
  <c r="AD5229" i="4" s="1"/>
  <c r="AC5212" i="4"/>
  <c r="AC7477" i="4"/>
  <c r="AD7477" i="4" s="1"/>
  <c r="AC7408" i="4"/>
  <c r="AC7400" i="4"/>
  <c r="AD7400" i="4" s="1"/>
  <c r="AC7373" i="4"/>
  <c r="AC7312" i="4"/>
  <c r="AD7312" i="4" s="1"/>
  <c r="AC7184" i="4"/>
  <c r="AC7158" i="4"/>
  <c r="AC7100" i="4"/>
  <c r="AC7076" i="4"/>
  <c r="AD7076" i="4" s="1"/>
  <c r="AC7043" i="4"/>
  <c r="AC6970" i="4"/>
  <c r="AD6970" i="4" s="1"/>
  <c r="AC6868" i="4"/>
  <c r="AC6860" i="4"/>
  <c r="AD6860" i="4" s="1"/>
  <c r="AC6824" i="4"/>
  <c r="AD6824" i="4" s="1"/>
  <c r="AC6787" i="4"/>
  <c r="AC6671" i="4"/>
  <c r="AD6671" i="4" s="1"/>
  <c r="AC6628" i="4"/>
  <c r="AD6628" i="4" s="1"/>
  <c r="AC6565" i="4"/>
  <c r="AD6565" i="4" s="1"/>
  <c r="AC6498" i="4"/>
  <c r="AD6498" i="4" s="1"/>
  <c r="AC6472" i="4"/>
  <c r="AD6472" i="4" s="1"/>
  <c r="AC6445" i="4"/>
  <c r="AD6445" i="4" s="1"/>
  <c r="AC6431" i="4"/>
  <c r="AC6418" i="4"/>
  <c r="AC6404" i="4"/>
  <c r="AC6371" i="4"/>
  <c r="AC6351" i="4"/>
  <c r="AD6351" i="4" s="1"/>
  <c r="AC6318" i="4"/>
  <c r="AD6318" i="4" s="1"/>
  <c r="AC6278" i="4"/>
  <c r="AD6278" i="4" s="1"/>
  <c r="AC6232" i="4"/>
  <c r="AD6232" i="4" s="1"/>
  <c r="AC6080" i="4"/>
  <c r="AD6080" i="4" s="1"/>
  <c r="AC6074" i="4"/>
  <c r="AC6037" i="4"/>
  <c r="AD6037" i="4" s="1"/>
  <c r="AC6006" i="4"/>
  <c r="AC5963" i="4"/>
  <c r="AD5963" i="4" s="1"/>
  <c r="AC5957" i="4"/>
  <c r="AD5957" i="4" s="1"/>
  <c r="AC5951" i="4"/>
  <c r="AC5945" i="4"/>
  <c r="AC7449" i="4"/>
  <c r="AD7449" i="4" s="1"/>
  <c r="AC7414" i="4"/>
  <c r="AD7414" i="4" s="1"/>
  <c r="AC7379" i="4"/>
  <c r="AD7379" i="4" s="1"/>
  <c r="AC7318" i="4"/>
  <c r="AD7318" i="4" s="1"/>
  <c r="AC7233" i="4"/>
  <c r="AD7233" i="4" s="1"/>
  <c r="AC7008" i="4"/>
  <c r="AD7008" i="4" s="1"/>
  <c r="AC6912" i="4"/>
  <c r="AD6912" i="4" s="1"/>
  <c r="AC6843" i="4"/>
  <c r="AC6836" i="4"/>
  <c r="AC6821" i="4"/>
  <c r="AC6814" i="4"/>
  <c r="AC6778" i="4"/>
  <c r="AC6763" i="4"/>
  <c r="AC6735" i="4"/>
  <c r="AC6728" i="4"/>
  <c r="AC6691" i="4"/>
  <c r="AD6691" i="4" s="1"/>
  <c r="AC6669" i="4"/>
  <c r="AC6662" i="4"/>
  <c r="AD6662" i="4" s="1"/>
  <c r="AC6654" i="4"/>
  <c r="AC6618" i="4"/>
  <c r="AD6618" i="4" s="1"/>
  <c r="AC6590" i="4"/>
  <c r="AC6556" i="4"/>
  <c r="AD6556" i="4" s="1"/>
  <c r="AC6463" i="4"/>
  <c r="AD6463" i="4" s="1"/>
  <c r="AC6443" i="4"/>
  <c r="AD6443" i="4" s="1"/>
  <c r="AC6429" i="4"/>
  <c r="AD6429" i="4" s="1"/>
  <c r="AC6322" i="4"/>
  <c r="AD6322" i="4" s="1"/>
  <c r="AC6308" i="4"/>
  <c r="AD6308" i="4" s="1"/>
  <c r="AC7471" i="4"/>
  <c r="AD7471" i="4" s="1"/>
  <c r="AC7252" i="4"/>
  <c r="AD7252" i="4" s="1"/>
  <c r="AC7153" i="4"/>
  <c r="AC7145" i="4"/>
  <c r="AD7145" i="4" s="1"/>
  <c r="AC7118" i="4"/>
  <c r="AC7416" i="4"/>
  <c r="AC7351" i="4"/>
  <c r="AC7206" i="4"/>
  <c r="AD7206" i="4" s="1"/>
  <c r="AC7125" i="4"/>
  <c r="AC7066" i="4"/>
  <c r="AC6762" i="4"/>
  <c r="AD6762" i="4" s="1"/>
  <c r="AC6733" i="4"/>
  <c r="AD6733" i="4" s="1"/>
  <c r="AC6670" i="4"/>
  <c r="AD6670" i="4" s="1"/>
  <c r="AC6602" i="4"/>
  <c r="AD6602" i="4" s="1"/>
  <c r="AC6542" i="4"/>
  <c r="AD6542" i="4" s="1"/>
  <c r="AC6521" i="4"/>
  <c r="AC6506" i="4"/>
  <c r="AC6492" i="4"/>
  <c r="AD6492" i="4" s="1"/>
  <c r="AC6485" i="4"/>
  <c r="AD6485" i="4" s="1"/>
  <c r="AC6478" i="4"/>
  <c r="AC6464" i="4"/>
  <c r="AD6464" i="4" s="1"/>
  <c r="AC6457" i="4"/>
  <c r="AD6457" i="4" s="1"/>
  <c r="AC6435" i="4"/>
  <c r="AD6435" i="4" s="1"/>
  <c r="AC6427" i="4"/>
  <c r="AC6420" i="4"/>
  <c r="AD6420" i="4" s="1"/>
  <c r="AC6377" i="4"/>
  <c r="AD6377" i="4" s="1"/>
  <c r="AC7432" i="4"/>
  <c r="AC7406" i="4"/>
  <c r="AC7360" i="4"/>
  <c r="AC7341" i="4"/>
  <c r="AC7324" i="4"/>
  <c r="AD7324" i="4" s="1"/>
  <c r="AC6971" i="4"/>
  <c r="AC6945" i="4"/>
  <c r="AD6945" i="4" s="1"/>
  <c r="AC6937" i="4"/>
  <c r="AC6903" i="4"/>
  <c r="AD6903" i="4" s="1"/>
  <c r="AC6895" i="4"/>
  <c r="AD6895" i="4" s="1"/>
  <c r="AC6888" i="4"/>
  <c r="AD6888" i="4" s="1"/>
  <c r="AC6880" i="4"/>
  <c r="AC6831" i="4"/>
  <c r="AD6831" i="4" s="1"/>
  <c r="AC6808" i="4"/>
  <c r="AD6808" i="4" s="1"/>
  <c r="AC6769" i="4"/>
  <c r="AD6769" i="4" s="1"/>
  <c r="AC6709" i="4"/>
  <c r="AD6709" i="4" s="1"/>
  <c r="AC6677" i="4"/>
  <c r="AD6677" i="4" s="1"/>
  <c r="AC6639" i="4"/>
  <c r="AD6639" i="4" s="1"/>
  <c r="AC6624" i="4"/>
  <c r="AD6624" i="4" s="1"/>
  <c r="AC6527" i="4"/>
  <c r="AD6527" i="4" s="1"/>
  <c r="AC6513" i="4"/>
  <c r="AD6513" i="4" s="1"/>
  <c r="AC6412" i="4"/>
  <c r="AD6412" i="4" s="1"/>
  <c r="AC6398" i="4"/>
  <c r="AD6398" i="4" s="1"/>
  <c r="AC6362" i="4"/>
  <c r="AD6362" i="4" s="1"/>
  <c r="AC7469" i="4"/>
  <c r="AD7469" i="4" s="1"/>
  <c r="AC7441" i="4"/>
  <c r="AC7368" i="4"/>
  <c r="AD7368" i="4" s="1"/>
  <c r="AC7250" i="4"/>
  <c r="AD7250" i="4" s="1"/>
  <c r="AC7214" i="4"/>
  <c r="AD7214" i="4" s="1"/>
  <c r="AC7205" i="4"/>
  <c r="AD7205" i="4" s="1"/>
  <c r="AC7197" i="4"/>
  <c r="AD7197" i="4" s="1"/>
  <c r="AC7143" i="4"/>
  <c r="AD7143" i="4" s="1"/>
  <c r="AC6996" i="4"/>
  <c r="AD6996" i="4" s="1"/>
  <c r="AC6815" i="4"/>
  <c r="AD6815" i="4" s="1"/>
  <c r="AC6631" i="4"/>
  <c r="AC6577" i="4"/>
  <c r="AD6577" i="4" s="1"/>
  <c r="AC6562" i="4"/>
  <c r="AD6562" i="4" s="1"/>
  <c r="AC6555" i="4"/>
  <c r="AD6555" i="4" s="1"/>
  <c r="AC6548" i="4"/>
  <c r="AD6548" i="4" s="1"/>
  <c r="AC6505" i="4"/>
  <c r="AD6505" i="4" s="1"/>
  <c r="AC6470" i="4"/>
  <c r="AD6470" i="4" s="1"/>
  <c r="AC6456" i="4"/>
  <c r="AC6449" i="4"/>
  <c r="AD6449" i="4" s="1"/>
  <c r="AC6347" i="4"/>
  <c r="AC6296" i="4"/>
  <c r="AD6296" i="4" s="1"/>
  <c r="AC6268" i="4"/>
  <c r="AC6254" i="4"/>
  <c r="AD6254" i="4" s="1"/>
  <c r="AC6207" i="4"/>
  <c r="AD6207" i="4" s="1"/>
  <c r="AC6154" i="4"/>
  <c r="AD6154" i="4" s="1"/>
  <c r="AC6147" i="4"/>
  <c r="AC6134" i="4"/>
  <c r="AC6121" i="4"/>
  <c r="AD6121" i="4" s="1"/>
  <c r="AC6076" i="4"/>
  <c r="AD6076" i="4" s="1"/>
  <c r="AC6005" i="4"/>
  <c r="AD6005" i="4" s="1"/>
  <c r="AC5986" i="4"/>
  <c r="AD5986" i="4" s="1"/>
  <c r="AC5960" i="4"/>
  <c r="AD5960" i="4" s="1"/>
  <c r="AC5954" i="4"/>
  <c r="AD5954" i="4" s="1"/>
  <c r="AC5941" i="4"/>
  <c r="AD5941" i="4" s="1"/>
  <c r="AC5929" i="4"/>
  <c r="AD5929" i="4" s="1"/>
  <c r="AC5923" i="4"/>
  <c r="AD5923" i="4" s="1"/>
  <c r="AC5886" i="4"/>
  <c r="AD5886" i="4" s="1"/>
  <c r="AC5844" i="4"/>
  <c r="AD5844" i="4" s="1"/>
  <c r="AC5819" i="4"/>
  <c r="AD5819" i="4" s="1"/>
  <c r="AC5813" i="4"/>
  <c r="AD5813" i="4" s="1"/>
  <c r="AC5778" i="4"/>
  <c r="AD5778" i="4" s="1"/>
  <c r="AC5772" i="4"/>
  <c r="AD5772" i="4" s="1"/>
  <c r="AC5760" i="4"/>
  <c r="AD5760" i="4" s="1"/>
  <c r="AC5725" i="4"/>
  <c r="AC5713" i="4"/>
  <c r="AC5707" i="4"/>
  <c r="AC5678" i="4"/>
  <c r="AC5672" i="4"/>
  <c r="AD5672" i="4" s="1"/>
  <c r="AC5660" i="4"/>
  <c r="AD5660" i="4" s="1"/>
  <c r="AC5625" i="4"/>
  <c r="AD5625" i="4" s="1"/>
  <c r="AC5613" i="4"/>
  <c r="AD5613" i="4" s="1"/>
  <c r="AC5607" i="4"/>
  <c r="AD5607" i="4" s="1"/>
  <c r="AC5595" i="4"/>
  <c r="AD5595" i="4" s="1"/>
  <c r="AC5560" i="4"/>
  <c r="AD5560" i="4" s="1"/>
  <c r="AC5554" i="4"/>
  <c r="AC5542" i="4"/>
  <c r="AC5513" i="4"/>
  <c r="AD5513" i="4" s="1"/>
  <c r="AC5507" i="4"/>
  <c r="AD5507" i="4" s="1"/>
  <c r="AC5495" i="4"/>
  <c r="AD5495" i="4" s="1"/>
  <c r="AC5460" i="4"/>
  <c r="AD5460" i="4" s="1"/>
  <c r="AC5448" i="4"/>
  <c r="AD5448" i="4" s="1"/>
  <c r="AC5442" i="4"/>
  <c r="AD5442" i="4" s="1"/>
  <c r="AC5413" i="4"/>
  <c r="AD5413" i="4" s="1"/>
  <c r="AC5407" i="4"/>
  <c r="AD5407" i="4" s="1"/>
  <c r="AC7304" i="4"/>
  <c r="AD7304" i="4" s="1"/>
  <c r="AC7277" i="4"/>
  <c r="AC7065" i="4"/>
  <c r="AD7065" i="4" s="1"/>
  <c r="AC7057" i="4"/>
  <c r="AC6919" i="4"/>
  <c r="AD6919" i="4" s="1"/>
  <c r="AC6784" i="4"/>
  <c r="AD6784" i="4" s="1"/>
  <c r="AC6761" i="4"/>
  <c r="AD6761" i="4" s="1"/>
  <c r="AC6723" i="4"/>
  <c r="AC6541" i="4"/>
  <c r="AD6541" i="4" s="1"/>
  <c r="AC6491" i="4"/>
  <c r="AD6491" i="4" s="1"/>
  <c r="AC6484" i="4"/>
  <c r="AD6484" i="4" s="1"/>
  <c r="AC6382" i="4"/>
  <c r="AC6376" i="4"/>
  <c r="AD6376" i="4" s="1"/>
  <c r="AC6369" i="4"/>
  <c r="AC6339" i="4"/>
  <c r="AD6339" i="4" s="1"/>
  <c r="AC6331" i="4"/>
  <c r="AD6331" i="4" s="1"/>
  <c r="AC6324" i="4"/>
  <c r="AD6324" i="4" s="1"/>
  <c r="AC6309" i="4"/>
  <c r="AD6309" i="4" s="1"/>
  <c r="AC6289" i="4"/>
  <c r="AD6289" i="4" s="1"/>
  <c r="AC6233" i="4"/>
  <c r="AD6233" i="4" s="1"/>
  <c r="AC6220" i="4"/>
  <c r="AC6193" i="4"/>
  <c r="AC6174" i="4"/>
  <c r="AC6114" i="4"/>
  <c r="AC6101" i="4"/>
  <c r="AC6095" i="4"/>
  <c r="AC6089" i="4"/>
  <c r="AC6069" i="4"/>
  <c r="AD6069" i="4" s="1"/>
  <c r="AC6056" i="4"/>
  <c r="AC6030" i="4"/>
  <c r="AC6024" i="4"/>
  <c r="AC5992" i="4"/>
  <c r="AD5992" i="4" s="1"/>
  <c r="AC5980" i="4"/>
  <c r="AD5980" i="4" s="1"/>
  <c r="AC5935" i="4"/>
  <c r="AC5916" i="4"/>
  <c r="AC5898" i="4"/>
  <c r="AC5892" i="4"/>
  <c r="AD5892" i="4" s="1"/>
  <c r="AC5867" i="4"/>
  <c r="AC5807" i="4"/>
  <c r="AD5807" i="4" s="1"/>
  <c r="AC5766" i="4"/>
  <c r="AD5766" i="4" s="1"/>
  <c r="AC7440" i="4"/>
  <c r="AD7440" i="4" s="1"/>
  <c r="AC7240" i="4"/>
  <c r="AD7240" i="4" s="1"/>
  <c r="AC7177" i="4"/>
  <c r="AC7123" i="4"/>
  <c r="AD7123" i="4" s="1"/>
  <c r="AC7073" i="4"/>
  <c r="AD7073" i="4" s="1"/>
  <c r="AC6986" i="4"/>
  <c r="AC6894" i="4"/>
  <c r="AD6894" i="4" s="1"/>
  <c r="AC6853" i="4"/>
  <c r="AD6853" i="4" s="1"/>
  <c r="AC6845" i="4"/>
  <c r="AC6830" i="4"/>
  <c r="AC6554" i="4"/>
  <c r="AC6547" i="4"/>
  <c r="AC6455" i="4"/>
  <c r="AD6455" i="4" s="1"/>
  <c r="AC6448" i="4"/>
  <c r="AC6353" i="4"/>
  <c r="AC6302" i="4"/>
  <c r="AD6302" i="4" s="1"/>
  <c r="AC6281" i="4"/>
  <c r="AD6281" i="4" s="1"/>
  <c r="AC6260" i="4"/>
  <c r="AD6260" i="4" s="1"/>
  <c r="AC6226" i="4"/>
  <c r="AD6226" i="4" s="1"/>
  <c r="AC6186" i="4"/>
  <c r="AD6186" i="4" s="1"/>
  <c r="AC6127" i="4"/>
  <c r="AD6127" i="4" s="1"/>
  <c r="AC6017" i="4"/>
  <c r="AD6017" i="4" s="1"/>
  <c r="AC6011" i="4"/>
  <c r="AD6011" i="4" s="1"/>
  <c r="AC5998" i="4"/>
  <c r="AC5953" i="4"/>
  <c r="AC5885" i="4"/>
  <c r="AC5873" i="4"/>
  <c r="AC5855" i="4"/>
  <c r="AD5855" i="4" s="1"/>
  <c r="AC5849" i="4"/>
  <c r="AD5849" i="4" s="1"/>
  <c r="AC5824" i="4"/>
  <c r="AC5789" i="4"/>
  <c r="AC5718" i="4"/>
  <c r="AC5624" i="4"/>
  <c r="AC5524" i="4"/>
  <c r="AD5524" i="4" s="1"/>
  <c r="AC5453" i="4"/>
  <c r="AD5453" i="4" s="1"/>
  <c r="AC5424" i="4"/>
  <c r="AC5400" i="4"/>
  <c r="AD5400" i="4" s="1"/>
  <c r="AC5359" i="4"/>
  <c r="AC5312" i="4"/>
  <c r="AC5295" i="4"/>
  <c r="AD5295" i="4" s="1"/>
  <c r="AC5272" i="4"/>
  <c r="AD5272" i="4" s="1"/>
  <c r="AC5266" i="4"/>
  <c r="AD5266" i="4" s="1"/>
  <c r="AC5249" i="4"/>
  <c r="AD5249" i="4" s="1"/>
  <c r="AC5226" i="4"/>
  <c r="AD5226" i="4" s="1"/>
  <c r="AC5220" i="4"/>
  <c r="AD5220" i="4" s="1"/>
  <c r="AC5186" i="4"/>
  <c r="AC5169" i="4"/>
  <c r="AC5141" i="4"/>
  <c r="AC5124" i="4"/>
  <c r="AD5124" i="4" s="1"/>
  <c r="AC5096" i="4"/>
  <c r="AC5079" i="4"/>
  <c r="AD5079" i="4" s="1"/>
  <c r="AC5051" i="4"/>
  <c r="AC5034" i="4"/>
  <c r="AD5034" i="4" s="1"/>
  <c r="AC5006" i="4"/>
  <c r="AD5006" i="4" s="1"/>
  <c r="AC4989" i="4"/>
  <c r="AD4989" i="4" s="1"/>
  <c r="AC4972" i="4"/>
  <c r="AC4944" i="4"/>
  <c r="AD4944" i="4" s="1"/>
  <c r="AC4927" i="4"/>
  <c r="AD4927" i="4" s="1"/>
  <c r="AC4899" i="4"/>
  <c r="AD4899" i="4" s="1"/>
  <c r="AC4882" i="4"/>
  <c r="AC7428" i="4"/>
  <c r="AD7428" i="4" s="1"/>
  <c r="AC7246" i="4"/>
  <c r="AD7246" i="4" s="1"/>
  <c r="AC7104" i="4"/>
  <c r="AD7104" i="4" s="1"/>
  <c r="AC7070" i="4"/>
  <c r="AD7070" i="4" s="1"/>
  <c r="AC6933" i="4"/>
  <c r="AD6933" i="4" s="1"/>
  <c r="AC6850" i="4"/>
  <c r="AD6850" i="4" s="1"/>
  <c r="AC6804" i="4"/>
  <c r="AD6804" i="4" s="1"/>
  <c r="AC6781" i="4"/>
  <c r="AC6720" i="4"/>
  <c r="AC6705" i="4"/>
  <c r="AD6705" i="4" s="1"/>
  <c r="AC6697" i="4"/>
  <c r="AC6665" i="4"/>
  <c r="AD6665" i="4" s="1"/>
  <c r="AC6649" i="4"/>
  <c r="AC6552" i="4"/>
  <c r="AC6509" i="4"/>
  <c r="AD6509" i="4" s="1"/>
  <c r="AC6495" i="4"/>
  <c r="AD6495" i="4" s="1"/>
  <c r="AC6474" i="4"/>
  <c r="AD6474" i="4" s="1"/>
  <c r="AC7421" i="4"/>
  <c r="AC7278" i="4"/>
  <c r="AC7097" i="4"/>
  <c r="AD7097" i="4" s="1"/>
  <c r="AC6897" i="4"/>
  <c r="AD6897" i="4" s="1"/>
  <c r="AC6889" i="4"/>
  <c r="AC6829" i="4"/>
  <c r="AC6746" i="4"/>
  <c r="AD6746" i="4" s="1"/>
  <c r="AC6645" i="4"/>
  <c r="AD6645" i="4" s="1"/>
  <c r="AC6622" i="4"/>
  <c r="AD6622" i="4" s="1"/>
  <c r="AC6571" i="4"/>
  <c r="AD6571" i="4" s="1"/>
  <c r="AC6507" i="4"/>
  <c r="AD6507" i="4" s="1"/>
  <c r="AC6499" i="4"/>
  <c r="AD6499" i="4" s="1"/>
  <c r="AC6482" i="4"/>
  <c r="AC6357" i="4"/>
  <c r="AC6333" i="4"/>
  <c r="AD6333" i="4" s="1"/>
  <c r="AC6303" i="4"/>
  <c r="AD6303" i="4" s="1"/>
  <c r="AC6273" i="4"/>
  <c r="AD6273" i="4" s="1"/>
  <c r="AC7059" i="4"/>
  <c r="AD7059" i="4" s="1"/>
  <c r="AC7049" i="4"/>
  <c r="AC6968" i="4"/>
  <c r="AC6940" i="4"/>
  <c r="AC6729" i="4"/>
  <c r="AD6729" i="4" s="1"/>
  <c r="AC6605" i="4"/>
  <c r="AC6596" i="4"/>
  <c r="AD6596" i="4" s="1"/>
  <c r="AC7429" i="4"/>
  <c r="AD7429" i="4" s="1"/>
  <c r="AC7258" i="4"/>
  <c r="AD7258" i="4" s="1"/>
  <c r="AC7200" i="4"/>
  <c r="AD7200" i="4" s="1"/>
  <c r="AC7191" i="4"/>
  <c r="AD7191" i="4" s="1"/>
  <c r="AC6976" i="4"/>
  <c r="AD6976" i="4" s="1"/>
  <c r="AC6931" i="4"/>
  <c r="AD6931" i="4" s="1"/>
  <c r="AC6922" i="4"/>
  <c r="AD6922" i="4" s="1"/>
  <c r="AC6837" i="4"/>
  <c r="AD6837" i="4" s="1"/>
  <c r="AC6820" i="4"/>
  <c r="AD6820" i="4" s="1"/>
  <c r="AC6637" i="4"/>
  <c r="AD6637" i="4" s="1"/>
  <c r="AC6529" i="4"/>
  <c r="AC6450" i="4"/>
  <c r="AD6450" i="4" s="1"/>
  <c r="AC6425" i="4"/>
  <c r="AD6425" i="4" s="1"/>
  <c r="AC6410" i="4"/>
  <c r="AD6410" i="4" s="1"/>
  <c r="AC6402" i="4"/>
  <c r="AD6402" i="4" s="1"/>
  <c r="AC6364" i="4"/>
  <c r="AC6295" i="4"/>
  <c r="AC6187" i="4"/>
  <c r="AC6110" i="4"/>
  <c r="AD6110" i="4" s="1"/>
  <c r="AC6062" i="4"/>
  <c r="AC6029" i="4"/>
  <c r="AD6029" i="4" s="1"/>
  <c r="AC5913" i="4"/>
  <c r="AD5913" i="4" s="1"/>
  <c r="AC5843" i="4"/>
  <c r="AD5843" i="4" s="1"/>
  <c r="AC5836" i="4"/>
  <c r="AC5823" i="4"/>
  <c r="AD5823" i="4" s="1"/>
  <c r="AC5798" i="4"/>
  <c r="AD5798" i="4" s="1"/>
  <c r="AC5785" i="4"/>
  <c r="AC5741" i="4"/>
  <c r="AD5741" i="4" s="1"/>
  <c r="AC5704" i="4"/>
  <c r="AD5704" i="4" s="1"/>
  <c r="AC5661" i="4"/>
  <c r="AD5661" i="4" s="1"/>
  <c r="AC5655" i="4"/>
  <c r="AD5655" i="4" s="1"/>
  <c r="AC5618" i="4"/>
  <c r="AC5612" i="4"/>
  <c r="AC5593" i="4"/>
  <c r="AD5593" i="4" s="1"/>
  <c r="AC5587" i="4"/>
  <c r="AD5587" i="4" s="1"/>
  <c r="AC5551" i="4"/>
  <c r="AD5551" i="4" s="1"/>
  <c r="AC5545" i="4"/>
  <c r="AD5545" i="4" s="1"/>
  <c r="AC5520" i="4"/>
  <c r="AC5508" i="4"/>
  <c r="AD5508" i="4" s="1"/>
  <c r="AC5483" i="4"/>
  <c r="AD5483" i="4" s="1"/>
  <c r="AC5446" i="4"/>
  <c r="AD5446" i="4" s="1"/>
  <c r="AC5391" i="4"/>
  <c r="AD5391" i="4" s="1"/>
  <c r="AC7382" i="4"/>
  <c r="AD7382" i="4" s="1"/>
  <c r="AC7247" i="4"/>
  <c r="AD7247" i="4" s="1"/>
  <c r="AC7180" i="4"/>
  <c r="AD7180" i="4" s="1"/>
  <c r="AC6957" i="4"/>
  <c r="AC6913" i="4"/>
  <c r="AC6896" i="4"/>
  <c r="AD6896" i="4" s="1"/>
  <c r="AC6803" i="4"/>
  <c r="AD6803" i="4" s="1"/>
  <c r="AC6737" i="4"/>
  <c r="AD6737" i="4" s="1"/>
  <c r="AC6629" i="4"/>
  <c r="AD6629" i="4" s="1"/>
  <c r="AC6537" i="4"/>
  <c r="AD6537" i="4" s="1"/>
  <c r="AC6522" i="4"/>
  <c r="AD6522" i="4" s="1"/>
  <c r="AC6481" i="4"/>
  <c r="AD6481" i="4" s="1"/>
  <c r="AC6433" i="4"/>
  <c r="AC6387" i="4"/>
  <c r="AD6387" i="4" s="1"/>
  <c r="AC6356" i="4"/>
  <c r="AC6340" i="4"/>
  <c r="AD6340" i="4" s="1"/>
  <c r="AC6272" i="4"/>
  <c r="AC6257" i="4"/>
  <c r="AC6250" i="4"/>
  <c r="AC6228" i="4"/>
  <c r="AC6208" i="4"/>
  <c r="AD6208" i="4" s="1"/>
  <c r="AC6152" i="4"/>
  <c r="AC6097" i="4"/>
  <c r="AD6097" i="4" s="1"/>
  <c r="AC6083" i="4"/>
  <c r="AD6083" i="4" s="1"/>
  <c r="AC6035" i="4"/>
  <c r="AD6035" i="4" s="1"/>
  <c r="AC6022" i="4"/>
  <c r="AD6022" i="4" s="1"/>
  <c r="AC5988" i="4"/>
  <c r="AD5988" i="4" s="1"/>
  <c r="AC5926" i="4"/>
  <c r="AD5926" i="4" s="1"/>
  <c r="AC5919" i="4"/>
  <c r="AD5919" i="4" s="1"/>
  <c r="AC5900" i="4"/>
  <c r="AD5900" i="4" s="1"/>
  <c r="AC5880" i="4"/>
  <c r="AD5880" i="4" s="1"/>
  <c r="AC5874" i="4"/>
  <c r="AD5874" i="4" s="1"/>
  <c r="AC5810" i="4"/>
  <c r="AD5810" i="4" s="1"/>
  <c r="AC5779" i="4"/>
  <c r="AD5779" i="4" s="1"/>
  <c r="AC5759" i="4"/>
  <c r="AD5759" i="4" s="1"/>
  <c r="AC5747" i="4"/>
  <c r="AD5747" i="4" s="1"/>
  <c r="AC5735" i="4"/>
  <c r="AD5735" i="4" s="1"/>
  <c r="AC5729" i="4"/>
  <c r="AD5729" i="4" s="1"/>
  <c r="AC5723" i="4"/>
  <c r="AD5723" i="4" s="1"/>
  <c r="AC5680" i="4"/>
  <c r="AD5680" i="4" s="1"/>
  <c r="AC5642" i="4"/>
  <c r="AC5575" i="4"/>
  <c r="AD5575" i="4" s="1"/>
  <c r="AC5538" i="4"/>
  <c r="AD5538" i="4" s="1"/>
  <c r="AC5532" i="4"/>
  <c r="AD5532" i="4" s="1"/>
  <c r="AC5452" i="4"/>
  <c r="AD5452" i="4" s="1"/>
  <c r="AC5421" i="4"/>
  <c r="AD5421" i="4" s="1"/>
  <c r="AC5403" i="4"/>
  <c r="AD5403" i="4" s="1"/>
  <c r="AC5361" i="4"/>
  <c r="AD5361" i="4" s="1"/>
  <c r="AC5307" i="4"/>
  <c r="AD5307" i="4" s="1"/>
  <c r="AC7362" i="4"/>
  <c r="AC7285" i="4"/>
  <c r="AD7285" i="4" s="1"/>
  <c r="AC7218" i="4"/>
  <c r="AD7218" i="4" s="1"/>
  <c r="AC7058" i="4"/>
  <c r="AD7058" i="4" s="1"/>
  <c r="AC7030" i="4"/>
  <c r="AD7030" i="4" s="1"/>
  <c r="AC7012" i="4"/>
  <c r="AD7012" i="4" s="1"/>
  <c r="AC6904" i="4"/>
  <c r="AD6904" i="4" s="1"/>
  <c r="AC6871" i="4"/>
  <c r="AD6871" i="4" s="1"/>
  <c r="AC6786" i="4"/>
  <c r="AD6786" i="4" s="1"/>
  <c r="AC6711" i="4"/>
  <c r="AD6711" i="4" s="1"/>
  <c r="AC6703" i="4"/>
  <c r="AD6703" i="4" s="1"/>
  <c r="AC6685" i="4"/>
  <c r="AD6685" i="4" s="1"/>
  <c r="AC6578" i="4"/>
  <c r="AC6553" i="4"/>
  <c r="AD6553" i="4" s="1"/>
  <c r="AC6466" i="4"/>
  <c r="AC6441" i="4"/>
  <c r="AD6441" i="4" s="1"/>
  <c r="AC6417" i="4"/>
  <c r="AD6417" i="4" s="1"/>
  <c r="AC6287" i="4"/>
  <c r="AC6279" i="4"/>
  <c r="AC6264" i="4"/>
  <c r="AD6264" i="4" s="1"/>
  <c r="AC6235" i="4"/>
  <c r="AD6235" i="4" s="1"/>
  <c r="AC6180" i="4"/>
  <c r="AC6173" i="4"/>
  <c r="AC6159" i="4"/>
  <c r="AD6159" i="4" s="1"/>
  <c r="AC6138" i="4"/>
  <c r="AD6138" i="4" s="1"/>
  <c r="AC6131" i="4"/>
  <c r="AD6131" i="4" s="1"/>
  <c r="AC6124" i="4"/>
  <c r="AD6124" i="4" s="1"/>
  <c r="AC6090" i="4"/>
  <c r="AD6090" i="4" s="1"/>
  <c r="AC6068" i="4"/>
  <c r="AD6068" i="4" s="1"/>
  <c r="D624" i="7" s="1"/>
  <c r="AC6055" i="4"/>
  <c r="AD6055" i="4" s="1"/>
  <c r="AC6009" i="4"/>
  <c r="AD6009" i="4" s="1"/>
  <c r="AC5974" i="4"/>
  <c r="AD5974" i="4" s="1"/>
  <c r="AC5816" i="4"/>
  <c r="AD5816" i="4" s="1"/>
  <c r="AC5791" i="4"/>
  <c r="AC5716" i="4"/>
  <c r="AC5710" i="4"/>
  <c r="AD5710" i="4" s="1"/>
  <c r="AC5667" i="4"/>
  <c r="AD5667" i="4" s="1"/>
  <c r="AC5636" i="4"/>
  <c r="AD5636" i="4" s="1"/>
  <c r="AC5630" i="4"/>
  <c r="AD5630" i="4" s="1"/>
  <c r="AC5605" i="4"/>
  <c r="AD5605" i="4" s="1"/>
  <c r="AC5581" i="4"/>
  <c r="AD5581" i="4" s="1"/>
  <c r="AC5569" i="4"/>
  <c r="AD5569" i="4" s="1"/>
  <c r="AC5563" i="4"/>
  <c r="AD5563" i="4" s="1"/>
  <c r="AC5557" i="4"/>
  <c r="AD5557" i="4" s="1"/>
  <c r="AC5526" i="4"/>
  <c r="AC5514" i="4"/>
  <c r="AD5514" i="4" s="1"/>
  <c r="AC5501" i="4"/>
  <c r="AD5501" i="4" s="1"/>
  <c r="AC5488" i="4"/>
  <c r="AC5476" i="4"/>
  <c r="AD5476" i="4" s="1"/>
  <c r="AC5439" i="4"/>
  <c r="AD5439" i="4" s="1"/>
  <c r="AC5433" i="4"/>
  <c r="AD5433" i="4" s="1"/>
  <c r="AC5409" i="4"/>
  <c r="AD5409" i="4" s="1"/>
  <c r="AC5378" i="4"/>
  <c r="AD5378" i="4" s="1"/>
  <c r="AC5330" i="4"/>
  <c r="AD5330" i="4" s="1"/>
  <c r="AC5324" i="4"/>
  <c r="AC5289" i="4"/>
  <c r="AC5248" i="4"/>
  <c r="AD5248" i="4" s="1"/>
  <c r="AC5242" i="4"/>
  <c r="AD5242" i="4" s="1"/>
  <c r="AC5236" i="4"/>
  <c r="AC5201" i="4"/>
  <c r="AD5201" i="4" s="1"/>
  <c r="AC5155" i="4"/>
  <c r="AD5155" i="4" s="1"/>
  <c r="AC5126" i="4"/>
  <c r="AC5109" i="4"/>
  <c r="AD5109" i="4" s="1"/>
  <c r="AC5103" i="4"/>
  <c r="AD5103" i="4" s="1"/>
  <c r="AC5080" i="4"/>
  <c r="AD5080" i="4" s="1"/>
  <c r="AC5063" i="4"/>
  <c r="AD5063" i="4" s="1"/>
  <c r="AC5057" i="4"/>
  <c r="AD5057" i="4" s="1"/>
  <c r="AC5011" i="4"/>
  <c r="AD5011" i="4" s="1"/>
  <c r="AC5005" i="4"/>
  <c r="AD5005" i="4" s="1"/>
  <c r="AC4982" i="4"/>
  <c r="AD4982" i="4" s="1"/>
  <c r="AC4965" i="4"/>
  <c r="AD4965" i="4" s="1"/>
  <c r="AC4942" i="4"/>
  <c r="AD4942" i="4" s="1"/>
  <c r="AC4936" i="4"/>
  <c r="AD4936" i="4" s="1"/>
  <c r="AC4919" i="4"/>
  <c r="AD4919" i="4" s="1"/>
  <c r="AC4896" i="4"/>
  <c r="AD4896" i="4" s="1"/>
  <c r="AC4890" i="4"/>
  <c r="AD4890" i="4" s="1"/>
  <c r="AC4856" i="4"/>
  <c r="AD4856" i="4" s="1"/>
  <c r="AC4839" i="4"/>
  <c r="AD4839" i="4" s="1"/>
  <c r="AC4811" i="4"/>
  <c r="AD4811" i="4" s="1"/>
  <c r="AC4794" i="4"/>
  <c r="AD4794" i="4" s="1"/>
  <c r="AC4766" i="4"/>
  <c r="AD4766" i="4" s="1"/>
  <c r="AC7419" i="4"/>
  <c r="AC7266" i="4"/>
  <c r="AD7266" i="4" s="1"/>
  <c r="AC7077" i="4"/>
  <c r="AD7077" i="4" s="1"/>
  <c r="AC6993" i="4"/>
  <c r="AC6975" i="4"/>
  <c r="AD6975" i="4" s="1"/>
  <c r="AC6819" i="4"/>
  <c r="AD6819" i="4" s="1"/>
  <c r="AC6768" i="4"/>
  <c r="AC6744" i="4"/>
  <c r="AC6668" i="4"/>
  <c r="AD6668" i="4" s="1"/>
  <c r="AC6651" i="4"/>
  <c r="AD6651" i="4" s="1"/>
  <c r="AC6636" i="4"/>
  <c r="AD6636" i="4" s="1"/>
  <c r="AC6612" i="4"/>
  <c r="AD6612" i="4" s="1"/>
  <c r="AC6595" i="4"/>
  <c r="AD6595" i="4" s="1"/>
  <c r="AC6561" i="4"/>
  <c r="AD6561" i="4" s="1"/>
  <c r="AC6544" i="4"/>
  <c r="AD6544" i="4" s="1"/>
  <c r="AC6528" i="4"/>
  <c r="AC6394" i="4"/>
  <c r="AC6379" i="4"/>
  <c r="AD6379" i="4" s="1"/>
  <c r="AC6294" i="4"/>
  <c r="AC6221" i="4"/>
  <c r="AD6221" i="4" s="1"/>
  <c r="AC6214" i="4"/>
  <c r="AD6214" i="4" s="1"/>
  <c r="AC6166" i="4"/>
  <c r="AD6166" i="4" s="1"/>
  <c r="AC6144" i="4"/>
  <c r="AD6144" i="4" s="1"/>
  <c r="AC6103" i="4"/>
  <c r="AD6103" i="4" s="1"/>
  <c r="AC6041" i="4"/>
  <c r="AC6015" i="4"/>
  <c r="AD6015" i="4" s="1"/>
  <c r="AC5994" i="4"/>
  <c r="AD5994" i="4" s="1"/>
  <c r="AC5981" i="4"/>
  <c r="AD5981" i="4" s="1"/>
  <c r="AC5946" i="4"/>
  <c r="AD5946" i="4" s="1"/>
  <c r="AC5939" i="4"/>
  <c r="AD5939" i="4" s="1"/>
  <c r="AC5906" i="4"/>
  <c r="AD5906" i="4" s="1"/>
  <c r="AC5893" i="4"/>
  <c r="AD5893" i="4" s="1"/>
  <c r="AC5829" i="4"/>
  <c r="AD5829" i="4" s="1"/>
  <c r="AC5803" i="4"/>
  <c r="AD5803" i="4" s="1"/>
  <c r="AC5697" i="4"/>
  <c r="AD5697" i="4" s="1"/>
  <c r="AC5691" i="4"/>
  <c r="AD5691" i="4" s="1"/>
  <c r="AC5685" i="4"/>
  <c r="AD5685" i="4" s="1"/>
  <c r="AC5673" i="4"/>
  <c r="AD5673" i="4" s="1"/>
  <c r="AC5648" i="4"/>
  <c r="AD5648" i="4" s="1"/>
  <c r="AC5494" i="4"/>
  <c r="AC5470" i="4"/>
  <c r="AD5470" i="4" s="1"/>
  <c r="AC5464" i="4"/>
  <c r="AD5464" i="4" s="1"/>
  <c r="AC5458" i="4"/>
  <c r="AD5458" i="4" s="1"/>
  <c r="AC5427" i="4"/>
  <c r="AD5427" i="4" s="1"/>
  <c r="AC5415" i="4"/>
  <c r="AD5415" i="4" s="1"/>
  <c r="AC5396" i="4"/>
  <c r="AD5396" i="4" s="1"/>
  <c r="AC5384" i="4"/>
  <c r="AD5384" i="4" s="1"/>
  <c r="AC5372" i="4"/>
  <c r="AD5372" i="4" s="1"/>
  <c r="AC5366" i="4"/>
  <c r="AD5366" i="4" s="1"/>
  <c r="AC5354" i="4"/>
  <c r="AD5354" i="4" s="1"/>
  <c r="AC5342" i="4"/>
  <c r="AD5342" i="4" s="1"/>
  <c r="AC5336" i="4"/>
  <c r="AC5318" i="4"/>
  <c r="AD5318" i="4" s="1"/>
  <c r="AC5283" i="4"/>
  <c r="AD5283" i="4" s="1"/>
  <c r="AC5265" i="4"/>
  <c r="AD5265" i="4" s="1"/>
  <c r="AC5224" i="4"/>
  <c r="AD5224" i="4" s="1"/>
  <c r="AC5218" i="4"/>
  <c r="AD5218" i="4" s="1"/>
  <c r="AC5195" i="4"/>
  <c r="AD5195" i="4" s="1"/>
  <c r="AC5172" i="4"/>
  <c r="AD5172" i="4" s="1"/>
  <c r="AC5166" i="4"/>
  <c r="AD5166" i="4" s="1"/>
  <c r="AC5149" i="4"/>
  <c r="AD5149" i="4" s="1"/>
  <c r="AC5120" i="4"/>
  <c r="AD5120" i="4" s="1"/>
  <c r="AC5074" i="4"/>
  <c r="AD5074" i="4" s="1"/>
  <c r="AC5045" i="4"/>
  <c r="AC5028" i="4"/>
  <c r="AD5028" i="4" s="1"/>
  <c r="AC4999" i="4"/>
  <c r="AD4999" i="4" s="1"/>
  <c r="AC4959" i="4"/>
  <c r="AD4959" i="4" s="1"/>
  <c r="AC4913" i="4"/>
  <c r="AD4913" i="4" s="1"/>
  <c r="AC4884" i="4"/>
  <c r="AC4867" i="4"/>
  <c r="AD4867" i="4" s="1"/>
  <c r="AC4850" i="4"/>
  <c r="AD4850" i="4" s="1"/>
  <c r="AC4822" i="4"/>
  <c r="AD4822" i="4" s="1"/>
  <c r="AC4805" i="4"/>
  <c r="AD4805" i="4" s="1"/>
  <c r="AC4777" i="4"/>
  <c r="AD4777" i="4" s="1"/>
  <c r="AC4760" i="4"/>
  <c r="AD4760" i="4" s="1"/>
  <c r="AC4732" i="4"/>
  <c r="AD4732" i="4" s="1"/>
  <c r="AC4715" i="4"/>
  <c r="AD4715" i="4" s="1"/>
  <c r="AC4687" i="4"/>
  <c r="AD4687" i="4" s="1"/>
  <c r="AC4670" i="4"/>
  <c r="AD4670" i="4" s="1"/>
  <c r="AC4653" i="4"/>
  <c r="AD4653" i="4" s="1"/>
  <c r="AC7207" i="4"/>
  <c r="AC7112" i="4"/>
  <c r="AC7085" i="4"/>
  <c r="AC6956" i="4"/>
  <c r="AC6827" i="4"/>
  <c r="AC6793" i="4"/>
  <c r="AC6693" i="4"/>
  <c r="AD6693" i="4" s="1"/>
  <c r="AC6643" i="4"/>
  <c r="AD6643" i="4" s="1"/>
  <c r="AC6603" i="4"/>
  <c r="AC6536" i="4"/>
  <c r="AC6497" i="4"/>
  <c r="AC6473" i="4"/>
  <c r="AD6473" i="4" s="1"/>
  <c r="AC6424" i="4"/>
  <c r="AC6401" i="4"/>
  <c r="AD6401" i="4" s="1"/>
  <c r="AC6363" i="4"/>
  <c r="AC6355" i="4"/>
  <c r="AD6355" i="4" s="1"/>
  <c r="AC6301" i="4"/>
  <c r="AC6242" i="4"/>
  <c r="AD6242" i="4" s="1"/>
  <c r="AC6151" i="4"/>
  <c r="AD6151" i="4" s="1"/>
  <c r="AC6116" i="4"/>
  <c r="AD6116" i="4" s="1"/>
  <c r="D627" i="7" s="1"/>
  <c r="AC6109" i="4"/>
  <c r="AD6109" i="4" s="1"/>
  <c r="AC6096" i="4"/>
  <c r="AD6096" i="4" s="1"/>
  <c r="AC6061" i="4"/>
  <c r="AC6028" i="4"/>
  <c r="AC5966" i="4"/>
  <c r="AD5966" i="4" s="1"/>
  <c r="AC5959" i="4"/>
  <c r="AD5959" i="4" s="1"/>
  <c r="AC5932" i="4"/>
  <c r="AC5912" i="4"/>
  <c r="AC5879" i="4"/>
  <c r="AC5835" i="4"/>
  <c r="AC5822" i="4"/>
  <c r="AC5784" i="4"/>
  <c r="AC5765" i="4"/>
  <c r="AC5752" i="4"/>
  <c r="AD5752" i="4" s="1"/>
  <c r="AC5740" i="4"/>
  <c r="AD5740" i="4" s="1"/>
  <c r="AC5722" i="4"/>
  <c r="AD5722" i="4" s="1"/>
  <c r="AC5703" i="4"/>
  <c r="AC5641" i="4"/>
  <c r="AC5617" i="4"/>
  <c r="AC5611" i="4"/>
  <c r="AD5611" i="4" s="1"/>
  <c r="AC5592" i="4"/>
  <c r="AD5592" i="4" s="1"/>
  <c r="AC5586" i="4"/>
  <c r="AD5586" i="4" s="1"/>
  <c r="AC5550" i="4"/>
  <c r="AD5550" i="4" s="1"/>
  <c r="AC5519" i="4"/>
  <c r="AD5519" i="4" s="1"/>
  <c r="AC5482" i="4"/>
  <c r="AC5451" i="4"/>
  <c r="AD5451" i="4" s="1"/>
  <c r="AC5348" i="4"/>
  <c r="AD5348" i="4" s="1"/>
  <c r="AC5277" i="4"/>
  <c r="AC5271" i="4"/>
  <c r="AC5230" i="4"/>
  <c r="AC5189" i="4"/>
  <c r="AC5143" i="4"/>
  <c r="AD5143" i="4" s="1"/>
  <c r="AC5137" i="4"/>
  <c r="AC5114" i="4"/>
  <c r="AC5097" i="4"/>
  <c r="AC5091" i="4"/>
  <c r="AC5068" i="4"/>
  <c r="AD5068" i="4" s="1"/>
  <c r="AC5022" i="4"/>
  <c r="AD5022" i="4" s="1"/>
  <c r="AC5016" i="4"/>
  <c r="AC4993" i="4"/>
  <c r="AC4976" i="4"/>
  <c r="AD4976" i="4" s="1"/>
  <c r="AC4970" i="4"/>
  <c r="AD4970" i="4" s="1"/>
  <c r="AC4953" i="4"/>
  <c r="AD4953" i="4" s="1"/>
  <c r="AC4930" i="4"/>
  <c r="AC4924" i="4"/>
  <c r="AD4924" i="4" s="1"/>
  <c r="AC4907" i="4"/>
  <c r="AD4907" i="4" s="1"/>
  <c r="AC4878" i="4"/>
  <c r="AC4861" i="4"/>
  <c r="AC4833" i="4"/>
  <c r="AC4816" i="4"/>
  <c r="AC4788" i="4"/>
  <c r="AC4771" i="4"/>
  <c r="AC4743" i="4"/>
  <c r="AC4726" i="4"/>
  <c r="AC4698" i="4"/>
  <c r="AC4681" i="4"/>
  <c r="AD4681" i="4" s="1"/>
  <c r="AC4664" i="4"/>
  <c r="AC4636" i="4"/>
  <c r="AC7284" i="4"/>
  <c r="AD7284" i="4" s="1"/>
  <c r="AC6809" i="4"/>
  <c r="AD6809" i="4" s="1"/>
  <c r="AC6801" i="4"/>
  <c r="AC6743" i="4"/>
  <c r="AC6710" i="4"/>
  <c r="AD6710" i="4" s="1"/>
  <c r="AC7472" i="4"/>
  <c r="AD7472" i="4" s="1"/>
  <c r="D768" i="7" s="1"/>
  <c r="AC7319" i="4"/>
  <c r="AD7319" i="4" s="1"/>
  <c r="AC7091" i="4"/>
  <c r="AD7091" i="4" s="1"/>
  <c r="AC7026" i="4"/>
  <c r="AD7026" i="4" s="1"/>
  <c r="AC6952" i="4"/>
  <c r="AD6952" i="4" s="1"/>
  <c r="AC6790" i="4"/>
  <c r="AD6790" i="4" s="1"/>
  <c r="AC6664" i="4"/>
  <c r="AC6608" i="4"/>
  <c r="AD6608" i="4" s="1"/>
  <c r="AC6599" i="4"/>
  <c r="AC6453" i="4"/>
  <c r="AC6421" i="4"/>
  <c r="AD6421" i="4" s="1"/>
  <c r="AC6320" i="4"/>
  <c r="AD6320" i="4" s="1"/>
  <c r="AC6253" i="4"/>
  <c r="AD6253" i="4" s="1"/>
  <c r="AC6204" i="4"/>
  <c r="AD6204" i="4" s="1"/>
  <c r="AC6190" i="4"/>
  <c r="AD6190" i="4" s="1"/>
  <c r="AC6113" i="4"/>
  <c r="AD6113" i="4" s="1"/>
  <c r="AC6086" i="4"/>
  <c r="AD6086" i="4" s="1"/>
  <c r="AC6079" i="4"/>
  <c r="AD6079" i="4" s="1"/>
  <c r="AC6072" i="4"/>
  <c r="AD6072" i="4" s="1"/>
  <c r="AC6032" i="4"/>
  <c r="AD6032" i="4" s="1"/>
  <c r="AC5991" i="4"/>
  <c r="AC5984" i="4"/>
  <c r="AD5984" i="4" s="1"/>
  <c r="AC5909" i="4"/>
  <c r="AD5909" i="4" s="1"/>
  <c r="AC5864" i="4"/>
  <c r="AD5864" i="4" s="1"/>
  <c r="AC5858" i="4"/>
  <c r="AC5852" i="4"/>
  <c r="AD5852" i="4" s="1"/>
  <c r="D598" i="7" s="1"/>
  <c r="AC5846" i="4"/>
  <c r="AD5846" i="4" s="1"/>
  <c r="AC5826" i="4"/>
  <c r="AC5794" i="4"/>
  <c r="AD5794" i="4" s="1"/>
  <c r="AC5788" i="4"/>
  <c r="AC5769" i="4"/>
  <c r="AD5769" i="4" s="1"/>
  <c r="AC5762" i="4"/>
  <c r="AC5756" i="4"/>
  <c r="AD5756" i="4" s="1"/>
  <c r="AC5732" i="4"/>
  <c r="AD5732" i="4" s="1"/>
  <c r="AC5726" i="4"/>
  <c r="AD5726" i="4" s="1"/>
  <c r="AC5651" i="4"/>
  <c r="AD5651" i="4" s="1"/>
  <c r="AC7273" i="4"/>
  <c r="AC6906" i="4"/>
  <c r="AD6906" i="4" s="1"/>
  <c r="AC6714" i="4"/>
  <c r="AD6714" i="4" s="1"/>
  <c r="AC6648" i="4"/>
  <c r="AD6648" i="4" s="1"/>
  <c r="AC6415" i="4"/>
  <c r="AD6415" i="4" s="1"/>
  <c r="AC6407" i="4"/>
  <c r="AC6381" i="4"/>
  <c r="AD6381" i="4" s="1"/>
  <c r="AC6313" i="4"/>
  <c r="AD6313" i="4" s="1"/>
  <c r="AC6297" i="4"/>
  <c r="AC6256" i="4"/>
  <c r="AD6256" i="4" s="1"/>
  <c r="AC6248" i="4"/>
  <c r="AD6248" i="4" s="1"/>
  <c r="AC6179" i="4"/>
  <c r="AD6179" i="4" s="1"/>
  <c r="AC6078" i="4"/>
  <c r="AD6078" i="4" s="1"/>
  <c r="AC6070" i="4"/>
  <c r="AD6070" i="4" s="1"/>
  <c r="AC6010" i="4"/>
  <c r="AD6010" i="4" s="1"/>
  <c r="AC5955" i="4"/>
  <c r="AD5955" i="4" s="1"/>
  <c r="AC5865" i="4"/>
  <c r="AD5865" i="4" s="1"/>
  <c r="AC5845" i="4"/>
  <c r="AD5845" i="4" s="1"/>
  <c r="AC5837" i="4"/>
  <c r="AD5837" i="4" s="1"/>
  <c r="AC5793" i="4"/>
  <c r="AD5793" i="4" s="1"/>
  <c r="AC5743" i="4"/>
  <c r="AD5743" i="4" s="1"/>
  <c r="AC5736" i="4"/>
  <c r="AD5736" i="4" s="1"/>
  <c r="AC5721" i="4"/>
  <c r="AD5721" i="4" s="1"/>
  <c r="AC5714" i="4"/>
  <c r="AD5714" i="4" s="1"/>
  <c r="AC5700" i="4"/>
  <c r="AD5700" i="4" s="1"/>
  <c r="AC5686" i="4"/>
  <c r="AD5686" i="4" s="1"/>
  <c r="AC5609" i="4"/>
  <c r="AD5609" i="4" s="1"/>
  <c r="AC5596" i="4"/>
  <c r="AD5596" i="4" s="1"/>
  <c r="AC5589" i="4"/>
  <c r="AD5589" i="4" s="1"/>
  <c r="AC5562" i="4"/>
  <c r="AD5562" i="4" s="1"/>
  <c r="AC5521" i="4"/>
  <c r="AD5521" i="4" s="1"/>
  <c r="AC5493" i="4"/>
  <c r="AD5493" i="4" s="1"/>
  <c r="AC5480" i="4"/>
  <c r="AD5480" i="4" s="1"/>
  <c r="AC5473" i="4"/>
  <c r="AD5473" i="4" s="1"/>
  <c r="AC5426" i="4"/>
  <c r="AD5426" i="4" s="1"/>
  <c r="D559" i="7" s="1"/>
  <c r="AC5398" i="4"/>
  <c r="AD5398" i="4" s="1"/>
  <c r="AC5345" i="4"/>
  <c r="AD5345" i="4" s="1"/>
  <c r="AC5326" i="4"/>
  <c r="AD5326" i="4" s="1"/>
  <c r="AC5320" i="4"/>
  <c r="AD5320" i="4" s="1"/>
  <c r="AC5301" i="4"/>
  <c r="AD5301" i="4" s="1"/>
  <c r="AC5276" i="4"/>
  <c r="AD5276" i="4" s="1"/>
  <c r="AC5219" i="4"/>
  <c r="AD5219" i="4" s="1"/>
  <c r="AC5188" i="4"/>
  <c r="AD5188" i="4" s="1"/>
  <c r="AC5182" i="4"/>
  <c r="AD5182" i="4" s="1"/>
  <c r="AC5145" i="4"/>
  <c r="AD5145" i="4" s="1"/>
  <c r="AC7455" i="4"/>
  <c r="AD7455" i="4" s="1"/>
  <c r="AC7293" i="4"/>
  <c r="AD7293" i="4" s="1"/>
  <c r="AC7082" i="4"/>
  <c r="AD7082" i="4" s="1"/>
  <c r="AC6982" i="4"/>
  <c r="AD6982" i="4" s="1"/>
  <c r="AC6758" i="4"/>
  <c r="AD6758" i="4" s="1"/>
  <c r="AC6741" i="4"/>
  <c r="AC6574" i="4"/>
  <c r="AD6574" i="4" s="1"/>
  <c r="AC6538" i="4"/>
  <c r="AD6538" i="4" s="1"/>
  <c r="AC6486" i="4"/>
  <c r="AD6486" i="4" s="1"/>
  <c r="AC6460" i="4"/>
  <c r="AD6460" i="4" s="1"/>
  <c r="AC6328" i="4"/>
  <c r="AD6328" i="4" s="1"/>
  <c r="AC6305" i="4"/>
  <c r="AC6216" i="4"/>
  <c r="AC6209" i="4"/>
  <c r="AC6132" i="4"/>
  <c r="AD6132" i="4" s="1"/>
  <c r="AC6093" i="4"/>
  <c r="AC5985" i="4"/>
  <c r="AD5985" i="4" s="1"/>
  <c r="AC5977" i="4"/>
  <c r="AC5947" i="4"/>
  <c r="AD5947" i="4" s="1"/>
  <c r="AC5924" i="4"/>
  <c r="AC5771" i="4"/>
  <c r="AC5728" i="4"/>
  <c r="AD5728" i="4" s="1"/>
  <c r="AC5706" i="4"/>
  <c r="AC5679" i="4"/>
  <c r="AD5679" i="4" s="1"/>
  <c r="AC5644" i="4"/>
  <c r="AC5637" i="4"/>
  <c r="AD5637" i="4" s="1"/>
  <c r="AC5623" i="4"/>
  <c r="AC5616" i="4"/>
  <c r="AD5616" i="4" s="1"/>
  <c r="AC5582" i="4"/>
  <c r="AD5582" i="4" s="1"/>
  <c r="D575" i="7" s="1"/>
  <c r="AC5432" i="4"/>
  <c r="AD5432" i="4" s="1"/>
  <c r="AC5405" i="4"/>
  <c r="AD5405" i="4" s="1"/>
  <c r="AC5385" i="4"/>
  <c r="AD5385" i="4" s="1"/>
  <c r="AC5365" i="4"/>
  <c r="AD5365" i="4" s="1"/>
  <c r="AC5332" i="4"/>
  <c r="AC5282" i="4"/>
  <c r="AC5269" i="4"/>
  <c r="AC5238" i="4"/>
  <c r="AC5232" i="4"/>
  <c r="AD5232" i="4" s="1"/>
  <c r="AC5194" i="4"/>
  <c r="AC5163" i="4"/>
  <c r="AC5157" i="4"/>
  <c r="AC5151" i="4"/>
  <c r="AC5083" i="4"/>
  <c r="AD5083" i="4" s="1"/>
  <c r="AC4997" i="4"/>
  <c r="AC4954" i="4"/>
  <c r="AD4954" i="4" s="1"/>
  <c r="AC4892" i="4"/>
  <c r="AC4880" i="4"/>
  <c r="AD4880" i="4" s="1"/>
  <c r="AC4874" i="4"/>
  <c r="AD4874" i="4" s="1"/>
  <c r="AC4868" i="4"/>
  <c r="AD4868" i="4" s="1"/>
  <c r="AC7272" i="4"/>
  <c r="AC7011" i="4"/>
  <c r="AC6842" i="4"/>
  <c r="AD6842" i="4" s="1"/>
  <c r="AC6591" i="4"/>
  <c r="AD6591" i="4" s="1"/>
  <c r="AC6583" i="4"/>
  <c r="AD6583" i="4" s="1"/>
  <c r="AC6380" i="4"/>
  <c r="AD6380" i="4" s="1"/>
  <c r="AC6336" i="4"/>
  <c r="AD6336" i="4" s="1"/>
  <c r="AC6312" i="4"/>
  <c r="AC6271" i="4"/>
  <c r="AC6185" i="4"/>
  <c r="AD6185" i="4" s="1"/>
  <c r="AC5915" i="4"/>
  <c r="AD5915" i="4" s="1"/>
  <c r="AC5878" i="4"/>
  <c r="AD5878" i="4" s="1"/>
  <c r="AC5871" i="4"/>
  <c r="AD5871" i="4" s="1"/>
  <c r="AC5851" i="4"/>
  <c r="AD5851" i="4" s="1"/>
  <c r="AC5799" i="4"/>
  <c r="AD5799" i="4" s="1"/>
  <c r="AC5763" i="4"/>
  <c r="AD5763" i="4" s="1"/>
  <c r="AC5749" i="4"/>
  <c r="AD5749" i="4" s="1"/>
  <c r="AC5699" i="4"/>
  <c r="AC5671" i="4"/>
  <c r="AD5671" i="4" s="1"/>
  <c r="AC5650" i="4"/>
  <c r="AD5650" i="4" s="1"/>
  <c r="AC5574" i="4"/>
  <c r="AD5574" i="4" s="1"/>
  <c r="AC5547" i="4"/>
  <c r="AD5547" i="4" s="1"/>
  <c r="AC5540" i="4"/>
  <c r="AD5540" i="4" s="1"/>
  <c r="AC5527" i="4"/>
  <c r="AD5527" i="4" s="1"/>
  <c r="AC5499" i="4"/>
  <c r="AD5499" i="4" s="1"/>
  <c r="AC5438" i="4"/>
  <c r="AD5438" i="4" s="1"/>
  <c r="AC5418" i="4"/>
  <c r="AD5418" i="4" s="1"/>
  <c r="AC5371" i="4"/>
  <c r="AD5371" i="4" s="1"/>
  <c r="AC5351" i="4"/>
  <c r="AD5351" i="4" s="1"/>
  <c r="AC5338" i="4"/>
  <c r="AD5338" i="4" s="1"/>
  <c r="AC5300" i="4"/>
  <c r="AC5294" i="4"/>
  <c r="AD5294" i="4" s="1"/>
  <c r="AC5262" i="4"/>
  <c r="AD5262" i="4" s="1"/>
  <c r="AC5250" i="4"/>
  <c r="AD5250" i="4" s="1"/>
  <c r="AC5181" i="4"/>
  <c r="AC5175" i="4"/>
  <c r="AD5175" i="4" s="1"/>
  <c r="AC5138" i="4"/>
  <c r="AD5138" i="4" s="1"/>
  <c r="AC5113" i="4"/>
  <c r="AD5113" i="4" s="1"/>
  <c r="AC5107" i="4"/>
  <c r="AC5101" i="4"/>
  <c r="AD5101" i="4" s="1"/>
  <c r="AC5070" i="4"/>
  <c r="AD5070" i="4" s="1"/>
  <c r="AC5064" i="4"/>
  <c r="AD5064" i="4" s="1"/>
  <c r="AC5052" i="4"/>
  <c r="AD5052" i="4" s="1"/>
  <c r="AC5027" i="4"/>
  <c r="AC5021" i="4"/>
  <c r="AD5021" i="4" s="1"/>
  <c r="AC5009" i="4"/>
  <c r="AD5009" i="4" s="1"/>
  <c r="AC4947" i="4"/>
  <c r="AD4947" i="4" s="1"/>
  <c r="AC4941" i="4"/>
  <c r="AD4941" i="4" s="1"/>
  <c r="AC4910" i="4"/>
  <c r="AD4910" i="4" s="1"/>
  <c r="AC4855" i="4"/>
  <c r="AD4855" i="4" s="1"/>
  <c r="AC4843" i="4"/>
  <c r="AD4843" i="4" s="1"/>
  <c r="AC4837" i="4"/>
  <c r="AD4837" i="4" s="1"/>
  <c r="AC4831" i="4"/>
  <c r="AD4831" i="4" s="1"/>
  <c r="AC4825" i="4"/>
  <c r="AD4825" i="4" s="1"/>
  <c r="AC4819" i="4"/>
  <c r="AD4819" i="4" s="1"/>
  <c r="AC4789" i="4"/>
  <c r="AD4789" i="4" s="1"/>
  <c r="AC4717" i="4"/>
  <c r="AD4717" i="4" s="1"/>
  <c r="AC4612" i="4"/>
  <c r="AD4612" i="4" s="1"/>
  <c r="AC4595" i="4"/>
  <c r="AD4595" i="4" s="1"/>
  <c r="AC4567" i="4"/>
  <c r="AD4567" i="4" s="1"/>
  <c r="AC4550" i="4"/>
  <c r="AD4550" i="4" s="1"/>
  <c r="AC4522" i="4"/>
  <c r="AD4522" i="4" s="1"/>
  <c r="AC4505" i="4"/>
  <c r="AD4505" i="4" s="1"/>
  <c r="AC4488" i="4"/>
  <c r="AD4488" i="4" s="1"/>
  <c r="AC4460" i="4"/>
  <c r="AD4460" i="4" s="1"/>
  <c r="AC4443" i="4"/>
  <c r="AD4443" i="4" s="1"/>
  <c r="AC4415" i="4"/>
  <c r="AD4415" i="4" s="1"/>
  <c r="AC4398" i="4"/>
  <c r="AD4398" i="4" s="1"/>
  <c r="AC4387" i="4"/>
  <c r="AD4387" i="4" s="1"/>
  <c r="AC4376" i="4"/>
  <c r="AD4376" i="4" s="1"/>
  <c r="AC4365" i="4"/>
  <c r="AD4365" i="4" s="1"/>
  <c r="AC4354" i="4"/>
  <c r="AD4354" i="4" s="1"/>
  <c r="AC4343" i="4"/>
  <c r="AD4343" i="4" s="1"/>
  <c r="AC4332" i="4"/>
  <c r="AD4332" i="4" s="1"/>
  <c r="AC4321" i="4"/>
  <c r="AD4321" i="4" s="1"/>
  <c r="AC4310" i="4"/>
  <c r="AD4310" i="4" s="1"/>
  <c r="AC4299" i="4"/>
  <c r="AD4299" i="4" s="1"/>
  <c r="AC4288" i="4"/>
  <c r="AD4288" i="4" s="1"/>
  <c r="AC4277" i="4"/>
  <c r="AD4277" i="4" s="1"/>
  <c r="AC4266" i="4"/>
  <c r="AD4266" i="4" s="1"/>
  <c r="AC4255" i="4"/>
  <c r="AD4255" i="4" s="1"/>
  <c r="AC4244" i="4"/>
  <c r="AD4244" i="4" s="1"/>
  <c r="AC4233" i="4"/>
  <c r="AD4233" i="4" s="1"/>
  <c r="AC4222" i="4"/>
  <c r="AD4222" i="4" s="1"/>
  <c r="AC4211" i="4"/>
  <c r="AD4211" i="4" s="1"/>
  <c r="AC7454" i="4"/>
  <c r="AD7454" i="4" s="1"/>
  <c r="AC7422" i="4"/>
  <c r="AC7321" i="4"/>
  <c r="AC7230" i="4"/>
  <c r="AC6981" i="4"/>
  <c r="AD6981" i="4" s="1"/>
  <c r="AC6859" i="4"/>
  <c r="AD6859" i="4" s="1"/>
  <c r="AC6766" i="4"/>
  <c r="AD6766" i="4" s="1"/>
  <c r="AC6740" i="4"/>
  <c r="AD6740" i="4" s="1"/>
  <c r="D691" i="7" s="1"/>
  <c r="AC6721" i="4"/>
  <c r="AD6721" i="4" s="1"/>
  <c r="AC6683" i="4"/>
  <c r="AD6683" i="4" s="1"/>
  <c r="AC6647" i="4"/>
  <c r="AD6647" i="4" s="1"/>
  <c r="AC6423" i="4"/>
  <c r="AD6423" i="4" s="1"/>
  <c r="AC6406" i="4"/>
  <c r="AD6406" i="4" s="1"/>
  <c r="AC6327" i="4"/>
  <c r="AC6238" i="4"/>
  <c r="AC6178" i="4"/>
  <c r="AC6100" i="4"/>
  <c r="AD6100" i="4" s="1"/>
  <c r="AC6039" i="4"/>
  <c r="AC6016" i="4"/>
  <c r="AD6016" i="4" s="1"/>
  <c r="AC6000" i="4"/>
  <c r="AC5976" i="4"/>
  <c r="AC5938" i="4"/>
  <c r="AC5792" i="4"/>
  <c r="AD5792" i="4" s="1"/>
  <c r="AC5777" i="4"/>
  <c r="AD5777" i="4" s="1"/>
  <c r="AC5629" i="4"/>
  <c r="AC5608" i="4"/>
  <c r="AC5561" i="4"/>
  <c r="AD5561" i="4" s="1"/>
  <c r="AC5492" i="4"/>
  <c r="AD5492" i="4" s="1"/>
  <c r="AC5479" i="4"/>
  <c r="AC5472" i="4"/>
  <c r="AD5472" i="4" s="1"/>
  <c r="AC5459" i="4"/>
  <c r="AD5459" i="4" s="1"/>
  <c r="AC5425" i="4"/>
  <c r="AD5425" i="4" s="1"/>
  <c r="AC5411" i="4"/>
  <c r="AD5411" i="4" s="1"/>
  <c r="AC5397" i="4"/>
  <c r="AD5397" i="4" s="1"/>
  <c r="AC5377" i="4"/>
  <c r="AC5344" i="4"/>
  <c r="AC5325" i="4"/>
  <c r="AD5325" i="4" s="1"/>
  <c r="AC5306" i="4"/>
  <c r="AC5275" i="4"/>
  <c r="AD5275" i="4" s="1"/>
  <c r="AC5268" i="4"/>
  <c r="AC5187" i="4"/>
  <c r="AD5187" i="4" s="1"/>
  <c r="AC5144" i="4"/>
  <c r="AC5119" i="4"/>
  <c r="AC5088" i="4"/>
  <c r="AD5088" i="4" s="1"/>
  <c r="AC5082" i="4"/>
  <c r="AD5082" i="4" s="1"/>
  <c r="AC5076" i="4"/>
  <c r="AD5076" i="4" s="1"/>
  <c r="AC5033" i="4"/>
  <c r="AD5033" i="4" s="1"/>
  <c r="AC4990" i="4"/>
  <c r="AC4984" i="4"/>
  <c r="AD4984" i="4" s="1"/>
  <c r="AC4978" i="4"/>
  <c r="AD4978" i="4" s="1"/>
  <c r="AC4922" i="4"/>
  <c r="AD4922" i="4" s="1"/>
  <c r="D503" i="7" s="1"/>
  <c r="AC4916" i="4"/>
  <c r="AD4916" i="4" s="1"/>
  <c r="AC4873" i="4"/>
  <c r="AD4873" i="4" s="1"/>
  <c r="AC4770" i="4"/>
  <c r="AD4770" i="4" s="1"/>
  <c r="AC4758" i="4"/>
  <c r="AD4758" i="4" s="1"/>
  <c r="AC4752" i="4"/>
  <c r="AC4711" i="4"/>
  <c r="AC4705" i="4"/>
  <c r="AC4658" i="4"/>
  <c r="AC4652" i="4"/>
  <c r="AC4623" i="4"/>
  <c r="AC4606" i="4"/>
  <c r="AC4578" i="4"/>
  <c r="AC4561" i="4"/>
  <c r="AC4533" i="4"/>
  <c r="AC4516" i="4"/>
  <c r="AD4516" i="4" s="1"/>
  <c r="AC4499" i="4"/>
  <c r="AD4499" i="4" s="1"/>
  <c r="AC4471" i="4"/>
  <c r="AD4471" i="4" s="1"/>
  <c r="AC4454" i="4"/>
  <c r="AC4426" i="4"/>
  <c r="AC4409" i="4"/>
  <c r="AC7130" i="4"/>
  <c r="AD7130" i="4" s="1"/>
  <c r="AC7000" i="4"/>
  <c r="AD7000" i="4" s="1"/>
  <c r="AC6950" i="4"/>
  <c r="AD6950" i="4" s="1"/>
  <c r="D711" i="7" s="1"/>
  <c r="AC6885" i="4"/>
  <c r="AC6813" i="4"/>
  <c r="AD6813" i="4" s="1"/>
  <c r="AC6757" i="4"/>
  <c r="AD6757" i="4" s="1"/>
  <c r="AC6749" i="4"/>
  <c r="AD6749" i="4" s="1"/>
  <c r="AC6674" i="4"/>
  <c r="AD6674" i="4" s="1"/>
  <c r="AC6611" i="4"/>
  <c r="AC6502" i="4"/>
  <c r="AD6502" i="4" s="1"/>
  <c r="AC6493" i="4"/>
  <c r="AC6467" i="4"/>
  <c r="AC6388" i="4"/>
  <c r="AD6388" i="4" s="1"/>
  <c r="AC6230" i="4"/>
  <c r="AD6230" i="4" s="1"/>
  <c r="AC6215" i="4"/>
  <c r="AD6215" i="4" s="1"/>
  <c r="AC6192" i="4"/>
  <c r="AC6107" i="4"/>
  <c r="AC6092" i="4"/>
  <c r="AD6092" i="4" s="1"/>
  <c r="AC6084" i="4"/>
  <c r="AD6084" i="4" s="1"/>
  <c r="AC6023" i="4"/>
  <c r="AC6008" i="4"/>
  <c r="AC5857" i="4"/>
  <c r="AD5857" i="4" s="1"/>
  <c r="AC5820" i="4"/>
  <c r="AD5820" i="4" s="1"/>
  <c r="AC5805" i="4"/>
  <c r="AD5805" i="4" s="1"/>
  <c r="AC5770" i="4"/>
  <c r="AD5770" i="4" s="1"/>
  <c r="AC5734" i="4"/>
  <c r="AD5734" i="4" s="1"/>
  <c r="AC5727" i="4"/>
  <c r="AD5727" i="4" s="1"/>
  <c r="AC5719" i="4"/>
  <c r="AD5719" i="4" s="1"/>
  <c r="AC5712" i="4"/>
  <c r="AC5705" i="4"/>
  <c r="AD5705" i="4" s="1"/>
  <c r="AC5663" i="4"/>
  <c r="AC5622" i="4"/>
  <c r="AC5615" i="4"/>
  <c r="AD5615" i="4" s="1"/>
  <c r="AC5601" i="4"/>
  <c r="AC5594" i="4"/>
  <c r="AD5594" i="4" s="1"/>
  <c r="AC5444" i="4"/>
  <c r="AC5431" i="4"/>
  <c r="AC5404" i="4"/>
  <c r="AC5364" i="4"/>
  <c r="AD5364" i="4" s="1"/>
  <c r="AC5331" i="4"/>
  <c r="AD5331" i="4" s="1"/>
  <c r="AC5281" i="4"/>
  <c r="AD5281" i="4" s="1"/>
  <c r="AC5243" i="4"/>
  <c r="AC5237" i="4"/>
  <c r="AC5231" i="4"/>
  <c r="AD5231" i="4" s="1"/>
  <c r="AC5211" i="4"/>
  <c r="AD5211" i="4" s="1"/>
  <c r="AC5193" i="4"/>
  <c r="AC5168" i="4"/>
  <c r="AD5168" i="4" s="1"/>
  <c r="D536" i="7" s="1"/>
  <c r="AC5162" i="4"/>
  <c r="AC5156" i="4"/>
  <c r="AD5156" i="4" s="1"/>
  <c r="D530" i="7" s="1"/>
  <c r="AC5150" i="4"/>
  <c r="AC5131" i="4"/>
  <c r="AC5125" i="4"/>
  <c r="AC6990" i="4"/>
  <c r="AC6619" i="4"/>
  <c r="AD6619" i="4" s="1"/>
  <c r="AC6572" i="4"/>
  <c r="AC6475" i="4"/>
  <c r="AD6475" i="4" s="1"/>
  <c r="AC6319" i="4"/>
  <c r="AD6319" i="4" s="1"/>
  <c r="AC6262" i="4"/>
  <c r="AC6199" i="4"/>
  <c r="AC6184" i="4"/>
  <c r="AC6169" i="4"/>
  <c r="AD6169" i="4" s="1"/>
  <c r="AC6145" i="4"/>
  <c r="AD6145" i="4" s="1"/>
  <c r="AC6115" i="4"/>
  <c r="AD6115" i="4" s="1"/>
  <c r="AC6053" i="4"/>
  <c r="AC6046" i="4"/>
  <c r="AD6046" i="4" s="1"/>
  <c r="AC5968" i="4"/>
  <c r="AD5968" i="4" s="1"/>
  <c r="AC5930" i="4"/>
  <c r="AD5930" i="4" s="1"/>
  <c r="AC5907" i="4"/>
  <c r="AD5907" i="4" s="1"/>
  <c r="AC5755" i="4"/>
  <c r="AD5755" i="4" s="1"/>
  <c r="AC5748" i="4"/>
  <c r="AD5748" i="4" s="1"/>
  <c r="AC5684" i="4"/>
  <c r="AD5684" i="4" s="1"/>
  <c r="AC5670" i="4"/>
  <c r="AC5656" i="4"/>
  <c r="AC5567" i="4"/>
  <c r="AD5567" i="4" s="1"/>
  <c r="AC5553" i="4"/>
  <c r="AC5512" i="4"/>
  <c r="AC5505" i="4"/>
  <c r="AC5485" i="4"/>
  <c r="AC5465" i="4"/>
  <c r="AD5465" i="4" s="1"/>
  <c r="AC5287" i="4"/>
  <c r="AC5255" i="4"/>
  <c r="AC5217" i="4"/>
  <c r="AC5205" i="4"/>
  <c r="AD5205" i="4" s="1"/>
  <c r="AC5199" i="4"/>
  <c r="AD5199" i="4" s="1"/>
  <c r="AC5180" i="4"/>
  <c r="AC5094" i="4"/>
  <c r="AC5014" i="4"/>
  <c r="AC5002" i="4"/>
  <c r="AC4971" i="4"/>
  <c r="AD4971" i="4" s="1"/>
  <c r="AC4934" i="4"/>
  <c r="AD4934" i="4" s="1"/>
  <c r="AC4903" i="4"/>
  <c r="AD4903" i="4" s="1"/>
  <c r="AC4897" i="4"/>
  <c r="AD4897" i="4" s="1"/>
  <c r="AC4885" i="4"/>
  <c r="AD4885" i="4" s="1"/>
  <c r="AC4860" i="4"/>
  <c r="AC4848" i="4"/>
  <c r="AC4818" i="4"/>
  <c r="AC4812" i="4"/>
  <c r="AD4812" i="4" s="1"/>
  <c r="AC4806" i="4"/>
  <c r="AD4806" i="4" s="1"/>
  <c r="AC4800" i="4"/>
  <c r="AD4800" i="4" s="1"/>
  <c r="AC4746" i="4"/>
  <c r="AD4746" i="4" s="1"/>
  <c r="AC4734" i="4"/>
  <c r="AC4728" i="4"/>
  <c r="AC4722" i="4"/>
  <c r="AD4722" i="4" s="1"/>
  <c r="AC4699" i="4"/>
  <c r="AD4699" i="4" s="1"/>
  <c r="AC4669" i="4"/>
  <c r="AD4669" i="4" s="1"/>
  <c r="AC4663" i="4"/>
  <c r="AD4663" i="4" s="1"/>
  <c r="AC4640" i="4"/>
  <c r="AD4640" i="4" s="1"/>
  <c r="AC4634" i="4"/>
  <c r="AC4628" i="4"/>
  <c r="AD4628" i="4" s="1"/>
  <c r="AC4600" i="4"/>
  <c r="AC4583" i="4"/>
  <c r="AD4583" i="4" s="1"/>
  <c r="AC4555" i="4"/>
  <c r="AC7489" i="4"/>
  <c r="AD7489" i="4" s="1"/>
  <c r="AC7327" i="4"/>
  <c r="AD7327" i="4" s="1"/>
  <c r="AC7307" i="4"/>
  <c r="AD7307" i="4" s="1"/>
  <c r="AC7106" i="4"/>
  <c r="AD7106" i="4" s="1"/>
  <c r="AC6847" i="4"/>
  <c r="AC6625" i="4"/>
  <c r="AC6276" i="4"/>
  <c r="AD6276" i="4" s="1"/>
  <c r="AC6227" i="4"/>
  <c r="AD6227" i="4" s="1"/>
  <c r="AC6197" i="4"/>
  <c r="AD6197" i="4" s="1"/>
  <c r="AC6167" i="4"/>
  <c r="AD6167" i="4" s="1"/>
  <c r="AC6128" i="4"/>
  <c r="AD6128" i="4" s="1"/>
  <c r="AC6073" i="4"/>
  <c r="AC6013" i="4"/>
  <c r="AC5997" i="4"/>
  <c r="AC5989" i="4"/>
  <c r="AD5989" i="4" s="1"/>
  <c r="AC5868" i="4"/>
  <c r="AD5868" i="4" s="1"/>
  <c r="AC5675" i="4"/>
  <c r="AD5675" i="4" s="1"/>
  <c r="AC5530" i="4"/>
  <c r="AD5530" i="4" s="1"/>
  <c r="AC5503" i="4"/>
  <c r="AC5429" i="4"/>
  <c r="AD5429" i="4" s="1"/>
  <c r="AC5394" i="4"/>
  <c r="AD5394" i="4" s="1"/>
  <c r="AC5362" i="4"/>
  <c r="AD5362" i="4" s="1"/>
  <c r="AC5341" i="4"/>
  <c r="AD5341" i="4" s="1"/>
  <c r="AC5316" i="4"/>
  <c r="AD5316" i="4" s="1"/>
  <c r="AC5285" i="4"/>
  <c r="AC5253" i="4"/>
  <c r="AD5253" i="4" s="1"/>
  <c r="AC5209" i="4"/>
  <c r="AD5209" i="4" s="1"/>
  <c r="AC5203" i="4"/>
  <c r="AC5197" i="4"/>
  <c r="AC5129" i="4"/>
  <c r="AD5129" i="4" s="1"/>
  <c r="AC5092" i="4"/>
  <c r="AC5067" i="4"/>
  <c r="AC5061" i="4"/>
  <c r="AD5061" i="4" s="1"/>
  <c r="AC5055" i="4"/>
  <c r="AD5055" i="4" s="1"/>
  <c r="AC5000" i="4"/>
  <c r="AD5000" i="4" s="1"/>
  <c r="AC4963" i="4"/>
  <c r="AC4938" i="4"/>
  <c r="AD4938" i="4" s="1"/>
  <c r="AC4901" i="4"/>
  <c r="AD4901" i="4" s="1"/>
  <c r="AC4810" i="4"/>
  <c r="AC4798" i="4"/>
  <c r="AD4798" i="4" s="1"/>
  <c r="AC4792" i="4"/>
  <c r="AC4786" i="4"/>
  <c r="AC4780" i="4"/>
  <c r="AD4780" i="4" s="1"/>
  <c r="AC4738" i="4"/>
  <c r="AD4738" i="4" s="1"/>
  <c r="AC4673" i="4"/>
  <c r="AD4673" i="4" s="1"/>
  <c r="AC4644" i="4"/>
  <c r="AD4644" i="4" s="1"/>
  <c r="AC4615" i="4"/>
  <c r="AD4615" i="4" s="1"/>
  <c r="AC4598" i="4"/>
  <c r="AC4570" i="4"/>
  <c r="AC4553" i="4"/>
  <c r="AC4525" i="4"/>
  <c r="AD4525" i="4" s="1"/>
  <c r="AC4508" i="4"/>
  <c r="AD4508" i="4" s="1"/>
  <c r="AC4480" i="4"/>
  <c r="AC4463" i="4"/>
  <c r="AC4435" i="4"/>
  <c r="AD4435" i="4" s="1"/>
  <c r="AC4418" i="4"/>
  <c r="AD4418" i="4" s="1"/>
  <c r="AC4390" i="4"/>
  <c r="AD4390" i="4" s="1"/>
  <c r="AC4379" i="4"/>
  <c r="AC4368" i="4"/>
  <c r="AD4368" i="4" s="1"/>
  <c r="AC4357" i="4"/>
  <c r="AC4346" i="4"/>
  <c r="AD4346" i="4" s="1"/>
  <c r="AC4335" i="4"/>
  <c r="AC4324" i="4"/>
  <c r="AC4313" i="4"/>
  <c r="AC4302" i="4"/>
  <c r="AC4291" i="4"/>
  <c r="AD4291" i="4" s="1"/>
  <c r="AC4280" i="4"/>
  <c r="AD4280" i="4" s="1"/>
  <c r="AC4269" i="4"/>
  <c r="AD4269" i="4" s="1"/>
  <c r="AC4258" i="4"/>
  <c r="AD4258" i="4" s="1"/>
  <c r="AC4247" i="4"/>
  <c r="AD4247" i="4" s="1"/>
  <c r="AC4236" i="4"/>
  <c r="AC4225" i="4"/>
  <c r="AC7225" i="4"/>
  <c r="AC6927" i="4"/>
  <c r="AC6716" i="4"/>
  <c r="AC6698" i="4"/>
  <c r="AC6642" i="4"/>
  <c r="AC6634" i="4"/>
  <c r="AD6634" i="4" s="1"/>
  <c r="AC6616" i="4"/>
  <c r="AD6616" i="4" s="1"/>
  <c r="AC6550" i="4"/>
  <c r="AC6375" i="4"/>
  <c r="AC6266" i="4"/>
  <c r="AD6266" i="4" s="1"/>
  <c r="AC6219" i="4"/>
  <c r="AD6219" i="4" s="1"/>
  <c r="AC6211" i="4"/>
  <c r="AC7137" i="4"/>
  <c r="AC7024" i="4"/>
  <c r="AD7024" i="4" s="1"/>
  <c r="AC6902" i="4"/>
  <c r="AC6568" i="4"/>
  <c r="AD6568" i="4" s="1"/>
  <c r="AC6559" i="4"/>
  <c r="AD6559" i="4" s="1"/>
  <c r="AC6549" i="4"/>
  <c r="AD6549" i="4" s="1"/>
  <c r="AC6503" i="4"/>
  <c r="AD6503" i="4" s="1"/>
  <c r="AC6438" i="4"/>
  <c r="AD6438" i="4" s="1"/>
  <c r="AC6343" i="4"/>
  <c r="AC6334" i="4"/>
  <c r="AC6307" i="4"/>
  <c r="AD6307" i="4" s="1"/>
  <c r="AC6244" i="4"/>
  <c r="AD6244" i="4" s="1"/>
  <c r="AC6183" i="4"/>
  <c r="AC6175" i="4"/>
  <c r="AD6175" i="4" s="1"/>
  <c r="AC6047" i="4"/>
  <c r="AD6047" i="4" s="1"/>
  <c r="AC6038" i="4"/>
  <c r="AD6038" i="4" s="1"/>
  <c r="AC5969" i="4"/>
  <c r="AC5952" i="4"/>
  <c r="AD5952" i="4" s="1"/>
  <c r="AC5936" i="4"/>
  <c r="AC5918" i="4"/>
  <c r="AC5862" i="4"/>
  <c r="AD5862" i="4" s="1"/>
  <c r="AC5767" i="4"/>
  <c r="AC5702" i="4"/>
  <c r="AC7426" i="4"/>
  <c r="AC7176" i="4"/>
  <c r="AD7176" i="4" s="1"/>
  <c r="AC7166" i="4"/>
  <c r="AD7166" i="4" s="1"/>
  <c r="D737" i="7" s="1"/>
  <c r="AC7157" i="4"/>
  <c r="AD7157" i="4" s="1"/>
  <c r="AC7033" i="4"/>
  <c r="AD7033" i="4" s="1"/>
  <c r="AC6892" i="4"/>
  <c r="AD6892" i="4" s="1"/>
  <c r="AC6883" i="4"/>
  <c r="AD6883" i="4" s="1"/>
  <c r="AC6715" i="4"/>
  <c r="AD6715" i="4" s="1"/>
  <c r="AC6657" i="4"/>
  <c r="AC6399" i="4"/>
  <c r="AD6399" i="4" s="1"/>
  <c r="AC6352" i="4"/>
  <c r="AD6352" i="4" s="1"/>
  <c r="AC6191" i="4"/>
  <c r="AC6149" i="4"/>
  <c r="AC6106" i="4"/>
  <c r="AD6106" i="4" s="1"/>
  <c r="AC6098" i="4"/>
  <c r="AD6098" i="4" s="1"/>
  <c r="AC6021" i="4"/>
  <c r="AC5854" i="4"/>
  <c r="AD5854" i="4" s="1"/>
  <c r="AC5790" i="4"/>
  <c r="AD5790" i="4" s="1"/>
  <c r="AC7146" i="4"/>
  <c r="AD7146" i="4" s="1"/>
  <c r="AC7084" i="4"/>
  <c r="AD7084" i="4" s="1"/>
  <c r="AC6873" i="4"/>
  <c r="AD6873" i="4" s="1"/>
  <c r="AC6755" i="4"/>
  <c r="AC6361" i="4"/>
  <c r="AD6361" i="4" s="1"/>
  <c r="AC6288" i="4"/>
  <c r="AD6288" i="4" s="1"/>
  <c r="AC6157" i="4"/>
  <c r="AD6157" i="4" s="1"/>
  <c r="AC6063" i="4"/>
  <c r="AC5943" i="4"/>
  <c r="AD5943" i="4" s="1"/>
  <c r="AC5901" i="4"/>
  <c r="AD5901" i="4" s="1"/>
  <c r="AC5877" i="4"/>
  <c r="AD5877" i="4" s="1"/>
  <c r="AC5869" i="4"/>
  <c r="AC5830" i="4"/>
  <c r="AD5830" i="4" s="1"/>
  <c r="AC5774" i="4"/>
  <c r="AD5774" i="4" s="1"/>
  <c r="AC5662" i="4"/>
  <c r="AD5662" i="4" s="1"/>
  <c r="AC5639" i="4"/>
  <c r="AD5639" i="4" s="1"/>
  <c r="AC5584" i="4"/>
  <c r="AD5584" i="4" s="1"/>
  <c r="AC5523" i="4"/>
  <c r="AC5461" i="4"/>
  <c r="AD5461" i="4" s="1"/>
  <c r="AC5430" i="4"/>
  <c r="AD5430" i="4" s="1"/>
  <c r="AC5369" i="4"/>
  <c r="AD5369" i="4" s="1"/>
  <c r="AC5353" i="4"/>
  <c r="AC5280" i="4"/>
  <c r="AD5280" i="4" s="1"/>
  <c r="AC5273" i="4"/>
  <c r="AD5273" i="4" s="1"/>
  <c r="AC5215" i="4"/>
  <c r="AC5208" i="4"/>
  <c r="AC5128" i="4"/>
  <c r="AD5128" i="4" s="1"/>
  <c r="AC5039" i="4"/>
  <c r="AD5039" i="4" s="1"/>
  <c r="AC5019" i="4"/>
  <c r="AD5019" i="4" s="1"/>
  <c r="AC5012" i="4"/>
  <c r="AC4998" i="4"/>
  <c r="AD4998" i="4" s="1"/>
  <c r="AC4964" i="4"/>
  <c r="AD4964" i="4" s="1"/>
  <c r="AC4923" i="4"/>
  <c r="AD4923" i="4" s="1"/>
  <c r="AC4869" i="4"/>
  <c r="AD4869" i="4" s="1"/>
  <c r="AC4802" i="4"/>
  <c r="AD4802" i="4" s="1"/>
  <c r="AC6833" i="4"/>
  <c r="AC7093" i="4"/>
  <c r="AD7093" i="4" s="1"/>
  <c r="AC6959" i="4"/>
  <c r="AD6959" i="4" s="1"/>
  <c r="AC6783" i="4"/>
  <c r="AD6783" i="4" s="1"/>
  <c r="AC6635" i="4"/>
  <c r="AC6606" i="4"/>
  <c r="AC6585" i="4"/>
  <c r="AC6510" i="4"/>
  <c r="AC6341" i="4"/>
  <c r="AD6341" i="4" s="1"/>
  <c r="AC6225" i="4"/>
  <c r="AD6225" i="4" s="1"/>
  <c r="AC6130" i="4"/>
  <c r="AD6130" i="4" s="1"/>
  <c r="AC6122" i="4"/>
  <c r="AD6122" i="4" s="1"/>
  <c r="AC6087" i="4"/>
  <c r="AC6045" i="4"/>
  <c r="AC5993" i="4"/>
  <c r="AD5993" i="4" s="1"/>
  <c r="AC5975" i="4"/>
  <c r="AD5975" i="4" s="1"/>
  <c r="AC5942" i="4"/>
  <c r="AD5942" i="4" s="1"/>
  <c r="AC5908" i="4"/>
  <c r="AD5908" i="4" s="1"/>
  <c r="AC5884" i="4"/>
  <c r="AD5884" i="4" s="1"/>
  <c r="AC5812" i="4"/>
  <c r="AC5804" i="4"/>
  <c r="AD5804" i="4" s="1"/>
  <c r="AC5781" i="4"/>
  <c r="AD5781" i="4" s="1"/>
  <c r="AC5757" i="4"/>
  <c r="AD5757" i="4" s="1"/>
  <c r="AC5669" i="4"/>
  <c r="AD5669" i="4" s="1"/>
  <c r="AC5653" i="4"/>
  <c r="AD5653" i="4" s="1"/>
  <c r="AC5646" i="4"/>
  <c r="AD5646" i="4" s="1"/>
  <c r="AC5536" i="4"/>
  <c r="AD5536" i="4" s="1"/>
  <c r="AC5515" i="4"/>
  <c r="AD5515" i="4" s="1"/>
  <c r="AC5329" i="4"/>
  <c r="AC5214" i="4"/>
  <c r="AC5200" i="4"/>
  <c r="AD5200" i="4" s="1"/>
  <c r="AC5038" i="4"/>
  <c r="AD5038" i="4" s="1"/>
  <c r="AC4943" i="4"/>
  <c r="AD4943" i="4" s="1"/>
  <c r="AC4888" i="4"/>
  <c r="AD4888" i="4" s="1"/>
  <c r="AC4841" i="4"/>
  <c r="AD4841" i="4" s="1"/>
  <c r="AC4814" i="4"/>
  <c r="AD4814" i="4" s="1"/>
  <c r="AC4730" i="4"/>
  <c r="AD4730" i="4" s="1"/>
  <c r="AC4704" i="4"/>
  <c r="AD4704" i="4" s="1"/>
  <c r="AC4610" i="4"/>
  <c r="AD4610" i="4" s="1"/>
  <c r="AC4518" i="4"/>
  <c r="AD4518" i="4" s="1"/>
  <c r="AC4512" i="4"/>
  <c r="AD4512" i="4" s="1"/>
  <c r="AC4506" i="4"/>
  <c r="AD4506" i="4" s="1"/>
  <c r="AC4470" i="4"/>
  <c r="AD4470" i="4" s="1"/>
  <c r="AC4464" i="4"/>
  <c r="AD4464" i="4" s="1"/>
  <c r="AC4458" i="4"/>
  <c r="AD4458" i="4" s="1"/>
  <c r="AC4446" i="4"/>
  <c r="AC4440" i="4"/>
  <c r="AD4440" i="4" s="1"/>
  <c r="AC4434" i="4"/>
  <c r="AD4434" i="4" s="1"/>
  <c r="AC4428" i="4"/>
  <c r="AD4428" i="4" s="1"/>
  <c r="AC4380" i="4"/>
  <c r="AD4380" i="4" s="1"/>
  <c r="AC4374" i="4"/>
  <c r="AD4374" i="4" s="1"/>
  <c r="AC4327" i="4"/>
  <c r="AD4327" i="4" s="1"/>
  <c r="AC4315" i="4"/>
  <c r="AD4315" i="4" s="1"/>
  <c r="AC4309" i="4"/>
  <c r="AD4309" i="4" s="1"/>
  <c r="AC4262" i="4"/>
  <c r="AD4262" i="4" s="1"/>
  <c r="AC4256" i="4"/>
  <c r="AD4256" i="4" s="1"/>
  <c r="AC4209" i="4"/>
  <c r="AD4209" i="4" s="1"/>
  <c r="AC4192" i="4"/>
  <c r="AD4192" i="4" s="1"/>
  <c r="AC4164" i="4"/>
  <c r="AD4164" i="4" s="1"/>
  <c r="AC4147" i="4"/>
  <c r="AD4147" i="4" s="1"/>
  <c r="AC4119" i="4"/>
  <c r="AD4119" i="4" s="1"/>
  <c r="AC4102" i="4"/>
  <c r="AD4102" i="4" s="1"/>
  <c r="AC4074" i="4"/>
  <c r="AD4074" i="4" s="1"/>
  <c r="AC4057" i="4"/>
  <c r="AD4057" i="4" s="1"/>
  <c r="AC4040" i="4"/>
  <c r="AC4012" i="4"/>
  <c r="AD4012" i="4" s="1"/>
  <c r="AC3995" i="4"/>
  <c r="AD3995" i="4" s="1"/>
  <c r="AC3967" i="4"/>
  <c r="AC3950" i="4"/>
  <c r="AC3922" i="4"/>
  <c r="AC3905" i="4"/>
  <c r="AD3905" i="4" s="1"/>
  <c r="AC3877" i="4"/>
  <c r="AD3877" i="4" s="1"/>
  <c r="AC3860" i="4"/>
  <c r="AC3832" i="4"/>
  <c r="AD3832" i="4" s="1"/>
  <c r="AC3821" i="4"/>
  <c r="AD3821" i="4" s="1"/>
  <c r="AC3810" i="4"/>
  <c r="AD3810" i="4" s="1"/>
  <c r="AC7174" i="4"/>
  <c r="AD7174" i="4" s="1"/>
  <c r="AC6969" i="4"/>
  <c r="AC6909" i="4"/>
  <c r="AC6890" i="4"/>
  <c r="AC6518" i="4"/>
  <c r="AD6518" i="4" s="1"/>
  <c r="AC6462" i="4"/>
  <c r="AD6462" i="4" s="1"/>
  <c r="AC6444" i="4"/>
  <c r="AD6444" i="4" s="1"/>
  <c r="AC6314" i="4"/>
  <c r="AD6314" i="4" s="1"/>
  <c r="AC6198" i="4"/>
  <c r="AD6198" i="4" s="1"/>
  <c r="AC5958" i="4"/>
  <c r="AD5958" i="4" s="1"/>
  <c r="AC5934" i="4"/>
  <c r="AD5934" i="4" s="1"/>
  <c r="AC5925" i="4"/>
  <c r="AC5891" i="4"/>
  <c r="AC5860" i="4"/>
  <c r="AC5796" i="4"/>
  <c r="AD5796" i="4" s="1"/>
  <c r="AC5773" i="4"/>
  <c r="AD5773" i="4" s="1"/>
  <c r="AC5733" i="4"/>
  <c r="AC5677" i="4"/>
  <c r="AC5638" i="4"/>
  <c r="AD5638" i="4" s="1"/>
  <c r="AC5614" i="4"/>
  <c r="AC5598" i="4"/>
  <c r="AC5583" i="4"/>
  <c r="AD5583" i="4" s="1"/>
  <c r="AC5543" i="4"/>
  <c r="AD5543" i="4" s="1"/>
  <c r="AC5420" i="4"/>
  <c r="AC5382" i="4"/>
  <c r="AC5352" i="4"/>
  <c r="AD5352" i="4" s="1"/>
  <c r="AC5337" i="4"/>
  <c r="AD5337" i="4" s="1"/>
  <c r="AC5279" i="4"/>
  <c r="AD5279" i="4" s="1"/>
  <c r="AC5264" i="4"/>
  <c r="AD5264" i="4" s="1"/>
  <c r="D542" i="7" s="1"/>
  <c r="AC5228" i="4"/>
  <c r="AD5228" i="4" s="1"/>
  <c r="AC5207" i="4"/>
  <c r="AD5207" i="4" s="1"/>
  <c r="AC5177" i="4"/>
  <c r="AC5140" i="4"/>
  <c r="AC5127" i="4"/>
  <c r="AC5106" i="4"/>
  <c r="AC5085" i="4"/>
  <c r="AD5085" i="4" s="1"/>
  <c r="AC5044" i="4"/>
  <c r="AD5044" i="4" s="1"/>
  <c r="AC5018" i="4"/>
  <c r="AC5004" i="4"/>
  <c r="AC4983" i="4"/>
  <c r="AC4969" i="4"/>
  <c r="AD4969" i="4" s="1"/>
  <c r="AC4915" i="4"/>
  <c r="AC4881" i="4"/>
  <c r="AC4854" i="4"/>
  <c r="AD4854" i="4" s="1"/>
  <c r="AC4827" i="4"/>
  <c r="AC4801" i="4"/>
  <c r="AD4801" i="4" s="1"/>
  <c r="AC4775" i="4"/>
  <c r="AC4762" i="4"/>
  <c r="AD4762" i="4" s="1"/>
  <c r="AC4667" i="4"/>
  <c r="AC4648" i="4"/>
  <c r="AD4648" i="4" s="1"/>
  <c r="AC4635" i="4"/>
  <c r="AD4635" i="4" s="1"/>
  <c r="AC4622" i="4"/>
  <c r="AD4622" i="4" s="1"/>
  <c r="D475" i="7" s="1"/>
  <c r="AC4616" i="4"/>
  <c r="AD4616" i="4" s="1"/>
  <c r="D473" i="7" s="1"/>
  <c r="AC4573" i="4"/>
  <c r="AC4560" i="4"/>
  <c r="AD4560" i="4" s="1"/>
  <c r="AC4554" i="4"/>
  <c r="AC4548" i="4"/>
  <c r="AC4542" i="4"/>
  <c r="AD4542" i="4" s="1"/>
  <c r="AC4530" i="4"/>
  <c r="AC4524" i="4"/>
  <c r="AC4500" i="4"/>
  <c r="AC4494" i="4"/>
  <c r="AD4494" i="4" s="1"/>
  <c r="AC4482" i="4"/>
  <c r="AC4476" i="4"/>
  <c r="AC4362" i="4"/>
  <c r="AC4356" i="4"/>
  <c r="AD4356" i="4" s="1"/>
  <c r="AC4303" i="4"/>
  <c r="AC4297" i="4"/>
  <c r="AC4250" i="4"/>
  <c r="AC4238" i="4"/>
  <c r="AC4232" i="4"/>
  <c r="AD4232" i="4" s="1"/>
  <c r="AC4203" i="4"/>
  <c r="AD4203" i="4" s="1"/>
  <c r="AC4175" i="4"/>
  <c r="AD4175" i="4" s="1"/>
  <c r="AC4158" i="4"/>
  <c r="AD4158" i="4" s="1"/>
  <c r="AC4130" i="4"/>
  <c r="AD4130" i="4" s="1"/>
  <c r="AC4113" i="4"/>
  <c r="AC4085" i="4"/>
  <c r="AC4068" i="4"/>
  <c r="AD4068" i="4" s="1"/>
  <c r="AC4051" i="4"/>
  <c r="AC4023" i="4"/>
  <c r="AC4006" i="4"/>
  <c r="AC7164" i="4"/>
  <c r="AC6241" i="4"/>
  <c r="AD6241" i="4" s="1"/>
  <c r="AC6189" i="4"/>
  <c r="AC6181" i="4"/>
  <c r="AD6181" i="4" s="1"/>
  <c r="AC6104" i="4"/>
  <c r="AD6104" i="4" s="1"/>
  <c r="AC5983" i="4"/>
  <c r="AD5983" i="4" s="1"/>
  <c r="AC5899" i="4"/>
  <c r="AD5899" i="4" s="1"/>
  <c r="AC5708" i="4"/>
  <c r="AD5708" i="4" s="1"/>
  <c r="AC5692" i="4"/>
  <c r="AD5692" i="4" s="1"/>
  <c r="AC5590" i="4"/>
  <c r="AD5590" i="4" s="1"/>
  <c r="AC5559" i="4"/>
  <c r="AD5559" i="4" s="1"/>
  <c r="AC5506" i="4"/>
  <c r="AD5506" i="4" s="1"/>
  <c r="AC5498" i="4"/>
  <c r="AD5498" i="4" s="1"/>
  <c r="AC5474" i="4"/>
  <c r="AD5474" i="4" s="1"/>
  <c r="AC5389" i="4"/>
  <c r="AD5389" i="4" s="1"/>
  <c r="AC5308" i="4"/>
  <c r="AD5308" i="4" s="1"/>
  <c r="AC5221" i="4"/>
  <c r="AD5221" i="4" s="1"/>
  <c r="AC5170" i="4"/>
  <c r="AC5147" i="4"/>
  <c r="AC5078" i="4"/>
  <c r="AD5078" i="4" s="1"/>
  <c r="AC5071" i="4"/>
  <c r="AC5031" i="4"/>
  <c r="AD5031" i="4" s="1"/>
  <c r="AC4956" i="4"/>
  <c r="AD4956" i="4" s="1"/>
  <c r="AC4949" i="4"/>
  <c r="AD4949" i="4" s="1"/>
  <c r="AC4935" i="4"/>
  <c r="AD4935" i="4" s="1"/>
  <c r="AC4928" i="4"/>
  <c r="AC4908" i="4"/>
  <c r="AD4908" i="4" s="1"/>
  <c r="AC4894" i="4"/>
  <c r="AD4894" i="4" s="1"/>
  <c r="AC4847" i="4"/>
  <c r="AD4847" i="4" s="1"/>
  <c r="AC4834" i="4"/>
  <c r="AD4834" i="4" s="1"/>
  <c r="AC4807" i="4"/>
  <c r="AC4768" i="4"/>
  <c r="AD4768" i="4" s="1"/>
  <c r="AC4749" i="4"/>
  <c r="AD4749" i="4" s="1"/>
  <c r="AC4736" i="4"/>
  <c r="AD4736" i="4" s="1"/>
  <c r="AC4710" i="4"/>
  <c r="AD4710" i="4" s="1"/>
  <c r="AC4697" i="4"/>
  <c r="AD4697" i="4" s="1"/>
  <c r="AC4691" i="4"/>
  <c r="AD4691" i="4" s="1"/>
  <c r="AC4685" i="4"/>
  <c r="AD4685" i="4" s="1"/>
  <c r="AC4679" i="4"/>
  <c r="AD4679" i="4" s="1"/>
  <c r="AC4597" i="4"/>
  <c r="AD4597" i="4" s="1"/>
  <c r="AC4591" i="4"/>
  <c r="AD4591" i="4" s="1"/>
  <c r="AC4585" i="4"/>
  <c r="AD4585" i="4" s="1"/>
  <c r="AC4579" i="4"/>
  <c r="AD4579" i="4" s="1"/>
  <c r="AC4536" i="4"/>
  <c r="AC4397" i="4"/>
  <c r="AD4397" i="4" s="1"/>
  <c r="AC4350" i="4"/>
  <c r="AD4350" i="4" s="1"/>
  <c r="AC4344" i="4"/>
  <c r="AD4344" i="4" s="1"/>
  <c r="AC4285" i="4"/>
  <c r="AD4285" i="4" s="1"/>
  <c r="AC4279" i="4"/>
  <c r="AD4279" i="4" s="1"/>
  <c r="AC4226" i="4"/>
  <c r="AD4226" i="4" s="1"/>
  <c r="AC4220" i="4"/>
  <c r="AD4220" i="4" s="1"/>
  <c r="AC4186" i="4"/>
  <c r="AD4186" i="4" s="1"/>
  <c r="AC4169" i="4"/>
  <c r="AD4169" i="4" s="1"/>
  <c r="AC4141" i="4"/>
  <c r="AD4141" i="4" s="1"/>
  <c r="AC4124" i="4"/>
  <c r="AD4124" i="4" s="1"/>
  <c r="AC4096" i="4"/>
  <c r="AD4096" i="4" s="1"/>
  <c r="AC4079" i="4"/>
  <c r="AD4079" i="4" s="1"/>
  <c r="AC4062" i="4"/>
  <c r="AD4062" i="4" s="1"/>
  <c r="AC4034" i="4"/>
  <c r="AD4034" i="4" s="1"/>
  <c r="AC4017" i="4"/>
  <c r="AD4017" i="4" s="1"/>
  <c r="AC7194" i="4"/>
  <c r="AD7194" i="4" s="1"/>
  <c r="AC6841" i="4"/>
  <c r="AD6841" i="4" s="1"/>
  <c r="AC6791" i="4"/>
  <c r="AD6791" i="4" s="1"/>
  <c r="AC6663" i="4"/>
  <c r="AD6663" i="4" s="1"/>
  <c r="AC6584" i="4"/>
  <c r="AD6584" i="4" s="1"/>
  <c r="AC6500" i="4"/>
  <c r="AD6500" i="4" s="1"/>
  <c r="AC6277" i="4"/>
  <c r="AC6205" i="4"/>
  <c r="AC6172" i="4"/>
  <c r="AC6163" i="4"/>
  <c r="AD6163" i="4" s="1"/>
  <c r="AC6155" i="4"/>
  <c r="AC6052" i="4"/>
  <c r="AD6052" i="4" s="1"/>
  <c r="AC6044" i="4"/>
  <c r="AD6044" i="4" s="1"/>
  <c r="AC6027" i="4"/>
  <c r="AD6027" i="4" s="1"/>
  <c r="AC5949" i="4"/>
  <c r="AC5875" i="4"/>
  <c r="AC5724" i="4"/>
  <c r="AC5668" i="4"/>
  <c r="AD5668" i="4" s="1"/>
  <c r="AC5645" i="4"/>
  <c r="AD5645" i="4" s="1"/>
  <c r="AC5528" i="4"/>
  <c r="AD5528" i="4" s="1"/>
  <c r="AC5490" i="4"/>
  <c r="AD5490" i="4" s="1"/>
  <c r="AC5466" i="4"/>
  <c r="AD5466" i="4" s="1"/>
  <c r="AC5443" i="4"/>
  <c r="AC5436" i="4"/>
  <c r="AD5436" i="4" s="1"/>
  <c r="AC5428" i="4"/>
  <c r="AC5374" i="4"/>
  <c r="AD5374" i="4" s="1"/>
  <c r="AC5367" i="4"/>
  <c r="AD5367" i="4" s="1"/>
  <c r="AC5328" i="4"/>
  <c r="AC5321" i="4"/>
  <c r="AC5314" i="4"/>
  <c r="AD5314" i="4" s="1"/>
  <c r="AC5235" i="4"/>
  <c r="AC5191" i="4"/>
  <c r="AD5191" i="4" s="1"/>
  <c r="AC5184" i="4"/>
  <c r="AD5184" i="4" s="1"/>
  <c r="AC5133" i="4"/>
  <c r="AC5112" i="4"/>
  <c r="AD5112" i="4" s="1"/>
  <c r="AC5099" i="4"/>
  <c r="AD5099" i="4" s="1"/>
  <c r="AC5050" i="4"/>
  <c r="AC5024" i="4"/>
  <c r="AC4996" i="4"/>
  <c r="AD4996" i="4" s="1"/>
  <c r="AC4921" i="4"/>
  <c r="AD4921" i="4" s="1"/>
  <c r="AC4840" i="4"/>
  <c r="AD4840" i="4" s="1"/>
  <c r="AC4820" i="4"/>
  <c r="AD4820" i="4" s="1"/>
  <c r="D496" i="7" s="1"/>
  <c r="AC4781" i="4"/>
  <c r="AD4781" i="4" s="1"/>
  <c r="AC4755" i="4"/>
  <c r="AD4755" i="4" s="1"/>
  <c r="AC4723" i="4"/>
  <c r="AD4723" i="4" s="1"/>
  <c r="AC4660" i="4"/>
  <c r="AC4654" i="4"/>
  <c r="AC4641" i="4"/>
  <c r="AD4641" i="4" s="1"/>
  <c r="AC4609" i="4"/>
  <c r="AC4603" i="4"/>
  <c r="AC4566" i="4"/>
  <c r="AC4451" i="4"/>
  <c r="AC4433" i="4"/>
  <c r="AC4421" i="4"/>
  <c r="AC4403" i="4"/>
  <c r="AC4391" i="4"/>
  <c r="AC4385" i="4"/>
  <c r="AD4385" i="4" s="1"/>
  <c r="AC4338" i="4"/>
  <c r="AD4338" i="4" s="1"/>
  <c r="AC4326" i="4"/>
  <c r="AC4320" i="4"/>
  <c r="AC4273" i="4"/>
  <c r="AD4273" i="4" s="1"/>
  <c r="AC4267" i="4"/>
  <c r="AC4214" i="4"/>
  <c r="AD4214" i="4" s="1"/>
  <c r="AC4197" i="4"/>
  <c r="AD4197" i="4" s="1"/>
  <c r="AC4180" i="4"/>
  <c r="AD4180" i="4" s="1"/>
  <c r="AC4152" i="4"/>
  <c r="AD4152" i="4" s="1"/>
  <c r="AC4135" i="4"/>
  <c r="AC4107" i="4"/>
  <c r="AC4090" i="4"/>
  <c r="AD4090" i="4" s="1"/>
  <c r="AC4073" i="4"/>
  <c r="AC4045" i="4"/>
  <c r="AC4028" i="4"/>
  <c r="AC4000" i="4"/>
  <c r="AD4000" i="4" s="1"/>
  <c r="AC3983" i="4"/>
  <c r="AD3983" i="4" s="1"/>
  <c r="AC3955" i="4"/>
  <c r="AC3938" i="4"/>
  <c r="AC3910" i="4"/>
  <c r="AC3893" i="4"/>
  <c r="AD3893" i="4" s="1"/>
  <c r="AC3865" i="4"/>
  <c r="AD3865" i="4" s="1"/>
  <c r="AC3848" i="4"/>
  <c r="AD3848" i="4" s="1"/>
  <c r="AC7224" i="4"/>
  <c r="AC6908" i="4"/>
  <c r="AD6908" i="4" s="1"/>
  <c r="AC7203" i="4"/>
  <c r="AD7203" i="4" s="1"/>
  <c r="AC6946" i="4"/>
  <c r="AD6946" i="4" s="1"/>
  <c r="AC6682" i="4"/>
  <c r="AC6525" i="4"/>
  <c r="AC6461" i="4"/>
  <c r="AD6461" i="4" s="1"/>
  <c r="AC6451" i="4"/>
  <c r="AD6451" i="4" s="1"/>
  <c r="AC6395" i="4"/>
  <c r="AD6395" i="4" s="1"/>
  <c r="AC6330" i="4"/>
  <c r="AC6213" i="4"/>
  <c r="AC6188" i="4"/>
  <c r="AC6034" i="4"/>
  <c r="AC5890" i="4"/>
  <c r="AD5890" i="4" s="1"/>
  <c r="AC5866" i="4"/>
  <c r="AC5827" i="4"/>
  <c r="AC5787" i="4"/>
  <c r="AC5739" i="4"/>
  <c r="AC5715" i="4"/>
  <c r="AD5715" i="4" s="1"/>
  <c r="AC5659" i="4"/>
  <c r="AD5659" i="4" s="1"/>
  <c r="AC7264" i="4"/>
  <c r="AD7264" i="4" s="1"/>
  <c r="AC7119" i="4"/>
  <c r="AD7119" i="4" s="1"/>
  <c r="AC6925" i="4"/>
  <c r="AD6925" i="4" s="1"/>
  <c r="AC6515" i="4"/>
  <c r="AD6515" i="4" s="1"/>
  <c r="AC6468" i="4"/>
  <c r="AD6468" i="4" s="1"/>
  <c r="AC6393" i="4"/>
  <c r="AD6393" i="4" s="1"/>
  <c r="AC6203" i="4"/>
  <c r="AD6203" i="4" s="1"/>
  <c r="AC6143" i="4"/>
  <c r="AD6143" i="4" s="1"/>
  <c r="AC6135" i="4"/>
  <c r="AD6135" i="4" s="1"/>
  <c r="AC6066" i="4"/>
  <c r="AD6066" i="4" s="1"/>
  <c r="AC6058" i="4"/>
  <c r="AD6058" i="4" s="1"/>
  <c r="AC5896" i="4"/>
  <c r="AC7045" i="4"/>
  <c r="AC6944" i="4"/>
  <c r="AC6934" i="4"/>
  <c r="AC6487" i="4"/>
  <c r="AD6487" i="4" s="1"/>
  <c r="AC6383" i="4"/>
  <c r="AD6383" i="4" s="1"/>
  <c r="AC6374" i="4"/>
  <c r="AD6374" i="4" s="1"/>
  <c r="AC6291" i="4"/>
  <c r="AD6291" i="4" s="1"/>
  <c r="AC6160" i="4"/>
  <c r="AD6160" i="4" s="1"/>
  <c r="AC5971" i="4"/>
  <c r="AC5745" i="4"/>
  <c r="AD5745" i="4" s="1"/>
  <c r="AC5619" i="4"/>
  <c r="AD5619" i="4" s="1"/>
  <c r="AC5564" i="4"/>
  <c r="AD5564" i="4" s="1"/>
  <c r="D572" i="7" s="1"/>
  <c r="AC5556" i="4"/>
  <c r="AD5556" i="4" s="1"/>
  <c r="AC5487" i="4"/>
  <c r="AC5471" i="4"/>
  <c r="AD5471" i="4" s="1"/>
  <c r="AC5463" i="4"/>
  <c r="AD5463" i="4" s="1"/>
  <c r="AC5417" i="4"/>
  <c r="AD5417" i="4" s="1"/>
  <c r="AC5393" i="4"/>
  <c r="AD5393" i="4" s="1"/>
  <c r="AC5349" i="4"/>
  <c r="AD5349" i="4" s="1"/>
  <c r="AC5291" i="4"/>
  <c r="AD5291" i="4" s="1"/>
  <c r="AC5261" i="4"/>
  <c r="AC5254" i="4"/>
  <c r="AD5254" i="4" s="1"/>
  <c r="AC5240" i="4"/>
  <c r="AC5233" i="4"/>
  <c r="AD5233" i="4" s="1"/>
  <c r="AC5225" i="4"/>
  <c r="AC5174" i="4"/>
  <c r="AC5110" i="4"/>
  <c r="AD5110" i="4" s="1"/>
  <c r="AC5001" i="4"/>
  <c r="AD5001" i="4" s="1"/>
  <c r="AC4980" i="4"/>
  <c r="AD4980" i="4" s="1"/>
  <c r="AC4946" i="4"/>
  <c r="AC4912" i="4"/>
  <c r="AD4912" i="4" s="1"/>
  <c r="AC4905" i="4"/>
  <c r="AC4898" i="4"/>
  <c r="AD4898" i="4" s="1"/>
  <c r="AC4891" i="4"/>
  <c r="AD4891" i="4" s="1"/>
  <c r="AC4871" i="4"/>
  <c r="AD4871" i="4" s="1"/>
  <c r="AC4824" i="4"/>
  <c r="AD4824" i="4" s="1"/>
  <c r="AC4804" i="4"/>
  <c r="AD4804" i="4" s="1"/>
  <c r="AC7034" i="4"/>
  <c r="AD7034" i="4" s="1"/>
  <c r="AC6856" i="4"/>
  <c r="AD6856" i="4" s="1"/>
  <c r="AC6589" i="4"/>
  <c r="AD6589" i="4" s="1"/>
  <c r="AC6337" i="4"/>
  <c r="AD6337" i="4" s="1"/>
  <c r="AC6059" i="4"/>
  <c r="AD6059" i="4" s="1"/>
  <c r="AC6003" i="4"/>
  <c r="AD6003" i="4" s="1"/>
  <c r="AC5881" i="4"/>
  <c r="AC5834" i="4"/>
  <c r="AC5808" i="4"/>
  <c r="AC5737" i="4"/>
  <c r="AD5737" i="4" s="1"/>
  <c r="AC5666" i="4"/>
  <c r="AC7484" i="4"/>
  <c r="AD7484" i="4" s="1"/>
  <c r="AC6408" i="4"/>
  <c r="AC6231" i="4"/>
  <c r="AD6231" i="4" s="1"/>
  <c r="AC6202" i="4"/>
  <c r="AC6153" i="4"/>
  <c r="AD6153" i="4" s="1"/>
  <c r="AC6067" i="4"/>
  <c r="AD6067" i="4" s="1"/>
  <c r="AC5754" i="4"/>
  <c r="AD5754" i="4" s="1"/>
  <c r="AC5657" i="4"/>
  <c r="AD5657" i="4" s="1"/>
  <c r="AC5631" i="4"/>
  <c r="AD5631" i="4" s="1"/>
  <c r="AC5597" i="4"/>
  <c r="AC5497" i="4"/>
  <c r="AD5497" i="4" s="1"/>
  <c r="AC5454" i="4"/>
  <c r="AD5454" i="4" s="1"/>
  <c r="AC5298" i="4"/>
  <c r="AD5298" i="4" s="1"/>
  <c r="AC5258" i="4"/>
  <c r="AD5258" i="4" s="1"/>
  <c r="AC5192" i="4"/>
  <c r="AD5192" i="4" s="1"/>
  <c r="AC5046" i="4"/>
  <c r="AD5046" i="4" s="1"/>
  <c r="AC5015" i="4"/>
  <c r="AD5015" i="4" s="1"/>
  <c r="AC4826" i="4"/>
  <c r="AD4826" i="4" s="1"/>
  <c r="AC4790" i="4"/>
  <c r="AC4783" i="4"/>
  <c r="AD4783" i="4" s="1"/>
  <c r="AC4754" i="4"/>
  <c r="AC4672" i="4"/>
  <c r="AC4651" i="4"/>
  <c r="AD4651" i="4" s="1"/>
  <c r="AC4630" i="4"/>
  <c r="AC4596" i="4"/>
  <c r="AD4596" i="4" s="1"/>
  <c r="AC4549" i="4"/>
  <c r="AD4549" i="4" s="1"/>
  <c r="AC4490" i="4"/>
  <c r="AD4490" i="4" s="1"/>
  <c r="AC4457" i="4"/>
  <c r="AC4424" i="4"/>
  <c r="AD4424" i="4" s="1"/>
  <c r="AC4411" i="4"/>
  <c r="AD4411" i="4" s="1"/>
  <c r="AC4405" i="4"/>
  <c r="AC4392" i="4"/>
  <c r="AC4340" i="4"/>
  <c r="AD4340" i="4" s="1"/>
  <c r="AC4314" i="4"/>
  <c r="AD4314" i="4" s="1"/>
  <c r="AC4301" i="4"/>
  <c r="AD4301" i="4" s="1"/>
  <c r="AC4282" i="4"/>
  <c r="AD4282" i="4" s="1"/>
  <c r="AC6630" i="4"/>
  <c r="AD6630" i="4" s="1"/>
  <c r="AC6476" i="4"/>
  <c r="AD6476" i="4" s="1"/>
  <c r="AC6049" i="4"/>
  <c r="AC6020" i="4"/>
  <c r="AC5780" i="4"/>
  <c r="AD5780" i="4" s="1"/>
  <c r="AC5717" i="4"/>
  <c r="AD5717" i="4" s="1"/>
  <c r="AC5604" i="4"/>
  <c r="AD5604" i="4" s="1"/>
  <c r="AC5402" i="4"/>
  <c r="AC5370" i="4"/>
  <c r="AC5234" i="4"/>
  <c r="AD5234" i="4" s="1"/>
  <c r="AC5160" i="4"/>
  <c r="AC5075" i="4"/>
  <c r="AC5053" i="4"/>
  <c r="AD5053" i="4" s="1"/>
  <c r="AC5030" i="4"/>
  <c r="AD5030" i="4" s="1"/>
  <c r="AC5007" i="4"/>
  <c r="AD5007" i="4" s="1"/>
  <c r="AC4968" i="4"/>
  <c r="AD4968" i="4" s="1"/>
  <c r="AC4900" i="4"/>
  <c r="AD4900" i="4" s="1"/>
  <c r="AC4803" i="4"/>
  <c r="AD4803" i="4" s="1"/>
  <c r="AC4747" i="4"/>
  <c r="AD4747" i="4" s="1"/>
  <c r="AC4733" i="4"/>
  <c r="AD4733" i="4" s="1"/>
  <c r="AC4712" i="4"/>
  <c r="AD4712" i="4" s="1"/>
  <c r="D483" i="7" s="1"/>
  <c r="AC4665" i="4"/>
  <c r="AD4665" i="4" s="1"/>
  <c r="AC4637" i="4"/>
  <c r="AD4637" i="4" s="1"/>
  <c r="AC4515" i="4"/>
  <c r="AD4515" i="4" s="1"/>
  <c r="AC4378" i="4"/>
  <c r="AD4378" i="4" s="1"/>
  <c r="AC4333" i="4"/>
  <c r="AD4333" i="4" s="1"/>
  <c r="AC4307" i="4"/>
  <c r="AD4307" i="4" s="1"/>
  <c r="AC4275" i="4"/>
  <c r="AD4275" i="4" s="1"/>
  <c r="AC4217" i="4"/>
  <c r="AD4217" i="4" s="1"/>
  <c r="AC4167" i="4"/>
  <c r="AD4167" i="4" s="1"/>
  <c r="AC4105" i="4"/>
  <c r="AD4105" i="4" s="1"/>
  <c r="AC4099" i="4"/>
  <c r="AD4099" i="4" s="1"/>
  <c r="AC4013" i="4"/>
  <c r="AD4013" i="4" s="1"/>
  <c r="AC3971" i="4"/>
  <c r="AD3971" i="4" s="1"/>
  <c r="AC3965" i="4"/>
  <c r="AC3959" i="4"/>
  <c r="AD3959" i="4" s="1"/>
  <c r="AC3947" i="4"/>
  <c r="AD3947" i="4" s="1"/>
  <c r="AC3924" i="4"/>
  <c r="AD3924" i="4" s="1"/>
  <c r="AC3912" i="4"/>
  <c r="AD3912" i="4" s="1"/>
  <c r="AC3906" i="4"/>
  <c r="AD3906" i="4" s="1"/>
  <c r="AC3900" i="4"/>
  <c r="AD3900" i="4" s="1"/>
  <c r="AC3847" i="4"/>
  <c r="AD3847" i="4" s="1"/>
  <c r="AC3841" i="4"/>
  <c r="AD3841" i="4" s="1"/>
  <c r="AC3824" i="4"/>
  <c r="AD3824" i="4" s="1"/>
  <c r="AC3818" i="4"/>
  <c r="AD3818" i="4" s="1"/>
  <c r="AC3801" i="4"/>
  <c r="AD3801" i="4" s="1"/>
  <c r="AC3784" i="4"/>
  <c r="AD3784" i="4" s="1"/>
  <c r="AC3756" i="4"/>
  <c r="AC3739" i="4"/>
  <c r="AD3739" i="4" s="1"/>
  <c r="AC3711" i="4"/>
  <c r="AC3694" i="4"/>
  <c r="AD3694" i="4" s="1"/>
  <c r="AC3677" i="4"/>
  <c r="AC3649" i="4"/>
  <c r="AD3649" i="4" s="1"/>
  <c r="AC3632" i="4"/>
  <c r="AD3632" i="4" s="1"/>
  <c r="AC3604" i="4"/>
  <c r="AD3604" i="4" s="1"/>
  <c r="AC3587" i="4"/>
  <c r="AD3587" i="4" s="1"/>
  <c r="AC7407" i="4"/>
  <c r="AD7407" i="4" s="1"/>
  <c r="AC6567" i="4"/>
  <c r="AD6567" i="4" s="1"/>
  <c r="AC6326" i="4"/>
  <c r="AD6326" i="4" s="1"/>
  <c r="AC6210" i="4"/>
  <c r="AD6210" i="4" s="1"/>
  <c r="AC6142" i="4"/>
  <c r="AD6142" i="4" s="1"/>
  <c r="AC5962" i="4"/>
  <c r="AD5962" i="4" s="1"/>
  <c r="AC5833" i="4"/>
  <c r="AD5833" i="4" s="1"/>
  <c r="AC5690" i="4"/>
  <c r="AD5690" i="4" s="1"/>
  <c r="AC5674" i="4"/>
  <c r="AD5674" i="4" s="1"/>
  <c r="AC5647" i="4"/>
  <c r="AD5647" i="4" s="1"/>
  <c r="AC5537" i="4"/>
  <c r="AD5537" i="4" s="1"/>
  <c r="AC5496" i="4"/>
  <c r="AD5496" i="4" s="1"/>
  <c r="AC5386" i="4"/>
  <c r="AC5290" i="4"/>
  <c r="AC5183" i="4"/>
  <c r="AC5136" i="4"/>
  <c r="AC5098" i="4"/>
  <c r="AC4945" i="4"/>
  <c r="AD4945" i="4" s="1"/>
  <c r="AC4817" i="4"/>
  <c r="AC4782" i="4"/>
  <c r="AC4684" i="4"/>
  <c r="AC4602" i="4"/>
  <c r="AC4582" i="4"/>
  <c r="AD4582" i="4" s="1"/>
  <c r="AC4575" i="4"/>
  <c r="AC4502" i="4"/>
  <c r="AD4502" i="4" s="1"/>
  <c r="AC4483" i="4"/>
  <c r="AD4483" i="4" s="1"/>
  <c r="AC4430" i="4"/>
  <c r="AC4352" i="4"/>
  <c r="AC4294" i="4"/>
  <c r="AD4294" i="4" s="1"/>
  <c r="AC4242" i="4"/>
  <c r="AD4242" i="4" s="1"/>
  <c r="AC4223" i="4"/>
  <c r="AD4223" i="4" s="1"/>
  <c r="AC4204" i="4"/>
  <c r="AD4204" i="4" s="1"/>
  <c r="AC4198" i="4"/>
  <c r="AD4198" i="4" s="1"/>
  <c r="AC4179" i="4"/>
  <c r="AD4179" i="4" s="1"/>
  <c r="AC4173" i="4"/>
  <c r="AC7482" i="4"/>
  <c r="AC7300" i="4"/>
  <c r="AC6700" i="4"/>
  <c r="AD6700" i="4" s="1"/>
  <c r="AC6659" i="4"/>
  <c r="AD6659" i="4" s="1"/>
  <c r="AC6516" i="4"/>
  <c r="AD6516" i="4" s="1"/>
  <c r="AC6454" i="4"/>
  <c r="AD6454" i="4" s="1"/>
  <c r="AC6161" i="4"/>
  <c r="AC5888" i="4"/>
  <c r="AD5888" i="4" s="1"/>
  <c r="AC5841" i="4"/>
  <c r="AD5841" i="4" s="1"/>
  <c r="AC5570" i="4"/>
  <c r="AD5570" i="4" s="1"/>
  <c r="AC5469" i="4"/>
  <c r="AD5469" i="4" s="1"/>
  <c r="AC5360" i="4"/>
  <c r="AD5360" i="4" s="1"/>
  <c r="AC5304" i="4"/>
  <c r="AD5304" i="4" s="1"/>
  <c r="AC5256" i="4"/>
  <c r="AD5256" i="4" s="1"/>
  <c r="AC5216" i="4"/>
  <c r="AD5216" i="4" s="1"/>
  <c r="AC5159" i="4"/>
  <c r="AD5159" i="4" s="1"/>
  <c r="AC5089" i="4"/>
  <c r="AD5089" i="4" s="1"/>
  <c r="AC5059" i="4"/>
  <c r="AD5059" i="4" s="1"/>
  <c r="AC4906" i="4"/>
  <c r="AD4906" i="4" s="1"/>
  <c r="AC4876" i="4"/>
  <c r="AD4876" i="4" s="1"/>
  <c r="AC4832" i="4"/>
  <c r="AD4832" i="4" s="1"/>
  <c r="AC4795" i="4"/>
  <c r="AD4795" i="4" s="1"/>
  <c r="AC4739" i="4"/>
  <c r="AD4739" i="4" s="1"/>
  <c r="AC4718" i="4"/>
  <c r="AD4718" i="4" s="1"/>
  <c r="AC4690" i="4"/>
  <c r="AD4690" i="4" s="1"/>
  <c r="AC4677" i="4"/>
  <c r="AD4677" i="4" s="1"/>
  <c r="AC4643" i="4"/>
  <c r="AD4643" i="4" s="1"/>
  <c r="AC4608" i="4"/>
  <c r="AD4608" i="4" s="1"/>
  <c r="AC4588" i="4"/>
  <c r="AD4588" i="4" s="1"/>
  <c r="AC4568" i="4"/>
  <c r="AD4568" i="4" s="1"/>
  <c r="AC4528" i="4"/>
  <c r="AD4528" i="4" s="1"/>
  <c r="AC4521" i="4"/>
  <c r="AC4495" i="4"/>
  <c r="AD4495" i="4" s="1"/>
  <c r="AC4462" i="4"/>
  <c r="AD4462" i="4" s="1"/>
  <c r="AC4449" i="4"/>
  <c r="AD4449" i="4" s="1"/>
  <c r="AC4436" i="4"/>
  <c r="AD4436" i="4" s="1"/>
  <c r="AC4416" i="4"/>
  <c r="AD4416" i="4" s="1"/>
  <c r="AC4371" i="4"/>
  <c r="AD4371" i="4" s="1"/>
  <c r="AC4358" i="4"/>
  <c r="AD4358" i="4" s="1"/>
  <c r="AC4345" i="4"/>
  <c r="AD4345" i="4" s="1"/>
  <c r="AC4319" i="4"/>
  <c r="AD4319" i="4" s="1"/>
  <c r="AC4287" i="4"/>
  <c r="AD4287" i="4" s="1"/>
  <c r="AC4261" i="4"/>
  <c r="AD4261" i="4" s="1"/>
  <c r="AC4248" i="4"/>
  <c r="AD4248" i="4" s="1"/>
  <c r="AC4229" i="4"/>
  <c r="AD4229" i="4" s="1"/>
  <c r="AC4216" i="4"/>
  <c r="AC4160" i="4"/>
  <c r="AD4160" i="4" s="1"/>
  <c r="AC4154" i="4"/>
  <c r="AD4154" i="4" s="1"/>
  <c r="AC4129" i="4"/>
  <c r="AD4129" i="4" s="1"/>
  <c r="AC4092" i="4"/>
  <c r="AD4092" i="4" s="1"/>
  <c r="AC4086" i="4"/>
  <c r="AD4086" i="4" s="1"/>
  <c r="AC4067" i="4"/>
  <c r="AD4067" i="4" s="1"/>
  <c r="AC4061" i="4"/>
  <c r="AD4061" i="4" s="1"/>
  <c r="AC4055" i="4"/>
  <c r="AD4055" i="4" s="1"/>
  <c r="AC4049" i="4"/>
  <c r="AD4049" i="4" s="1"/>
  <c r="AC4043" i="4"/>
  <c r="AD4043" i="4" s="1"/>
  <c r="AC3976" i="4"/>
  <c r="AD3976" i="4" s="1"/>
  <c r="AC3917" i="4"/>
  <c r="AD3917" i="4" s="1"/>
  <c r="AC3852" i="4"/>
  <c r="AD3852" i="4" s="1"/>
  <c r="AC3789" i="4"/>
  <c r="AD3789" i="4" s="1"/>
  <c r="AC3772" i="4"/>
  <c r="AD3772" i="4" s="1"/>
  <c r="AC3744" i="4"/>
  <c r="AD3744" i="4" s="1"/>
  <c r="AC3727" i="4"/>
  <c r="AD3727" i="4" s="1"/>
  <c r="AC3710" i="4"/>
  <c r="AD3710" i="4" s="1"/>
  <c r="D383" i="7" s="1"/>
  <c r="AC3682" i="4"/>
  <c r="AD3682" i="4" s="1"/>
  <c r="AC3665" i="4"/>
  <c r="AD3665" i="4" s="1"/>
  <c r="AC3637" i="4"/>
  <c r="AD3637" i="4" s="1"/>
  <c r="AC3620" i="4"/>
  <c r="AD3620" i="4" s="1"/>
  <c r="AC3592" i="4"/>
  <c r="AD3592" i="4" s="1"/>
  <c r="AC3575" i="4"/>
  <c r="AD3575" i="4" s="1"/>
  <c r="AC3564" i="4"/>
  <c r="AD3564" i="4" s="1"/>
  <c r="AC3553" i="4"/>
  <c r="AD3553" i="4" s="1"/>
  <c r="AC3542" i="4"/>
  <c r="AD3542" i="4" s="1"/>
  <c r="AC3531" i="4"/>
  <c r="AD3531" i="4" s="1"/>
  <c r="AC3520" i="4"/>
  <c r="AD3520" i="4" s="1"/>
  <c r="AC3509" i="4"/>
  <c r="AD3509" i="4" s="1"/>
  <c r="AC3498" i="4"/>
  <c r="AD3498" i="4" s="1"/>
  <c r="AC3487" i="4"/>
  <c r="AD3487" i="4" s="1"/>
  <c r="AC3476" i="4"/>
  <c r="AD3476" i="4" s="1"/>
  <c r="AC3465" i="4"/>
  <c r="AD3465" i="4" s="1"/>
  <c r="AC3454" i="4"/>
  <c r="AD3454" i="4" s="1"/>
  <c r="AC3443" i="4"/>
  <c r="AD3443" i="4" s="1"/>
  <c r="AC3432" i="4"/>
  <c r="AD3432" i="4" s="1"/>
  <c r="AC3421" i="4"/>
  <c r="AD3421" i="4" s="1"/>
  <c r="AC6141" i="4"/>
  <c r="AD6141" i="4" s="1"/>
  <c r="AC5832" i="4"/>
  <c r="AD5832" i="4" s="1"/>
  <c r="AC5689" i="4"/>
  <c r="AD5689" i="4" s="1"/>
  <c r="AC5603" i="4"/>
  <c r="AC5486" i="4"/>
  <c r="AD5486" i="4" s="1"/>
  <c r="AC5477" i="4"/>
  <c r="AC5376" i="4"/>
  <c r="AC5327" i="4"/>
  <c r="AC5311" i="4"/>
  <c r="AC5241" i="4"/>
  <c r="AD5241" i="4" s="1"/>
  <c r="AC5190" i="4"/>
  <c r="AC5135" i="4"/>
  <c r="AC5066" i="4"/>
  <c r="AD5066" i="4" s="1"/>
  <c r="AC5029" i="4"/>
  <c r="AD5029" i="4" s="1"/>
  <c r="AC4967" i="4"/>
  <c r="AD4967" i="4" s="1"/>
  <c r="AC4929" i="4"/>
  <c r="AD4929" i="4" s="1"/>
  <c r="AC4914" i="4"/>
  <c r="AD4914" i="4" s="1"/>
  <c r="AC4809" i="4"/>
  <c r="AC4703" i="4"/>
  <c r="AD4703" i="4" s="1"/>
  <c r="AC4594" i="4"/>
  <c r="AD4594" i="4" s="1"/>
  <c r="AC4581" i="4"/>
  <c r="AD4581" i="4" s="1"/>
  <c r="AC4547" i="4"/>
  <c r="AC4514" i="4"/>
  <c r="AD4514" i="4" s="1"/>
  <c r="AC4442" i="4"/>
  <c r="AD4442" i="4" s="1"/>
  <c r="AC4429" i="4"/>
  <c r="AD4429" i="4" s="1"/>
  <c r="AC4377" i="4"/>
  <c r="AC4364" i="4"/>
  <c r="AC4306" i="4"/>
  <c r="AC4293" i="4"/>
  <c r="AC4274" i="4"/>
  <c r="AD4274" i="4" s="1"/>
  <c r="AC4254" i="4"/>
  <c r="AC4235" i="4"/>
  <c r="AC4172" i="4"/>
  <c r="AC4166" i="4"/>
  <c r="AC4104" i="4"/>
  <c r="AC4098" i="4"/>
  <c r="AC4018" i="4"/>
  <c r="AD4018" i="4" s="1"/>
  <c r="AC3970" i="4"/>
  <c r="AD3970" i="4" s="1"/>
  <c r="AC3964" i="4"/>
  <c r="AD3964" i="4" s="1"/>
  <c r="AC3958" i="4"/>
  <c r="AD3958" i="4" s="1"/>
  <c r="AC3952" i="4"/>
  <c r="AC3946" i="4"/>
  <c r="AD3946" i="4" s="1"/>
  <c r="AC3923" i="4"/>
  <c r="AD3923" i="4" s="1"/>
  <c r="AC3911" i="4"/>
  <c r="AD3911" i="4" s="1"/>
  <c r="AC3899" i="4"/>
  <c r="AD3899" i="4" s="1"/>
  <c r="AC3846" i="4"/>
  <c r="AD3846" i="4" s="1"/>
  <c r="AC3840" i="4"/>
  <c r="AD3840" i="4" s="1"/>
  <c r="AC3823" i="4"/>
  <c r="AC3817" i="4"/>
  <c r="AC3800" i="4"/>
  <c r="AC3783" i="4"/>
  <c r="AC3755" i="4"/>
  <c r="AC3738" i="4"/>
  <c r="AD3738" i="4" s="1"/>
  <c r="AC3721" i="4"/>
  <c r="AC3693" i="4"/>
  <c r="AC3676" i="4"/>
  <c r="AC3648" i="4"/>
  <c r="AC3631" i="4"/>
  <c r="AC3603" i="4"/>
  <c r="AD3603" i="4" s="1"/>
  <c r="AC3586" i="4"/>
  <c r="AD3586" i="4" s="1"/>
  <c r="AC7027" i="4"/>
  <c r="AD7027" i="4" s="1"/>
  <c r="AC6849" i="4"/>
  <c r="AC6797" i="4"/>
  <c r="AD6797" i="4" s="1"/>
  <c r="AC6531" i="4"/>
  <c r="AD6531" i="4" s="1"/>
  <c r="AC6480" i="4"/>
  <c r="AD6480" i="4" s="1"/>
  <c r="AC6411" i="4"/>
  <c r="AD6411" i="4" s="1"/>
  <c r="AC6263" i="4"/>
  <c r="AD6263" i="4" s="1"/>
  <c r="AC6196" i="4"/>
  <c r="AD6196" i="4" s="1"/>
  <c r="AC5948" i="4"/>
  <c r="AD5948" i="4" s="1"/>
  <c r="D616" i="7" s="1"/>
  <c r="AC5694" i="4"/>
  <c r="AC5600" i="4"/>
  <c r="AD5600" i="4" s="1"/>
  <c r="AC5558" i="4"/>
  <c r="AC5549" i="4"/>
  <c r="AC5541" i="4"/>
  <c r="AC5525" i="4"/>
  <c r="AD5525" i="4" s="1"/>
  <c r="AC5517" i="4"/>
  <c r="AD5517" i="4" s="1"/>
  <c r="AC5509" i="4"/>
  <c r="AD5509" i="4" s="1"/>
  <c r="AC5333" i="4"/>
  <c r="AC5204" i="4"/>
  <c r="AD5204" i="4" s="1"/>
  <c r="AC5179" i="4"/>
  <c r="AC5086" i="4"/>
  <c r="AD5086" i="4" s="1"/>
  <c r="AC5056" i="4"/>
  <c r="AD5056" i="4" s="1"/>
  <c r="AC5010" i="4"/>
  <c r="AD5010" i="4" s="1"/>
  <c r="AC4994" i="4"/>
  <c r="AC4844" i="4"/>
  <c r="AC4785" i="4"/>
  <c r="AC4764" i="4"/>
  <c r="AD4764" i="4" s="1"/>
  <c r="AC4750" i="4"/>
  <c r="AD4750" i="4" s="1"/>
  <c r="AC4701" i="4"/>
  <c r="AD4701" i="4" s="1"/>
  <c r="AC4668" i="4"/>
  <c r="AD4668" i="4" s="1"/>
  <c r="AC4661" i="4"/>
  <c r="AD4661" i="4" s="1"/>
  <c r="AC4619" i="4"/>
  <c r="AC4599" i="4"/>
  <c r="AC4592" i="4"/>
  <c r="AD4592" i="4" s="1"/>
  <c r="AC4545" i="4"/>
  <c r="AD4545" i="4" s="1"/>
  <c r="AC4473" i="4"/>
  <c r="AC4407" i="4"/>
  <c r="AD4407" i="4" s="1"/>
  <c r="AC7019" i="4"/>
  <c r="AC6807" i="4"/>
  <c r="AC6641" i="4"/>
  <c r="AD6641" i="4" s="1"/>
  <c r="AC6400" i="4"/>
  <c r="AC6177" i="4"/>
  <c r="AD6177" i="4" s="1"/>
  <c r="AC6118" i="4"/>
  <c r="AC6108" i="4"/>
  <c r="AD6108" i="4" s="1"/>
  <c r="AC5815" i="4"/>
  <c r="AD5815" i="4" s="1"/>
  <c r="AC5627" i="4"/>
  <c r="AD5627" i="4" s="1"/>
  <c r="AC5580" i="4"/>
  <c r="AC5572" i="4"/>
  <c r="AD5572" i="4" s="1"/>
  <c r="AC5340" i="4"/>
  <c r="AD5340" i="4" s="1"/>
  <c r="AC5305" i="4"/>
  <c r="AD5305" i="4" s="1"/>
  <c r="AC5297" i="4"/>
  <c r="AD5297" i="4" s="1"/>
  <c r="AC5158" i="4"/>
  <c r="AD5158" i="4" s="1"/>
  <c r="AC5084" i="4"/>
  <c r="AD5084" i="4" s="1"/>
  <c r="D521" i="7" s="1"/>
  <c r="AC5043" i="4"/>
  <c r="AD5043" i="4" s="1"/>
  <c r="AC5036" i="4"/>
  <c r="AD5036" i="4" s="1"/>
  <c r="AC4960" i="4"/>
  <c r="AD4960" i="4" s="1"/>
  <c r="AC4952" i="4"/>
  <c r="AC4902" i="4"/>
  <c r="AD4902" i="4" s="1"/>
  <c r="AC4853" i="4"/>
  <c r="AD4853" i="4" s="1"/>
  <c r="AC4829" i="4"/>
  <c r="AC4735" i="4"/>
  <c r="AD4735" i="4" s="1"/>
  <c r="AC4713" i="4"/>
  <c r="AD4713" i="4" s="1"/>
  <c r="AC4601" i="4"/>
  <c r="AD4601" i="4" s="1"/>
  <c r="AC4534" i="4"/>
  <c r="AD4534" i="4" s="1"/>
  <c r="AC4519" i="4"/>
  <c r="AD4519" i="4" s="1"/>
  <c r="AC4410" i="4"/>
  <c r="AD4410" i="4" s="1"/>
  <c r="AC4382" i="4"/>
  <c r="AD4382" i="4" s="1"/>
  <c r="AC4367" i="4"/>
  <c r="AC4360" i="4"/>
  <c r="AD4360" i="4" s="1"/>
  <c r="AC4353" i="4"/>
  <c r="AD4353" i="4" s="1"/>
  <c r="AC4325" i="4"/>
  <c r="AC4311" i="4"/>
  <c r="AD4311" i="4" s="1"/>
  <c r="AC4253" i="4"/>
  <c r="AD4253" i="4" s="1"/>
  <c r="AC4184" i="4"/>
  <c r="AD4184" i="4" s="1"/>
  <c r="AC4177" i="4"/>
  <c r="AD4177" i="4" s="1"/>
  <c r="AC4170" i="4"/>
  <c r="AD4170" i="4" s="1"/>
  <c r="AC4091" i="4"/>
  <c r="AD4091" i="4" s="1"/>
  <c r="AC4084" i="4"/>
  <c r="AC4078" i="4"/>
  <c r="AD4078" i="4" s="1"/>
  <c r="AC4053" i="4"/>
  <c r="AC4021" i="4"/>
  <c r="AD4021" i="4" s="1"/>
  <c r="AC3977" i="4"/>
  <c r="AD3977" i="4" s="1"/>
  <c r="AC3886" i="4"/>
  <c r="AC3844" i="4"/>
  <c r="AC3819" i="4"/>
  <c r="AD3819" i="4" s="1"/>
  <c r="AC3782" i="4"/>
  <c r="AD3782" i="4" s="1"/>
  <c r="AC3734" i="4"/>
  <c r="AD3734" i="4" s="1"/>
  <c r="AC3704" i="4"/>
  <c r="AC3692" i="4"/>
  <c r="AD3692" i="4" s="1"/>
  <c r="AC3686" i="4"/>
  <c r="AD3686" i="4" s="1"/>
  <c r="AC3644" i="4"/>
  <c r="AC3638" i="4"/>
  <c r="AD3638" i="4" s="1"/>
  <c r="AC3608" i="4"/>
  <c r="AD3608" i="4" s="1"/>
  <c r="D376" i="7" s="1"/>
  <c r="AC3560" i="4"/>
  <c r="AD3560" i="4" s="1"/>
  <c r="AC3554" i="4"/>
  <c r="AD3554" i="4" s="1"/>
  <c r="D367" i="7" s="1"/>
  <c r="AC3548" i="4"/>
  <c r="AD3548" i="4" s="1"/>
  <c r="AC3536" i="4"/>
  <c r="AD3536" i="4" s="1"/>
  <c r="D364" i="7" s="1"/>
  <c r="AC3495" i="4"/>
  <c r="AD3495" i="4" s="1"/>
  <c r="AC3489" i="4"/>
  <c r="AC3430" i="4"/>
  <c r="AC3424" i="4"/>
  <c r="AD3424" i="4" s="1"/>
  <c r="AC3372" i="4"/>
  <c r="AC3251" i="4"/>
  <c r="AC3228" i="4"/>
  <c r="AC3200" i="4"/>
  <c r="AD3200" i="4" s="1"/>
  <c r="AC3183" i="4"/>
  <c r="AC3172" i="4"/>
  <c r="AC3161" i="4"/>
  <c r="AC3150" i="4"/>
  <c r="AD3150" i="4" s="1"/>
  <c r="AC3139" i="4"/>
  <c r="AD3139" i="4" s="1"/>
  <c r="AC3128" i="4"/>
  <c r="AD3128" i="4" s="1"/>
  <c r="D322" i="7" s="1"/>
  <c r="AC6724" i="4"/>
  <c r="AC6524" i="4"/>
  <c r="AC6430" i="4"/>
  <c r="AC6358" i="4"/>
  <c r="AD6358" i="4" s="1"/>
  <c r="AC6306" i="4"/>
  <c r="AD6306" i="4" s="1"/>
  <c r="AC6237" i="4"/>
  <c r="AD6237" i="4" s="1"/>
  <c r="AC6136" i="4"/>
  <c r="AD6136" i="4" s="1"/>
  <c r="AC5920" i="4"/>
  <c r="AD5920" i="4" s="1"/>
  <c r="AC5758" i="4"/>
  <c r="AC5711" i="4"/>
  <c r="AD5711" i="4" s="1"/>
  <c r="AC5683" i="4"/>
  <c r="AD5683" i="4" s="1"/>
  <c r="AC5635" i="4"/>
  <c r="AC5510" i="4"/>
  <c r="AD5510" i="4" s="1"/>
  <c r="AC5410" i="4"/>
  <c r="AD5410" i="4" s="1"/>
  <c r="AC5392" i="4"/>
  <c r="AD5392" i="4" s="1"/>
  <c r="AC5375" i="4"/>
  <c r="AD5375" i="4" s="1"/>
  <c r="AC5322" i="4"/>
  <c r="AC5246" i="4"/>
  <c r="AD5246" i="4" s="1"/>
  <c r="AC5210" i="4"/>
  <c r="AC5132" i="4"/>
  <c r="AD5132" i="4" s="1"/>
  <c r="AC4893" i="4"/>
  <c r="AD4893" i="4" s="1"/>
  <c r="AC4845" i="4"/>
  <c r="AD4845" i="4" s="1"/>
  <c r="AC4796" i="4"/>
  <c r="AC4773" i="4"/>
  <c r="AC4742" i="4"/>
  <c r="AD4742" i="4" s="1"/>
  <c r="AC4720" i="4"/>
  <c r="AD4720" i="4" s="1"/>
  <c r="AC4638" i="4"/>
  <c r="AD4638" i="4" s="1"/>
  <c r="AC4562" i="4"/>
  <c r="AD4562" i="4" s="1"/>
  <c r="AC4540" i="4"/>
  <c r="AD4540" i="4" s="1"/>
  <c r="AC4511" i="4"/>
  <c r="AD4511" i="4" s="1"/>
  <c r="AC4504" i="4"/>
  <c r="AC4489" i="4"/>
  <c r="AD4489" i="4" s="1"/>
  <c r="AC4475" i="4"/>
  <c r="AC4468" i="4"/>
  <c r="AC4461" i="4"/>
  <c r="AD4461" i="4" s="1"/>
  <c r="AC4447" i="4"/>
  <c r="AD4447" i="4" s="1"/>
  <c r="AC4439" i="4"/>
  <c r="AD4439" i="4" s="1"/>
  <c r="AC4432" i="4"/>
  <c r="AD4432" i="4" s="1"/>
  <c r="AC4417" i="4"/>
  <c r="AD4417" i="4" s="1"/>
  <c r="AC4318" i="4"/>
  <c r="AC4296" i="4"/>
  <c r="AC4289" i="4"/>
  <c r="AC4260" i="4"/>
  <c r="AC4246" i="4"/>
  <c r="AD4246" i="4" s="1"/>
  <c r="AC4239" i="4"/>
  <c r="AC4210" i="4"/>
  <c r="AD4210" i="4" s="1"/>
  <c r="AC4190" i="4"/>
  <c r="AD4190" i="4" s="1"/>
  <c r="AC4156" i="4"/>
  <c r="AD4156" i="4" s="1"/>
  <c r="AC4131" i="4"/>
  <c r="AD4131" i="4" s="1"/>
  <c r="AC4118" i="4"/>
  <c r="AD4118" i="4" s="1"/>
  <c r="AC6816" i="4"/>
  <c r="AD6816" i="4" s="1"/>
  <c r="AC6734" i="4"/>
  <c r="AC6389" i="4"/>
  <c r="AC6126" i="4"/>
  <c r="AC5863" i="4"/>
  <c r="AC5853" i="4"/>
  <c r="AC5730" i="4"/>
  <c r="AD5730" i="4" s="1"/>
  <c r="AC5701" i="4"/>
  <c r="AD5701" i="4" s="1"/>
  <c r="AC5518" i="4"/>
  <c r="AD5518" i="4" s="1"/>
  <c r="AC5437" i="4"/>
  <c r="AC5383" i="4"/>
  <c r="AD5383" i="4" s="1"/>
  <c r="AC5313" i="4"/>
  <c r="AC5288" i="4"/>
  <c r="AD5288" i="4" s="1"/>
  <c r="AC5123" i="4"/>
  <c r="AD5123" i="4" s="1"/>
  <c r="AC5026" i="4"/>
  <c r="AC4991" i="4"/>
  <c r="AD4991" i="4" s="1"/>
  <c r="AC4757" i="4"/>
  <c r="AD4757" i="4" s="1"/>
  <c r="AC4727" i="4"/>
  <c r="AD4727" i="4" s="1"/>
  <c r="AC4675" i="4"/>
  <c r="AD4675" i="4" s="1"/>
  <c r="AC4645" i="4"/>
  <c r="AD4645" i="4" s="1"/>
  <c r="AC4577" i="4"/>
  <c r="AD4577" i="4" s="1"/>
  <c r="AC4526" i="4"/>
  <c r="AD4526" i="4" s="1"/>
  <c r="AC4496" i="4"/>
  <c r="AD4496" i="4" s="1"/>
  <c r="AC4388" i="4"/>
  <c r="AD4388" i="4" s="1"/>
  <c r="D456" i="7" s="1"/>
  <c r="AC4331" i="4"/>
  <c r="AD4331" i="4" s="1"/>
  <c r="AC4231" i="4"/>
  <c r="AD4231" i="4" s="1"/>
  <c r="AC4224" i="4"/>
  <c r="AD4224" i="4" s="1"/>
  <c r="AC4196" i="4"/>
  <c r="AD4196" i="4" s="1"/>
  <c r="AC4137" i="4"/>
  <c r="AD4137" i="4" s="1"/>
  <c r="AC4111" i="4"/>
  <c r="AC4097" i="4"/>
  <c r="AD4097" i="4" s="1"/>
  <c r="AC4065" i="4"/>
  <c r="AD4065" i="4" s="1"/>
  <c r="AC7103" i="4"/>
  <c r="AD7103" i="4" s="1"/>
  <c r="AC6774" i="4"/>
  <c r="AC6764" i="4"/>
  <c r="AC6543" i="4"/>
  <c r="AD6543" i="4" s="1"/>
  <c r="AC6533" i="4"/>
  <c r="AD6533" i="4" s="1"/>
  <c r="AC5911" i="4"/>
  <c r="AD5911" i="4" s="1"/>
  <c r="AC5902" i="4"/>
  <c r="AD5902" i="4" s="1"/>
  <c r="AC5795" i="4"/>
  <c r="AD5795" i="4" s="1"/>
  <c r="AC5776" i="4"/>
  <c r="AD5776" i="4" s="1"/>
  <c r="AC5626" i="4"/>
  <c r="AC5579" i="4"/>
  <c r="AD5579" i="4" s="1"/>
  <c r="AC5571" i="4"/>
  <c r="AD5571" i="4" s="1"/>
  <c r="AC5491" i="4"/>
  <c r="AD5491" i="4" s="1"/>
  <c r="AC5356" i="4"/>
  <c r="AD5356" i="4" s="1"/>
  <c r="AC5270" i="4"/>
  <c r="AC5227" i="4"/>
  <c r="AC5165" i="4"/>
  <c r="AD5165" i="4" s="1"/>
  <c r="AC5148" i="4"/>
  <c r="AC5116" i="4"/>
  <c r="AC5108" i="4"/>
  <c r="AD5108" i="4" s="1"/>
  <c r="AC5100" i="4"/>
  <c r="AC5035" i="4"/>
  <c r="AC5008" i="4"/>
  <c r="AC4975" i="4"/>
  <c r="AC4926" i="4"/>
  <c r="AD4926" i="4" s="1"/>
  <c r="AC4828" i="4"/>
  <c r="AD4828" i="4" s="1"/>
  <c r="AC4765" i="4"/>
  <c r="AC4682" i="4"/>
  <c r="AD4682" i="4" s="1"/>
  <c r="AC4569" i="4"/>
  <c r="AD4569" i="4" s="1"/>
  <c r="AC4453" i="4"/>
  <c r="AD4453" i="4" s="1"/>
  <c r="AC4402" i="4"/>
  <c r="AD4402" i="4" s="1"/>
  <c r="AC4395" i="4"/>
  <c r="AD4395" i="4" s="1"/>
  <c r="AC4381" i="4"/>
  <c r="AD4381" i="4" s="1"/>
  <c r="AC4359" i="4"/>
  <c r="AD4359" i="4" s="1"/>
  <c r="AC4183" i="4"/>
  <c r="AD4183" i="4" s="1"/>
  <c r="AC4162" i="4"/>
  <c r="AD4162" i="4" s="1"/>
  <c r="AC4149" i="4"/>
  <c r="AC4143" i="4"/>
  <c r="AC4071" i="4"/>
  <c r="AC4046" i="4"/>
  <c r="AD4046" i="4" s="1"/>
  <c r="AC4039" i="4"/>
  <c r="AC4033" i="4"/>
  <c r="AC3994" i="4"/>
  <c r="AC3988" i="4"/>
  <c r="AD3988" i="4" s="1"/>
  <c r="AC3982" i="4"/>
  <c r="AD3982" i="4" s="1"/>
  <c r="AC3956" i="4"/>
  <c r="AD3956" i="4" s="1"/>
  <c r="AC3949" i="4"/>
  <c r="AC3925" i="4"/>
  <c r="AD3925" i="4" s="1"/>
  <c r="AC3918" i="4"/>
  <c r="AD3918" i="4" s="1"/>
  <c r="AC3898" i="4"/>
  <c r="AD3898" i="4" s="1"/>
  <c r="AC3843" i="4"/>
  <c r="AC3825" i="4"/>
  <c r="AC3812" i="4"/>
  <c r="AD3812" i="4" s="1"/>
  <c r="AC3806" i="4"/>
  <c r="AD3806" i="4" s="1"/>
  <c r="AC3758" i="4"/>
  <c r="AD3758" i="4" s="1"/>
  <c r="AC3673" i="4"/>
  <c r="AD3673" i="4" s="1"/>
  <c r="AC3643" i="4"/>
  <c r="AD3643" i="4" s="1"/>
  <c r="AC3625" i="4"/>
  <c r="AD3625" i="4" s="1"/>
  <c r="AC3619" i="4"/>
  <c r="AD3619" i="4" s="1"/>
  <c r="AC3613" i="4"/>
  <c r="AC3601" i="4"/>
  <c r="AD3601" i="4" s="1"/>
  <c r="AC3571" i="4"/>
  <c r="AD3571" i="4" s="1"/>
  <c r="AC3565" i="4"/>
  <c r="AD3565" i="4" s="1"/>
  <c r="AC3559" i="4"/>
  <c r="AC3547" i="4"/>
  <c r="AC3506" i="4"/>
  <c r="AD3506" i="4" s="1"/>
  <c r="AC3500" i="4"/>
  <c r="AC3441" i="4"/>
  <c r="AD3441" i="4" s="1"/>
  <c r="AC3435" i="4"/>
  <c r="AD3435" i="4" s="1"/>
  <c r="AC3406" i="4"/>
  <c r="AD3406" i="4" s="1"/>
  <c r="AC3400" i="4"/>
  <c r="AD3400" i="4" s="1"/>
  <c r="AC3377" i="4"/>
  <c r="AD3377" i="4" s="1"/>
  <c r="AC3371" i="4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D339" i="7" s="1"/>
  <c r="AC3302" i="4"/>
  <c r="AD3302" i="4" s="1"/>
  <c r="AC3285" i="4"/>
  <c r="AD3285" i="4" s="1"/>
  <c r="AC3279" i="4"/>
  <c r="AD3279" i="4" s="1"/>
  <c r="AC3256" i="4"/>
  <c r="AD3256" i="4" s="1"/>
  <c r="AC3250" i="4"/>
  <c r="AC3233" i="4"/>
  <c r="AC3216" i="4"/>
  <c r="AD3216" i="4" s="1"/>
  <c r="AC3188" i="4"/>
  <c r="AD3188" i="4" s="1"/>
  <c r="AC7297" i="4"/>
  <c r="AC6617" i="4"/>
  <c r="AD6617" i="4" s="1"/>
  <c r="AC6469" i="4"/>
  <c r="AC6284" i="4"/>
  <c r="AC6265" i="4"/>
  <c r="AD6265" i="4" s="1"/>
  <c r="AC6245" i="4"/>
  <c r="AD6245" i="4" s="1"/>
  <c r="AC5928" i="4"/>
  <c r="AD5928" i="4" s="1"/>
  <c r="AC5578" i="4"/>
  <c r="AC5552" i="4"/>
  <c r="AD5552" i="4" s="1"/>
  <c r="AC5408" i="4"/>
  <c r="AC5399" i="4"/>
  <c r="AD5399" i="4" s="1"/>
  <c r="AC5252" i="4"/>
  <c r="AD5252" i="4" s="1"/>
  <c r="AC5164" i="4"/>
  <c r="AD5164" i="4" s="1"/>
  <c r="AC5130" i="4"/>
  <c r="AD5130" i="4" s="1"/>
  <c r="AC5122" i="4"/>
  <c r="AD5122" i="4" s="1"/>
  <c r="AC5115" i="4"/>
  <c r="AD5115" i="4" s="1"/>
  <c r="AC5025" i="4"/>
  <c r="AD5025" i="4" s="1"/>
  <c r="AC4958" i="4"/>
  <c r="AD4958" i="4" s="1"/>
  <c r="AC4883" i="4"/>
  <c r="AD4883" i="4" s="1"/>
  <c r="AC4866" i="4"/>
  <c r="AC4756" i="4"/>
  <c r="AD4756" i="4" s="1"/>
  <c r="AC4748" i="4"/>
  <c r="AD4748" i="4" s="1"/>
  <c r="AC4674" i="4"/>
  <c r="AD4674" i="4" s="1"/>
  <c r="AC4621" i="4"/>
  <c r="AD4621" i="4" s="1"/>
  <c r="AC4614" i="4"/>
  <c r="AD4614" i="4" s="1"/>
  <c r="AC4607" i="4"/>
  <c r="AD4607" i="4" s="1"/>
  <c r="AC4517" i="4"/>
  <c r="AC4487" i="4"/>
  <c r="AD4487" i="4" s="1"/>
  <c r="AC4445" i="4"/>
  <c r="AC4408" i="4"/>
  <c r="AD4408" i="4" s="1"/>
  <c r="AC4401" i="4"/>
  <c r="AC4394" i="4"/>
  <c r="AC4330" i="4"/>
  <c r="AD4330" i="4" s="1"/>
  <c r="AC4195" i="4"/>
  <c r="AD4195" i="4" s="1"/>
  <c r="AC4168" i="4"/>
  <c r="AD4168" i="4" s="1"/>
  <c r="AC4161" i="4"/>
  <c r="AD4161" i="4" s="1"/>
  <c r="AC4089" i="4"/>
  <c r="AD4089" i="4" s="1"/>
  <c r="AC4064" i="4"/>
  <c r="AD4064" i="4" s="1"/>
  <c r="D418" i="7" s="1"/>
  <c r="AC4026" i="4"/>
  <c r="AD4026" i="4" s="1"/>
  <c r="AC3993" i="4"/>
  <c r="AC3942" i="4"/>
  <c r="AC5987" i="4"/>
  <c r="AC5937" i="4"/>
  <c r="AD5937" i="4" s="1"/>
  <c r="AC5821" i="4"/>
  <c r="AD5821" i="4" s="1"/>
  <c r="AC5633" i="4"/>
  <c r="AC5534" i="4"/>
  <c r="AD5534" i="4" s="1"/>
  <c r="AC5435" i="4"/>
  <c r="AC5381" i="4"/>
  <c r="AC5373" i="4"/>
  <c r="AD5373" i="4" s="1"/>
  <c r="AC5355" i="4"/>
  <c r="AD5355" i="4" s="1"/>
  <c r="AC5303" i="4"/>
  <c r="AD5303" i="4" s="1"/>
  <c r="AC5286" i="4"/>
  <c r="AD5286" i="4" s="1"/>
  <c r="AC5073" i="4"/>
  <c r="AC5065" i="4"/>
  <c r="AD5065" i="4" s="1"/>
  <c r="AC4974" i="4"/>
  <c r="AD4974" i="4" s="1"/>
  <c r="AC4950" i="4"/>
  <c r="AD4950" i="4" s="1"/>
  <c r="AC4933" i="4"/>
  <c r="AD4933" i="4" s="1"/>
  <c r="AC4925" i="4"/>
  <c r="AD4925" i="4" s="1"/>
  <c r="AC4917" i="4"/>
  <c r="AD4917" i="4" s="1"/>
  <c r="AC4851" i="4"/>
  <c r="AD4851" i="4" s="1"/>
  <c r="AC4835" i="4"/>
  <c r="AD4835" i="4" s="1"/>
  <c r="AC4740" i="4"/>
  <c r="AC4725" i="4"/>
  <c r="AD4725" i="4" s="1"/>
  <c r="AC4666" i="4"/>
  <c r="AC4509" i="4"/>
  <c r="AD4509" i="4" s="1"/>
  <c r="AC4452" i="4"/>
  <c r="AD4452" i="4" s="1"/>
  <c r="AC4372" i="4"/>
  <c r="AD4372" i="4" s="1"/>
  <c r="AC4323" i="4"/>
  <c r="AC4237" i="4"/>
  <c r="AD4237" i="4" s="1"/>
  <c r="AC4215" i="4"/>
  <c r="AD4215" i="4" s="1"/>
  <c r="AC4208" i="4"/>
  <c r="AC4182" i="4"/>
  <c r="AC4148" i="4"/>
  <c r="AD4148" i="4" s="1"/>
  <c r="AC4142" i="4"/>
  <c r="AD4142" i="4" s="1"/>
  <c r="AC4116" i="4"/>
  <c r="AC7198" i="4"/>
  <c r="AC6751" i="4"/>
  <c r="AD6751" i="4" s="1"/>
  <c r="AC6283" i="4"/>
  <c r="AD6283" i="4" s="1"/>
  <c r="AC6234" i="4"/>
  <c r="AD6234" i="4" s="1"/>
  <c r="AC6026" i="4"/>
  <c r="AD6026" i="4" s="1"/>
  <c r="D619" i="7" s="1"/>
  <c r="AC5917" i="4"/>
  <c r="AD5917" i="4" s="1"/>
  <c r="AC5811" i="4"/>
  <c r="AD5811" i="4" s="1"/>
  <c r="AC5516" i="4"/>
  <c r="AD5516" i="4" s="1"/>
  <c r="AC5198" i="4"/>
  <c r="AD5198" i="4" s="1"/>
  <c r="AC5146" i="4"/>
  <c r="AC5121" i="4"/>
  <c r="AD5121" i="4" s="1"/>
  <c r="AC4957" i="4"/>
  <c r="AD4957" i="4" s="1"/>
  <c r="AC4940" i="4"/>
  <c r="AC4865" i="4"/>
  <c r="AC4842" i="4"/>
  <c r="AC4778" i="4"/>
  <c r="AD4778" i="4" s="1"/>
  <c r="AC4702" i="4"/>
  <c r="AD4702" i="4" s="1"/>
  <c r="AC4680" i="4"/>
  <c r="AC4620" i="4"/>
  <c r="AD4620" i="4" s="1"/>
  <c r="AC4559" i="4"/>
  <c r="AD4559" i="4" s="1"/>
  <c r="AC4538" i="4"/>
  <c r="AD4538" i="4" s="1"/>
  <c r="AC4531" i="4"/>
  <c r="AC4444" i="4"/>
  <c r="AC4400" i="4"/>
  <c r="AC4386" i="4"/>
  <c r="AD4386" i="4" s="1"/>
  <c r="AC6120" i="4"/>
  <c r="AD6120" i="4" s="1"/>
  <c r="AC6091" i="4"/>
  <c r="AD6091" i="4" s="1"/>
  <c r="AC5914" i="4"/>
  <c r="AD5914" i="4" s="1"/>
  <c r="AC5695" i="4"/>
  <c r="AC5620" i="4"/>
  <c r="AC5457" i="4"/>
  <c r="AC5440" i="4"/>
  <c r="AD5440" i="4" s="1"/>
  <c r="AC5395" i="4"/>
  <c r="AD5395" i="4" s="1"/>
  <c r="AC5334" i="4"/>
  <c r="AC5299" i="4"/>
  <c r="AC5222" i="4"/>
  <c r="AC5213" i="4"/>
  <c r="AD5213" i="4" s="1"/>
  <c r="AC5152" i="4"/>
  <c r="AD5152" i="4" s="1"/>
  <c r="AC5111" i="4"/>
  <c r="AC6747" i="4"/>
  <c r="AD6747" i="4" s="1"/>
  <c r="AC6081" i="4"/>
  <c r="AD6081" i="4" s="1"/>
  <c r="AC5982" i="4"/>
  <c r="AD5982" i="4" s="1"/>
  <c r="AC5972" i="4"/>
  <c r="AC5818" i="4"/>
  <c r="AC5251" i="4"/>
  <c r="AD5251" i="4" s="1"/>
  <c r="AC5202" i="4"/>
  <c r="AD5202" i="4" s="1"/>
  <c r="AC5090" i="4"/>
  <c r="AD5090" i="4" s="1"/>
  <c r="AC4948" i="4"/>
  <c r="AD4948" i="4" s="1"/>
  <c r="AC4830" i="4"/>
  <c r="AD4830" i="4" s="1"/>
  <c r="AC4821" i="4"/>
  <c r="AD4821" i="4" s="1"/>
  <c r="AC4787" i="4"/>
  <c r="AD4787" i="4" s="1"/>
  <c r="AC4719" i="4"/>
  <c r="AC4646" i="4"/>
  <c r="AC4556" i="4"/>
  <c r="AD4556" i="4" s="1"/>
  <c r="AC4532" i="4"/>
  <c r="AC4369" i="4"/>
  <c r="AD4369" i="4" s="1"/>
  <c r="AC4337" i="4"/>
  <c r="AC4305" i="4"/>
  <c r="AD4305" i="4" s="1"/>
  <c r="AC4234" i="4"/>
  <c r="AD4234" i="4" s="1"/>
  <c r="AC4188" i="4"/>
  <c r="AC4127" i="4"/>
  <c r="AC4121" i="4"/>
  <c r="AC4114" i="4"/>
  <c r="AD4114" i="4" s="1"/>
  <c r="AC4015" i="4"/>
  <c r="AD4015" i="4" s="1"/>
  <c r="AC3968" i="4"/>
  <c r="AD3968" i="4" s="1"/>
  <c r="AC3933" i="4"/>
  <c r="AC3920" i="4"/>
  <c r="AD3920" i="4" s="1"/>
  <c r="AC3880" i="4"/>
  <c r="AD3880" i="4" s="1"/>
  <c r="AC3816" i="4"/>
  <c r="AD3816" i="4" s="1"/>
  <c r="AC3804" i="4"/>
  <c r="AD3804" i="4" s="1"/>
  <c r="AC3716" i="4"/>
  <c r="AD3716" i="4" s="1"/>
  <c r="AC3703" i="4"/>
  <c r="AD3703" i="4" s="1"/>
  <c r="AC3697" i="4"/>
  <c r="AD3697" i="4" s="1"/>
  <c r="AC3671" i="4"/>
  <c r="AD3671" i="4" s="1"/>
  <c r="AC3633" i="4"/>
  <c r="AC3595" i="4"/>
  <c r="AD3595" i="4" s="1"/>
  <c r="AC3589" i="4"/>
  <c r="AC3545" i="4"/>
  <c r="AD3545" i="4" s="1"/>
  <c r="AC3526" i="4"/>
  <c r="AC3508" i="4"/>
  <c r="AC3337" i="4"/>
  <c r="AC3313" i="4"/>
  <c r="AD3313" i="4" s="1"/>
  <c r="AC3301" i="4"/>
  <c r="AD3301" i="4" s="1"/>
  <c r="AC3295" i="4"/>
  <c r="AC3289" i="4"/>
  <c r="AD3289" i="4" s="1"/>
  <c r="AC3277" i="4"/>
  <c r="AC3265" i="4"/>
  <c r="AD3265" i="4" s="1"/>
  <c r="AC3259" i="4"/>
  <c r="AC3241" i="4"/>
  <c r="AC3235" i="4"/>
  <c r="AD3235" i="4" s="1"/>
  <c r="AC3229" i="4"/>
  <c r="AD3229" i="4" s="1"/>
  <c r="AC3223" i="4"/>
  <c r="AD3223" i="4" s="1"/>
  <c r="AC3176" i="4"/>
  <c r="AD3176" i="4" s="1"/>
  <c r="D325" i="7" s="1"/>
  <c r="AC3170" i="4"/>
  <c r="AD3170" i="4" s="1"/>
  <c r="AC3153" i="4"/>
  <c r="AD3153" i="4" s="1"/>
  <c r="AC3147" i="4"/>
  <c r="AC3130" i="4"/>
  <c r="AD3130" i="4" s="1"/>
  <c r="AC3124" i="4"/>
  <c r="AC3096" i="4"/>
  <c r="AD3096" i="4" s="1"/>
  <c r="AC3079" i="4"/>
  <c r="AC3051" i="4"/>
  <c r="AC3034" i="4"/>
  <c r="AD3034" i="4" s="1"/>
  <c r="AC3017" i="4"/>
  <c r="AC2989" i="4"/>
  <c r="AD2989" i="4" s="1"/>
  <c r="AC2972" i="4"/>
  <c r="AD2972" i="4" s="1"/>
  <c r="AC2944" i="4"/>
  <c r="AC2927" i="4"/>
  <c r="AD2927" i="4" s="1"/>
  <c r="AC2899" i="4"/>
  <c r="AD2899" i="4" s="1"/>
  <c r="AC2882" i="4"/>
  <c r="AD2882" i="4" s="1"/>
  <c r="AC2854" i="4"/>
  <c r="AC2837" i="4"/>
  <c r="AC2809" i="4"/>
  <c r="AD2809" i="4" s="1"/>
  <c r="AC2792" i="4"/>
  <c r="AD2792" i="4" s="1"/>
  <c r="AC2775" i="4"/>
  <c r="AD2775" i="4" s="1"/>
  <c r="AC2747" i="4"/>
  <c r="AD2747" i="4" s="1"/>
  <c r="AC2730" i="4"/>
  <c r="AD2730" i="4" s="1"/>
  <c r="AC2702" i="4"/>
  <c r="AD2702" i="4" s="1"/>
  <c r="AC2685" i="4"/>
  <c r="AC2674" i="4"/>
  <c r="AC2663" i="4"/>
  <c r="AC2652" i="4"/>
  <c r="AC2641" i="4"/>
  <c r="AC2630" i="4"/>
  <c r="AD2630" i="4" s="1"/>
  <c r="AC2619" i="4"/>
  <c r="AD2619" i="4" s="1"/>
  <c r="AC2608" i="4"/>
  <c r="AC2597" i="4"/>
  <c r="AC2586" i="4"/>
  <c r="AD2586" i="4" s="1"/>
  <c r="AC2575" i="4"/>
  <c r="AC2564" i="4"/>
  <c r="AD2564" i="4" s="1"/>
  <c r="AC2553" i="4"/>
  <c r="AD2553" i="4" s="1"/>
  <c r="AC2542" i="4"/>
  <c r="AD2542" i="4" s="1"/>
  <c r="AC2531" i="4"/>
  <c r="AD2531" i="4" s="1"/>
  <c r="AC2520" i="4"/>
  <c r="AD2520" i="4" s="1"/>
  <c r="AC2509" i="4"/>
  <c r="AD2509" i="4" s="1"/>
  <c r="AC2498" i="4"/>
  <c r="AD2498" i="4" s="1"/>
  <c r="AC2487" i="4"/>
  <c r="AD2487" i="4" s="1"/>
  <c r="AC2476" i="4"/>
  <c r="AD2476" i="4" s="1"/>
  <c r="AC2465" i="4"/>
  <c r="AD2465" i="4" s="1"/>
  <c r="AC2454" i="4"/>
  <c r="AD2454" i="4" s="1"/>
  <c r="AC2443" i="4"/>
  <c r="AC2432" i="4"/>
  <c r="AC2421" i="4"/>
  <c r="AD2421" i="4" s="1"/>
  <c r="AC2410" i="4"/>
  <c r="AD2410" i="4" s="1"/>
  <c r="AC2399" i="4"/>
  <c r="AC2388" i="4"/>
  <c r="AD2388" i="4" s="1"/>
  <c r="AC2377" i="4"/>
  <c r="AD2377" i="4" s="1"/>
  <c r="AC2366" i="4"/>
  <c r="AC2355" i="4"/>
  <c r="AD2355" i="4" s="1"/>
  <c r="AC2344" i="4"/>
  <c r="AD2344" i="4" s="1"/>
  <c r="AC2333" i="4"/>
  <c r="AD2333" i="4" s="1"/>
  <c r="AC2322" i="4"/>
  <c r="AD2322" i="4" s="1"/>
  <c r="AC2311" i="4"/>
  <c r="AC2300" i="4"/>
  <c r="AD2300" i="4" s="1"/>
  <c r="AC2289" i="4"/>
  <c r="AC2278" i="4"/>
  <c r="AD2278" i="4" s="1"/>
  <c r="AC2267" i="4"/>
  <c r="AD2267" i="4" s="1"/>
  <c r="AC2256" i="4"/>
  <c r="AD2256" i="4" s="1"/>
  <c r="AC2245" i="4"/>
  <c r="AD2245" i="4" s="1"/>
  <c r="AC2234" i="4"/>
  <c r="AD2234" i="4" s="1"/>
  <c r="AC2223" i="4"/>
  <c r="AD2223" i="4" s="1"/>
  <c r="AC2212" i="4"/>
  <c r="AD2212" i="4" s="1"/>
  <c r="AC2201" i="4"/>
  <c r="AD2201" i="4" s="1"/>
  <c r="AC2190" i="4"/>
  <c r="AC2179" i="4"/>
  <c r="AD2179" i="4" s="1"/>
  <c r="AC2168" i="4"/>
  <c r="AC2157" i="4"/>
  <c r="AC2146" i="4"/>
  <c r="AD2146" i="4" s="1"/>
  <c r="AC2135" i="4"/>
  <c r="AC2124" i="4"/>
  <c r="AC2113" i="4"/>
  <c r="AC2102" i="4"/>
  <c r="AD2102" i="4" s="1"/>
  <c r="AC2091" i="4"/>
  <c r="AD2091" i="4" s="1"/>
  <c r="AC2080" i="4"/>
  <c r="AD2080" i="4" s="1"/>
  <c r="AC2069" i="4"/>
  <c r="AD2069" i="4" s="1"/>
  <c r="AC2058" i="4"/>
  <c r="AD2058" i="4" s="1"/>
  <c r="AC2047" i="4"/>
  <c r="AC2036" i="4"/>
  <c r="AC2025" i="4"/>
  <c r="AD2025" i="4" s="1"/>
  <c r="AC2014" i="4"/>
  <c r="AD2014" i="4" s="1"/>
  <c r="AC2003" i="4"/>
  <c r="AD2003" i="4" s="1"/>
  <c r="AC1992" i="4"/>
  <c r="AD1992" i="4" s="1"/>
  <c r="AC1981" i="4"/>
  <c r="AD1981" i="4" s="1"/>
  <c r="AC1970" i="4"/>
  <c r="AD1970" i="4" s="1"/>
  <c r="AC1959" i="4"/>
  <c r="AD1959" i="4" s="1"/>
  <c r="AC1948" i="4"/>
  <c r="AD1948" i="4" s="1"/>
  <c r="AC1937" i="4"/>
  <c r="AC1926" i="4"/>
  <c r="AC1915" i="4"/>
  <c r="AD1915" i="4" s="1"/>
  <c r="AC1904" i="4"/>
  <c r="AD1904" i="4" s="1"/>
  <c r="AC1893" i="4"/>
  <c r="AC1882" i="4"/>
  <c r="AC1871" i="4"/>
  <c r="AD1871" i="4" s="1"/>
  <c r="AC1860" i="4"/>
  <c r="AC1849" i="4"/>
  <c r="AD1849" i="4" s="1"/>
  <c r="AC1838" i="4"/>
  <c r="AD1838" i="4" s="1"/>
  <c r="AC1827" i="4"/>
  <c r="AC1816" i="4"/>
  <c r="AD1816" i="4" s="1"/>
  <c r="AC1805" i="4"/>
  <c r="AC1794" i="4"/>
  <c r="AD1794" i="4" s="1"/>
  <c r="AC1783" i="4"/>
  <c r="AD1783" i="4" s="1"/>
  <c r="AC1772" i="4"/>
  <c r="AD1772" i="4" s="1"/>
  <c r="AC1761" i="4"/>
  <c r="AD1761" i="4" s="1"/>
  <c r="AC1750" i="4"/>
  <c r="AD1750" i="4" s="1"/>
  <c r="AC1739" i="4"/>
  <c r="AD1739" i="4" s="1"/>
  <c r="AC1728" i="4"/>
  <c r="AD1728" i="4" s="1"/>
  <c r="AC1717" i="4"/>
  <c r="AD1717" i="4" s="1"/>
  <c r="AC1706" i="4"/>
  <c r="AC1695" i="4"/>
  <c r="AD1695" i="4" s="1"/>
  <c r="AC1684" i="4"/>
  <c r="AC1673" i="4"/>
  <c r="AC1662" i="4"/>
  <c r="AD1662" i="4" s="1"/>
  <c r="AC1651" i="4"/>
  <c r="AC1640" i="4"/>
  <c r="AC1629" i="4"/>
  <c r="AC1618" i="4"/>
  <c r="AD1618" i="4" s="1"/>
  <c r="AC1607" i="4"/>
  <c r="AD1607" i="4" s="1"/>
  <c r="AC1596" i="4"/>
  <c r="AD1596" i="4" s="1"/>
  <c r="AC1585" i="4"/>
  <c r="AD1585" i="4" s="1"/>
  <c r="AC1574" i="4"/>
  <c r="AD1574" i="4" s="1"/>
  <c r="AC1563" i="4"/>
  <c r="AC1552" i="4"/>
  <c r="AD1552" i="4" s="1"/>
  <c r="AC1541" i="4"/>
  <c r="AD1541" i="4" s="1"/>
  <c r="AC1530" i="4"/>
  <c r="AD1530" i="4" s="1"/>
  <c r="AC6236" i="4"/>
  <c r="AD6236" i="4" s="1"/>
  <c r="AC5940" i="4"/>
  <c r="AD5940" i="4" s="1"/>
  <c r="AC5889" i="4"/>
  <c r="AD5889" i="4" s="1"/>
  <c r="AC5848" i="4"/>
  <c r="AD5848" i="4" s="1"/>
  <c r="AC5738" i="4"/>
  <c r="AC5696" i="4"/>
  <c r="AC5628" i="4"/>
  <c r="AD5628" i="4" s="1"/>
  <c r="AC5531" i="4"/>
  <c r="AC5462" i="4"/>
  <c r="AD5462" i="4" s="1"/>
  <c r="AC5414" i="4"/>
  <c r="AD5414" i="4" s="1"/>
  <c r="AC5278" i="4"/>
  <c r="AD5278" i="4" s="1"/>
  <c r="AC5117" i="4"/>
  <c r="AD5117" i="4" s="1"/>
  <c r="AC5054" i="4"/>
  <c r="AC5037" i="4"/>
  <c r="AD5037" i="4" s="1"/>
  <c r="AC4937" i="4"/>
  <c r="AD4937" i="4" s="1"/>
  <c r="AC4918" i="4"/>
  <c r="AC4857" i="4"/>
  <c r="AD4857" i="4" s="1"/>
  <c r="AC4761" i="4"/>
  <c r="AD4761" i="4" s="1"/>
  <c r="AC4694" i="4"/>
  <c r="AC4686" i="4"/>
  <c r="AC4605" i="4"/>
  <c r="AD4605" i="4" s="1"/>
  <c r="AC4580" i="4"/>
  <c r="AD4580" i="4" s="1"/>
  <c r="AC4539" i="4"/>
  <c r="AD4539" i="4" s="1"/>
  <c r="AC4498" i="4"/>
  <c r="AD4498" i="4" s="1"/>
  <c r="AC4467" i="4"/>
  <c r="AD4467" i="4" s="1"/>
  <c r="AC4459" i="4"/>
  <c r="AD4459" i="4" s="1"/>
  <c r="AC4450" i="4"/>
  <c r="AD4450" i="4" s="1"/>
  <c r="AC4384" i="4"/>
  <c r="AD4384" i="4" s="1"/>
  <c r="AC4281" i="4"/>
  <c r="AD4281" i="4" s="1"/>
  <c r="AC4194" i="4"/>
  <c r="AC4106" i="4"/>
  <c r="AC4077" i="4"/>
  <c r="AC4070" i="4"/>
  <c r="AC4063" i="4"/>
  <c r="AD4063" i="4" s="1"/>
  <c r="AC4056" i="4"/>
  <c r="AC4029" i="4"/>
  <c r="AC4001" i="4"/>
  <c r="AD4001" i="4" s="1"/>
  <c r="AC3953" i="4"/>
  <c r="AC3945" i="4"/>
  <c r="AD3945" i="4" s="1"/>
  <c r="AC3885" i="4"/>
  <c r="AC3873" i="4"/>
  <c r="AD3873" i="4" s="1"/>
  <c r="AC3778" i="4"/>
  <c r="AD3778" i="4" s="1"/>
  <c r="AC3766" i="4"/>
  <c r="AC3760" i="4"/>
  <c r="AD3760" i="4" s="1"/>
  <c r="AC3747" i="4"/>
  <c r="AD3747" i="4" s="1"/>
  <c r="AC3709" i="4"/>
  <c r="AC3658" i="4"/>
  <c r="AD3658" i="4" s="1"/>
  <c r="AC3652" i="4"/>
  <c r="AD3652" i="4" s="1"/>
  <c r="AC3639" i="4"/>
  <c r="AD3639" i="4" s="1"/>
  <c r="AC3582" i="4"/>
  <c r="AD3582" i="4" s="1"/>
  <c r="AC3570" i="4"/>
  <c r="AC3551" i="4"/>
  <c r="AD3551" i="4" s="1"/>
  <c r="AC3482" i="4"/>
  <c r="AC3464" i="4"/>
  <c r="AD3464" i="4" s="1"/>
  <c r="AC3458" i="4"/>
  <c r="AD3458" i="4" s="1"/>
  <c r="AC3434" i="4"/>
  <c r="AD3434" i="4" s="1"/>
  <c r="AC3409" i="4"/>
  <c r="AD3409" i="4" s="1"/>
  <c r="AC3397" i="4"/>
  <c r="AD3397" i="4" s="1"/>
  <c r="AC3385" i="4"/>
  <c r="AD3385" i="4" s="1"/>
  <c r="AC3379" i="4"/>
  <c r="AD3379" i="4" s="1"/>
  <c r="AC3355" i="4"/>
  <c r="AD3355" i="4" s="1"/>
  <c r="AC3205" i="4"/>
  <c r="AD3205" i="4" s="1"/>
  <c r="AC3199" i="4"/>
  <c r="AC3193" i="4"/>
  <c r="AD3193" i="4" s="1"/>
  <c r="AC3181" i="4"/>
  <c r="AD3181" i="4" s="1"/>
  <c r="AC3164" i="4"/>
  <c r="AD3164" i="4" s="1"/>
  <c r="AC3158" i="4"/>
  <c r="AD3158" i="4" s="1"/>
  <c r="AC3141" i="4"/>
  <c r="AD3141" i="4" s="1"/>
  <c r="AC3135" i="4"/>
  <c r="AD3135" i="4" s="1"/>
  <c r="AC3118" i="4"/>
  <c r="AD3118" i="4" s="1"/>
  <c r="AC3101" i="4"/>
  <c r="AD3101" i="4" s="1"/>
  <c r="AC3073" i="4"/>
  <c r="AD3073" i="4" s="1"/>
  <c r="AC3056" i="4"/>
  <c r="AD3056" i="4" s="1"/>
  <c r="AC3039" i="4"/>
  <c r="AC3011" i="4"/>
  <c r="AD3011" i="4" s="1"/>
  <c r="AC2994" i="4"/>
  <c r="AD2994" i="4" s="1"/>
  <c r="AC2966" i="4"/>
  <c r="AD2966" i="4" s="1"/>
  <c r="AC2949" i="4"/>
  <c r="AD2949" i="4" s="1"/>
  <c r="AC6756" i="4"/>
  <c r="AC5502" i="4"/>
  <c r="AD5502" i="4" s="1"/>
  <c r="AC5296" i="4"/>
  <c r="AD5296" i="4" s="1"/>
  <c r="AC5072" i="4"/>
  <c r="AD5072" i="4" s="1"/>
  <c r="AC5062" i="4"/>
  <c r="AD5062" i="4" s="1"/>
  <c r="AC4864" i="4"/>
  <c r="AD4864" i="4" s="1"/>
  <c r="AC4838" i="4"/>
  <c r="AD4838" i="4" s="1"/>
  <c r="AC4709" i="4"/>
  <c r="AC4629" i="4"/>
  <c r="AD4629" i="4" s="1"/>
  <c r="AC4613" i="4"/>
  <c r="AD4613" i="4" s="1"/>
  <c r="AC4587" i="4"/>
  <c r="AD4587" i="4" s="1"/>
  <c r="AC4571" i="4"/>
  <c r="AD4571" i="4" s="1"/>
  <c r="AC4523" i="4"/>
  <c r="AD4523" i="4" s="1"/>
  <c r="AC4441" i="4"/>
  <c r="AD4441" i="4" s="1"/>
  <c r="AC4351" i="4"/>
  <c r="AC4336" i="4"/>
  <c r="AC4312" i="4"/>
  <c r="AC4304" i="4"/>
  <c r="AC4265" i="4"/>
  <c r="AC4171" i="4"/>
  <c r="AC4014" i="4"/>
  <c r="AC3987" i="4"/>
  <c r="AC3960" i="4"/>
  <c r="AC3919" i="4"/>
  <c r="AC3867" i="4"/>
  <c r="AC3861" i="4"/>
  <c r="AC3855" i="4"/>
  <c r="AD3855" i="4" s="1"/>
  <c r="AC3849" i="4"/>
  <c r="AD3849" i="4" s="1"/>
  <c r="AC3835" i="4"/>
  <c r="AD3835" i="4" s="1"/>
  <c r="AC3829" i="4"/>
  <c r="AD3829" i="4" s="1"/>
  <c r="AC3809" i="4"/>
  <c r="AD3809" i="4" s="1"/>
  <c r="AC3753" i="4"/>
  <c r="AD3753" i="4" s="1"/>
  <c r="AC3683" i="4"/>
  <c r="AD3683" i="4" s="1"/>
  <c r="AC3664" i="4"/>
  <c r="AD3664" i="4" s="1"/>
  <c r="AC3626" i="4"/>
  <c r="AD3626" i="4" s="1"/>
  <c r="AC3607" i="4"/>
  <c r="AD3607" i="4" s="1"/>
  <c r="AC3576" i="4"/>
  <c r="AD3576" i="4" s="1"/>
  <c r="AC3557" i="4"/>
  <c r="AC3538" i="4"/>
  <c r="AC3525" i="4"/>
  <c r="AC3519" i="4"/>
  <c r="AC3513" i="4"/>
  <c r="AC3501" i="4"/>
  <c r="AD3501" i="4" s="1"/>
  <c r="AC3488" i="4"/>
  <c r="AD3488" i="4" s="1"/>
  <c r="AC3452" i="4"/>
  <c r="AC3446" i="4"/>
  <c r="AC3440" i="4"/>
  <c r="AC3373" i="4"/>
  <c r="AD3373" i="4" s="1"/>
  <c r="AC3294" i="4"/>
  <c r="AC3282" i="4"/>
  <c r="AC3270" i="4"/>
  <c r="AC3246" i="4"/>
  <c r="AD3246" i="4" s="1"/>
  <c r="AC3240" i="4"/>
  <c r="AD3240" i="4" s="1"/>
  <c r="AC3187" i="4"/>
  <c r="AD3187" i="4" s="1"/>
  <c r="AC3112" i="4"/>
  <c r="AD3112" i="4" s="1"/>
  <c r="AC3084" i="4"/>
  <c r="AD3084" i="4" s="1"/>
  <c r="AC3067" i="4"/>
  <c r="AD3067" i="4" s="1"/>
  <c r="AC3050" i="4"/>
  <c r="AD3050" i="4" s="1"/>
  <c r="D311" i="7" s="1"/>
  <c r="AC3022" i="4"/>
  <c r="AC3005" i="4"/>
  <c r="AC2977" i="4"/>
  <c r="AC2960" i="4"/>
  <c r="AC2932" i="4"/>
  <c r="AD2932" i="4" s="1"/>
  <c r="AC2915" i="4"/>
  <c r="AC2887" i="4"/>
  <c r="AC2870" i="4"/>
  <c r="AD2870" i="4" s="1"/>
  <c r="AC2842" i="4"/>
  <c r="AC2825" i="4"/>
  <c r="AD2825" i="4" s="1"/>
  <c r="AC2808" i="4"/>
  <c r="AC2780" i="4"/>
  <c r="AD2780" i="4" s="1"/>
  <c r="AC2763" i="4"/>
  <c r="AD2763" i="4" s="1"/>
  <c r="AC2735" i="4"/>
  <c r="AD2735" i="4" s="1"/>
  <c r="AC2718" i="4"/>
  <c r="AD2718" i="4" s="1"/>
  <c r="AC2690" i="4"/>
  <c r="AC6916" i="4"/>
  <c r="AD6916" i="4" s="1"/>
  <c r="AC6139" i="4"/>
  <c r="AD6139" i="4" s="1"/>
  <c r="AC6099" i="4"/>
  <c r="AD6099" i="4" s="1"/>
  <c r="AC5746" i="4"/>
  <c r="AD5746" i="4" s="1"/>
  <c r="AC5664" i="4"/>
  <c r="AD5664" i="4" s="1"/>
  <c r="AC5606" i="4"/>
  <c r="AD5606" i="4" s="1"/>
  <c r="D577" i="7" s="1"/>
  <c r="AC5548" i="4"/>
  <c r="AC5539" i="4"/>
  <c r="AD5539" i="4" s="1"/>
  <c r="AC5450" i="4"/>
  <c r="AC5267" i="4"/>
  <c r="AC5171" i="4"/>
  <c r="AD5171" i="4" s="1"/>
  <c r="AC5134" i="4"/>
  <c r="AD5134" i="4" s="1"/>
  <c r="AC5017" i="4"/>
  <c r="AC4863" i="4"/>
  <c r="AD4863" i="4" s="1"/>
  <c r="AC4846" i="4"/>
  <c r="AD4846" i="4" s="1"/>
  <c r="AC4793" i="4"/>
  <c r="AC4708" i="4"/>
  <c r="AC4676" i="4"/>
  <c r="AD4676" i="4" s="1"/>
  <c r="AC4604" i="4"/>
  <c r="AD4604" i="4" s="1"/>
  <c r="AC4513" i="4"/>
  <c r="AC4497" i="4"/>
  <c r="AD4497" i="4" s="1"/>
  <c r="AC4481" i="4"/>
  <c r="AC4383" i="4"/>
  <c r="AD4383" i="4" s="1"/>
  <c r="AC4295" i="4"/>
  <c r="AD4295" i="4" s="1"/>
  <c r="AC4257" i="4"/>
  <c r="AD4257" i="4" s="1"/>
  <c r="AC4193" i="4"/>
  <c r="AD4193" i="4" s="1"/>
  <c r="AC4112" i="4"/>
  <c r="AD4112" i="4" s="1"/>
  <c r="D421" i="7" s="1"/>
  <c r="AC4076" i="4"/>
  <c r="AD4076" i="4" s="1"/>
  <c r="D424" i="7" s="1"/>
  <c r="AC4069" i="4"/>
  <c r="AD4069" i="4" s="1"/>
  <c r="AC4048" i="4"/>
  <c r="AC3966" i="4"/>
  <c r="AC3944" i="4"/>
  <c r="AD3944" i="4" s="1"/>
  <c r="AC3904" i="4"/>
  <c r="AC3884" i="4"/>
  <c r="AC3872" i="4"/>
  <c r="AD3872" i="4" s="1"/>
  <c r="AC3777" i="4"/>
  <c r="AD3777" i="4" s="1"/>
  <c r="AC3771" i="4"/>
  <c r="AD3771" i="4" s="1"/>
  <c r="AC3759" i="4"/>
  <c r="AD3759" i="4" s="1"/>
  <c r="AC3752" i="4"/>
  <c r="AC3708" i="4"/>
  <c r="AD3708" i="4" s="1"/>
  <c r="AC3657" i="4"/>
  <c r="AD3657" i="4" s="1"/>
  <c r="AC3651" i="4"/>
  <c r="AD3651" i="4" s="1"/>
  <c r="AC3581" i="4"/>
  <c r="AD3581" i="4" s="1"/>
  <c r="AC3550" i="4"/>
  <c r="AD3550" i="4" s="1"/>
  <c r="AC3537" i="4"/>
  <c r="AC3524" i="4"/>
  <c r="AD3524" i="4" s="1"/>
  <c r="D361" i="7" s="1"/>
  <c r="AC3463" i="4"/>
  <c r="AD3463" i="4" s="1"/>
  <c r="AC3457" i="4"/>
  <c r="AD3457" i="4" s="1"/>
  <c r="AC3433" i="4"/>
  <c r="AD3433" i="4" s="1"/>
  <c r="AC3420" i="4"/>
  <c r="AD3420" i="4" s="1"/>
  <c r="AC3408" i="4"/>
  <c r="AD3408" i="4" s="1"/>
  <c r="AC3396" i="4"/>
  <c r="AD3396" i="4" s="1"/>
  <c r="AC3384" i="4"/>
  <c r="AD3384" i="4" s="1"/>
  <c r="AC3378" i="4"/>
  <c r="AD3378" i="4" s="1"/>
  <c r="AC3245" i="4"/>
  <c r="AD3245" i="4" s="1"/>
  <c r="AC3239" i="4"/>
  <c r="AC3227" i="4"/>
  <c r="AC3204" i="4"/>
  <c r="AD3204" i="4" s="1"/>
  <c r="AC3198" i="4"/>
  <c r="AC3192" i="4"/>
  <c r="AD3192" i="4" s="1"/>
  <c r="AC3180" i="4"/>
  <c r="AD3180" i="4" s="1"/>
  <c r="AC3163" i="4"/>
  <c r="AD3163" i="4" s="1"/>
  <c r="AC3157" i="4"/>
  <c r="AD3157" i="4" s="1"/>
  <c r="AC3140" i="4"/>
  <c r="AD3140" i="4" s="1"/>
  <c r="AC3134" i="4"/>
  <c r="AD3134" i="4" s="1"/>
  <c r="AC3117" i="4"/>
  <c r="AD3117" i="4" s="1"/>
  <c r="AC3100" i="4"/>
  <c r="AD3100" i="4" s="1"/>
  <c r="AC3083" i="4"/>
  <c r="AD3083" i="4" s="1"/>
  <c r="AC3055" i="4"/>
  <c r="AD3055" i="4" s="1"/>
  <c r="AC3038" i="4"/>
  <c r="AD3038" i="4" s="1"/>
  <c r="AC3010" i="4"/>
  <c r="AD3010" i="4" s="1"/>
  <c r="AC2993" i="4"/>
  <c r="AD2993" i="4" s="1"/>
  <c r="AC2965" i="4"/>
  <c r="AC2948" i="4"/>
  <c r="AD2948" i="4" s="1"/>
  <c r="AC2920" i="4"/>
  <c r="AD2920" i="4" s="1"/>
  <c r="AC2903" i="4"/>
  <c r="AD2903" i="4" s="1"/>
  <c r="AC2875" i="4"/>
  <c r="AC2858" i="4"/>
  <c r="AD2858" i="4" s="1"/>
  <c r="AC2841" i="4"/>
  <c r="AC2813" i="4"/>
  <c r="AD2813" i="4" s="1"/>
  <c r="AC2796" i="4"/>
  <c r="AC2768" i="4"/>
  <c r="AD2768" i="4" s="1"/>
  <c r="AC2751" i="4"/>
  <c r="AD2751" i="4" s="1"/>
  <c r="AC2723" i="4"/>
  <c r="AD2723" i="4" s="1"/>
  <c r="AC2706" i="4"/>
  <c r="AD2706" i="4" s="1"/>
  <c r="AC2678" i="4"/>
  <c r="AD2678" i="4" s="1"/>
  <c r="AC2667" i="4"/>
  <c r="AC2656" i="4"/>
  <c r="AD2656" i="4" s="1"/>
  <c r="AC2645" i="4"/>
  <c r="AD2645" i="4" s="1"/>
  <c r="AC2634" i="4"/>
  <c r="AC2623" i="4"/>
  <c r="AD2623" i="4" s="1"/>
  <c r="AC2612" i="4"/>
  <c r="AD2612" i="4" s="1"/>
  <c r="AC2601" i="4"/>
  <c r="AD2601" i="4" s="1"/>
  <c r="AC2590" i="4"/>
  <c r="AD2590" i="4" s="1"/>
  <c r="AC2579" i="4"/>
  <c r="AD2579" i="4" s="1"/>
  <c r="AC2568" i="4"/>
  <c r="AC2557" i="4"/>
  <c r="AC2546" i="4"/>
  <c r="AD2546" i="4" s="1"/>
  <c r="AC2535" i="4"/>
  <c r="AD2535" i="4" s="1"/>
  <c r="AC2524" i="4"/>
  <c r="AD2524" i="4" s="1"/>
  <c r="AC2513" i="4"/>
  <c r="AC2502" i="4"/>
  <c r="AC2491" i="4"/>
  <c r="AD2491" i="4" s="1"/>
  <c r="AC2480" i="4"/>
  <c r="AD2480" i="4" s="1"/>
  <c r="AC2469" i="4"/>
  <c r="AD2469" i="4" s="1"/>
  <c r="AC2458" i="4"/>
  <c r="AD2458" i="4" s="1"/>
  <c r="AC2447" i="4"/>
  <c r="AD2447" i="4" s="1"/>
  <c r="AC2436" i="4"/>
  <c r="AD2436" i="4" s="1"/>
  <c r="AC2425" i="4"/>
  <c r="AC2414" i="4"/>
  <c r="AC2403" i="4"/>
  <c r="AD2403" i="4" s="1"/>
  <c r="AC2392" i="4"/>
  <c r="AD2392" i="4" s="1"/>
  <c r="AC2381" i="4"/>
  <c r="AD2381" i="4" s="1"/>
  <c r="AC2370" i="4"/>
  <c r="AD2370" i="4" s="1"/>
  <c r="AC2359" i="4"/>
  <c r="AD2359" i="4" s="1"/>
  <c r="AC2348" i="4"/>
  <c r="AD2348" i="4" s="1"/>
  <c r="D242" i="7" s="1"/>
  <c r="AC2337" i="4"/>
  <c r="AC2326" i="4"/>
  <c r="AC2315" i="4"/>
  <c r="AC2304" i="4"/>
  <c r="AD2304" i="4" s="1"/>
  <c r="AC2293" i="4"/>
  <c r="AD2293" i="4" s="1"/>
  <c r="AC2282" i="4"/>
  <c r="AD2282" i="4" s="1"/>
  <c r="AC2271" i="4"/>
  <c r="AD2271" i="4" s="1"/>
  <c r="AC2260" i="4"/>
  <c r="AD2260" i="4" s="1"/>
  <c r="AC2249" i="4"/>
  <c r="AC2238" i="4"/>
  <c r="AD2238" i="4" s="1"/>
  <c r="AC2227" i="4"/>
  <c r="AD2227" i="4" s="1"/>
  <c r="AC2216" i="4"/>
  <c r="AC2205" i="4"/>
  <c r="AD2205" i="4" s="1"/>
  <c r="AC2194" i="4"/>
  <c r="AD2194" i="4" s="1"/>
  <c r="AC2183" i="4"/>
  <c r="AC2172" i="4"/>
  <c r="AC2161" i="4"/>
  <c r="AC2150" i="4"/>
  <c r="AD2150" i="4" s="1"/>
  <c r="AC2139" i="4"/>
  <c r="AD2139" i="4" s="1"/>
  <c r="AC2128" i="4"/>
  <c r="AD2128" i="4" s="1"/>
  <c r="AC2117" i="4"/>
  <c r="AD2117" i="4" s="1"/>
  <c r="AC2106" i="4"/>
  <c r="AD2106" i="4" s="1"/>
  <c r="AC2095" i="4"/>
  <c r="AC2084" i="4"/>
  <c r="AD2084" i="4" s="1"/>
  <c r="AC2073" i="4"/>
  <c r="AD2073" i="4" s="1"/>
  <c r="AC2062" i="4"/>
  <c r="AD2062" i="4" s="1"/>
  <c r="AC2051" i="4"/>
  <c r="AC2040" i="4"/>
  <c r="AD2040" i="4" s="1"/>
  <c r="AC2029" i="4"/>
  <c r="AD2029" i="4" s="1"/>
  <c r="AC2018" i="4"/>
  <c r="AD2018" i="4" s="1"/>
  <c r="AC2007" i="4"/>
  <c r="AC1996" i="4"/>
  <c r="AC1985" i="4"/>
  <c r="AC1974" i="4"/>
  <c r="AD1974" i="4" s="1"/>
  <c r="AC1963" i="4"/>
  <c r="AD1963" i="4" s="1"/>
  <c r="AC1952" i="4"/>
  <c r="AD1952" i="4" s="1"/>
  <c r="AC1941" i="4"/>
  <c r="AD1941" i="4" s="1"/>
  <c r="AC1930" i="4"/>
  <c r="AC1919" i="4"/>
  <c r="AD1919" i="4" s="1"/>
  <c r="AC1908" i="4"/>
  <c r="AD1908" i="4" s="1"/>
  <c r="AC1897" i="4"/>
  <c r="AD1897" i="4" s="1"/>
  <c r="AC1886" i="4"/>
  <c r="AD1886" i="4" s="1"/>
  <c r="AC1875" i="4"/>
  <c r="AD1875" i="4" s="1"/>
  <c r="AC1864" i="4"/>
  <c r="AD1864" i="4" s="1"/>
  <c r="AC1853" i="4"/>
  <c r="AC1842" i="4"/>
  <c r="AC1831" i="4"/>
  <c r="AD1831" i="4" s="1"/>
  <c r="AC1820" i="4"/>
  <c r="AD1820" i="4" s="1"/>
  <c r="AC1809" i="4"/>
  <c r="AD1809" i="4" s="1"/>
  <c r="AC1798" i="4"/>
  <c r="AC1787" i="4"/>
  <c r="AD1787" i="4" s="1"/>
  <c r="AC1776" i="4"/>
  <c r="AD1776" i="4" s="1"/>
  <c r="AC1765" i="4"/>
  <c r="AD1765" i="4" s="1"/>
  <c r="AC1754" i="4"/>
  <c r="AD1754" i="4" s="1"/>
  <c r="AC1743" i="4"/>
  <c r="AD1743" i="4" s="1"/>
  <c r="AC1732" i="4"/>
  <c r="AD1732" i="4" s="1"/>
  <c r="AC1721" i="4"/>
  <c r="AD1721" i="4" s="1"/>
  <c r="AC1710" i="4"/>
  <c r="AD1710" i="4" s="1"/>
  <c r="AC1699" i="4"/>
  <c r="AC1688" i="4"/>
  <c r="AD1688" i="4" s="1"/>
  <c r="AC1677" i="4"/>
  <c r="AD1677" i="4" s="1"/>
  <c r="AC1666" i="4"/>
  <c r="AD1666" i="4" s="1"/>
  <c r="AC1655" i="4"/>
  <c r="AD1655" i="4" s="1"/>
  <c r="AC1644" i="4"/>
  <c r="AD1644" i="4" s="1"/>
  <c r="AC1633" i="4"/>
  <c r="AD1633" i="4" s="1"/>
  <c r="AC1622" i="4"/>
  <c r="AD1622" i="4" s="1"/>
  <c r="AC1611" i="4"/>
  <c r="AD1611" i="4" s="1"/>
  <c r="AC1600" i="4"/>
  <c r="AD1600" i="4" s="1"/>
  <c r="AC1589" i="4"/>
  <c r="AD1589" i="4" s="1"/>
  <c r="AC1578" i="4"/>
  <c r="AC1567" i="4"/>
  <c r="AC1556" i="4"/>
  <c r="AD1556" i="4" s="1"/>
  <c r="AC6687" i="4"/>
  <c r="AD6687" i="4" s="1"/>
  <c r="AC5965" i="4"/>
  <c r="AC5681" i="4"/>
  <c r="AC5573" i="4"/>
  <c r="AC5535" i="4"/>
  <c r="AC5447" i="4"/>
  <c r="AC5358" i="4"/>
  <c r="AD5358" i="4" s="1"/>
  <c r="AC5245" i="4"/>
  <c r="AD5245" i="4" s="1"/>
  <c r="AC5176" i="4"/>
  <c r="AD5176" i="4" s="1"/>
  <c r="AC5167" i="4"/>
  <c r="AD5167" i="4" s="1"/>
  <c r="AC5139" i="4"/>
  <c r="AD5139" i="4" s="1"/>
  <c r="AC5093" i="4"/>
  <c r="AD5093" i="4" s="1"/>
  <c r="AC5013" i="4"/>
  <c r="AD5013" i="4" s="1"/>
  <c r="AC4886" i="4"/>
  <c r="AD4886" i="4" s="1"/>
  <c r="AC4815" i="4"/>
  <c r="AD4815" i="4" s="1"/>
  <c r="AC4689" i="4"/>
  <c r="AC4625" i="4"/>
  <c r="AC4617" i="4"/>
  <c r="AC4437" i="4"/>
  <c r="AC4413" i="4"/>
  <c r="AC4363" i="4"/>
  <c r="AD4363" i="4" s="1"/>
  <c r="AC4284" i="4"/>
  <c r="AD4284" i="4" s="1"/>
  <c r="AC4159" i="4"/>
  <c r="AC4109" i="4"/>
  <c r="AD4109" i="4" s="1"/>
  <c r="AC4094" i="4"/>
  <c r="AD4094" i="4" s="1"/>
  <c r="AC4066" i="4"/>
  <c r="AD4066" i="4" s="1"/>
  <c r="AC4052" i="4"/>
  <c r="AC4038" i="4"/>
  <c r="AD4038" i="4" s="1"/>
  <c r="AC4010" i="4"/>
  <c r="AD4010" i="4" s="1"/>
  <c r="AC3948" i="4"/>
  <c r="AD3948" i="4" s="1"/>
  <c r="AC3935" i="4"/>
  <c r="AD3935" i="4" s="1"/>
  <c r="AC3929" i="4"/>
  <c r="AD3929" i="4" s="1"/>
  <c r="AC3915" i="4"/>
  <c r="AD3915" i="4" s="1"/>
  <c r="AC3895" i="4"/>
  <c r="AD3895" i="4" s="1"/>
  <c r="AC3845" i="4"/>
  <c r="AD3845" i="4" s="1"/>
  <c r="AC3826" i="4"/>
  <c r="AD3826" i="4" s="1"/>
  <c r="AC3793" i="4"/>
  <c r="AD3793" i="4" s="1"/>
  <c r="AC3787" i="4"/>
  <c r="AD3787" i="4" s="1"/>
  <c r="AC3743" i="4"/>
  <c r="AC3718" i="4"/>
  <c r="AC3699" i="4"/>
  <c r="AC3667" i="4"/>
  <c r="AC3635" i="4"/>
  <c r="AD3635" i="4" s="1"/>
  <c r="AC3610" i="4"/>
  <c r="AD3610" i="4" s="1"/>
  <c r="AC3591" i="4"/>
  <c r="AC3534" i="4"/>
  <c r="AC3528" i="4"/>
  <c r="AC3516" i="4"/>
  <c r="AD3516" i="4" s="1"/>
  <c r="AC3510" i="4"/>
  <c r="AD3510" i="4" s="1"/>
  <c r="AC3491" i="4"/>
  <c r="AD3491" i="4" s="1"/>
  <c r="AC3393" i="4"/>
  <c r="AD3393" i="4" s="1"/>
  <c r="AC3369" i="4"/>
  <c r="AD3369" i="4" s="1"/>
  <c r="AC3327" i="4"/>
  <c r="AC3315" i="4"/>
  <c r="AC3303" i="4"/>
  <c r="AD3303" i="4" s="1"/>
  <c r="AC3297" i="4"/>
  <c r="AD3297" i="4" s="1"/>
  <c r="AC3255" i="4"/>
  <c r="AD3255" i="4" s="1"/>
  <c r="AC3231" i="4"/>
  <c r="AD3231" i="4" s="1"/>
  <c r="AC3109" i="4"/>
  <c r="AD3109" i="4" s="1"/>
  <c r="AC3092" i="4"/>
  <c r="AD3092" i="4" s="1"/>
  <c r="AC3064" i="4"/>
  <c r="AC3047" i="4"/>
  <c r="AD3047" i="4" s="1"/>
  <c r="AC3019" i="4"/>
  <c r="AC3002" i="4"/>
  <c r="AC2974" i="4"/>
  <c r="AC2957" i="4"/>
  <c r="AD2957" i="4" s="1"/>
  <c r="AC2940" i="4"/>
  <c r="AC2912" i="4"/>
  <c r="AD2912" i="4" s="1"/>
  <c r="AC6064" i="4"/>
  <c r="AD6064" i="4" s="1"/>
  <c r="AC6014" i="4"/>
  <c r="AD6014" i="4" s="1"/>
  <c r="AC6004" i="4"/>
  <c r="AC5744" i="4"/>
  <c r="AD5744" i="4" s="1"/>
  <c r="AC5310" i="4"/>
  <c r="AD5310" i="4" s="1"/>
  <c r="AC5173" i="4"/>
  <c r="AD5173" i="4" s="1"/>
  <c r="AC5153" i="4"/>
  <c r="AD5153" i="4" s="1"/>
  <c r="AC5104" i="4"/>
  <c r="AC5020" i="4"/>
  <c r="AD5020" i="4" s="1"/>
  <c r="AC4744" i="4"/>
  <c r="AC4649" i="4"/>
  <c r="AD4649" i="4" s="1"/>
  <c r="AC4422" i="4"/>
  <c r="AD4422" i="4" s="1"/>
  <c r="AC4396" i="4"/>
  <c r="AD4396" i="4" s="1"/>
  <c r="AC4361" i="4"/>
  <c r="AD4361" i="4" s="1"/>
  <c r="AC4122" i="4"/>
  <c r="AD4122" i="4" s="1"/>
  <c r="AC4075" i="4"/>
  <c r="AD4075" i="4" s="1"/>
  <c r="AC4059" i="4"/>
  <c r="AC3992" i="4"/>
  <c r="AD3992" i="4" s="1"/>
  <c r="AC3978" i="4"/>
  <c r="AC3888" i="4"/>
  <c r="AC3881" i="4"/>
  <c r="AD3881" i="4" s="1"/>
  <c r="AC3874" i="4"/>
  <c r="AC3795" i="4"/>
  <c r="AC3781" i="4"/>
  <c r="AC3754" i="4"/>
  <c r="AC3713" i="4"/>
  <c r="AD3713" i="4" s="1"/>
  <c r="AC3698" i="4"/>
  <c r="AC3684" i="4"/>
  <c r="AD3684" i="4" s="1"/>
  <c r="AC3641" i="4"/>
  <c r="AC3593" i="4"/>
  <c r="AD3593" i="4" s="1"/>
  <c r="AC3566" i="4"/>
  <c r="AD3566" i="4" s="1"/>
  <c r="AC3552" i="4"/>
  <c r="AD3552" i="4" s="1"/>
  <c r="AC3530" i="4"/>
  <c r="AD3530" i="4" s="1"/>
  <c r="D363" i="7" s="1"/>
  <c r="AC3502" i="4"/>
  <c r="AD3502" i="4" s="1"/>
  <c r="AC3462" i="4"/>
  <c r="AD3462" i="4" s="1"/>
  <c r="AC3442" i="4"/>
  <c r="AD3442" i="4" s="1"/>
  <c r="AC3367" i="4"/>
  <c r="AD3367" i="4" s="1"/>
  <c r="AC3342" i="4"/>
  <c r="AD3342" i="4" s="1"/>
  <c r="AC3274" i="4"/>
  <c r="AC3267" i="4"/>
  <c r="AD3267" i="4" s="1"/>
  <c r="AC3254" i="4"/>
  <c r="AD3254" i="4" s="1"/>
  <c r="AC3226" i="4"/>
  <c r="AD3226" i="4" s="1"/>
  <c r="AC3220" i="4"/>
  <c r="AD3220" i="4" s="1"/>
  <c r="AC3155" i="4"/>
  <c r="AD3155" i="4" s="1"/>
  <c r="AC3129" i="4"/>
  <c r="AC3116" i="4"/>
  <c r="AC3085" i="4"/>
  <c r="AD3085" i="4" s="1"/>
  <c r="AC3078" i="4"/>
  <c r="AD3078" i="4" s="1"/>
  <c r="AC3053" i="4"/>
  <c r="AD3053" i="4" s="1"/>
  <c r="AC3015" i="4"/>
  <c r="AD3015" i="4" s="1"/>
  <c r="AC2990" i="4"/>
  <c r="AD2990" i="4" s="1"/>
  <c r="AC2939" i="4"/>
  <c r="AD2939" i="4" s="1"/>
  <c r="AC2896" i="4"/>
  <c r="AD2896" i="4" s="1"/>
  <c r="AC2884" i="4"/>
  <c r="AD2884" i="4" s="1"/>
  <c r="AC2878" i="4"/>
  <c r="AD2878" i="4" s="1"/>
  <c r="AC2872" i="4"/>
  <c r="AD2872" i="4" s="1"/>
  <c r="AC2866" i="4"/>
  <c r="AD2866" i="4" s="1"/>
  <c r="AC2860" i="4"/>
  <c r="AD2860" i="4" s="1"/>
  <c r="AC2812" i="4"/>
  <c r="AD2812" i="4" s="1"/>
  <c r="AC2782" i="4"/>
  <c r="AD2782" i="4" s="1"/>
  <c r="AC2776" i="4"/>
  <c r="AD2776" i="4" s="1"/>
  <c r="AC2673" i="4"/>
  <c r="AC2632" i="4"/>
  <c r="AD2632" i="4" s="1"/>
  <c r="AC2626" i="4"/>
  <c r="AD2626" i="4" s="1"/>
  <c r="AC2567" i="4"/>
  <c r="AD2567" i="4" s="1"/>
  <c r="AC2561" i="4"/>
  <c r="AD2561" i="4" s="1"/>
  <c r="AC2514" i="4"/>
  <c r="AD2514" i="4" s="1"/>
  <c r="AC2496" i="4"/>
  <c r="AD2496" i="4" s="1"/>
  <c r="AC2455" i="4"/>
  <c r="AC2449" i="4"/>
  <c r="AD2449" i="4" s="1"/>
  <c r="AC2431" i="4"/>
  <c r="AC2390" i="4"/>
  <c r="AD2390" i="4" s="1"/>
  <c r="AC2384" i="4"/>
  <c r="AC6874" i="4"/>
  <c r="AC6560" i="4"/>
  <c r="AD6560" i="4" s="1"/>
  <c r="AC5640" i="4"/>
  <c r="AD5640" i="4" s="1"/>
  <c r="AC5449" i="4"/>
  <c r="AD5449" i="4" s="1"/>
  <c r="AC5419" i="4"/>
  <c r="AD5419" i="4" s="1"/>
  <c r="AC5380" i="4"/>
  <c r="AD5380" i="4" s="1"/>
  <c r="AC5339" i="4"/>
  <c r="AD5339" i="4" s="1"/>
  <c r="AC4889" i="4"/>
  <c r="AD4889" i="4" s="1"/>
  <c r="AC4879" i="4"/>
  <c r="AD4879" i="4" s="1"/>
  <c r="AC4797" i="4"/>
  <c r="AC4779" i="4"/>
  <c r="AD4779" i="4" s="1"/>
  <c r="AC4683" i="4"/>
  <c r="AC4632" i="4"/>
  <c r="AC4624" i="4"/>
  <c r="AD4624" i="4" s="1"/>
  <c r="AC4543" i="4"/>
  <c r="AC4535" i="4"/>
  <c r="AD4535" i="4" s="1"/>
  <c r="AC4491" i="4"/>
  <c r="AC4466" i="4"/>
  <c r="AC4300" i="4"/>
  <c r="AD4300" i="4" s="1"/>
  <c r="AC4292" i="4"/>
  <c r="AD4292" i="4" s="1"/>
  <c r="AC4276" i="4"/>
  <c r="AD4276" i="4" s="1"/>
  <c r="AC4268" i="4"/>
  <c r="AD4268" i="4" s="1"/>
  <c r="AC4176" i="4"/>
  <c r="AC4082" i="4"/>
  <c r="AC4044" i="4"/>
  <c r="AD4044" i="4" s="1"/>
  <c r="AC4036" i="4"/>
  <c r="AD4036" i="4" s="1"/>
  <c r="AC3999" i="4"/>
  <c r="AD3999" i="4" s="1"/>
  <c r="AC3954" i="4"/>
  <c r="AD3954" i="4" s="1"/>
  <c r="AC3853" i="4"/>
  <c r="AD3853" i="4" s="1"/>
  <c r="AC3838" i="4"/>
  <c r="AD3838" i="4" s="1"/>
  <c r="AC3831" i="4"/>
  <c r="AC3768" i="4"/>
  <c r="AC3761" i="4"/>
  <c r="AD3761" i="4" s="1"/>
  <c r="AC3726" i="4"/>
  <c r="AC3662" i="4"/>
  <c r="AC3655" i="4"/>
  <c r="AC3634" i="4"/>
  <c r="AD3634" i="4" s="1"/>
  <c r="AC3627" i="4"/>
  <c r="AD3627" i="4" s="1"/>
  <c r="AC3606" i="4"/>
  <c r="AD3606" i="4" s="1"/>
  <c r="AC3579" i="4"/>
  <c r="AD3579" i="4" s="1"/>
  <c r="AC3480" i="4"/>
  <c r="AD3480" i="4" s="1"/>
  <c r="AC3474" i="4"/>
  <c r="AD3474" i="4" s="1"/>
  <c r="AC3468" i="4"/>
  <c r="AD3468" i="4" s="1"/>
  <c r="AC3414" i="4"/>
  <c r="AD3414" i="4" s="1"/>
  <c r="AC3401" i="4"/>
  <c r="AD3401" i="4" s="1"/>
  <c r="AC3394" i="4"/>
  <c r="AC3335" i="4"/>
  <c r="AD3335" i="4" s="1"/>
  <c r="AC3329" i="4"/>
  <c r="AD3329" i="4" s="1"/>
  <c r="AC3322" i="4"/>
  <c r="AD3322" i="4" s="1"/>
  <c r="AC3247" i="4"/>
  <c r="AD3247" i="4" s="1"/>
  <c r="AC3213" i="4"/>
  <c r="AD3213" i="4" s="1"/>
  <c r="AC3207" i="4"/>
  <c r="AC3201" i="4"/>
  <c r="AC3194" i="4"/>
  <c r="AC3142" i="4"/>
  <c r="AC3103" i="4"/>
  <c r="AC3097" i="4"/>
  <c r="AC3059" i="4"/>
  <c r="AC3046" i="4"/>
  <c r="AD3046" i="4" s="1"/>
  <c r="AC2996" i="4"/>
  <c r="AC2983" i="4"/>
  <c r="AC2964" i="4"/>
  <c r="AC2933" i="4"/>
  <c r="AD2933" i="4" s="1"/>
  <c r="AC2914" i="4"/>
  <c r="AC2908" i="4"/>
  <c r="AD2908" i="4" s="1"/>
  <c r="AC2902" i="4"/>
  <c r="AD2902" i="4" s="1"/>
  <c r="AC2890" i="4"/>
  <c r="AC2727" i="4"/>
  <c r="AD2727" i="4" s="1"/>
  <c r="AC2715" i="4"/>
  <c r="AD2715" i="4" s="1"/>
  <c r="AC2709" i="4"/>
  <c r="AD2709" i="4" s="1"/>
  <c r="AC2697" i="4"/>
  <c r="AC2679" i="4"/>
  <c r="AD2679" i="4" s="1"/>
  <c r="AC2661" i="4"/>
  <c r="AD2661" i="4" s="1"/>
  <c r="AC2620" i="4"/>
  <c r="AC2614" i="4"/>
  <c r="AC2596" i="4"/>
  <c r="AC2555" i="4"/>
  <c r="AC2549" i="4"/>
  <c r="AC2490" i="4"/>
  <c r="AC2484" i="4"/>
  <c r="AC6282" i="4"/>
  <c r="AC6251" i="4"/>
  <c r="AC5856" i="4"/>
  <c r="AD5856" i="4" s="1"/>
  <c r="AC5783" i="4"/>
  <c r="AD5783" i="4" s="1"/>
  <c r="AC5142" i="4"/>
  <c r="AD5142" i="4" s="1"/>
  <c r="AC5047" i="4"/>
  <c r="AD5047" i="4" s="1"/>
  <c r="AC4823" i="4"/>
  <c r="AC4692" i="4"/>
  <c r="AD4692" i="4" s="1"/>
  <c r="AC4656" i="4"/>
  <c r="AD4656" i="4" s="1"/>
  <c r="AC4586" i="4"/>
  <c r="AD4586" i="4" s="1"/>
  <c r="AC4551" i="4"/>
  <c r="AD4551" i="4" s="1"/>
  <c r="AC4474" i="4"/>
  <c r="AD4474" i="4" s="1"/>
  <c r="AC4404" i="4"/>
  <c r="AD4404" i="4" s="1"/>
  <c r="AC4259" i="4"/>
  <c r="AD4259" i="4" s="1"/>
  <c r="AC4200" i="4"/>
  <c r="AD4200" i="4" s="1"/>
  <c r="AC4144" i="4"/>
  <c r="AD4144" i="4" s="1"/>
  <c r="AC4136" i="4"/>
  <c r="AD4136" i="4" s="1"/>
  <c r="AC4128" i="4"/>
  <c r="AC6043" i="4"/>
  <c r="AD6043" i="4" s="1"/>
  <c r="AC6033" i="4"/>
  <c r="AD6033" i="4" s="1"/>
  <c r="AC5649" i="4"/>
  <c r="AD5649" i="4" s="1"/>
  <c r="AC5529" i="4"/>
  <c r="AD5529" i="4" s="1"/>
  <c r="AC5388" i="4"/>
  <c r="AD5388" i="4" s="1"/>
  <c r="AC5309" i="4"/>
  <c r="AC5161" i="4"/>
  <c r="AD5161" i="4" s="1"/>
  <c r="AC4870" i="4"/>
  <c r="AD4870" i="4" s="1"/>
  <c r="AC4852" i="4"/>
  <c r="AD4852" i="4" s="1"/>
  <c r="AC4700" i="4"/>
  <c r="AD4700" i="4" s="1"/>
  <c r="AC4507" i="4"/>
  <c r="AD4507" i="4" s="1"/>
  <c r="AC4448" i="4"/>
  <c r="AC4438" i="4"/>
  <c r="AD4438" i="4" s="1"/>
  <c r="AC4308" i="4"/>
  <c r="AC4241" i="4"/>
  <c r="AD4241" i="4" s="1"/>
  <c r="AC4207" i="4"/>
  <c r="AD4207" i="4" s="1"/>
  <c r="AC6133" i="4"/>
  <c r="AD6133" i="4" s="1"/>
  <c r="AC5802" i="4"/>
  <c r="AD5802" i="4" s="1"/>
  <c r="AC5782" i="4"/>
  <c r="AD5782" i="4" s="1"/>
  <c r="AC5347" i="4"/>
  <c r="AC5317" i="4"/>
  <c r="AD5317" i="4" s="1"/>
  <c r="AC5102" i="4"/>
  <c r="AD5102" i="4" s="1"/>
  <c r="AC4981" i="4"/>
  <c r="AC4707" i="4"/>
  <c r="AD4707" i="4" s="1"/>
  <c r="AC4647" i="4"/>
  <c r="AC4639" i="4"/>
  <c r="AD4639" i="4" s="1"/>
  <c r="AC4576" i="4"/>
  <c r="AC4558" i="4"/>
  <c r="AD4558" i="4" s="1"/>
  <c r="AC4456" i="4"/>
  <c r="AD4456" i="4" s="1"/>
  <c r="AC4420" i="4"/>
  <c r="AC4412" i="4"/>
  <c r="AD4412" i="4" s="1"/>
  <c r="AC4317" i="4"/>
  <c r="AD4317" i="4" s="1"/>
  <c r="AC4081" i="4"/>
  <c r="AD4081" i="4" s="1"/>
  <c r="AC4050" i="4"/>
  <c r="AD4050" i="4" s="1"/>
  <c r="AC4035" i="4"/>
  <c r="AD4035" i="4" s="1"/>
  <c r="AC4020" i="4"/>
  <c r="AD4020" i="4" s="1"/>
  <c r="AC3998" i="4"/>
  <c r="AD3998" i="4" s="1"/>
  <c r="AC3969" i="4"/>
  <c r="AD3969" i="4" s="1"/>
  <c r="AC3961" i="4"/>
  <c r="AD3961" i="4" s="1"/>
  <c r="AC3930" i="4"/>
  <c r="AD3930" i="4" s="1"/>
  <c r="AC3830" i="4"/>
  <c r="AD3830" i="4" s="1"/>
  <c r="AC3725" i="4"/>
  <c r="AC3661" i="4"/>
  <c r="AD3661" i="4" s="1"/>
  <c r="AC3647" i="4"/>
  <c r="AD3647" i="4" s="1"/>
  <c r="AC3605" i="4"/>
  <c r="AC3598" i="4"/>
  <c r="AC3507" i="4"/>
  <c r="AD3507" i="4" s="1"/>
  <c r="AC3493" i="4"/>
  <c r="AC3479" i="4"/>
  <c r="AC3473" i="4"/>
  <c r="AD3473" i="4" s="1"/>
  <c r="AC3467" i="4"/>
  <c r="AD3467" i="4" s="1"/>
  <c r="AC3426" i="4"/>
  <c r="AC3413" i="4"/>
  <c r="AD3413" i="4" s="1"/>
  <c r="AC3353" i="4"/>
  <c r="AC3334" i="4"/>
  <c r="AD3334" i="4" s="1"/>
  <c r="AC3307" i="4"/>
  <c r="AC3300" i="4"/>
  <c r="AD3300" i="4" s="1"/>
  <c r="AC3232" i="4"/>
  <c r="AD3232" i="4" s="1"/>
  <c r="AC3212" i="4"/>
  <c r="AD3212" i="4" s="1"/>
  <c r="D329" i="7" s="1"/>
  <c r="AC3206" i="4"/>
  <c r="AD3206" i="4" s="1"/>
  <c r="AC3186" i="4"/>
  <c r="AD3186" i="4" s="1"/>
  <c r="AC3102" i="4"/>
  <c r="AD3102" i="4" s="1"/>
  <c r="AC2982" i="4"/>
  <c r="AD2982" i="4" s="1"/>
  <c r="AC2963" i="4"/>
  <c r="AD2963" i="4" s="1"/>
  <c r="AC2913" i="4"/>
  <c r="AD2913" i="4" s="1"/>
  <c r="AC2901" i="4"/>
  <c r="AC2889" i="4"/>
  <c r="AD2889" i="4" s="1"/>
  <c r="AC2774" i="4"/>
  <c r="AC2762" i="4"/>
  <c r="AC2726" i="4"/>
  <c r="AD2726" i="4" s="1"/>
  <c r="AC2720" i="4"/>
  <c r="AC2714" i="4"/>
  <c r="AD2714" i="4" s="1"/>
  <c r="AC2708" i="4"/>
  <c r="AD2708" i="4" s="1"/>
  <c r="AC2666" i="4"/>
  <c r="AC2660" i="4"/>
  <c r="AD2660" i="4" s="1"/>
  <c r="AC2613" i="4"/>
  <c r="AD2613" i="4" s="1"/>
  <c r="AC2595" i="4"/>
  <c r="AD2595" i="4" s="1"/>
  <c r="AC2554" i="4"/>
  <c r="AC2548" i="4"/>
  <c r="AD2548" i="4" s="1"/>
  <c r="AC2530" i="4"/>
  <c r="AD2530" i="4" s="1"/>
  <c r="AC2489" i="4"/>
  <c r="AD2489" i="4" s="1"/>
  <c r="AC2483" i="4"/>
  <c r="AD2483" i="4" s="1"/>
  <c r="AC6300" i="4"/>
  <c r="AD6300" i="4" s="1"/>
  <c r="AC5895" i="4"/>
  <c r="AD5895" i="4" s="1"/>
  <c r="AC5761" i="4"/>
  <c r="AD5761" i="4" s="1"/>
  <c r="AC5751" i="4"/>
  <c r="AD5751" i="4" s="1"/>
  <c r="AC5688" i="4"/>
  <c r="AD5688" i="4" s="1"/>
  <c r="AC5568" i="4"/>
  <c r="AD5568" i="4" s="1"/>
  <c r="AC4887" i="4"/>
  <c r="AC4877" i="4"/>
  <c r="AD4877" i="4" s="1"/>
  <c r="AC4759" i="4"/>
  <c r="AC4724" i="4"/>
  <c r="AD4724" i="4" s="1"/>
  <c r="AC4655" i="4"/>
  <c r="AD4655" i="4" s="1"/>
  <c r="AC4541" i="4"/>
  <c r="AD4541" i="4" s="1"/>
  <c r="AC6299" i="4"/>
  <c r="AD6299" i="4" s="1"/>
  <c r="AC5800" i="4"/>
  <c r="AC5682" i="4"/>
  <c r="AD5682" i="4" s="1"/>
  <c r="AC4791" i="4"/>
  <c r="AD4791" i="4" s="1"/>
  <c r="AC4671" i="4"/>
  <c r="AD4671" i="4" s="1"/>
  <c r="AC4486" i="4"/>
  <c r="AD4486" i="4" s="1"/>
  <c r="AC4431" i="4"/>
  <c r="AD4431" i="4" s="1"/>
  <c r="AC4375" i="4"/>
  <c r="AD4375" i="4" s="1"/>
  <c r="AC4348" i="4"/>
  <c r="AD4348" i="4" s="1"/>
  <c r="AC4249" i="4"/>
  <c r="AD4249" i="4" s="1"/>
  <c r="AC4206" i="4"/>
  <c r="AD4206" i="4" s="1"/>
  <c r="AC4146" i="4"/>
  <c r="AD4146" i="4" s="1"/>
  <c r="AC4080" i="4"/>
  <c r="AD4080" i="4" s="1"/>
  <c r="AC4031" i="4"/>
  <c r="AD4031" i="4" s="1"/>
  <c r="AC3903" i="4"/>
  <c r="AD3903" i="4" s="1"/>
  <c r="AC3882" i="4"/>
  <c r="AD3882" i="4" s="1"/>
  <c r="AC3875" i="4"/>
  <c r="AC3854" i="4"/>
  <c r="AD3854" i="4" s="1"/>
  <c r="AC3741" i="4"/>
  <c r="AC3712" i="4"/>
  <c r="AC3668" i="4"/>
  <c r="AC3660" i="4"/>
  <c r="AC3616" i="4"/>
  <c r="AD3616" i="4" s="1"/>
  <c r="AC3609" i="4"/>
  <c r="AD3609" i="4" s="1"/>
  <c r="AC3469" i="4"/>
  <c r="AD3469" i="4" s="1"/>
  <c r="AC3455" i="4"/>
  <c r="AD3455" i="4" s="1"/>
  <c r="AC3411" i="4"/>
  <c r="AD3411" i="4" s="1"/>
  <c r="AC3390" i="4"/>
  <c r="AD3390" i="4" s="1"/>
  <c r="AC3383" i="4"/>
  <c r="AC3320" i="4"/>
  <c r="AD3320" i="4" s="1"/>
  <c r="AC3263" i="4"/>
  <c r="AD3263" i="4" s="1"/>
  <c r="AC3234" i="4"/>
  <c r="AD3234" i="4" s="1"/>
  <c r="AC3136" i="4"/>
  <c r="AD3136" i="4" s="1"/>
  <c r="AC3075" i="4"/>
  <c r="AD3075" i="4" s="1"/>
  <c r="AC3069" i="4"/>
  <c r="AD3069" i="4" s="1"/>
  <c r="AC3048" i="4"/>
  <c r="AD3048" i="4" s="1"/>
  <c r="AC3035" i="4"/>
  <c r="AD3035" i="4" s="1"/>
  <c r="AC2928" i="4"/>
  <c r="AD2928" i="4" s="1"/>
  <c r="AC2888" i="4"/>
  <c r="AD2888" i="4" s="1"/>
  <c r="AC2881" i="4"/>
  <c r="AC2844" i="4"/>
  <c r="AD2844" i="4" s="1"/>
  <c r="AC2806" i="4"/>
  <c r="AD2806" i="4" s="1"/>
  <c r="AC2769" i="4"/>
  <c r="AD2769" i="4" s="1"/>
  <c r="AC2756" i="4"/>
  <c r="AD2756" i="4" s="1"/>
  <c r="AC2703" i="4"/>
  <c r="AC2664" i="4"/>
  <c r="AD2664" i="4" s="1"/>
  <c r="AC2563" i="4"/>
  <c r="AD2563" i="4" s="1"/>
  <c r="AC2537" i="4"/>
  <c r="AD2537" i="4" s="1"/>
  <c r="AC2494" i="4"/>
  <c r="AD2494" i="4" s="1"/>
  <c r="AC2457" i="4"/>
  <c r="AD2457" i="4" s="1"/>
  <c r="AC2420" i="4"/>
  <c r="AC2408" i="4"/>
  <c r="AD2408" i="4" s="1"/>
  <c r="AC2378" i="4"/>
  <c r="AD2378" i="4" s="1"/>
  <c r="AC2372" i="4"/>
  <c r="AD2372" i="4" s="1"/>
  <c r="D243" i="7" s="1"/>
  <c r="AC2354" i="4"/>
  <c r="AD2354" i="4" s="1"/>
  <c r="AC2313" i="4"/>
  <c r="AD2313" i="4" s="1"/>
  <c r="AC2307" i="4"/>
  <c r="AD2307" i="4" s="1"/>
  <c r="AC2248" i="4"/>
  <c r="AD2248" i="4" s="1"/>
  <c r="AC2242" i="4"/>
  <c r="AD2242" i="4" s="1"/>
  <c r="AC2195" i="4"/>
  <c r="AD2195" i="4" s="1"/>
  <c r="AC2177" i="4"/>
  <c r="AD2177" i="4" s="1"/>
  <c r="AC2136" i="4"/>
  <c r="AD2136" i="4" s="1"/>
  <c r="AC2130" i="4"/>
  <c r="AD2130" i="4" s="1"/>
  <c r="AC2112" i="4"/>
  <c r="AC2071" i="4"/>
  <c r="AD2071" i="4" s="1"/>
  <c r="AC2065" i="4"/>
  <c r="AD2065" i="4" s="1"/>
  <c r="AC2006" i="4"/>
  <c r="AD2006" i="4" s="1"/>
  <c r="AC2000" i="4"/>
  <c r="AD2000" i="4" s="1"/>
  <c r="AC1953" i="4"/>
  <c r="AD1953" i="4" s="1"/>
  <c r="AC1935" i="4"/>
  <c r="AD1935" i="4" s="1"/>
  <c r="AC1894" i="4"/>
  <c r="AD1894" i="4" s="1"/>
  <c r="AC1888" i="4"/>
  <c r="AD1888" i="4" s="1"/>
  <c r="AC1870" i="4"/>
  <c r="AC1829" i="4"/>
  <c r="AD1829" i="4" s="1"/>
  <c r="AC1823" i="4"/>
  <c r="AD1823" i="4" s="1"/>
  <c r="AC1764" i="4"/>
  <c r="AD1764" i="4" s="1"/>
  <c r="AC1758" i="4"/>
  <c r="AD1758" i="4" s="1"/>
  <c r="AC1711" i="4"/>
  <c r="AD1711" i="4" s="1"/>
  <c r="AC1693" i="4"/>
  <c r="AD1693" i="4" s="1"/>
  <c r="AC1652" i="4"/>
  <c r="AD1652" i="4" s="1"/>
  <c r="AC1646" i="4"/>
  <c r="AD1646" i="4" s="1"/>
  <c r="AC1628" i="4"/>
  <c r="AC1587" i="4"/>
  <c r="AD1587" i="4" s="1"/>
  <c r="AC1581" i="4"/>
  <c r="AD1581" i="4" s="1"/>
  <c r="AC1517" i="4"/>
  <c r="AD1517" i="4" s="1"/>
  <c r="AC1489" i="4"/>
  <c r="AD1489" i="4" s="1"/>
  <c r="AC1472" i="4"/>
  <c r="AD1472" i="4" s="1"/>
  <c r="AC1444" i="4"/>
  <c r="AD1444" i="4" s="1"/>
  <c r="AC1427" i="4"/>
  <c r="AC1399" i="4"/>
  <c r="AD1399" i="4" s="1"/>
  <c r="AC1388" i="4"/>
  <c r="AD1388" i="4" s="1"/>
  <c r="AC1377" i="4"/>
  <c r="AD1377" i="4" s="1"/>
  <c r="AC1366" i="4"/>
  <c r="AD1366" i="4" s="1"/>
  <c r="AC1355" i="4"/>
  <c r="AC1344" i="4"/>
  <c r="AD1344" i="4" s="1"/>
  <c r="AC1333" i="4"/>
  <c r="AD1333" i="4" s="1"/>
  <c r="AC1322" i="4"/>
  <c r="AD1322" i="4" s="1"/>
  <c r="AC1311" i="4"/>
  <c r="AD1311" i="4" s="1"/>
  <c r="AC1300" i="4"/>
  <c r="AD1300" i="4" s="1"/>
  <c r="AC1289" i="4"/>
  <c r="AD1289" i="4" s="1"/>
  <c r="AC1278" i="4"/>
  <c r="AD1278" i="4" s="1"/>
  <c r="AC1267" i="4"/>
  <c r="AC1256" i="4"/>
  <c r="AC1245" i="4"/>
  <c r="AC1234" i="4"/>
  <c r="AD1234" i="4" s="1"/>
  <c r="AC1223" i="4"/>
  <c r="AD1223" i="4" s="1"/>
  <c r="AC1212" i="4"/>
  <c r="AD1212" i="4" s="1"/>
  <c r="AC1201" i="4"/>
  <c r="AC1190" i="4"/>
  <c r="AC1179" i="4"/>
  <c r="AC1168" i="4"/>
  <c r="AD1168" i="4" s="1"/>
  <c r="AC6504" i="4"/>
  <c r="AC6439" i="4"/>
  <c r="AD6439" i="4" s="1"/>
  <c r="AC5363" i="4"/>
  <c r="AD5363" i="4" s="1"/>
  <c r="AC5042" i="4"/>
  <c r="AC4977" i="4"/>
  <c r="AD4977" i="4" s="1"/>
  <c r="AC4939" i="4"/>
  <c r="AC4909" i="4"/>
  <c r="AC4772" i="4"/>
  <c r="AD4772" i="4" s="1"/>
  <c r="AC4763" i="4"/>
  <c r="AC4753" i="4"/>
  <c r="AD4753" i="4" s="1"/>
  <c r="AC4478" i="4"/>
  <c r="AD4478" i="4" s="1"/>
  <c r="AC4469" i="4"/>
  <c r="AD4469" i="4" s="1"/>
  <c r="AC4322" i="4"/>
  <c r="AC4138" i="4"/>
  <c r="AC4088" i="4"/>
  <c r="AC4047" i="4"/>
  <c r="AD4047" i="4" s="1"/>
  <c r="AC4007" i="4"/>
  <c r="AC3927" i="4"/>
  <c r="AD3927" i="4" s="1"/>
  <c r="AC3896" i="4"/>
  <c r="AC3868" i="4"/>
  <c r="AD3868" i="4" s="1"/>
  <c r="AC3807" i="4"/>
  <c r="AD3807" i="4" s="1"/>
  <c r="AC3748" i="4"/>
  <c r="AC3719" i="4"/>
  <c r="AC3689" i="4"/>
  <c r="AD3689" i="4" s="1"/>
  <c r="AC3622" i="4"/>
  <c r="AD3622" i="4" s="1"/>
  <c r="AC3578" i="4"/>
  <c r="AC3512" i="4"/>
  <c r="AD3512" i="4" s="1"/>
  <c r="AC3505" i="4"/>
  <c r="AC3483" i="4"/>
  <c r="AD3483" i="4" s="1"/>
  <c r="AC3418" i="4"/>
  <c r="AD3418" i="4" s="1"/>
  <c r="AC3404" i="4"/>
  <c r="AD3404" i="4" s="1"/>
  <c r="AC3376" i="4"/>
  <c r="AD3376" i="4" s="1"/>
  <c r="AC3362" i="4"/>
  <c r="AD3362" i="4" s="1"/>
  <c r="AC3291" i="4"/>
  <c r="AD3291" i="4" s="1"/>
  <c r="AC3219" i="4"/>
  <c r="AC3184" i="4"/>
  <c r="AD3184" i="4" s="1"/>
  <c r="AC3143" i="4"/>
  <c r="AC3122" i="4"/>
  <c r="AD3122" i="4" s="1"/>
  <c r="AC3115" i="4"/>
  <c r="AD3115" i="4" s="1"/>
  <c r="AC3088" i="4"/>
  <c r="AC3028" i="4"/>
  <c r="AC2995" i="4"/>
  <c r="AC2968" i="4"/>
  <c r="AD2968" i="4" s="1"/>
  <c r="AC2961" i="4"/>
  <c r="AD2961" i="4" s="1"/>
  <c r="AC2954" i="4"/>
  <c r="AD2954" i="4" s="1"/>
  <c r="AC2941" i="4"/>
  <c r="AD2941" i="4" s="1"/>
  <c r="AC2862" i="4"/>
  <c r="AD2862" i="4" s="1"/>
  <c r="AC2856" i="4"/>
  <c r="AD2856" i="4" s="1"/>
  <c r="AC2743" i="4"/>
  <c r="AC2716" i="4"/>
  <c r="AC2689" i="4"/>
  <c r="AC2670" i="4"/>
  <c r="AD2670" i="4" s="1"/>
  <c r="AC2657" i="4"/>
  <c r="AD2657" i="4" s="1"/>
  <c r="AC2644" i="4"/>
  <c r="AD2644" i="4" s="1"/>
  <c r="AC2638" i="4"/>
  <c r="AD2638" i="4" s="1"/>
  <c r="AC2600" i="4"/>
  <c r="AD2600" i="4" s="1"/>
  <c r="AC2581" i="4"/>
  <c r="AC2550" i="4"/>
  <c r="AC2518" i="4"/>
  <c r="AC2512" i="4"/>
  <c r="AC2506" i="4"/>
  <c r="AC2500" i="4"/>
  <c r="AC2426" i="4"/>
  <c r="AD2426" i="4" s="1"/>
  <c r="AC2402" i="4"/>
  <c r="AD2402" i="4" s="1"/>
  <c r="AC2396" i="4"/>
  <c r="AD2396" i="4" s="1"/>
  <c r="AC2360" i="4"/>
  <c r="AD2360" i="4" s="1"/>
  <c r="AC2342" i="4"/>
  <c r="AC2301" i="4"/>
  <c r="AD2301" i="4" s="1"/>
  <c r="AC2295" i="4"/>
  <c r="AD2295" i="4" s="1"/>
  <c r="AC2277" i="4"/>
  <c r="AD2277" i="4" s="1"/>
  <c r="AC2236" i="4"/>
  <c r="AD2236" i="4" s="1"/>
  <c r="AC2230" i="4"/>
  <c r="AC2171" i="4"/>
  <c r="AD2171" i="4" s="1"/>
  <c r="AC2165" i="4"/>
  <c r="AD2165" i="4" s="1"/>
  <c r="AC2118" i="4"/>
  <c r="AD2118" i="4" s="1"/>
  <c r="AC2100" i="4"/>
  <c r="AD2100" i="4" s="1"/>
  <c r="AC2059" i="4"/>
  <c r="AD2059" i="4" s="1"/>
  <c r="AC2053" i="4"/>
  <c r="AD2053" i="4" s="1"/>
  <c r="AC2035" i="4"/>
  <c r="AC1994" i="4"/>
  <c r="AC1988" i="4"/>
  <c r="AD1988" i="4" s="1"/>
  <c r="AC1929" i="4"/>
  <c r="AC1923" i="4"/>
  <c r="AC1876" i="4"/>
  <c r="AD1876" i="4" s="1"/>
  <c r="AC1858" i="4"/>
  <c r="AC1817" i="4"/>
  <c r="AC1811" i="4"/>
  <c r="AC1793" i="4"/>
  <c r="AD1793" i="4" s="1"/>
  <c r="AC1752" i="4"/>
  <c r="AC1746" i="4"/>
  <c r="AD1746" i="4" s="1"/>
  <c r="AC1687" i="4"/>
  <c r="AD1687" i="4" s="1"/>
  <c r="AC1681" i="4"/>
  <c r="AD1681" i="4" s="1"/>
  <c r="AC1634" i="4"/>
  <c r="AD1634" i="4" s="1"/>
  <c r="AC1616" i="4"/>
  <c r="AC1575" i="4"/>
  <c r="AD1575" i="4" s="1"/>
  <c r="AC1569" i="4"/>
  <c r="AD1569" i="4" s="1"/>
  <c r="AC1551" i="4"/>
  <c r="AD1551" i="4" s="1"/>
  <c r="AC1534" i="4"/>
  <c r="AD1534" i="4" s="1"/>
  <c r="AC1528" i="4"/>
  <c r="AC1500" i="4"/>
  <c r="AD1500" i="4" s="1"/>
  <c r="AC1483" i="4"/>
  <c r="AC5809" i="4"/>
  <c r="AD5809" i="4" s="1"/>
  <c r="AC5455" i="4"/>
  <c r="AC5023" i="4"/>
  <c r="AD5023" i="4" s="1"/>
  <c r="AC4859" i="4"/>
  <c r="AD4859" i="4" s="1"/>
  <c r="AC4642" i="4"/>
  <c r="AC4633" i="4"/>
  <c r="AD4633" i="4" s="1"/>
  <c r="AC4393" i="4"/>
  <c r="AC4240" i="4"/>
  <c r="AC4230" i="4"/>
  <c r="AD4230" i="4" s="1"/>
  <c r="AC3991" i="4"/>
  <c r="AD3991" i="4" s="1"/>
  <c r="AC3975" i="4"/>
  <c r="AD3975" i="4" s="1"/>
  <c r="AC3889" i="4"/>
  <c r="AD3889" i="4" s="1"/>
  <c r="AC3837" i="4"/>
  <c r="AD3837" i="4" s="1"/>
  <c r="AC3822" i="4"/>
  <c r="AD3822" i="4" s="1"/>
  <c r="AC3814" i="4"/>
  <c r="AC3799" i="4"/>
  <c r="AD3799" i="4" s="1"/>
  <c r="AC3792" i="4"/>
  <c r="AD3792" i="4" s="1"/>
  <c r="AC3785" i="4"/>
  <c r="AD3785" i="4" s="1"/>
  <c r="AC3763" i="4"/>
  <c r="AD3763" i="4" s="1"/>
  <c r="AC3696" i="4"/>
  <c r="AD3696" i="4" s="1"/>
  <c r="AC3681" i="4"/>
  <c r="AD3681" i="4" s="1"/>
  <c r="AC3674" i="4"/>
  <c r="AD3674" i="4" s="1"/>
  <c r="AC3645" i="4"/>
  <c r="AD3645" i="4" s="1"/>
  <c r="AC3629" i="4"/>
  <c r="AC3600" i="4"/>
  <c r="AC3585" i="4"/>
  <c r="AC3527" i="4"/>
  <c r="AC3490" i="4"/>
  <c r="AC3447" i="4"/>
  <c r="AD3447" i="4" s="1"/>
  <c r="AC3425" i="4"/>
  <c r="AC3312" i="4"/>
  <c r="AD3312" i="4" s="1"/>
  <c r="AC3305" i="4"/>
  <c r="AC3284" i="4"/>
  <c r="AD3284" i="4" s="1"/>
  <c r="AC3269" i="4"/>
  <c r="AD3269" i="4" s="1"/>
  <c r="AC3248" i="4"/>
  <c r="AD3248" i="4" s="1"/>
  <c r="AC3191" i="4"/>
  <c r="AD3191" i="4" s="1"/>
  <c r="AC3177" i="4"/>
  <c r="AD3177" i="4" s="1"/>
  <c r="AC3108" i="4"/>
  <c r="AD3108" i="4" s="1"/>
  <c r="AC3094" i="4"/>
  <c r="AD3094" i="4" s="1"/>
  <c r="AC3081" i="4"/>
  <c r="AD3081" i="4" s="1"/>
  <c r="AC3061" i="4"/>
  <c r="AD3061" i="4" s="1"/>
  <c r="AC3041" i="4"/>
  <c r="AD3041" i="4" s="1"/>
  <c r="AC5060" i="4"/>
  <c r="AD5060" i="4" s="1"/>
  <c r="AC5032" i="4"/>
  <c r="AC4985" i="4"/>
  <c r="AD4985" i="4" s="1"/>
  <c r="AC4849" i="4"/>
  <c r="AD4849" i="4" s="1"/>
  <c r="AC4799" i="4"/>
  <c r="AC4716" i="4"/>
  <c r="AC4503" i="4"/>
  <c r="AD4503" i="4" s="1"/>
  <c r="AC4355" i="4"/>
  <c r="AD4355" i="4" s="1"/>
  <c r="AC4347" i="4"/>
  <c r="AC4339" i="4"/>
  <c r="AD4339" i="4" s="1"/>
  <c r="AC4213" i="4"/>
  <c r="AC4205" i="4"/>
  <c r="AC3941" i="4"/>
  <c r="AD3941" i="4" s="1"/>
  <c r="AC3934" i="4"/>
  <c r="AD3934" i="4" s="1"/>
  <c r="AC3770" i="4"/>
  <c r="AD3770" i="4" s="1"/>
  <c r="AC3740" i="4"/>
  <c r="AC3733" i="4"/>
  <c r="AD3733" i="4" s="1"/>
  <c r="AC3659" i="4"/>
  <c r="AC3615" i="4"/>
  <c r="AD3615" i="4" s="1"/>
  <c r="AC3556" i="4"/>
  <c r="AD3556" i="4" s="1"/>
  <c r="AC3549" i="4"/>
  <c r="AD3549" i="4" s="1"/>
  <c r="AC3541" i="4"/>
  <c r="AD3541" i="4" s="1"/>
  <c r="AC3497" i="4"/>
  <c r="AC3475" i="4"/>
  <c r="AD3475" i="4" s="1"/>
  <c r="AC3461" i="4"/>
  <c r="AD3461" i="4" s="1"/>
  <c r="AC3439" i="4"/>
  <c r="AD3439" i="4" s="1"/>
  <c r="AC3389" i="4"/>
  <c r="AD3389" i="4" s="1"/>
  <c r="AC3382" i="4"/>
  <c r="AC3368" i="4"/>
  <c r="AC3319" i="4"/>
  <c r="AC3298" i="4"/>
  <c r="AC3276" i="4"/>
  <c r="AC3262" i="4"/>
  <c r="AC3225" i="4"/>
  <c r="AD3225" i="4" s="1"/>
  <c r="AC3169" i="4"/>
  <c r="AD3169" i="4" s="1"/>
  <c r="AC3156" i="4"/>
  <c r="AD3156" i="4" s="1"/>
  <c r="AC6708" i="4"/>
  <c r="AC5999" i="4"/>
  <c r="AD5999" i="4" s="1"/>
  <c r="AC5585" i="4"/>
  <c r="AC5422" i="4"/>
  <c r="AC5040" i="4"/>
  <c r="AD5040" i="4" s="1"/>
  <c r="AC4706" i="4"/>
  <c r="AD4706" i="4" s="1"/>
  <c r="AC4631" i="4"/>
  <c r="AC4593" i="4"/>
  <c r="AD4593" i="4" s="1"/>
  <c r="AC4584" i="4"/>
  <c r="AD4584" i="4" s="1"/>
  <c r="AC4529" i="4"/>
  <c r="AD4529" i="4" s="1"/>
  <c r="AC4419" i="4"/>
  <c r="AD4419" i="4" s="1"/>
  <c r="AC4212" i="4"/>
  <c r="AD4212" i="4" s="1"/>
  <c r="AC3981" i="4"/>
  <c r="AC3957" i="4"/>
  <c r="AD3957" i="4" s="1"/>
  <c r="AC3894" i="4"/>
  <c r="AD3894" i="4" s="1"/>
  <c r="AC3887" i="4"/>
  <c r="AC3769" i="4"/>
  <c r="AD3769" i="4" s="1"/>
  <c r="AC3746" i="4"/>
  <c r="AC3717" i="4"/>
  <c r="AD3717" i="4" s="1"/>
  <c r="AC3687" i="4"/>
  <c r="AC3555" i="4"/>
  <c r="AD3555" i="4" s="1"/>
  <c r="AC3540" i="4"/>
  <c r="AD3540" i="4" s="1"/>
  <c r="AC3503" i="4"/>
  <c r="AD3503" i="4" s="1"/>
  <c r="AC3496" i="4"/>
  <c r="AD3496" i="4" s="1"/>
  <c r="AC3445" i="4"/>
  <c r="AC3395" i="4"/>
  <c r="AC3388" i="4"/>
  <c r="AD3388" i="4" s="1"/>
  <c r="AC3360" i="4"/>
  <c r="AD3360" i="4" s="1"/>
  <c r="AC3318" i="4"/>
  <c r="AD3318" i="4" s="1"/>
  <c r="AC3275" i="4"/>
  <c r="AD3275" i="4" s="1"/>
  <c r="AC3224" i="4"/>
  <c r="AD3224" i="4" s="1"/>
  <c r="AC3217" i="4"/>
  <c r="AD3217" i="4" s="1"/>
  <c r="AC3182" i="4"/>
  <c r="AC3168" i="4"/>
  <c r="AD3168" i="4" s="1"/>
  <c r="AC3148" i="4"/>
  <c r="AC3120" i="4"/>
  <c r="AC3020" i="4"/>
  <c r="AC3013" i="4"/>
  <c r="AD3013" i="4" s="1"/>
  <c r="AC3007" i="4"/>
  <c r="AC2980" i="4"/>
  <c r="AC2946" i="4"/>
  <c r="AD2946" i="4" s="1"/>
  <c r="AC2873" i="4"/>
  <c r="AD2873" i="4" s="1"/>
  <c r="AC2798" i="4"/>
  <c r="AD2798" i="4" s="1"/>
  <c r="AC2767" i="4"/>
  <c r="AC2748" i="4"/>
  <c r="AD2748" i="4" s="1"/>
  <c r="AC2741" i="4"/>
  <c r="AC2721" i="4"/>
  <c r="AC2694" i="4"/>
  <c r="AD2694" i="4" s="1"/>
  <c r="AC2681" i="4"/>
  <c r="AD2681" i="4" s="1"/>
  <c r="AC2655" i="4"/>
  <c r="AD2655" i="4" s="1"/>
  <c r="AC2611" i="4"/>
  <c r="AC2592" i="4"/>
  <c r="AD2592" i="4" s="1"/>
  <c r="AC2541" i="4"/>
  <c r="AD2541" i="4" s="1"/>
  <c r="AC2467" i="4"/>
  <c r="AD2467" i="4" s="1"/>
  <c r="AC2461" i="4"/>
  <c r="AD2461" i="4" s="1"/>
  <c r="AC2430" i="4"/>
  <c r="AD2430" i="4" s="1"/>
  <c r="AC2418" i="4"/>
  <c r="AC2364" i="4"/>
  <c r="AD2364" i="4" s="1"/>
  <c r="AC2323" i="4"/>
  <c r="AC2317" i="4"/>
  <c r="AD2317" i="4" s="1"/>
  <c r="AC2299" i="4"/>
  <c r="AC2258" i="4"/>
  <c r="AD2258" i="4" s="1"/>
  <c r="AC2252" i="4"/>
  <c r="AC2193" i="4"/>
  <c r="AC2187" i="4"/>
  <c r="AD2187" i="4" s="1"/>
  <c r="AC2140" i="4"/>
  <c r="AD2140" i="4" s="1"/>
  <c r="AC2122" i="4"/>
  <c r="AD2122" i="4" s="1"/>
  <c r="AC2081" i="4"/>
  <c r="AC2075" i="4"/>
  <c r="AD2075" i="4" s="1"/>
  <c r="AC2057" i="4"/>
  <c r="AC2016" i="4"/>
  <c r="AD2016" i="4" s="1"/>
  <c r="AC2010" i="4"/>
  <c r="AD2010" i="4" s="1"/>
  <c r="AC1951" i="4"/>
  <c r="AD1951" i="4" s="1"/>
  <c r="AC1945" i="4"/>
  <c r="AD1945" i="4" s="1"/>
  <c r="AC1898" i="4"/>
  <c r="AD1898" i="4" s="1"/>
  <c r="AC1880" i="4"/>
  <c r="AC1839" i="4"/>
  <c r="AD1839" i="4" s="1"/>
  <c r="AC1833" i="4"/>
  <c r="AD1833" i="4" s="1"/>
  <c r="AC1815" i="4"/>
  <c r="AC1774" i="4"/>
  <c r="AD1774" i="4" s="1"/>
  <c r="AC1768" i="4"/>
  <c r="AD1768" i="4" s="1"/>
  <c r="AC1709" i="4"/>
  <c r="AD1709" i="4" s="1"/>
  <c r="AC1703" i="4"/>
  <c r="AD1703" i="4" s="1"/>
  <c r="AC1656" i="4"/>
  <c r="AD1656" i="4" s="1"/>
  <c r="AC1638" i="4"/>
  <c r="AC6370" i="4"/>
  <c r="AD6370" i="4" s="1"/>
  <c r="AC6051" i="4"/>
  <c r="AD6051" i="4" s="1"/>
  <c r="AC5239" i="4"/>
  <c r="AD5239" i="4" s="1"/>
  <c r="AC5048" i="4"/>
  <c r="AD5048" i="4" s="1"/>
  <c r="D517" i="7" s="1"/>
  <c r="AC4955" i="4"/>
  <c r="AC4714" i="4"/>
  <c r="AD4714" i="4" s="1"/>
  <c r="AC4564" i="4"/>
  <c r="AD4564" i="4" s="1"/>
  <c r="AC4546" i="4"/>
  <c r="AD4546" i="4" s="1"/>
  <c r="AC4510" i="4"/>
  <c r="AD4510" i="4" s="1"/>
  <c r="AC4427" i="4"/>
  <c r="AD4427" i="4" s="1"/>
  <c r="AC4328" i="4"/>
  <c r="AD4328" i="4" s="1"/>
  <c r="D446" i="7" s="1"/>
  <c r="AC4228" i="4"/>
  <c r="AD4228" i="4" s="1"/>
  <c r="AC4126" i="4"/>
  <c r="AC4110" i="4"/>
  <c r="AC4060" i="4"/>
  <c r="AD4060" i="4" s="1"/>
  <c r="AC4004" i="4"/>
  <c r="AC3997" i="4"/>
  <c r="AD3997" i="4" s="1"/>
  <c r="AC3973" i="4"/>
  <c r="AD3973" i="4" s="1"/>
  <c r="AC3939" i="4"/>
  <c r="AD3939" i="4" s="1"/>
  <c r="AC3879" i="4"/>
  <c r="AC3858" i="4"/>
  <c r="AD3858" i="4" s="1"/>
  <c r="AC3851" i="4"/>
  <c r="AD3851" i="4" s="1"/>
  <c r="AC3790" i="4"/>
  <c r="AD3790" i="4" s="1"/>
  <c r="AC3731" i="4"/>
  <c r="AD3731" i="4" s="1"/>
  <c r="AC3679" i="4"/>
  <c r="AD3679" i="4" s="1"/>
  <c r="AC3672" i="4"/>
  <c r="AD3672" i="4" s="1"/>
  <c r="AC3650" i="4"/>
  <c r="AD3650" i="4" s="1"/>
  <c r="AC3642" i="4"/>
  <c r="AC3568" i="4"/>
  <c r="AD3568" i="4" s="1"/>
  <c r="AC3466" i="4"/>
  <c r="AD3466" i="4" s="1"/>
  <c r="AC3459" i="4"/>
  <c r="AD3459" i="4" s="1"/>
  <c r="AC3437" i="4"/>
  <c r="AD3437" i="4" s="1"/>
  <c r="AC3346" i="4"/>
  <c r="AD3346" i="4" s="1"/>
  <c r="AC3332" i="4"/>
  <c r="AD3332" i="4" s="1"/>
  <c r="AC3296" i="4"/>
  <c r="AD3296" i="4" s="1"/>
  <c r="AC3260" i="4"/>
  <c r="AC3203" i="4"/>
  <c r="AD3203" i="4" s="1"/>
  <c r="AC3133" i="4"/>
  <c r="AD3133" i="4" s="1"/>
  <c r="AC3113" i="4"/>
  <c r="AD3113" i="4" s="1"/>
  <c r="AC3106" i="4"/>
  <c r="AD3106" i="4" s="1"/>
  <c r="AC3099" i="4"/>
  <c r="AC3086" i="4"/>
  <c r="AD3086" i="4" s="1"/>
  <c r="AC3066" i="4"/>
  <c r="AC3032" i="4"/>
  <c r="AD3032" i="4" s="1"/>
  <c r="AC3026" i="4"/>
  <c r="AD3026" i="4" s="1"/>
  <c r="AC2952" i="4"/>
  <c r="AD2952" i="4" s="1"/>
  <c r="AC2938" i="4"/>
  <c r="AD2938" i="4" s="1"/>
  <c r="AC2925" i="4"/>
  <c r="AD2925" i="4" s="1"/>
  <c r="AC2892" i="4"/>
  <c r="AD2892" i="4" s="1"/>
  <c r="AC2885" i="4"/>
  <c r="AC2834" i="4"/>
  <c r="AC2803" i="4"/>
  <c r="AD2803" i="4" s="1"/>
  <c r="AC2791" i="4"/>
  <c r="AD2791" i="4" s="1"/>
  <c r="AC2779" i="4"/>
  <c r="AC2760" i="4"/>
  <c r="AD2760" i="4" s="1"/>
  <c r="AC2734" i="4"/>
  <c r="AD2734" i="4" s="1"/>
  <c r="AC2713" i="4"/>
  <c r="AC2700" i="4"/>
  <c r="AD2700" i="4" s="1"/>
  <c r="AC2668" i="4"/>
  <c r="AD2668" i="4" s="1"/>
  <c r="AC2642" i="4"/>
  <c r="AD2642" i="4" s="1"/>
  <c r="AC2636" i="4"/>
  <c r="AC2617" i="4"/>
  <c r="AC2598" i="4"/>
  <c r="AD2598" i="4" s="1"/>
  <c r="AC2585" i="4"/>
  <c r="AC2528" i="4"/>
  <c r="AD2528" i="4" s="1"/>
  <c r="AC2516" i="4"/>
  <c r="AD2516" i="4" s="1"/>
  <c r="AC2510" i="4"/>
  <c r="AC2504" i="4"/>
  <c r="AD2504" i="4" s="1"/>
  <c r="AC2400" i="4"/>
  <c r="AD2400" i="4" s="1"/>
  <c r="AC2394" i="4"/>
  <c r="AD2394" i="4" s="1"/>
  <c r="AC2346" i="4"/>
  <c r="AD2346" i="4" s="1"/>
  <c r="AC2340" i="4"/>
  <c r="AD2340" i="4" s="1"/>
  <c r="AC2281" i="4"/>
  <c r="AD2281" i="4" s="1"/>
  <c r="AC2275" i="4"/>
  <c r="AC6999" i="4"/>
  <c r="AD6999" i="4" s="1"/>
  <c r="AC6738" i="4"/>
  <c r="AD6738" i="4" s="1"/>
  <c r="AC6018" i="4"/>
  <c r="AD6018" i="4" s="1"/>
  <c r="AC5441" i="4"/>
  <c r="AD5441" i="4" s="1"/>
  <c r="AC4973" i="4"/>
  <c r="AD4973" i="4" s="1"/>
  <c r="AC4657" i="4"/>
  <c r="AD4657" i="4" s="1"/>
  <c r="AC4611" i="4"/>
  <c r="AC4399" i="4"/>
  <c r="AD4399" i="4" s="1"/>
  <c r="AC4290" i="4"/>
  <c r="AC4272" i="4"/>
  <c r="AD4272" i="4" s="1"/>
  <c r="AC4219" i="4"/>
  <c r="AC4202" i="4"/>
  <c r="AC4185" i="4"/>
  <c r="AD4185" i="4" s="1"/>
  <c r="AC4151" i="4"/>
  <c r="AD4151" i="4" s="1"/>
  <c r="AC4134" i="4"/>
  <c r="AD4134" i="4" s="1"/>
  <c r="AC4011" i="4"/>
  <c r="AD4011" i="4" s="1"/>
  <c r="AC3842" i="4"/>
  <c r="AD3842" i="4" s="1"/>
  <c r="AC3827" i="4"/>
  <c r="AD3827" i="4" s="1"/>
  <c r="AC3775" i="4"/>
  <c r="AD3775" i="4" s="1"/>
  <c r="AC3745" i="4"/>
  <c r="AD3745" i="4" s="1"/>
  <c r="AC3701" i="4"/>
  <c r="AD3701" i="4" s="1"/>
  <c r="AC3597" i="4"/>
  <c r="AD3597" i="4" s="1"/>
  <c r="AC3517" i="4"/>
  <c r="AD3517" i="4" s="1"/>
  <c r="AC3387" i="4"/>
  <c r="AD3387" i="4" s="1"/>
  <c r="AC3380" i="4"/>
  <c r="AC3359" i="4"/>
  <c r="AD3359" i="4" s="1"/>
  <c r="AC3324" i="4"/>
  <c r="AC3317" i="4"/>
  <c r="AC3310" i="4"/>
  <c r="AC3281" i="4"/>
  <c r="AC6349" i="4"/>
  <c r="AC6165" i="4"/>
  <c r="AC5768" i="4"/>
  <c r="AC5244" i="4"/>
  <c r="AD5244" i="4" s="1"/>
  <c r="AC5223" i="4"/>
  <c r="AD5223" i="4" s="1"/>
  <c r="AC5069" i="4"/>
  <c r="AC4501" i="4"/>
  <c r="AC4492" i="4"/>
  <c r="AC4278" i="4"/>
  <c r="AD4278" i="4" s="1"/>
  <c r="AC4191" i="4"/>
  <c r="AD4191" i="4" s="1"/>
  <c r="AC4120" i="4"/>
  <c r="AC4103" i="4"/>
  <c r="AD4103" i="4" s="1"/>
  <c r="AC4024" i="4"/>
  <c r="AD4024" i="4" s="1"/>
  <c r="AC3863" i="4"/>
  <c r="AD3863" i="4" s="1"/>
  <c r="AC3856" i="4"/>
  <c r="AD3856" i="4" s="1"/>
  <c r="AC3714" i="4"/>
  <c r="AD3714" i="4" s="1"/>
  <c r="AC3412" i="4"/>
  <c r="AD3412" i="4" s="1"/>
  <c r="AC3356" i="4"/>
  <c r="AD3356" i="4" s="1"/>
  <c r="D342" i="7" s="1"/>
  <c r="AC3316" i="4"/>
  <c r="AC3244" i="4"/>
  <c r="AD3244" i="4" s="1"/>
  <c r="AC3174" i="4"/>
  <c r="AC3166" i="4"/>
  <c r="AD3166" i="4" s="1"/>
  <c r="AC3159" i="4"/>
  <c r="AD3159" i="4" s="1"/>
  <c r="AC3144" i="4"/>
  <c r="AD3144" i="4" s="1"/>
  <c r="AC3098" i="4"/>
  <c r="AD3098" i="4" s="1"/>
  <c r="AC3068" i="4"/>
  <c r="AD3068" i="4" s="1"/>
  <c r="AC3060" i="4"/>
  <c r="AD3060" i="4" s="1"/>
  <c r="AC3031" i="4"/>
  <c r="AD3031" i="4" s="1"/>
  <c r="AC3003" i="4"/>
  <c r="AD3003" i="4" s="1"/>
  <c r="AC2959" i="4"/>
  <c r="AD2959" i="4" s="1"/>
  <c r="AC2923" i="4"/>
  <c r="AD2923" i="4" s="1"/>
  <c r="AC2880" i="4"/>
  <c r="AD2880" i="4" s="1"/>
  <c r="AC2852" i="4"/>
  <c r="AC2846" i="4"/>
  <c r="AD2846" i="4" s="1"/>
  <c r="AC2839" i="4"/>
  <c r="AD2839" i="4" s="1"/>
  <c r="AC2832" i="4"/>
  <c r="AD2832" i="4" s="1"/>
  <c r="AC2826" i="4"/>
  <c r="AD2826" i="4" s="1"/>
  <c r="AC2793" i="4"/>
  <c r="AD2793" i="4" s="1"/>
  <c r="AC2773" i="4"/>
  <c r="AD2773" i="4" s="1"/>
  <c r="AC2746" i="4"/>
  <c r="AC2717" i="4"/>
  <c r="AC2695" i="4"/>
  <c r="AD2695" i="4" s="1"/>
  <c r="AC2688" i="4"/>
  <c r="AD2688" i="4" s="1"/>
  <c r="AC2646" i="4"/>
  <c r="AD2646" i="4" s="1"/>
  <c r="AC2639" i="4"/>
  <c r="AD2639" i="4" s="1"/>
  <c r="AC2495" i="4"/>
  <c r="AD2495" i="4" s="1"/>
  <c r="AC2488" i="4"/>
  <c r="AD2488" i="4" s="1"/>
  <c r="AC2474" i="4"/>
  <c r="AC2468" i="4"/>
  <c r="AD2468" i="4" s="1"/>
  <c r="AC2442" i="4"/>
  <c r="AC2429" i="4"/>
  <c r="AD2429" i="4" s="1"/>
  <c r="AC2409" i="4"/>
  <c r="AD2409" i="4" s="1"/>
  <c r="AC2389" i="4"/>
  <c r="AD2389" i="4" s="1"/>
  <c r="AC2369" i="4"/>
  <c r="AD2369" i="4" s="1"/>
  <c r="AC2356" i="4"/>
  <c r="AD2356" i="4" s="1"/>
  <c r="AC2336" i="4"/>
  <c r="AC2291" i="4"/>
  <c r="AD2291" i="4" s="1"/>
  <c r="AC2265" i="4"/>
  <c r="AD2265" i="4" s="1"/>
  <c r="AC2253" i="4"/>
  <c r="AD2253" i="4" s="1"/>
  <c r="AC2240" i="4"/>
  <c r="AD2240" i="4" s="1"/>
  <c r="AC2203" i="4"/>
  <c r="AD2203" i="4" s="1"/>
  <c r="AC2197" i="4"/>
  <c r="AD2197" i="4" s="1"/>
  <c r="AC2121" i="4"/>
  <c r="AD2121" i="4" s="1"/>
  <c r="AC2108" i="4"/>
  <c r="AD2108" i="4" s="1"/>
  <c r="AC2089" i="4"/>
  <c r="AD2089" i="4" s="1"/>
  <c r="AC2083" i="4"/>
  <c r="AD2083" i="4" s="1"/>
  <c r="AC2064" i="4"/>
  <c r="AD2064" i="4" s="1"/>
  <c r="AC2044" i="4"/>
  <c r="AD2044" i="4" s="1"/>
  <c r="AC2038" i="4"/>
  <c r="AD2038" i="4" s="1"/>
  <c r="AC2026" i="4"/>
  <c r="AD2026" i="4" s="1"/>
  <c r="AC1969" i="4"/>
  <c r="AC6523" i="4"/>
  <c r="AD6523" i="4" s="1"/>
  <c r="AC5576" i="4"/>
  <c r="AD5576" i="4" s="1"/>
  <c r="AC5387" i="4"/>
  <c r="AD5387" i="4" s="1"/>
  <c r="AC5323" i="4"/>
  <c r="AD5323" i="4" s="1"/>
  <c r="AC5263" i="4"/>
  <c r="AD5263" i="4" s="1"/>
  <c r="AC5058" i="4"/>
  <c r="AD5058" i="4" s="1"/>
  <c r="AC4988" i="4"/>
  <c r="AD4988" i="4" s="1"/>
  <c r="AC4836" i="4"/>
  <c r="AC4414" i="4"/>
  <c r="AD4414" i="4" s="1"/>
  <c r="AC4058" i="4"/>
  <c r="AD4058" i="4" s="1"/>
  <c r="AC3989" i="4"/>
  <c r="AD3989" i="4" s="1"/>
  <c r="AC3963" i="4"/>
  <c r="AD3963" i="4" s="1"/>
  <c r="AC3936" i="4"/>
  <c r="AD3936" i="4" s="1"/>
  <c r="AC3928" i="4"/>
  <c r="AC3878" i="4"/>
  <c r="AC3796" i="4"/>
  <c r="AD3796" i="4" s="1"/>
  <c r="AC3788" i="4"/>
  <c r="AD3788" i="4" s="1"/>
  <c r="AC3737" i="4"/>
  <c r="AC3722" i="4"/>
  <c r="AC3663" i="4"/>
  <c r="AC3654" i="4"/>
  <c r="AD3654" i="4" s="1"/>
  <c r="AC3614" i="4"/>
  <c r="AC3558" i="4"/>
  <c r="AC3532" i="4"/>
  <c r="AD3532" i="4" s="1"/>
  <c r="AC3499" i="4"/>
  <c r="AD3499" i="4" s="1"/>
  <c r="AC3190" i="4"/>
  <c r="AD3190" i="4" s="1"/>
  <c r="AC3105" i="4"/>
  <c r="AD3105" i="4" s="1"/>
  <c r="AC3090" i="4"/>
  <c r="AC2967" i="4"/>
  <c r="AC2930" i="4"/>
  <c r="AD2930" i="4" s="1"/>
  <c r="AC2909" i="4"/>
  <c r="AD2909" i="4" s="1"/>
  <c r="AC2859" i="4"/>
  <c r="AD2859" i="4" s="1"/>
  <c r="AC2819" i="4"/>
  <c r="AD2819" i="4" s="1"/>
  <c r="AC2799" i="4"/>
  <c r="AD2799" i="4" s="1"/>
  <c r="AC2738" i="4"/>
  <c r="AD2738" i="4" s="1"/>
  <c r="AC2731" i="4"/>
  <c r="AC2577" i="4"/>
  <c r="AC2382" i="4"/>
  <c r="AD2382" i="4" s="1"/>
  <c r="AC2375" i="4"/>
  <c r="AC2310" i="4"/>
  <c r="AC2297" i="4"/>
  <c r="AC2259" i="4"/>
  <c r="AC2233" i="4"/>
  <c r="AC2152" i="4"/>
  <c r="AD2152" i="4" s="1"/>
  <c r="AC2013" i="4"/>
  <c r="AC1975" i="4"/>
  <c r="AD1975" i="4" s="1"/>
  <c r="AC1957" i="4"/>
  <c r="AD1957" i="4" s="1"/>
  <c r="AC1925" i="4"/>
  <c r="AC1868" i="4"/>
  <c r="AD1868" i="4" s="1"/>
  <c r="AC1862" i="4"/>
  <c r="AC1818" i="4"/>
  <c r="AC1786" i="4"/>
  <c r="AD1786" i="4" s="1"/>
  <c r="AC1748" i="4"/>
  <c r="AD1748" i="4" s="1"/>
  <c r="AC1705" i="4"/>
  <c r="AD1705" i="4" s="1"/>
  <c r="AC1667" i="4"/>
  <c r="AD1667" i="4" s="1"/>
  <c r="AC1604" i="4"/>
  <c r="AD1604" i="4" s="1"/>
  <c r="D164" i="7" s="1"/>
  <c r="AC1580" i="4"/>
  <c r="AD1580" i="4" s="1"/>
  <c r="D168" i="7" s="1"/>
  <c r="AC1543" i="4"/>
  <c r="AD1543" i="4" s="1"/>
  <c r="AC1537" i="4"/>
  <c r="AD1537" i="4" s="1"/>
  <c r="AC1531" i="4"/>
  <c r="AC1519" i="4"/>
  <c r="AD1519" i="4" s="1"/>
  <c r="AC1513" i="4"/>
  <c r="AD1513" i="4" s="1"/>
  <c r="AC1507" i="4"/>
  <c r="AC1466" i="4"/>
  <c r="AD1466" i="4" s="1"/>
  <c r="AC1443" i="4"/>
  <c r="AD1443" i="4" s="1"/>
  <c r="AC1437" i="4"/>
  <c r="AD1437" i="4" s="1"/>
  <c r="AC1420" i="4"/>
  <c r="AD1420" i="4" s="1"/>
  <c r="AC1397" i="4"/>
  <c r="AC1369" i="4"/>
  <c r="AD1369" i="4" s="1"/>
  <c r="AC1352" i="4"/>
  <c r="AD1352" i="4" s="1"/>
  <c r="D140" i="7" s="1"/>
  <c r="AC1324" i="4"/>
  <c r="AD1324" i="4" s="1"/>
  <c r="AC1307" i="4"/>
  <c r="AC1279" i="4"/>
  <c r="AC1262" i="4"/>
  <c r="AD1262" i="4" s="1"/>
  <c r="AC1217" i="4"/>
  <c r="AD1217" i="4" s="1"/>
  <c r="AC1200" i="4"/>
  <c r="AD1200" i="4" s="1"/>
  <c r="AC1172" i="4"/>
  <c r="AD1172" i="4" s="1"/>
  <c r="D118" i="7" s="1"/>
  <c r="AC4737" i="4"/>
  <c r="AD4737" i="4" s="1"/>
  <c r="AC3340" i="4"/>
  <c r="AD3340" i="4" s="1"/>
  <c r="AC3252" i="4"/>
  <c r="AD3252" i="4" s="1"/>
  <c r="AC3151" i="4"/>
  <c r="AC3082" i="4"/>
  <c r="AC3052" i="4"/>
  <c r="AD3052" i="4" s="1"/>
  <c r="AC3024" i="4"/>
  <c r="AC2988" i="4"/>
  <c r="AC2916" i="4"/>
  <c r="AD2916" i="4" s="1"/>
  <c r="AC2894" i="4"/>
  <c r="AC2805" i="4"/>
  <c r="AD2805" i="4" s="1"/>
  <c r="AC2786" i="4"/>
  <c r="AC2724" i="4"/>
  <c r="AD2724" i="4" s="1"/>
  <c r="AC5565" i="4"/>
  <c r="AD5565" i="4" s="1"/>
  <c r="AC5481" i="4"/>
  <c r="AD5481" i="4" s="1"/>
  <c r="AC4979" i="4"/>
  <c r="AD4979" i="4" s="1"/>
  <c r="AC4659" i="4"/>
  <c r="AD4659" i="4" s="1"/>
  <c r="AC4589" i="4"/>
  <c r="AC4423" i="4"/>
  <c r="AD4423" i="4" s="1"/>
  <c r="AC4155" i="4"/>
  <c r="AD4155" i="4" s="1"/>
  <c r="AC3980" i="4"/>
  <c r="AD3980" i="4" s="1"/>
  <c r="D406" i="7" s="1"/>
  <c r="AC3972" i="4"/>
  <c r="AD3972" i="4" s="1"/>
  <c r="AC3902" i="4"/>
  <c r="AD3902" i="4" s="1"/>
  <c r="AC3870" i="4"/>
  <c r="AD3870" i="4" s="1"/>
  <c r="AC3762" i="4"/>
  <c r="AC3705" i="4"/>
  <c r="AD3705" i="4" s="1"/>
  <c r="AC3688" i="4"/>
  <c r="AD3688" i="4" s="1"/>
  <c r="AC3646" i="4"/>
  <c r="AC3573" i="4"/>
  <c r="AD3573" i="4" s="1"/>
  <c r="AC3451" i="4"/>
  <c r="AC3427" i="4"/>
  <c r="AC3419" i="4"/>
  <c r="AC3403" i="4"/>
  <c r="AC3363" i="4"/>
  <c r="AC3197" i="4"/>
  <c r="AC2981" i="4"/>
  <c r="AC2951" i="4"/>
  <c r="AD2951" i="4" s="1"/>
  <c r="AC2766" i="4"/>
  <c r="AC5292" i="4"/>
  <c r="AD5292" i="4" s="1"/>
  <c r="AC4784" i="4"/>
  <c r="AC4373" i="4"/>
  <c r="AD4373" i="4" s="1"/>
  <c r="AC4316" i="4"/>
  <c r="AD4316" i="4" s="1"/>
  <c r="AC4286" i="4"/>
  <c r="AD4286" i="4" s="1"/>
  <c r="AC4181" i="4"/>
  <c r="AD4181" i="4" s="1"/>
  <c r="AC4163" i="4"/>
  <c r="AD4163" i="4" s="1"/>
  <c r="AC4005" i="4"/>
  <c r="AD4005" i="4" s="1"/>
  <c r="AC3820" i="4"/>
  <c r="AC3779" i="4"/>
  <c r="AC3729" i="4"/>
  <c r="AC3621" i="4"/>
  <c r="AD3621" i="4" s="1"/>
  <c r="AC3588" i="4"/>
  <c r="AC3523" i="4"/>
  <c r="AD3523" i="4" s="1"/>
  <c r="AC3515" i="4"/>
  <c r="AC3370" i="4"/>
  <c r="AC3347" i="4"/>
  <c r="AD3347" i="4" s="1"/>
  <c r="AC3299" i="4"/>
  <c r="AD3299" i="4" s="1"/>
  <c r="AC3236" i="4"/>
  <c r="AC3173" i="4"/>
  <c r="AC3127" i="4"/>
  <c r="AD3127" i="4" s="1"/>
  <c r="AC3074" i="4"/>
  <c r="AD3074" i="4" s="1"/>
  <c r="AC3044" i="4"/>
  <c r="AD3044" i="4" s="1"/>
  <c r="AC3037" i="4"/>
  <c r="AC3030" i="4"/>
  <c r="AD3030" i="4" s="1"/>
  <c r="AC3016" i="4"/>
  <c r="AD3016" i="4" s="1"/>
  <c r="AC3009" i="4"/>
  <c r="AD3009" i="4" s="1"/>
  <c r="AC5406" i="4"/>
  <c r="AD5406" i="4" s="1"/>
  <c r="AC5658" i="4"/>
  <c r="AD5658" i="4" s="1"/>
  <c r="AC5416" i="4"/>
  <c r="AD5416" i="4" s="1"/>
  <c r="AC5077" i="4"/>
  <c r="AD5077" i="4" s="1"/>
  <c r="AC4627" i="4"/>
  <c r="AC4618" i="4"/>
  <c r="AD4618" i="4" s="1"/>
  <c r="AC4334" i="4"/>
  <c r="AD4334" i="4" s="1"/>
  <c r="AC4101" i="4"/>
  <c r="AD4101" i="4" s="1"/>
  <c r="AC4093" i="4"/>
  <c r="AD4093" i="4" s="1"/>
  <c r="AC4083" i="4"/>
  <c r="AC4030" i="4"/>
  <c r="AD4030" i="4" s="1"/>
  <c r="AC4022" i="4"/>
  <c r="AC3943" i="4"/>
  <c r="AD3943" i="4" s="1"/>
  <c r="AC3909" i="4"/>
  <c r="AD3909" i="4" s="1"/>
  <c r="AC3901" i="4"/>
  <c r="AD3901" i="4" s="1"/>
  <c r="AC3828" i="4"/>
  <c r="AC3811" i="4"/>
  <c r="AD3811" i="4" s="1"/>
  <c r="AC3736" i="4"/>
  <c r="AD3736" i="4" s="1"/>
  <c r="AC3670" i="4"/>
  <c r="AC3653" i="4"/>
  <c r="AD3653" i="4" s="1"/>
  <c r="AC3628" i="4"/>
  <c r="AD3628" i="4" s="1"/>
  <c r="AC3572" i="4"/>
  <c r="AD3572" i="4" s="1"/>
  <c r="D368" i="7" s="1"/>
  <c r="AC3539" i="4"/>
  <c r="AD3539" i="4" s="1"/>
  <c r="AC3481" i="4"/>
  <c r="AD3481" i="4" s="1"/>
  <c r="AC3410" i="4"/>
  <c r="AD3410" i="4" s="1"/>
  <c r="AC3402" i="4"/>
  <c r="AD3402" i="4" s="1"/>
  <c r="AC3339" i="4"/>
  <c r="AC3323" i="4"/>
  <c r="AD3323" i="4" s="1"/>
  <c r="AC3314" i="4"/>
  <c r="AC3306" i="4"/>
  <c r="AC3290" i="4"/>
  <c r="AD3290" i="4" s="1"/>
  <c r="AC3258" i="4"/>
  <c r="AC3211" i="4"/>
  <c r="AC3196" i="4"/>
  <c r="AC3119" i="4"/>
  <c r="AD3119" i="4" s="1"/>
  <c r="AC3111" i="4"/>
  <c r="AD3111" i="4" s="1"/>
  <c r="AC3104" i="4"/>
  <c r="AD3104" i="4" s="1"/>
  <c r="AC3058" i="4"/>
  <c r="AD3058" i="4" s="1"/>
  <c r="AC2973" i="4"/>
  <c r="AC2950" i="4"/>
  <c r="AC2893" i="4"/>
  <c r="AC2804" i="4"/>
  <c r="AD2804" i="4" s="1"/>
  <c r="AC2785" i="4"/>
  <c r="AD2785" i="4" s="1"/>
  <c r="AC2737" i="4"/>
  <c r="AD2737" i="4" s="1"/>
  <c r="AC2680" i="4"/>
  <c r="AC2651" i="4"/>
  <c r="AC2624" i="4"/>
  <c r="AD2624" i="4" s="1"/>
  <c r="AC2610" i="4"/>
  <c r="AD2610" i="4" s="1"/>
  <c r="AC2589" i="4"/>
  <c r="AC2576" i="4"/>
  <c r="AD2576" i="4" s="1"/>
  <c r="AC2556" i="4"/>
  <c r="AC2486" i="4"/>
  <c r="AC2401" i="4"/>
  <c r="AD2401" i="4" s="1"/>
  <c r="AC2374" i="4"/>
  <c r="AC2341" i="4"/>
  <c r="AD2341" i="4" s="1"/>
  <c r="AC2328" i="4"/>
  <c r="AC2309" i="4"/>
  <c r="AC2296" i="4"/>
  <c r="AD2296" i="4" s="1"/>
  <c r="AC2283" i="4"/>
  <c r="AD2283" i="4" s="1"/>
  <c r="AC2232" i="4"/>
  <c r="AD2232" i="4" s="1"/>
  <c r="AC2189" i="4"/>
  <c r="AC2151" i="4"/>
  <c r="AD2151" i="4" s="1"/>
  <c r="AC2012" i="4"/>
  <c r="AD2012" i="4" s="1"/>
  <c r="AC1962" i="4"/>
  <c r="AD1962" i="4" s="1"/>
  <c r="AC1956" i="4"/>
  <c r="AD1956" i="4" s="1"/>
  <c r="AC1924" i="4"/>
  <c r="AD1924" i="4" s="1"/>
  <c r="AC1887" i="4"/>
  <c r="AD1887" i="4" s="1"/>
  <c r="AC1867" i="4"/>
  <c r="AD1867" i="4" s="1"/>
  <c r="AC1861" i="4"/>
  <c r="AD1861" i="4" s="1"/>
  <c r="AC1848" i="4"/>
  <c r="AC1803" i="4"/>
  <c r="AC1797" i="4"/>
  <c r="AD1797" i="4" s="1"/>
  <c r="AC1785" i="4"/>
  <c r="AD1785" i="4" s="1"/>
  <c r="AC7099" i="4"/>
  <c r="AD7099" i="4" s="1"/>
  <c r="AC4995" i="4"/>
  <c r="AD4995" i="4" s="1"/>
  <c r="AC4875" i="4"/>
  <c r="AD4875" i="4" s="1"/>
  <c r="AC4218" i="4"/>
  <c r="AC4189" i="4"/>
  <c r="AD4189" i="4" s="1"/>
  <c r="AC3996" i="4"/>
  <c r="AC3979" i="4"/>
  <c r="AD3979" i="4" s="1"/>
  <c r="AC3892" i="4"/>
  <c r="AD3892" i="4" s="1"/>
  <c r="AC3869" i="4"/>
  <c r="AD3869" i="4" s="1"/>
  <c r="AC3836" i="4"/>
  <c r="AD3836" i="4" s="1"/>
  <c r="AC3794" i="4"/>
  <c r="AC3728" i="4"/>
  <c r="AD3728" i="4" s="1"/>
  <c r="AC3720" i="4"/>
  <c r="AD3720" i="4" s="1"/>
  <c r="AC3695" i="4"/>
  <c r="AD3695" i="4" s="1"/>
  <c r="AC3678" i="4"/>
  <c r="AD3678" i="4" s="1"/>
  <c r="AC3636" i="4"/>
  <c r="AD3636" i="4" s="1"/>
  <c r="AC3612" i="4"/>
  <c r="AD3612" i="4" s="1"/>
  <c r="AC3514" i="4"/>
  <c r="AD3514" i="4" s="1"/>
  <c r="AC3450" i="4"/>
  <c r="AC3266" i="4"/>
  <c r="AD3266" i="4" s="1"/>
  <c r="AC3126" i="4"/>
  <c r="AD3126" i="4" s="1"/>
  <c r="AC3023" i="4"/>
  <c r="AD3023" i="4" s="1"/>
  <c r="AC6119" i="4"/>
  <c r="AC4696" i="4"/>
  <c r="AC3951" i="4"/>
  <c r="AD3951" i="4" s="1"/>
  <c r="AC3926" i="4"/>
  <c r="AD3926" i="4" s="1"/>
  <c r="AC3876" i="4"/>
  <c r="AC3802" i="4"/>
  <c r="AC3786" i="4"/>
  <c r="AD3786" i="4" s="1"/>
  <c r="AC3522" i="4"/>
  <c r="AD3522" i="4" s="1"/>
  <c r="AC3361" i="4"/>
  <c r="AD3361" i="4" s="1"/>
  <c r="AC3273" i="4"/>
  <c r="AD3273" i="4" s="1"/>
  <c r="AC3218" i="4"/>
  <c r="AC3179" i="4"/>
  <c r="AC3149" i="4"/>
  <c r="AC3065" i="4"/>
  <c r="AD3065" i="4" s="1"/>
  <c r="AC3043" i="4"/>
  <c r="AC3036" i="4"/>
  <c r="AD3036" i="4" s="1"/>
  <c r="AC3029" i="4"/>
  <c r="AD3029" i="4" s="1"/>
  <c r="AC3008" i="4"/>
  <c r="AD3008" i="4" s="1"/>
  <c r="D308" i="7" s="1"/>
  <c r="AC2935" i="4"/>
  <c r="AD2935" i="4" s="1"/>
  <c r="AC2921" i="4"/>
  <c r="AD2921" i="4" s="1"/>
  <c r="AC2871" i="4"/>
  <c r="AD2871" i="4" s="1"/>
  <c r="AC2864" i="4"/>
  <c r="AD2864" i="4" s="1"/>
  <c r="AC2830" i="4"/>
  <c r="AC2811" i="4"/>
  <c r="AD2811" i="4" s="1"/>
  <c r="AC2797" i="4"/>
  <c r="AC2778" i="4"/>
  <c r="AC2771" i="4"/>
  <c r="AC2729" i="4"/>
  <c r="AC2707" i="4"/>
  <c r="AD2707" i="4" s="1"/>
  <c r="AC2693" i="4"/>
  <c r="AD2693" i="4" s="1"/>
  <c r="AC2686" i="4"/>
  <c r="AD2686" i="4" s="1"/>
  <c r="AC2672" i="4"/>
  <c r="AD2672" i="4" s="1"/>
  <c r="D280" i="7" s="1"/>
  <c r="AC2665" i="4"/>
  <c r="AC2658" i="4"/>
  <c r="AC2562" i="4"/>
  <c r="AD2562" i="4" s="1"/>
  <c r="AC2547" i="4"/>
  <c r="AD2547" i="4" s="1"/>
  <c r="AC2540" i="4"/>
  <c r="AD2540" i="4" s="1"/>
  <c r="AC2493" i="4"/>
  <c r="AD2493" i="4" s="1"/>
  <c r="D250" i="7" s="1"/>
  <c r="AC2472" i="4"/>
  <c r="AD2472" i="4" s="1"/>
  <c r="AC2466" i="4"/>
  <c r="AD2466" i="4" s="1"/>
  <c r="AC2434" i="4"/>
  <c r="AD2434" i="4" s="1"/>
  <c r="AC2407" i="4"/>
  <c r="AD2407" i="4" s="1"/>
  <c r="AC2334" i="4"/>
  <c r="AC2321" i="4"/>
  <c r="AC2251" i="4"/>
  <c r="AD2251" i="4" s="1"/>
  <c r="AC2219" i="4"/>
  <c r="AC2213" i="4"/>
  <c r="AD2213" i="4" s="1"/>
  <c r="AC2207" i="4"/>
  <c r="AD2207" i="4" s="1"/>
  <c r="AC2132" i="4"/>
  <c r="AD2132" i="4" s="1"/>
  <c r="AC2087" i="4"/>
  <c r="AD2087" i="4" s="1"/>
  <c r="AC2068" i="4"/>
  <c r="AD2068" i="4" s="1"/>
  <c r="AC2055" i="4"/>
  <c r="AD2055" i="4" s="1"/>
  <c r="AC2030" i="4"/>
  <c r="AD2030" i="4" s="1"/>
  <c r="AC1943" i="4"/>
  <c r="AD1943" i="4" s="1"/>
  <c r="AC1917" i="4"/>
  <c r="AC1905" i="4"/>
  <c r="AD1905" i="4" s="1"/>
  <c r="AC1899" i="4"/>
  <c r="AC1873" i="4"/>
  <c r="AD1873" i="4" s="1"/>
  <c r="AC1854" i="4"/>
  <c r="AD1854" i="4" s="1"/>
  <c r="AC6770" i="4"/>
  <c r="AD6770" i="4" s="1"/>
  <c r="AC6290" i="4"/>
  <c r="AD6290" i="4" s="1"/>
  <c r="AC5882" i="4"/>
  <c r="AD5882" i="4" s="1"/>
  <c r="D605" i="7" s="1"/>
  <c r="AC5178" i="4"/>
  <c r="AD5178" i="4" s="1"/>
  <c r="AC5095" i="4"/>
  <c r="AD5095" i="4" s="1"/>
  <c r="AC5003" i="4"/>
  <c r="AD5003" i="4" s="1"/>
  <c r="AC4895" i="4"/>
  <c r="AC4479" i="4"/>
  <c r="AD4479" i="4" s="1"/>
  <c r="AC4125" i="4"/>
  <c r="AD4125" i="4" s="1"/>
  <c r="AC4100" i="4"/>
  <c r="AD4100" i="4" s="1"/>
  <c r="AC4037" i="4"/>
  <c r="AD4037" i="4" s="1"/>
  <c r="AC4003" i="4"/>
  <c r="AD4003" i="4" s="1"/>
  <c r="AC3883" i="4"/>
  <c r="AC3735" i="4"/>
  <c r="AD3735" i="4" s="1"/>
  <c r="AC3702" i="4"/>
  <c r="AC3685" i="4"/>
  <c r="AD3685" i="4" s="1"/>
  <c r="AC3669" i="4"/>
  <c r="AD3669" i="4" s="1"/>
  <c r="AC3611" i="4"/>
  <c r="AC3472" i="4"/>
  <c r="AD3472" i="4" s="1"/>
  <c r="AC3449" i="4"/>
  <c r="AC3352" i="4"/>
  <c r="AD3352" i="4" s="1"/>
  <c r="AC3345" i="4"/>
  <c r="AD3345" i="4" s="1"/>
  <c r="AC3257" i="4"/>
  <c r="AD3257" i="4" s="1"/>
  <c r="AC3195" i="4"/>
  <c r="AD3195" i="4" s="1"/>
  <c r="AC3110" i="4"/>
  <c r="AD3110" i="4" s="1"/>
  <c r="AC3057" i="4"/>
  <c r="AC3014" i="4"/>
  <c r="AD3014" i="4" s="1"/>
  <c r="AC3000" i="4"/>
  <c r="AC2986" i="4"/>
  <c r="AC2979" i="4"/>
  <c r="AD2979" i="4" s="1"/>
  <c r="AC2956" i="4"/>
  <c r="AC2836" i="4"/>
  <c r="AD2836" i="4" s="1"/>
  <c r="AC2790" i="4"/>
  <c r="AD2790" i="4" s="1"/>
  <c r="AC2784" i="4"/>
  <c r="AD2784" i="4" s="1"/>
  <c r="AC2764" i="4"/>
  <c r="AC2757" i="4"/>
  <c r="AD2757" i="4" s="1"/>
  <c r="AC2750" i="4"/>
  <c r="AD2750" i="4" s="1"/>
  <c r="D283" i="7" s="1"/>
  <c r="AC2736" i="4"/>
  <c r="AD2736" i="4" s="1"/>
  <c r="AC2643" i="4"/>
  <c r="AD2643" i="4" s="1"/>
  <c r="AC2616" i="4"/>
  <c r="AC2609" i="4"/>
  <c r="AC2602" i="4"/>
  <c r="AD2602" i="4" s="1"/>
  <c r="AC2588" i="4"/>
  <c r="AD2588" i="4" s="1"/>
  <c r="AC2499" i="4"/>
  <c r="AD2499" i="4" s="1"/>
  <c r="AC2478" i="4"/>
  <c r="AC2446" i="4"/>
  <c r="AD2446" i="4" s="1"/>
  <c r="AC2413" i="4"/>
  <c r="AD2413" i="4" s="1"/>
  <c r="AC2393" i="4"/>
  <c r="AD2393" i="4" s="1"/>
  <c r="AC2373" i="4"/>
  <c r="AD2373" i="4" s="1"/>
  <c r="AC2353" i="4"/>
  <c r="AC2327" i="4"/>
  <c r="AD2327" i="4" s="1"/>
  <c r="AC2308" i="4"/>
  <c r="AD2308" i="4" s="1"/>
  <c r="AC2288" i="4"/>
  <c r="AC2269" i="4"/>
  <c r="AC5750" i="4"/>
  <c r="AD5750" i="4" s="1"/>
  <c r="AC5185" i="4"/>
  <c r="AD5185" i="4" s="1"/>
  <c r="AC5154" i="4"/>
  <c r="AD5154" i="4" s="1"/>
  <c r="AC4932" i="4"/>
  <c r="AC5087" i="4"/>
  <c r="AD5087" i="4" s="1"/>
  <c r="AC4693" i="4"/>
  <c r="AD4693" i="4" s="1"/>
  <c r="AC4016" i="4"/>
  <c r="AD4016" i="4" s="1"/>
  <c r="AC3866" i="4"/>
  <c r="AD3866" i="4" s="1"/>
  <c r="AC3803" i="4"/>
  <c r="AC3765" i="4"/>
  <c r="AD3765" i="4" s="1"/>
  <c r="AC3529" i="4"/>
  <c r="AD3529" i="4" s="1"/>
  <c r="AC3422" i="4"/>
  <c r="AD3422" i="4" s="1"/>
  <c r="D353" i="7" s="1"/>
  <c r="AC3351" i="4"/>
  <c r="AD3351" i="4" s="1"/>
  <c r="AC3237" i="4"/>
  <c r="AD3237" i="4" s="1"/>
  <c r="AC3185" i="4"/>
  <c r="AC3125" i="4"/>
  <c r="AC2984" i="4"/>
  <c r="AC2958" i="4"/>
  <c r="AD2958" i="4" s="1"/>
  <c r="AC2895" i="4"/>
  <c r="AD2895" i="4" s="1"/>
  <c r="AC2783" i="4"/>
  <c r="AD2783" i="4" s="1"/>
  <c r="AC2682" i="4"/>
  <c r="AD2682" i="4" s="1"/>
  <c r="AC2659" i="4"/>
  <c r="AC2423" i="4"/>
  <c r="AD2423" i="4" s="1"/>
  <c r="AC2357" i="4"/>
  <c r="AD2357" i="4" s="1"/>
  <c r="AC2350" i="4"/>
  <c r="AD2350" i="4" s="1"/>
  <c r="AC2292" i="4"/>
  <c r="AD2292" i="4" s="1"/>
  <c r="AC2285" i="4"/>
  <c r="AD2285" i="4" s="1"/>
  <c r="AC2209" i="4"/>
  <c r="AD2209" i="4" s="1"/>
  <c r="AC2148" i="4"/>
  <c r="AD2148" i="4" s="1"/>
  <c r="AC2086" i="4"/>
  <c r="AD2086" i="4" s="1"/>
  <c r="AC2079" i="4"/>
  <c r="AC2066" i="4"/>
  <c r="AD2066" i="4" s="1"/>
  <c r="AC2052" i="4"/>
  <c r="AD2052" i="4" s="1"/>
  <c r="AC2019" i="4"/>
  <c r="AD2019" i="4" s="1"/>
  <c r="AC1971" i="4"/>
  <c r="AD1971" i="4" s="1"/>
  <c r="AC1931" i="4"/>
  <c r="AD1931" i="4" s="1"/>
  <c r="AC1796" i="4"/>
  <c r="AD1796" i="4" s="1"/>
  <c r="D182" i="7" s="1"/>
  <c r="AC1738" i="4"/>
  <c r="AC1726" i="4"/>
  <c r="AD1726" i="4" s="1"/>
  <c r="AC1708" i="4"/>
  <c r="AD1708" i="4" s="1"/>
  <c r="AC1675" i="4"/>
  <c r="AC1605" i="4"/>
  <c r="AD1605" i="4" s="1"/>
  <c r="AC1586" i="4"/>
  <c r="AC1560" i="4"/>
  <c r="AD1560" i="4" s="1"/>
  <c r="AC1554" i="4"/>
  <c r="AD1554" i="4" s="1"/>
  <c r="AC1542" i="4"/>
  <c r="AD1542" i="4" s="1"/>
  <c r="AC6258" i="4"/>
  <c r="AD6258" i="4" s="1"/>
  <c r="AC4911" i="4"/>
  <c r="AD4911" i="4" s="1"/>
  <c r="AC4858" i="4"/>
  <c r="AD4858" i="4" s="1"/>
  <c r="AC4366" i="4"/>
  <c r="AD4366" i="4" s="1"/>
  <c r="AC4157" i="4"/>
  <c r="AD4157" i="4" s="1"/>
  <c r="AC4025" i="4"/>
  <c r="AC3774" i="4"/>
  <c r="AC3333" i="4"/>
  <c r="AD3333" i="4" s="1"/>
  <c r="AC3272" i="4"/>
  <c r="AD3272" i="4" s="1"/>
  <c r="AC3049" i="4"/>
  <c r="AD3049" i="4" s="1"/>
  <c r="AC2999" i="4"/>
  <c r="AD2999" i="4" s="1"/>
  <c r="AC2942" i="4"/>
  <c r="AD2942" i="4" s="1"/>
  <c r="AC2926" i="4"/>
  <c r="AD2926" i="4" s="1"/>
  <c r="AC2833" i="4"/>
  <c r="AD2833" i="4" s="1"/>
  <c r="AC2752" i="4"/>
  <c r="AD2752" i="4" s="1"/>
  <c r="AC2479" i="4"/>
  <c r="AD2479" i="4" s="1"/>
  <c r="AC2451" i="4"/>
  <c r="AD2451" i="4" s="1"/>
  <c r="AC2437" i="4"/>
  <c r="AD2437" i="4" s="1"/>
  <c r="AC2386" i="4"/>
  <c r="AC2379" i="4"/>
  <c r="AD2379" i="4" s="1"/>
  <c r="AC2314" i="4"/>
  <c r="AD2314" i="4" s="1"/>
  <c r="AC2263" i="4"/>
  <c r="AC2215" i="4"/>
  <c r="AD2215" i="4" s="1"/>
  <c r="AC2196" i="4"/>
  <c r="AD2196" i="4" s="1"/>
  <c r="AC2182" i="4"/>
  <c r="AD2182" i="4" s="1"/>
  <c r="AC2175" i="4"/>
  <c r="AD2175" i="4" s="1"/>
  <c r="AC2134" i="4"/>
  <c r="AD2134" i="4" s="1"/>
  <c r="AC2099" i="4"/>
  <c r="AC2005" i="4"/>
  <c r="AC1998" i="4"/>
  <c r="AC1991" i="4"/>
  <c r="AC1891" i="4"/>
  <c r="AD1891" i="4" s="1"/>
  <c r="AC1850" i="4"/>
  <c r="AD1850" i="4" s="1"/>
  <c r="AC1777" i="4"/>
  <c r="AD1777" i="4" s="1"/>
  <c r="AC1751" i="4"/>
  <c r="AD1751" i="4" s="1"/>
  <c r="AC1720" i="4"/>
  <c r="AD1720" i="4" s="1"/>
  <c r="AC1714" i="4"/>
  <c r="AD1714" i="4" s="1"/>
  <c r="AC1624" i="4"/>
  <c r="AD1624" i="4" s="1"/>
  <c r="AC1592" i="4"/>
  <c r="AC1566" i="4"/>
  <c r="AD1566" i="4" s="1"/>
  <c r="AC1457" i="4"/>
  <c r="AD1457" i="4" s="1"/>
  <c r="AC1451" i="4"/>
  <c r="AD1451" i="4" s="1"/>
  <c r="AC1404" i="4"/>
  <c r="AD1404" i="4" s="1"/>
  <c r="AC1358" i="4"/>
  <c r="AD1358" i="4" s="1"/>
  <c r="AC1335" i="4"/>
  <c r="AC1312" i="4"/>
  <c r="AD1312" i="4" s="1"/>
  <c r="AC1306" i="4"/>
  <c r="AD1306" i="4" s="1"/>
  <c r="AC1260" i="4"/>
  <c r="AD1260" i="4" s="1"/>
  <c r="AC1220" i="4"/>
  <c r="AD1220" i="4" s="1"/>
  <c r="AC1174" i="4"/>
  <c r="AD1174" i="4" s="1"/>
  <c r="AC1151" i="4"/>
  <c r="AD1151" i="4" s="1"/>
  <c r="AC1123" i="4"/>
  <c r="AD1123" i="4" s="1"/>
  <c r="AC1106" i="4"/>
  <c r="AD1106" i="4" s="1"/>
  <c r="AC1089" i="4"/>
  <c r="AD1089" i="4" s="1"/>
  <c r="AC1061" i="4"/>
  <c r="AD1061" i="4" s="1"/>
  <c r="AC1044" i="4"/>
  <c r="AD1044" i="4" s="1"/>
  <c r="AC1016" i="4"/>
  <c r="AD1016" i="4" s="1"/>
  <c r="AC999" i="4"/>
  <c r="AD999" i="4" s="1"/>
  <c r="AC971" i="4"/>
  <c r="AD971" i="4" s="1"/>
  <c r="AC954" i="4"/>
  <c r="AD954" i="4" s="1"/>
  <c r="AC926" i="4"/>
  <c r="AD926" i="4" s="1"/>
  <c r="AC909" i="4"/>
  <c r="AD909" i="4" s="1"/>
  <c r="AC881" i="4"/>
  <c r="AD881" i="4" s="1"/>
  <c r="AC864" i="4"/>
  <c r="AD864" i="4" s="1"/>
  <c r="AC847" i="4"/>
  <c r="AD847" i="4" s="1"/>
  <c r="AC819" i="4"/>
  <c r="AD819" i="4" s="1"/>
  <c r="AC802" i="4"/>
  <c r="AD802" i="4" s="1"/>
  <c r="AC774" i="4"/>
  <c r="AD774" i="4" s="1"/>
  <c r="AC757" i="4"/>
  <c r="AD757" i="4" s="1"/>
  <c r="AC729" i="4"/>
  <c r="AD729" i="4" s="1"/>
  <c r="AC712" i="4"/>
  <c r="AD712" i="4" s="1"/>
  <c r="AC684" i="4"/>
  <c r="AD684" i="4" s="1"/>
  <c r="AC667" i="4"/>
  <c r="AD667" i="4" s="1"/>
  <c r="AC639" i="4"/>
  <c r="AD639" i="4" s="1"/>
  <c r="AC622" i="4"/>
  <c r="AD622" i="4" s="1"/>
  <c r="AC605" i="4"/>
  <c r="AD605" i="4" s="1"/>
  <c r="AC577" i="4"/>
  <c r="AD577" i="4" s="1"/>
  <c r="AC560" i="4"/>
  <c r="AD560" i="4" s="1"/>
  <c r="D57" i="7" s="1"/>
  <c r="AC532" i="4"/>
  <c r="AD532" i="4" s="1"/>
  <c r="AC515" i="4"/>
  <c r="AD515" i="4" s="1"/>
  <c r="AC487" i="4"/>
  <c r="AD487" i="4" s="1"/>
  <c r="AC470" i="4"/>
  <c r="AD470" i="4" s="1"/>
  <c r="AC442" i="4"/>
  <c r="AD442" i="4" s="1"/>
  <c r="AC425" i="4"/>
  <c r="AD425" i="4" s="1"/>
  <c r="AC397" i="4"/>
  <c r="AD397" i="4" s="1"/>
  <c r="AC380" i="4"/>
  <c r="AD380" i="4" s="1"/>
  <c r="AC363" i="4"/>
  <c r="AC335" i="4"/>
  <c r="AD335" i="4" s="1"/>
  <c r="AC318" i="4"/>
  <c r="AD318" i="4" s="1"/>
  <c r="AC290" i="4"/>
  <c r="AD290" i="4" s="1"/>
  <c r="AC273" i="4"/>
  <c r="AD273" i="4" s="1"/>
  <c r="AC245" i="4"/>
  <c r="AD245" i="4" s="1"/>
  <c r="AC228" i="4"/>
  <c r="AD228" i="4" s="1"/>
  <c r="AC200" i="4"/>
  <c r="AD200" i="4" s="1"/>
  <c r="AC183" i="4"/>
  <c r="AD183" i="4" s="1"/>
  <c r="AC155" i="4"/>
  <c r="AD155" i="4" s="1"/>
  <c r="AC138" i="4"/>
  <c r="AD138" i="4" s="1"/>
  <c r="AC121" i="4"/>
  <c r="AD121" i="4" s="1"/>
  <c r="AC93" i="4"/>
  <c r="AD93" i="4" s="1"/>
  <c r="AC76" i="4"/>
  <c r="AD76" i="4" s="1"/>
  <c r="AC48" i="4"/>
  <c r="AD48" i="4" s="1"/>
  <c r="AC31" i="4"/>
  <c r="AD31" i="4" s="1"/>
  <c r="AC3" i="4"/>
  <c r="AD3" i="4" s="1"/>
  <c r="AC2092" i="4"/>
  <c r="AC2024" i="4"/>
  <c r="AC1977" i="4"/>
  <c r="AC1877" i="4"/>
  <c r="AC1636" i="4"/>
  <c r="AD1636" i="4" s="1"/>
  <c r="AC1547" i="4"/>
  <c r="AD1547" i="4" s="1"/>
  <c r="AC1504" i="4"/>
  <c r="AD1504" i="4" s="1"/>
  <c r="AC1486" i="4"/>
  <c r="AC1445" i="4"/>
  <c r="AC1392" i="4"/>
  <c r="AD1392" i="4" s="1"/>
  <c r="AC1363" i="4"/>
  <c r="AC1317" i="4"/>
  <c r="AD1317" i="4" s="1"/>
  <c r="AC1271" i="4"/>
  <c r="AC1111" i="4"/>
  <c r="AC1083" i="4"/>
  <c r="AD1083" i="4" s="1"/>
  <c r="AC1021" i="4"/>
  <c r="AD1021" i="4" s="1"/>
  <c r="AC931" i="4"/>
  <c r="AD931" i="4" s="1"/>
  <c r="AC886" i="4"/>
  <c r="AD886" i="4" s="1"/>
  <c r="AC5350" i="4"/>
  <c r="AD5350" i="4" s="1"/>
  <c r="AC5118" i="4"/>
  <c r="AD5118" i="4" s="1"/>
  <c r="AC4992" i="4"/>
  <c r="AD4992" i="4" s="1"/>
  <c r="AC4962" i="4"/>
  <c r="AC4931" i="4"/>
  <c r="AD4931" i="4" s="1"/>
  <c r="AC4751" i="4"/>
  <c r="AD4751" i="4" s="1"/>
  <c r="AC4650" i="4"/>
  <c r="AD4650" i="4" s="1"/>
  <c r="AC4042" i="4"/>
  <c r="AC3839" i="4"/>
  <c r="AC3691" i="4"/>
  <c r="AC3599" i="4"/>
  <c r="AD3599" i="4" s="1"/>
  <c r="AC3590" i="4"/>
  <c r="AD3590" i="4" s="1"/>
  <c r="AC3546" i="4"/>
  <c r="AC3448" i="4"/>
  <c r="AD3448" i="4" s="1"/>
  <c r="AC3386" i="4"/>
  <c r="AC3210" i="4"/>
  <c r="AD3210" i="4" s="1"/>
  <c r="AC3167" i="4"/>
  <c r="AC3091" i="4"/>
  <c r="AD3091" i="4" s="1"/>
  <c r="AC2975" i="4"/>
  <c r="AD2975" i="4" s="1"/>
  <c r="AC2934" i="4"/>
  <c r="AD2934" i="4" s="1"/>
  <c r="AC2918" i="4"/>
  <c r="AC2910" i="4"/>
  <c r="AD2910" i="4" s="1"/>
  <c r="AC2886" i="4"/>
  <c r="AD2886" i="4" s="1"/>
  <c r="AC2863" i="4"/>
  <c r="AD2863" i="4" s="1"/>
  <c r="AC2848" i="4"/>
  <c r="AC2744" i="4"/>
  <c r="AC2728" i="4"/>
  <c r="AD2728" i="4" s="1"/>
  <c r="AC2696" i="4"/>
  <c r="AC2650" i="4"/>
  <c r="AC2635" i="4"/>
  <c r="AD2635" i="4" s="1"/>
  <c r="AC2628" i="4"/>
  <c r="AC2621" i="4"/>
  <c r="AC2605" i="4"/>
  <c r="AD2605" i="4" s="1"/>
  <c r="AC2582" i="4"/>
  <c r="AC2545" i="4"/>
  <c r="AC2538" i="4"/>
  <c r="AD2538" i="4" s="1"/>
  <c r="AC2444" i="4"/>
  <c r="AC2371" i="4"/>
  <c r="AD2371" i="4" s="1"/>
  <c r="AC2335" i="4"/>
  <c r="AD2335" i="4" s="1"/>
  <c r="AC2270" i="4"/>
  <c r="AD2270" i="4" s="1"/>
  <c r="AC2235" i="4"/>
  <c r="AD2235" i="4" s="1"/>
  <c r="AC2228" i="4"/>
  <c r="AD2228" i="4" s="1"/>
  <c r="AC2221" i="4"/>
  <c r="AD2221" i="4" s="1"/>
  <c r="AC2141" i="4"/>
  <c r="AD2141" i="4" s="1"/>
  <c r="AC2127" i="4"/>
  <c r="AD2127" i="4" s="1"/>
  <c r="AC2120" i="4"/>
  <c r="AD2120" i="4" s="1"/>
  <c r="D217" i="7" s="1"/>
  <c r="AC2031" i="4"/>
  <c r="AC1984" i="4"/>
  <c r="AC1964" i="4"/>
  <c r="AD1964" i="4" s="1"/>
  <c r="AC1944" i="4"/>
  <c r="AC1910" i="4"/>
  <c r="AD1910" i="4" s="1"/>
  <c r="AC1884" i="4"/>
  <c r="AC1863" i="4"/>
  <c r="AC1856" i="4"/>
  <c r="AD1856" i="4" s="1"/>
  <c r="AC1843" i="4"/>
  <c r="AD1843" i="4" s="1"/>
  <c r="AC1830" i="4"/>
  <c r="AD1830" i="4" s="1"/>
  <c r="AC1802" i="4"/>
  <c r="AD1802" i="4" s="1"/>
  <c r="AC1744" i="4"/>
  <c r="AD1744" i="4" s="1"/>
  <c r="AC1701" i="4"/>
  <c r="AD1701" i="4" s="1"/>
  <c r="AC1668" i="4"/>
  <c r="AD1668" i="4" s="1"/>
  <c r="AC1643" i="4"/>
  <c r="AC1630" i="4"/>
  <c r="AC1617" i="4"/>
  <c r="AD1617" i="4" s="1"/>
  <c r="AC1598" i="4"/>
  <c r="AC1579" i="4"/>
  <c r="AD1579" i="4" s="1"/>
  <c r="AC1492" i="4"/>
  <c r="AD1492" i="4" s="1"/>
  <c r="AC1480" i="4"/>
  <c r="AD1480" i="4" s="1"/>
  <c r="AC1439" i="4"/>
  <c r="AC1433" i="4"/>
  <c r="AD1433" i="4" s="1"/>
  <c r="AC1398" i="4"/>
  <c r="AC1381" i="4"/>
  <c r="AD1381" i="4" s="1"/>
  <c r="AC1375" i="4"/>
  <c r="AC1329" i="4"/>
  <c r="AC1283" i="4"/>
  <c r="AC1277" i="4"/>
  <c r="AC1254" i="4"/>
  <c r="AC1237" i="4"/>
  <c r="AC1214" i="4"/>
  <c r="AD1214" i="4" s="1"/>
  <c r="AC1208" i="4"/>
  <c r="AC1191" i="4"/>
  <c r="AD1191" i="4" s="1"/>
  <c r="AC1162" i="4"/>
  <c r="AD1162" i="4" s="1"/>
  <c r="AC1134" i="4"/>
  <c r="AD1134" i="4" s="1"/>
  <c r="AC1117" i="4"/>
  <c r="AD1117" i="4" s="1"/>
  <c r="AC1100" i="4"/>
  <c r="AC1072" i="4"/>
  <c r="AD1072" i="4" s="1"/>
  <c r="AC1055" i="4"/>
  <c r="AD1055" i="4" s="1"/>
  <c r="AC1027" i="4"/>
  <c r="AC1010" i="4"/>
  <c r="AD1010" i="4" s="1"/>
  <c r="AC982" i="4"/>
  <c r="AD982" i="4" s="1"/>
  <c r="AC965" i="4"/>
  <c r="AD965" i="4" s="1"/>
  <c r="AC937" i="4"/>
  <c r="AC920" i="4"/>
  <c r="AC892" i="4"/>
  <c r="AC875" i="4"/>
  <c r="AD875" i="4" s="1"/>
  <c r="AC858" i="4"/>
  <c r="AC830" i="4"/>
  <c r="AC813" i="4"/>
  <c r="AC785" i="4"/>
  <c r="AD785" i="4" s="1"/>
  <c r="AC768" i="4"/>
  <c r="AC740" i="4"/>
  <c r="AC723" i="4"/>
  <c r="AD723" i="4" s="1"/>
  <c r="AC695" i="4"/>
  <c r="AD695" i="4" s="1"/>
  <c r="AC678" i="4"/>
  <c r="AD678" i="4" s="1"/>
  <c r="AC650" i="4"/>
  <c r="AD650" i="4" s="1"/>
  <c r="AC633" i="4"/>
  <c r="AD633" i="4" s="1"/>
  <c r="AC616" i="4"/>
  <c r="AD616" i="4" s="1"/>
  <c r="AC588" i="4"/>
  <c r="AD588" i="4" s="1"/>
  <c r="AC571" i="4"/>
  <c r="AD571" i="4" s="1"/>
  <c r="AC543" i="4"/>
  <c r="AD543" i="4" s="1"/>
  <c r="AC526" i="4"/>
  <c r="AD526" i="4" s="1"/>
  <c r="AC498" i="4"/>
  <c r="AD498" i="4" s="1"/>
  <c r="AC481" i="4"/>
  <c r="AD481" i="4" s="1"/>
  <c r="AC453" i="4"/>
  <c r="AC436" i="4"/>
  <c r="AC408" i="4"/>
  <c r="AD408" i="4" s="1"/>
  <c r="AC391" i="4"/>
  <c r="AD391" i="4" s="1"/>
  <c r="AC374" i="4"/>
  <c r="AC346" i="4"/>
  <c r="AC329" i="4"/>
  <c r="AC301" i="4"/>
  <c r="AC284" i="4"/>
  <c r="AC256" i="4"/>
  <c r="AC239" i="4"/>
  <c r="AD239" i="4" s="1"/>
  <c r="AC211" i="4"/>
  <c r="AC194" i="4"/>
  <c r="AD194" i="4" s="1"/>
  <c r="AC166" i="4"/>
  <c r="AD166" i="4" s="1"/>
  <c r="AC149" i="4"/>
  <c r="AD149" i="4" s="1"/>
  <c r="AC132" i="4"/>
  <c r="AD132" i="4" s="1"/>
  <c r="AC104" i="4"/>
  <c r="AD104" i="4" s="1"/>
  <c r="AC87" i="4"/>
  <c r="AD87" i="4" s="1"/>
  <c r="D7" i="7" s="1"/>
  <c r="AC59" i="4"/>
  <c r="AD59" i="4" s="1"/>
  <c r="AC42" i="4"/>
  <c r="AD42" i="4" s="1"/>
  <c r="AC14" i="4"/>
  <c r="AD14" i="4" s="1"/>
  <c r="AC2284" i="4"/>
  <c r="AD2284" i="4" s="1"/>
  <c r="AC2154" i="4"/>
  <c r="AC1916" i="4"/>
  <c r="AD1916" i="4" s="1"/>
  <c r="AC1836" i="4"/>
  <c r="AD1836" i="4" s="1"/>
  <c r="AC1789" i="4"/>
  <c r="AC1757" i="4"/>
  <c r="AC1694" i="4"/>
  <c r="AC1649" i="4"/>
  <c r="AC1572" i="4"/>
  <c r="AD1572" i="4" s="1"/>
  <c r="AC1535" i="4"/>
  <c r="AD1535" i="4" s="1"/>
  <c r="AC1516" i="4"/>
  <c r="AC1498" i="4"/>
  <c r="AD1498" i="4" s="1"/>
  <c r="AC1474" i="4"/>
  <c r="AC1346" i="4"/>
  <c r="AD1346" i="4" s="1"/>
  <c r="AC1185" i="4"/>
  <c r="AD1185" i="4" s="1"/>
  <c r="AC1145" i="4"/>
  <c r="AD1145" i="4" s="1"/>
  <c r="AC1128" i="4"/>
  <c r="AD1128" i="4" s="1"/>
  <c r="AC1038" i="4"/>
  <c r="AD1038" i="4" s="1"/>
  <c r="AC993" i="4"/>
  <c r="AC976" i="4"/>
  <c r="AD976" i="4" s="1"/>
  <c r="AC948" i="4"/>
  <c r="AD948" i="4" s="1"/>
  <c r="AC903" i="4"/>
  <c r="AC869" i="4"/>
  <c r="AD869" i="4" s="1"/>
  <c r="AC5964" i="4"/>
  <c r="AC5693" i="4"/>
  <c r="AD5693" i="4" s="1"/>
  <c r="AC4741" i="4"/>
  <c r="AC4557" i="4"/>
  <c r="AC4406" i="4"/>
  <c r="AD4406" i="4" s="1"/>
  <c r="AC3857" i="4"/>
  <c r="AC3764" i="4"/>
  <c r="AC3617" i="4"/>
  <c r="AD3617" i="4" s="1"/>
  <c r="AC3563" i="4"/>
  <c r="AD3563" i="4" s="1"/>
  <c r="AC3438" i="4"/>
  <c r="AC3350" i="4"/>
  <c r="AD3350" i="4" s="1"/>
  <c r="AC3107" i="4"/>
  <c r="AD3107" i="4" s="1"/>
  <c r="AC3040" i="4"/>
  <c r="AD3040" i="4" s="1"/>
  <c r="AC2991" i="4"/>
  <c r="AD2991" i="4" s="1"/>
  <c r="AC2855" i="4"/>
  <c r="AC2840" i="4"/>
  <c r="AC2789" i="4"/>
  <c r="AD2789" i="4" s="1"/>
  <c r="AC2759" i="4"/>
  <c r="AD2759" i="4" s="1"/>
  <c r="AC2711" i="4"/>
  <c r="AD2711" i="4" s="1"/>
  <c r="AC2704" i="4"/>
  <c r="AD2704" i="4" s="1"/>
  <c r="AC2574" i="4"/>
  <c r="AD2574" i="4" s="1"/>
  <c r="AC2560" i="4"/>
  <c r="AD2560" i="4" s="1"/>
  <c r="AC2471" i="4"/>
  <c r="AC2464" i="4"/>
  <c r="AC2422" i="4"/>
  <c r="AC2415" i="4"/>
  <c r="AD2415" i="4" s="1"/>
  <c r="AC2349" i="4"/>
  <c r="AD2349" i="4" s="1"/>
  <c r="AC2320" i="4"/>
  <c r="AC2306" i="4"/>
  <c r="AC2202" i="4"/>
  <c r="AD2202" i="4" s="1"/>
  <c r="AC1770" i="4"/>
  <c r="AD1770" i="4" s="1"/>
  <c r="AC1510" i="4"/>
  <c r="AC1323" i="4"/>
  <c r="AC1231" i="4"/>
  <c r="AD1231" i="4" s="1"/>
  <c r="AC1066" i="4"/>
  <c r="AD1066" i="4" s="1"/>
  <c r="AC5931" i="4"/>
  <c r="AD5931" i="4" s="1"/>
  <c r="AC5468" i="4"/>
  <c r="AC4920" i="4"/>
  <c r="AD4920" i="4" s="1"/>
  <c r="AC4813" i="4"/>
  <c r="AD4813" i="4" s="1"/>
  <c r="AC4731" i="4"/>
  <c r="AC4721" i="4"/>
  <c r="AD4721" i="4" s="1"/>
  <c r="AC4537" i="4"/>
  <c r="AD4537" i="4" s="1"/>
  <c r="AC4527" i="4"/>
  <c r="AD4527" i="4" s="1"/>
  <c r="AC4477" i="4"/>
  <c r="AD4477" i="4" s="1"/>
  <c r="AC4245" i="4"/>
  <c r="AD4245" i="4" s="1"/>
  <c r="AC4165" i="4"/>
  <c r="AD4165" i="4" s="1"/>
  <c r="AC3986" i="4"/>
  <c r="AD3986" i="4" s="1"/>
  <c r="AC3937" i="4"/>
  <c r="AC3773" i="4"/>
  <c r="AD3773" i="4" s="1"/>
  <c r="AC3700" i="4"/>
  <c r="AD3700" i="4" s="1"/>
  <c r="AC3580" i="4"/>
  <c r="AD3580" i="4" s="1"/>
  <c r="AC3518" i="4"/>
  <c r="AD3518" i="4" s="1"/>
  <c r="AC3429" i="4"/>
  <c r="AC3366" i="4"/>
  <c r="AD3366" i="4" s="1"/>
  <c r="AC3358" i="4"/>
  <c r="AD3358" i="4" s="1"/>
  <c r="AC3341" i="4"/>
  <c r="AD3341" i="4" s="1"/>
  <c r="AC3288" i="4"/>
  <c r="AD3288" i="4" s="1"/>
  <c r="AC3280" i="4"/>
  <c r="AD3280" i="4" s="1"/>
  <c r="AC3202" i="4"/>
  <c r="AD3202" i="4" s="1"/>
  <c r="AC3175" i="4"/>
  <c r="AC3132" i="4"/>
  <c r="AD3132" i="4" s="1"/>
  <c r="AC2818" i="4"/>
  <c r="AD2818" i="4" s="1"/>
  <c r="AC2719" i="4"/>
  <c r="AD2719" i="4" s="1"/>
  <c r="AC2552" i="4"/>
  <c r="AD2552" i="4" s="1"/>
  <c r="D261" i="7" s="1"/>
  <c r="AC2523" i="4"/>
  <c r="AD2523" i="4" s="1"/>
  <c r="AC2508" i="4"/>
  <c r="AD2508" i="4" s="1"/>
  <c r="AC2501" i="4"/>
  <c r="AD2501" i="4" s="1"/>
  <c r="AC2485" i="4"/>
  <c r="AC2363" i="4"/>
  <c r="AD2363" i="4" s="1"/>
  <c r="AC2298" i="4"/>
  <c r="AD2298" i="4" s="1"/>
  <c r="AC2276" i="4"/>
  <c r="AC2255" i="4"/>
  <c r="AC2208" i="4"/>
  <c r="AD2208" i="4" s="1"/>
  <c r="AC2188" i="4"/>
  <c r="AD2188" i="4" s="1"/>
  <c r="AC2181" i="4"/>
  <c r="AC2147" i="4"/>
  <c r="AD2147" i="4" s="1"/>
  <c r="AC2105" i="4"/>
  <c r="AD2105" i="4" s="1"/>
  <c r="AC2085" i="4"/>
  <c r="AD2085" i="4" s="1"/>
  <c r="AC2078" i="4"/>
  <c r="AD2078" i="4" s="1"/>
  <c r="AC2072" i="4"/>
  <c r="AD2072" i="4" s="1"/>
  <c r="AC2037" i="4"/>
  <c r="AD2037" i="4" s="1"/>
  <c r="AC2011" i="4"/>
  <c r="AD2011" i="4" s="1"/>
  <c r="AC2004" i="4"/>
  <c r="AC1950" i="4"/>
  <c r="AD1950" i="4" s="1"/>
  <c r="AC1936" i="4"/>
  <c r="AC1922" i="4"/>
  <c r="AD1922" i="4" s="1"/>
  <c r="AC1903" i="4"/>
  <c r="AD1903" i="4" s="1"/>
  <c r="AC1822" i="4"/>
  <c r="AD1822" i="4" s="1"/>
  <c r="AC1795" i="4"/>
  <c r="AD1795" i="4" s="1"/>
  <c r="AC1782" i="4"/>
  <c r="AD1782" i="4" s="1"/>
  <c r="AC1737" i="4"/>
  <c r="AD1737" i="4" s="1"/>
  <c r="AC1731" i="4"/>
  <c r="AD1731" i="4" s="1"/>
  <c r="AC1725" i="4"/>
  <c r="AD1725" i="4" s="1"/>
  <c r="AC1707" i="4"/>
  <c r="AD1707" i="4" s="1"/>
  <c r="AC6530" i="4"/>
  <c r="AC6137" i="4"/>
  <c r="AC5801" i="4"/>
  <c r="AD5801" i="4" s="1"/>
  <c r="AC4961" i="4"/>
  <c r="AC4951" i="4"/>
  <c r="AC4425" i="4"/>
  <c r="AD4425" i="4" s="1"/>
  <c r="AC4264" i="4"/>
  <c r="AD4264" i="4" s="1"/>
  <c r="AC4032" i="4"/>
  <c r="AD4032" i="4" s="1"/>
  <c r="AC3864" i="4"/>
  <c r="AC3791" i="4"/>
  <c r="AC3690" i="4"/>
  <c r="AC3680" i="4"/>
  <c r="AD3680" i="4" s="1"/>
  <c r="AC3624" i="4"/>
  <c r="AD3624" i="4" s="1"/>
  <c r="AC3456" i="4"/>
  <c r="AD3456" i="4" s="1"/>
  <c r="AC3271" i="4"/>
  <c r="AD3271" i="4" s="1"/>
  <c r="AC3253" i="4"/>
  <c r="AD3253" i="4" s="1"/>
  <c r="AC3006" i="4"/>
  <c r="AC2998" i="4"/>
  <c r="AC2877" i="4"/>
  <c r="AD2877" i="4" s="1"/>
  <c r="AC2847" i="4"/>
  <c r="AD2847" i="4" s="1"/>
  <c r="AC2649" i="4"/>
  <c r="AC2604" i="4"/>
  <c r="AC2450" i="4"/>
  <c r="AC2385" i="4"/>
  <c r="AC2262" i="4"/>
  <c r="AC2214" i="4"/>
  <c r="AC2174" i="4"/>
  <c r="AC2167" i="4"/>
  <c r="AD2167" i="4" s="1"/>
  <c r="AC2133" i="4"/>
  <c r="AC2126" i="4"/>
  <c r="AD2126" i="4" s="1"/>
  <c r="AC2119" i="4"/>
  <c r="AC2098" i="4"/>
  <c r="AC1997" i="4"/>
  <c r="AD1997" i="4" s="1"/>
  <c r="AC1990" i="4"/>
  <c r="AD1990" i="4" s="1"/>
  <c r="AC1890" i="4"/>
  <c r="AD1890" i="4" s="1"/>
  <c r="AC1869" i="4"/>
  <c r="AD1869" i="4" s="1"/>
  <c r="AC1808" i="4"/>
  <c r="AD1808" i="4" s="1"/>
  <c r="AC1719" i="4"/>
  <c r="AD1719" i="4" s="1"/>
  <c r="AC1713" i="4"/>
  <c r="AC1680" i="4"/>
  <c r="AD1680" i="4" s="1"/>
  <c r="AC1642" i="4"/>
  <c r="AC1591" i="4"/>
  <c r="AD1591" i="4" s="1"/>
  <c r="AC1565" i="4"/>
  <c r="AD1565" i="4" s="1"/>
  <c r="AC1456" i="4"/>
  <c r="AD1456" i="4" s="1"/>
  <c r="AC1450" i="4"/>
  <c r="AD1450" i="4" s="1"/>
  <c r="AC1438" i="4"/>
  <c r="AC1403" i="4"/>
  <c r="AD1403" i="4" s="1"/>
  <c r="AC1380" i="4"/>
  <c r="AC1357" i="4"/>
  <c r="AD1357" i="4" s="1"/>
  <c r="AC1351" i="4"/>
  <c r="AD1351" i="4" s="1"/>
  <c r="AC1334" i="4"/>
  <c r="AD1334" i="4" s="1"/>
  <c r="AC1305" i="4"/>
  <c r="AD1305" i="4" s="1"/>
  <c r="AC1259" i="4"/>
  <c r="AC1219" i="4"/>
  <c r="AC1173" i="4"/>
  <c r="AD1173" i="4" s="1"/>
  <c r="AC1167" i="4"/>
  <c r="AC1150" i="4"/>
  <c r="AD1150" i="4" s="1"/>
  <c r="AC1133" i="4"/>
  <c r="AD1133" i="4" s="1"/>
  <c r="AC1105" i="4"/>
  <c r="AD1105" i="4" s="1"/>
  <c r="AC1088" i="4"/>
  <c r="AD1088" i="4" s="1"/>
  <c r="D106" i="7" s="1"/>
  <c r="AC1060" i="4"/>
  <c r="AD1060" i="4" s="1"/>
  <c r="AC1043" i="4"/>
  <c r="AC1015" i="4"/>
  <c r="AC998" i="4"/>
  <c r="AD998" i="4" s="1"/>
  <c r="AC970" i="4"/>
  <c r="AC953" i="4"/>
  <c r="AD953" i="4" s="1"/>
  <c r="AC925" i="4"/>
  <c r="AD925" i="4" s="1"/>
  <c r="AC908" i="4"/>
  <c r="AD908" i="4" s="1"/>
  <c r="AC891" i="4"/>
  <c r="AC863" i="4"/>
  <c r="AC846" i="4"/>
  <c r="AD846" i="4" s="1"/>
  <c r="AC818" i="4"/>
  <c r="AD818" i="4" s="1"/>
  <c r="AC801" i="4"/>
  <c r="AD801" i="4" s="1"/>
  <c r="AC773" i="4"/>
  <c r="AD773" i="4" s="1"/>
  <c r="AC756" i="4"/>
  <c r="AC728" i="4"/>
  <c r="AD728" i="4" s="1"/>
  <c r="AC711" i="4"/>
  <c r="AD711" i="4" s="1"/>
  <c r="AC683" i="4"/>
  <c r="AD683" i="4" s="1"/>
  <c r="AC666" i="4"/>
  <c r="AD666" i="4" s="1"/>
  <c r="AC649" i="4"/>
  <c r="AD649" i="4" s="1"/>
  <c r="AC621" i="4"/>
  <c r="AD621" i="4" s="1"/>
  <c r="AC604" i="4"/>
  <c r="AD604" i="4" s="1"/>
  <c r="AC576" i="4"/>
  <c r="AD576" i="4" s="1"/>
  <c r="AC559" i="4"/>
  <c r="AD559" i="4" s="1"/>
  <c r="AC531" i="4"/>
  <c r="AD531" i="4" s="1"/>
  <c r="AC514" i="4"/>
  <c r="AD514" i="4" s="1"/>
  <c r="AC486" i="4"/>
  <c r="AD486" i="4" s="1"/>
  <c r="AC469" i="4"/>
  <c r="AC441" i="4"/>
  <c r="AC424" i="4"/>
  <c r="AD424" i="4" s="1"/>
  <c r="AC407" i="4"/>
  <c r="AD407" i="4" s="1"/>
  <c r="AC379" i="4"/>
  <c r="AD379" i="4" s="1"/>
  <c r="AC362" i="4"/>
  <c r="AD362" i="4" s="1"/>
  <c r="AC334" i="4"/>
  <c r="AD334" i="4" s="1"/>
  <c r="AC317" i="4"/>
  <c r="AD317" i="4" s="1"/>
  <c r="AC289" i="4"/>
  <c r="AD289" i="4" s="1"/>
  <c r="AC272" i="4"/>
  <c r="AC244" i="4"/>
  <c r="AC227" i="4"/>
  <c r="AD227" i="4" s="1"/>
  <c r="AC199" i="4"/>
  <c r="AD199" i="4" s="1"/>
  <c r="AC182" i="4"/>
  <c r="AD182" i="4" s="1"/>
  <c r="AC165" i="4"/>
  <c r="AD165" i="4" s="1"/>
  <c r="AC137" i="4"/>
  <c r="AD137" i="4" s="1"/>
  <c r="AC120" i="4"/>
  <c r="AD120" i="4" s="1"/>
  <c r="AC92" i="4"/>
  <c r="AC75" i="4"/>
  <c r="AC47" i="4"/>
  <c r="AC30" i="4"/>
  <c r="AD30" i="4" s="1"/>
  <c r="AC2" i="4"/>
  <c r="AD2" i="4" s="1"/>
  <c r="AC6060" i="4"/>
  <c r="AD6060" i="4" s="1"/>
  <c r="AC5105" i="4"/>
  <c r="AD5105" i="4" s="1"/>
  <c r="AC4565" i="4"/>
  <c r="AD4565" i="4" s="1"/>
  <c r="AC4485" i="4"/>
  <c r="AD4485" i="4" s="1"/>
  <c r="AC4117" i="4"/>
  <c r="AC4108" i="4"/>
  <c r="AD4108" i="4" s="1"/>
  <c r="AC3985" i="4"/>
  <c r="AD3985" i="4" s="1"/>
  <c r="AC3428" i="4"/>
  <c r="AC6222" i="4"/>
  <c r="AD6222" i="4" s="1"/>
  <c r="AC6168" i="4"/>
  <c r="AD6168" i="4" s="1"/>
  <c r="AC4769" i="4"/>
  <c r="AD4769" i="4" s="1"/>
  <c r="AC4455" i="4"/>
  <c r="AD4455" i="4" s="1"/>
  <c r="AC3908" i="4"/>
  <c r="AD3908" i="4" s="1"/>
  <c r="AC3707" i="4"/>
  <c r="AD3707" i="4" s="1"/>
  <c r="AC3544" i="4"/>
  <c r="AD3544" i="4" s="1"/>
  <c r="AC3392" i="4"/>
  <c r="AD3392" i="4" s="1"/>
  <c r="AC3365" i="4"/>
  <c r="AD3365" i="4" s="1"/>
  <c r="AC3287" i="4"/>
  <c r="AD3287" i="4" s="1"/>
  <c r="AC3131" i="4"/>
  <c r="AC3114" i="4"/>
  <c r="AC3021" i="4"/>
  <c r="AC4626" i="4"/>
  <c r="AD4626" i="4" s="1"/>
  <c r="AC4563" i="4"/>
  <c r="AC4263" i="4"/>
  <c r="AD4263" i="4" s="1"/>
  <c r="AC4201" i="4"/>
  <c r="AC4150" i="4"/>
  <c r="AC4132" i="4"/>
  <c r="AD4132" i="4" s="1"/>
  <c r="AC3984" i="4"/>
  <c r="AD3984" i="4" s="1"/>
  <c r="AC3974" i="4"/>
  <c r="AD3974" i="4" s="1"/>
  <c r="AC3730" i="4"/>
  <c r="AD3730" i="4" s="1"/>
  <c r="AC3594" i="4"/>
  <c r="AC3584" i="4"/>
  <c r="AD3584" i="4" s="1"/>
  <c r="AC3567" i="4"/>
  <c r="AD3567" i="4" s="1"/>
  <c r="AC3398" i="4"/>
  <c r="AD3398" i="4" s="1"/>
  <c r="AC3304" i="4"/>
  <c r="AD3304" i="4" s="1"/>
  <c r="AC3146" i="4"/>
  <c r="AD3146" i="4" s="1"/>
  <c r="AC2816" i="4"/>
  <c r="AD2816" i="4" s="1"/>
  <c r="AC2625" i="4"/>
  <c r="AD2625" i="4" s="1"/>
  <c r="AC2584" i="4"/>
  <c r="AC2544" i="4"/>
  <c r="AD2544" i="4" s="1"/>
  <c r="AC2448" i="4"/>
  <c r="AD2448" i="4" s="1"/>
  <c r="AC2440" i="4"/>
  <c r="AC2433" i="4"/>
  <c r="AD2433" i="4" s="1"/>
  <c r="AC2250" i="4"/>
  <c r="AD2250" i="4" s="1"/>
  <c r="AC2226" i="4"/>
  <c r="AD2226" i="4" s="1"/>
  <c r="AC2204" i="4"/>
  <c r="AD2204" i="4" s="1"/>
  <c r="AC2166" i="4"/>
  <c r="AD2166" i="4" s="1"/>
  <c r="AC2143" i="4"/>
  <c r="AD2143" i="4" s="1"/>
  <c r="AC2043" i="4"/>
  <c r="AD2043" i="4" s="1"/>
  <c r="AC2028" i="4"/>
  <c r="AD2028" i="4" s="1"/>
  <c r="AC2021" i="4"/>
  <c r="AD2021" i="4" s="1"/>
  <c r="AC1967" i="4"/>
  <c r="AD1967" i="4" s="1"/>
  <c r="AC1840" i="4"/>
  <c r="AD1840" i="4" s="1"/>
  <c r="AC5591" i="4"/>
  <c r="AC4678" i="4"/>
  <c r="AD4678" i="4" s="1"/>
  <c r="AC4252" i="4"/>
  <c r="AD4252" i="4" s="1"/>
  <c r="AC4140" i="4"/>
  <c r="AD4140" i="4" s="1"/>
  <c r="AC3913" i="4"/>
  <c r="AD3913" i="4" s="1"/>
  <c r="AC3444" i="4"/>
  <c r="AD3444" i="4" s="1"/>
  <c r="AC3286" i="4"/>
  <c r="AD3286" i="4" s="1"/>
  <c r="AC2931" i="4"/>
  <c r="AD2931" i="4" s="1"/>
  <c r="AC2831" i="4"/>
  <c r="AD2831" i="4" s="1"/>
  <c r="AC2800" i="4"/>
  <c r="AD2800" i="4" s="1"/>
  <c r="AC2683" i="4"/>
  <c r="AD2683" i="4" s="1"/>
  <c r="AC2633" i="4"/>
  <c r="AD2633" i="4" s="1"/>
  <c r="AC2599" i="4"/>
  <c r="AD2599" i="4" s="1"/>
  <c r="AC2569" i="4"/>
  <c r="AD2569" i="4" s="1"/>
  <c r="AC2456" i="4"/>
  <c r="AD2456" i="4" s="1"/>
  <c r="AC2424" i="4"/>
  <c r="AC2351" i="4"/>
  <c r="AD2351" i="4" s="1"/>
  <c r="AC2280" i="4"/>
  <c r="AD2280" i="4" s="1"/>
  <c r="AC2257" i="4"/>
  <c r="AC2218" i="4"/>
  <c r="AD2218" i="4" s="1"/>
  <c r="AC2158" i="4"/>
  <c r="AD2158" i="4" s="1"/>
  <c r="AC2111" i="4"/>
  <c r="AD2111" i="4" s="1"/>
  <c r="AC2104" i="4"/>
  <c r="AD2104" i="4" s="1"/>
  <c r="AC2074" i="4"/>
  <c r="AD2074" i="4" s="1"/>
  <c r="AC1982" i="4"/>
  <c r="AD1982" i="4" s="1"/>
  <c r="AC1960" i="4"/>
  <c r="AD1960" i="4" s="1"/>
  <c r="AC1901" i="4"/>
  <c r="AD1901" i="4" s="1"/>
  <c r="AC1878" i="4"/>
  <c r="AD1878" i="4" s="1"/>
  <c r="AC1825" i="4"/>
  <c r="AD1825" i="4" s="1"/>
  <c r="AC1773" i="4"/>
  <c r="AD1773" i="4" s="1"/>
  <c r="AC1736" i="4"/>
  <c r="AD1736" i="4" s="1"/>
  <c r="AC1700" i="4"/>
  <c r="AD1700" i="4" s="1"/>
  <c r="AC1658" i="4"/>
  <c r="AD1658" i="4" s="1"/>
  <c r="AC1615" i="4"/>
  <c r="AD1615" i="4" s="1"/>
  <c r="AC1532" i="4"/>
  <c r="AD1532" i="4" s="1"/>
  <c r="AC1525" i="4"/>
  <c r="AD1525" i="4" s="1"/>
  <c r="AC1499" i="4"/>
  <c r="AD1499" i="4" s="1"/>
  <c r="AC1485" i="4"/>
  <c r="AC1408" i="4"/>
  <c r="AC1402" i="4"/>
  <c r="AD1402" i="4" s="1"/>
  <c r="AC1364" i="4"/>
  <c r="AD1364" i="4" s="1"/>
  <c r="AC1345" i="4"/>
  <c r="AD1345" i="4" s="1"/>
  <c r="AC1339" i="4"/>
  <c r="AD1339" i="4" s="1"/>
  <c r="AC1295" i="4"/>
  <c r="AD1295" i="4" s="1"/>
  <c r="AC1257" i="4"/>
  <c r="AD1257" i="4" s="1"/>
  <c r="AC1232" i="4"/>
  <c r="AD1232" i="4" s="1"/>
  <c r="AC1206" i="4"/>
  <c r="AD1206" i="4" s="1"/>
  <c r="AC1194" i="4"/>
  <c r="AD1194" i="4" s="1"/>
  <c r="AC1169" i="4"/>
  <c r="AD1169" i="4" s="1"/>
  <c r="AC1156" i="4"/>
  <c r="AD1156" i="4" s="1"/>
  <c r="AC1113" i="4"/>
  <c r="AD1113" i="4" s="1"/>
  <c r="AC1107" i="4"/>
  <c r="AD1107" i="4" s="1"/>
  <c r="AC1101" i="4"/>
  <c r="AD1101" i="4" s="1"/>
  <c r="AC1070" i="4"/>
  <c r="AD1070" i="4" s="1"/>
  <c r="AC1033" i="4"/>
  <c r="AD1033" i="4" s="1"/>
  <c r="AC1002" i="4"/>
  <c r="AD1002" i="4" s="1"/>
  <c r="AC946" i="4"/>
  <c r="AC872" i="4"/>
  <c r="AD872" i="4" s="1"/>
  <c r="AC866" i="4"/>
  <c r="AD866" i="4" s="1"/>
  <c r="AC860" i="4"/>
  <c r="AD860" i="4" s="1"/>
  <c r="AC842" i="4"/>
  <c r="AD842" i="4" s="1"/>
  <c r="AC836" i="4"/>
  <c r="AC788" i="4"/>
  <c r="AD788" i="4" s="1"/>
  <c r="AC715" i="4"/>
  <c r="AC709" i="4"/>
  <c r="AD709" i="4" s="1"/>
  <c r="AC703" i="4"/>
  <c r="AD703" i="4" s="1"/>
  <c r="AC691" i="4"/>
  <c r="AD691" i="4" s="1"/>
  <c r="AC679" i="4"/>
  <c r="AD679" i="4" s="1"/>
  <c r="AC655" i="4"/>
  <c r="AD655" i="4" s="1"/>
  <c r="AC607" i="4"/>
  <c r="AD607" i="4" s="1"/>
  <c r="AC595" i="4"/>
  <c r="AD595" i="4" s="1"/>
  <c r="AC5504" i="4"/>
  <c r="AD5504" i="4" s="1"/>
  <c r="D564" i="7" s="1"/>
  <c r="AC5041" i="4"/>
  <c r="AD5041" i="4" s="1"/>
  <c r="AC4688" i="4"/>
  <c r="AD4688" i="4" s="1"/>
  <c r="AC4552" i="4"/>
  <c r="AC4221" i="4"/>
  <c r="AC4041" i="4"/>
  <c r="AD4041" i="4" s="1"/>
  <c r="AC3932" i="4"/>
  <c r="AC3808" i="4"/>
  <c r="AC3749" i="4"/>
  <c r="AD3749" i="4" s="1"/>
  <c r="AC3415" i="4"/>
  <c r="AC3349" i="4"/>
  <c r="AC3137" i="4"/>
  <c r="AC2905" i="4"/>
  <c r="AC2897" i="4"/>
  <c r="AC2823" i="4"/>
  <c r="AD2823" i="4" s="1"/>
  <c r="AC2699" i="4"/>
  <c r="AD2699" i="4" s="1"/>
  <c r="AC2691" i="4"/>
  <c r="AD2691" i="4" s="1"/>
  <c r="AC2675" i="4"/>
  <c r="AD2675" i="4" s="1"/>
  <c r="AC2527" i="4"/>
  <c r="AC2519" i="4"/>
  <c r="AC2511" i="4"/>
  <c r="AD2511" i="4" s="1"/>
  <c r="AC2463" i="4"/>
  <c r="AD2463" i="4" s="1"/>
  <c r="AC2416" i="4"/>
  <c r="AD2416" i="4" s="1"/>
  <c r="AC2367" i="4"/>
  <c r="AC2343" i="4"/>
  <c r="AD2343" i="4" s="1"/>
  <c r="AC2312" i="4"/>
  <c r="AC2287" i="4"/>
  <c r="AC2173" i="4"/>
  <c r="AD2173" i="4" s="1"/>
  <c r="AC2050" i="4"/>
  <c r="AC1846" i="4"/>
  <c r="AC1801" i="4"/>
  <c r="AC1766" i="4"/>
  <c r="AD1766" i="4" s="1"/>
  <c r="AC1729" i="4"/>
  <c r="AD1729" i="4" s="1"/>
  <c r="AC1715" i="4"/>
  <c r="AD1715" i="4" s="1"/>
  <c r="AC1692" i="4"/>
  <c r="AC1671" i="4"/>
  <c r="AD1671" i="4" s="1"/>
  <c r="AC1664" i="4"/>
  <c r="AD1664" i="4" s="1"/>
  <c r="AC1588" i="4"/>
  <c r="AC1573" i="4"/>
  <c r="AC1512" i="4"/>
  <c r="AD1512" i="4" s="1"/>
  <c r="AC1478" i="4"/>
  <c r="AD1478" i="4" s="1"/>
  <c r="AC1447" i="4"/>
  <c r="AD1447" i="4" s="1"/>
  <c r="AC1414" i="4"/>
  <c r="AD1414" i="4" s="1"/>
  <c r="AC1395" i="4"/>
  <c r="AD1395" i="4" s="1"/>
  <c r="D145" i="7" s="1"/>
  <c r="AC1389" i="4"/>
  <c r="AD1389" i="4" s="1"/>
  <c r="AC1383" i="4"/>
  <c r="AD1383" i="4" s="1"/>
  <c r="AC1370" i="4"/>
  <c r="AD1370" i="4" s="1"/>
  <c r="AC1326" i="4"/>
  <c r="AC1301" i="4"/>
  <c r="AC1282" i="4"/>
  <c r="AC1269" i="4"/>
  <c r="AC1263" i="4"/>
  <c r="AC1244" i="4"/>
  <c r="AC1181" i="4"/>
  <c r="AC1175" i="4"/>
  <c r="AC1131" i="4"/>
  <c r="AC1125" i="4"/>
  <c r="AC1119" i="4"/>
  <c r="AD1119" i="4" s="1"/>
  <c r="AC1082" i="4"/>
  <c r="AD1082" i="4" s="1"/>
  <c r="D113" i="7" s="1"/>
  <c r="AC1076" i="4"/>
  <c r="AD1076" i="4" s="1"/>
  <c r="AC1051" i="4"/>
  <c r="AD1051" i="4" s="1"/>
  <c r="AC1045" i="4"/>
  <c r="AD1045" i="4" s="1"/>
  <c r="AC1039" i="4"/>
  <c r="AC1020" i="4"/>
  <c r="AD1020" i="4" s="1"/>
  <c r="AC1014" i="4"/>
  <c r="AD1014" i="4" s="1"/>
  <c r="AC977" i="4"/>
  <c r="AD977" i="4" s="1"/>
  <c r="AC964" i="4"/>
  <c r="AD964" i="4" s="1"/>
  <c r="AC952" i="4"/>
  <c r="AD952" i="4" s="1"/>
  <c r="AC940" i="4"/>
  <c r="AD940" i="4" s="1"/>
  <c r="AC915" i="4"/>
  <c r="AD915" i="4" s="1"/>
  <c r="AC890" i="4"/>
  <c r="AD890" i="4" s="1"/>
  <c r="D93" i="7" s="1"/>
  <c r="AC884" i="4"/>
  <c r="AC878" i="4"/>
  <c r="AD878" i="4" s="1"/>
  <c r="AC848" i="4"/>
  <c r="AC811" i="4"/>
  <c r="AC763" i="4"/>
  <c r="AD763" i="4" s="1"/>
  <c r="AC751" i="4"/>
  <c r="AC739" i="4"/>
  <c r="AC733" i="4"/>
  <c r="AC727" i="4"/>
  <c r="AC685" i="4"/>
  <c r="AD685" i="4" s="1"/>
  <c r="AC589" i="4"/>
  <c r="AD589" i="4" s="1"/>
  <c r="AC558" i="4"/>
  <c r="AD558" i="4" s="1"/>
  <c r="AC528" i="4"/>
  <c r="AC516" i="4"/>
  <c r="AC510" i="4"/>
  <c r="AD510" i="4" s="1"/>
  <c r="AC504" i="4"/>
  <c r="AD504" i="4" s="1"/>
  <c r="AC456" i="4"/>
  <c r="AD456" i="4" s="1"/>
  <c r="AC389" i="4"/>
  <c r="AD389" i="4" s="1"/>
  <c r="AC371" i="4"/>
  <c r="AD371" i="4" s="1"/>
  <c r="AC323" i="4"/>
  <c r="AD323" i="4" s="1"/>
  <c r="AC311" i="4"/>
  <c r="AD311" i="4" s="1"/>
  <c r="AC299" i="4"/>
  <c r="AC293" i="4"/>
  <c r="AC287" i="4"/>
  <c r="AC238" i="4"/>
  <c r="AD238" i="4" s="1"/>
  <c r="AC190" i="4"/>
  <c r="AC160" i="4"/>
  <c r="AD160" i="4" s="1"/>
  <c r="AC154" i="4"/>
  <c r="AC142" i="4"/>
  <c r="AC136" i="4"/>
  <c r="AC118" i="4"/>
  <c r="AD118" i="4" s="1"/>
  <c r="AC88" i="4"/>
  <c r="AC64" i="4"/>
  <c r="AD64" i="4" s="1"/>
  <c r="AC16" i="4"/>
  <c r="AD16" i="4" s="1"/>
  <c r="AC3330" i="4"/>
  <c r="AD3330" i="4" s="1"/>
  <c r="AC3293" i="4"/>
  <c r="AC3154" i="4"/>
  <c r="AD3154" i="4" s="1"/>
  <c r="AC2992" i="4"/>
  <c r="AD2992" i="4" s="1"/>
  <c r="AC2947" i="4"/>
  <c r="AD2947" i="4" s="1"/>
  <c r="AC2922" i="4"/>
  <c r="AD2922" i="4" s="1"/>
  <c r="AC2807" i="4"/>
  <c r="AD2807" i="4" s="1"/>
  <c r="AC2742" i="4"/>
  <c r="AD2742" i="4" s="1"/>
  <c r="AC2725" i="4"/>
  <c r="AD2725" i="4" s="1"/>
  <c r="AC2607" i="4"/>
  <c r="AC2591" i="4"/>
  <c r="AD2591" i="4" s="1"/>
  <c r="AC2583" i="4"/>
  <c r="AC2543" i="4"/>
  <c r="AC2503" i="4"/>
  <c r="AD2503" i="4" s="1"/>
  <c r="AC2383" i="4"/>
  <c r="AD2383" i="4" s="1"/>
  <c r="AC2358" i="4"/>
  <c r="AC2272" i="4"/>
  <c r="AD2272" i="4" s="1"/>
  <c r="AC5840" i="4"/>
  <c r="AC4987" i="4"/>
  <c r="AD4987" i="4" s="1"/>
  <c r="AC4966" i="4"/>
  <c r="AD4966" i="4" s="1"/>
  <c r="AC4572" i="4"/>
  <c r="AC4271" i="4"/>
  <c r="AD4271" i="4" s="1"/>
  <c r="AC3798" i="4"/>
  <c r="AC3602" i="4"/>
  <c r="AD3602" i="4" s="1"/>
  <c r="AC3583" i="4"/>
  <c r="AD3583" i="4" s="1"/>
  <c r="AC3321" i="4"/>
  <c r="AD3321" i="4" s="1"/>
  <c r="AC5546" i="4"/>
  <c r="AD5546" i="4" s="1"/>
  <c r="D567" i="7" s="1"/>
  <c r="AC4520" i="4"/>
  <c r="AD4520" i="4" s="1"/>
  <c r="D458" i="7" s="1"/>
  <c r="AC4342" i="4"/>
  <c r="AD4342" i="4" s="1"/>
  <c r="AC4251" i="4"/>
  <c r="AD4251" i="4" s="1"/>
  <c r="AC4139" i="4"/>
  <c r="AC3962" i="4"/>
  <c r="AD3962" i="4" s="1"/>
  <c r="AC3921" i="4"/>
  <c r="AD3921" i="4" s="1"/>
  <c r="AC3767" i="4"/>
  <c r="AC3640" i="4"/>
  <c r="AD3640" i="4" s="1"/>
  <c r="AC3574" i="4"/>
  <c r="AD3574" i="4" s="1"/>
  <c r="AC3453" i="4"/>
  <c r="AD3453" i="4" s="1"/>
  <c r="AC3423" i="4"/>
  <c r="AC3405" i="4"/>
  <c r="AC3145" i="4"/>
  <c r="AD3145" i="4" s="1"/>
  <c r="AC3027" i="4"/>
  <c r="AD3027" i="4" s="1"/>
  <c r="AC3001" i="4"/>
  <c r="AD3001" i="4" s="1"/>
  <c r="AC2955" i="4"/>
  <c r="AC2815" i="4"/>
  <c r="AD2815" i="4" s="1"/>
  <c r="AC2733" i="4"/>
  <c r="AC2534" i="4"/>
  <c r="AC2470" i="4"/>
  <c r="AD2470" i="4" s="1"/>
  <c r="AC2439" i="4"/>
  <c r="AD2439" i="4" s="1"/>
  <c r="AC2391" i="4"/>
  <c r="AD2391" i="4" s="1"/>
  <c r="AC2319" i="4"/>
  <c r="AD2319" i="4" s="1"/>
  <c r="AC2303" i="4"/>
  <c r="AD2303" i="4" s="1"/>
  <c r="AC2264" i="4"/>
  <c r="AD2264" i="4" s="1"/>
  <c r="AC2180" i="4"/>
  <c r="AD2180" i="4" s="1"/>
  <c r="AC2142" i="4"/>
  <c r="AD2142" i="4" s="1"/>
  <c r="AC2110" i="4"/>
  <c r="AD2110" i="4" s="1"/>
  <c r="AC2027" i="4"/>
  <c r="AD2027" i="4" s="1"/>
  <c r="AC2020" i="4"/>
  <c r="AD2020" i="4" s="1"/>
  <c r="AC1989" i="4"/>
  <c r="AD1989" i="4" s="1"/>
  <c r="AC1973" i="4"/>
  <c r="AC1966" i="4"/>
  <c r="AD1966" i="4" s="1"/>
  <c r="AC1921" i="4"/>
  <c r="AD1921" i="4" s="1"/>
  <c r="AC1907" i="4"/>
  <c r="AD1907" i="4" s="1"/>
  <c r="AC1824" i="4"/>
  <c r="AD1824" i="4" s="1"/>
  <c r="AC1779" i="4"/>
  <c r="AD1779" i="4" s="1"/>
  <c r="AC1621" i="4"/>
  <c r="AD1621" i="4" s="1"/>
  <c r="AC1608" i="4"/>
  <c r="AD1608" i="4" s="1"/>
  <c r="AC1601" i="4"/>
  <c r="AD1601" i="4" s="1"/>
  <c r="AC1594" i="4"/>
  <c r="AD1594" i="4" s="1"/>
  <c r="AC1558" i="4"/>
  <c r="AD1558" i="4" s="1"/>
  <c r="AC1538" i="4"/>
  <c r="AD1538" i="4" s="1"/>
  <c r="AC1518" i="4"/>
  <c r="AD1518" i="4" s="1"/>
  <c r="AC1459" i="4"/>
  <c r="AD1459" i="4" s="1"/>
  <c r="AC1319" i="4"/>
  <c r="AD1319" i="4" s="1"/>
  <c r="AC1294" i="4"/>
  <c r="AD1294" i="4" s="1"/>
  <c r="AC1199" i="4"/>
  <c r="AD1199" i="4" s="1"/>
  <c r="AC1161" i="4"/>
  <c r="AD1161" i="4" s="1"/>
  <c r="AC1155" i="4"/>
  <c r="AD1155" i="4" s="1"/>
  <c r="AC1149" i="4"/>
  <c r="AD1149" i="4" s="1"/>
  <c r="AC1137" i="4"/>
  <c r="AD1137" i="4" s="1"/>
  <c r="AC1063" i="4"/>
  <c r="AD1063" i="4" s="1"/>
  <c r="AC1057" i="4"/>
  <c r="AD1057" i="4" s="1"/>
  <c r="AC1032" i="4"/>
  <c r="AD1032" i="4" s="1"/>
  <c r="AC1007" i="4"/>
  <c r="AD1007" i="4" s="1"/>
  <c r="AC1001" i="4"/>
  <c r="AC995" i="4"/>
  <c r="AD995" i="4" s="1"/>
  <c r="AC983" i="4"/>
  <c r="AD983" i="4" s="1"/>
  <c r="AC933" i="4"/>
  <c r="AD933" i="4" s="1"/>
  <c r="AC927" i="4"/>
  <c r="AD927" i="4" s="1"/>
  <c r="AC896" i="4"/>
  <c r="AD896" i="4" s="1"/>
  <c r="AC853" i="4"/>
  <c r="AD853" i="4" s="1"/>
  <c r="AC841" i="4"/>
  <c r="AD841" i="4" s="1"/>
  <c r="AC829" i="4"/>
  <c r="AD829" i="4" s="1"/>
  <c r="AC823" i="4"/>
  <c r="AD823" i="4" s="1"/>
  <c r="AC817" i="4"/>
  <c r="AD817" i="4" s="1"/>
  <c r="AC805" i="4"/>
  <c r="AD805" i="4" s="1"/>
  <c r="AC793" i="4"/>
  <c r="AD793" i="4" s="1"/>
  <c r="AC775" i="4"/>
  <c r="AD775" i="4" s="1"/>
  <c r="AC720" i="4"/>
  <c r="AD720" i="4" s="1"/>
  <c r="AC672" i="4"/>
  <c r="AD672" i="4" s="1"/>
  <c r="AC642" i="4"/>
  <c r="AD642" i="4" s="1"/>
  <c r="AC636" i="4"/>
  <c r="AD636" i="4" s="1"/>
  <c r="AC624" i="4"/>
  <c r="AD624" i="4" s="1"/>
  <c r="AC618" i="4"/>
  <c r="AD618" i="4" s="1"/>
  <c r="AC600" i="4"/>
  <c r="AD600" i="4" s="1"/>
  <c r="AC594" i="4"/>
  <c r="AC546" i="4"/>
  <c r="AD546" i="4" s="1"/>
  <c r="AC473" i="4"/>
  <c r="AC467" i="4"/>
  <c r="AD467" i="4" s="1"/>
  <c r="AC461" i="4"/>
  <c r="AD461" i="4" s="1"/>
  <c r="AC449" i="4"/>
  <c r="AD449" i="4" s="1"/>
  <c r="AC437" i="4"/>
  <c r="AD437" i="4" s="1"/>
  <c r="AC413" i="4"/>
  <c r="AD413" i="4" s="1"/>
  <c r="AC365" i="4"/>
  <c r="AD365" i="4" s="1"/>
  <c r="AC353" i="4"/>
  <c r="AD353" i="4" s="1"/>
  <c r="AC328" i="4"/>
  <c r="AD328" i="4" s="1"/>
  <c r="AC280" i="4"/>
  <c r="AD280" i="4" s="1"/>
  <c r="D31" i="7" s="1"/>
  <c r="AC250" i="4"/>
  <c r="AD250" i="4" s="1"/>
  <c r="AC232" i="4"/>
  <c r="AD232" i="4" s="1"/>
  <c r="AC202" i="4"/>
  <c r="AD202" i="4" s="1"/>
  <c r="AC106" i="4"/>
  <c r="AD106" i="4" s="1"/>
  <c r="AC33" i="4"/>
  <c r="AD33" i="4" s="1"/>
  <c r="AC27" i="4"/>
  <c r="AD27" i="4" s="1"/>
  <c r="AC21" i="4"/>
  <c r="AD21" i="4" s="1"/>
  <c r="AC9" i="4"/>
  <c r="AD9" i="4" s="1"/>
  <c r="AC347" i="4"/>
  <c r="AD347" i="4" s="1"/>
  <c r="AC286" i="4"/>
  <c r="AC274" i="4"/>
  <c r="AD274" i="4" s="1"/>
  <c r="AC262" i="4"/>
  <c r="AD262" i="4" s="1"/>
  <c r="AC129" i="4"/>
  <c r="AD129" i="4" s="1"/>
  <c r="AC81" i="4"/>
  <c r="AD81" i="4" s="1"/>
  <c r="AC69" i="4"/>
  <c r="AD69" i="4" s="1"/>
  <c r="AC51" i="4"/>
  <c r="AD51" i="4" s="1"/>
  <c r="AC45" i="4"/>
  <c r="AC4729" i="4"/>
  <c r="AD4729" i="4" s="1"/>
  <c r="AC4199" i="4"/>
  <c r="AD4199" i="4" s="1"/>
  <c r="AC4178" i="4"/>
  <c r="AD4178" i="4" s="1"/>
  <c r="AC4002" i="4"/>
  <c r="AD4002" i="4" s="1"/>
  <c r="AC3931" i="4"/>
  <c r="AD3931" i="4" s="1"/>
  <c r="AC3757" i="4"/>
  <c r="AD3757" i="4" s="1"/>
  <c r="AC3630" i="4"/>
  <c r="AD3630" i="4" s="1"/>
  <c r="AC3471" i="4"/>
  <c r="AC3357" i="4"/>
  <c r="AC3311" i="4"/>
  <c r="AD3311" i="4" s="1"/>
  <c r="AC2879" i="4"/>
  <c r="AC2822" i="4"/>
  <c r="AC2758" i="4"/>
  <c r="AC2698" i="4"/>
  <c r="AC2648" i="4"/>
  <c r="AD2648" i="4" s="1"/>
  <c r="AC2640" i="4"/>
  <c r="AC2551" i="4"/>
  <c r="AC2526" i="4"/>
  <c r="AD2526" i="4" s="1"/>
  <c r="AC2294" i="4"/>
  <c r="AD2294" i="4" s="1"/>
  <c r="AC2279" i="4"/>
  <c r="AC2217" i="4"/>
  <c r="AD2217" i="4" s="1"/>
  <c r="AC2164" i="4"/>
  <c r="AC2149" i="4"/>
  <c r="AC2103" i="4"/>
  <c r="AD2103" i="4" s="1"/>
  <c r="AC2049" i="4"/>
  <c r="AC1900" i="4"/>
  <c r="AD1900" i="4" s="1"/>
  <c r="AC1742" i="4"/>
  <c r="AD1742" i="4" s="1"/>
  <c r="AC1735" i="4"/>
  <c r="AD1735" i="4" s="1"/>
  <c r="AC1691" i="4"/>
  <c r="AD1691" i="4" s="1"/>
  <c r="AC1657" i="4"/>
  <c r="AC1650" i="4"/>
  <c r="AC1614" i="4"/>
  <c r="AD1614" i="4" s="1"/>
  <c r="AC1524" i="4"/>
  <c r="AD1524" i="4" s="1"/>
  <c r="AC1511" i="4"/>
  <c r="AD1511" i="4" s="1"/>
  <c r="AC1484" i="4"/>
  <c r="AC1471" i="4"/>
  <c r="AC1465" i="4"/>
  <c r="AC1432" i="4"/>
  <c r="AC1407" i="4"/>
  <c r="AC1401" i="4"/>
  <c r="AD1401" i="4" s="1"/>
  <c r="AC1350" i="4"/>
  <c r="AD1350" i="4" s="1"/>
  <c r="AC1338" i="4"/>
  <c r="AC1205" i="4"/>
  <c r="AD1205" i="4" s="1"/>
  <c r="AC1193" i="4"/>
  <c r="AC1112" i="4"/>
  <c r="AD1112" i="4" s="1"/>
  <c r="AC1069" i="4"/>
  <c r="AD1069" i="4" s="1"/>
  <c r="AC945" i="4"/>
  <c r="AC914" i="4"/>
  <c r="AD914" i="4" s="1"/>
  <c r="AC871" i="4"/>
  <c r="AD871" i="4" s="1"/>
  <c r="AC865" i="4"/>
  <c r="AD865" i="4" s="1"/>
  <c r="AC859" i="4"/>
  <c r="AD859" i="4" s="1"/>
  <c r="AC835" i="4"/>
  <c r="AD835" i="4" s="1"/>
  <c r="AC787" i="4"/>
  <c r="AD787" i="4" s="1"/>
  <c r="AC726" i="4"/>
  <c r="AD726" i="4" s="1"/>
  <c r="AC714" i="4"/>
  <c r="AC708" i="4"/>
  <c r="AC702" i="4"/>
  <c r="AD702" i="4" s="1"/>
  <c r="AC690" i="4"/>
  <c r="AC654" i="4"/>
  <c r="AD654" i="4" s="1"/>
  <c r="AC606" i="4"/>
  <c r="AC569" i="4"/>
  <c r="AC521" i="4"/>
  <c r="AD521" i="4" s="1"/>
  <c r="AC509" i="4"/>
  <c r="AD509" i="4" s="1"/>
  <c r="AC497" i="4"/>
  <c r="AD497" i="4" s="1"/>
  <c r="AC491" i="4"/>
  <c r="AD491" i="4" s="1"/>
  <c r="AC485" i="4"/>
  <c r="AC443" i="4"/>
  <c r="AD443" i="4" s="1"/>
  <c r="AC316" i="4"/>
  <c r="AD316" i="4" s="1"/>
  <c r="AC268" i="4"/>
  <c r="AD268" i="4" s="1"/>
  <c r="AC214" i="4"/>
  <c r="AD214" i="4" s="1"/>
  <c r="AC147" i="4"/>
  <c r="AD147" i="4" s="1"/>
  <c r="AC57" i="4"/>
  <c r="AD57" i="4" s="1"/>
  <c r="AC5081" i="4"/>
  <c r="AD5081" i="4" s="1"/>
  <c r="AC4590" i="4"/>
  <c r="AC4341" i="4"/>
  <c r="AD4341" i="4" s="1"/>
  <c r="AC4187" i="4"/>
  <c r="AC3486" i="4"/>
  <c r="AD3486" i="4" s="1"/>
  <c r="AC3470" i="4"/>
  <c r="AC3375" i="4"/>
  <c r="AC3328" i="4"/>
  <c r="AC3283" i="4"/>
  <c r="AC3063" i="4"/>
  <c r="AC2869" i="4"/>
  <c r="AD2869" i="4" s="1"/>
  <c r="AC2814" i="4"/>
  <c r="AD2814" i="4" s="1"/>
  <c r="AC2573" i="4"/>
  <c r="AD2573" i="4" s="1"/>
  <c r="AC2517" i="4"/>
  <c r="AD2517" i="4" s="1"/>
  <c r="AC2318" i="4"/>
  <c r="AD2318" i="4" s="1"/>
  <c r="AC2247" i="4"/>
  <c r="AD2247" i="4" s="1"/>
  <c r="AC2231" i="4"/>
  <c r="AD2231" i="4" s="1"/>
  <c r="AC2163" i="4"/>
  <c r="AD2163" i="4" s="1"/>
  <c r="AC2125" i="4"/>
  <c r="AD2125" i="4" s="1"/>
  <c r="AC2109" i="4"/>
  <c r="AD2109" i="4" s="1"/>
  <c r="AC2094" i="4"/>
  <c r="AD2094" i="4" s="1"/>
  <c r="AC2063" i="4"/>
  <c r="AD2063" i="4" s="1"/>
  <c r="AC1972" i="4"/>
  <c r="AD1972" i="4" s="1"/>
  <c r="AC1965" i="4"/>
  <c r="AD1965" i="4" s="1"/>
  <c r="AC1920" i="4"/>
  <c r="AD1920" i="4" s="1"/>
  <c r="AC1906" i="4"/>
  <c r="AD1906" i="4" s="1"/>
  <c r="AC1883" i="4"/>
  <c r="AC1814" i="4"/>
  <c r="AC1807" i="4"/>
  <c r="AD1807" i="4" s="1"/>
  <c r="AC1778" i="4"/>
  <c r="AD1778" i="4" s="1"/>
  <c r="AC1756" i="4"/>
  <c r="AC1734" i="4"/>
  <c r="AD1734" i="4" s="1"/>
  <c r="AC1727" i="4"/>
  <c r="AC1620" i="4"/>
  <c r="AD1620" i="4" s="1"/>
  <c r="AC1593" i="4"/>
  <c r="AD1593" i="4" s="1"/>
  <c r="AC1571" i="4"/>
  <c r="AD1571" i="4" s="1"/>
  <c r="AC1458" i="4"/>
  <c r="AD1458" i="4" s="1"/>
  <c r="AC1374" i="4"/>
  <c r="AD1374" i="4" s="1"/>
  <c r="AC1368" i="4"/>
  <c r="AD1368" i="4" s="1"/>
  <c r="AC1343" i="4"/>
  <c r="AD1343" i="4" s="1"/>
  <c r="AC1293" i="4"/>
  <c r="AD1293" i="4" s="1"/>
  <c r="AC1255" i="4"/>
  <c r="AD1255" i="4" s="1"/>
  <c r="AC1236" i="4"/>
  <c r="AD1236" i="4" s="1"/>
  <c r="AC1198" i="4"/>
  <c r="AD1198" i="4" s="1"/>
  <c r="AC1160" i="4"/>
  <c r="AD1160" i="4" s="1"/>
  <c r="AC1154" i="4"/>
  <c r="AD1154" i="4" s="1"/>
  <c r="AC1148" i="4"/>
  <c r="AD1148" i="4" s="1"/>
  <c r="AC1136" i="4"/>
  <c r="AD1136" i="4" s="1"/>
  <c r="AC1062" i="4"/>
  <c r="AD1062" i="4" s="1"/>
  <c r="AC1037" i="4"/>
  <c r="AD1037" i="4" s="1"/>
  <c r="AC1031" i="4"/>
  <c r="AC1006" i="4"/>
  <c r="AC1000" i="4"/>
  <c r="AC994" i="4"/>
  <c r="AC975" i="4"/>
  <c r="AC969" i="4"/>
  <c r="AC932" i="4"/>
  <c r="AD932" i="4" s="1"/>
  <c r="AC919" i="4"/>
  <c r="AD919" i="4" s="1"/>
  <c r="AC913" i="4"/>
  <c r="AC907" i="4"/>
  <c r="AD907" i="4" s="1"/>
  <c r="AC895" i="4"/>
  <c r="AC852" i="4"/>
  <c r="AD852" i="4" s="1"/>
  <c r="AC840" i="4"/>
  <c r="AD840" i="4" s="1"/>
  <c r="AC828" i="4"/>
  <c r="AC822" i="4"/>
  <c r="AD822" i="4" s="1"/>
  <c r="AC816" i="4"/>
  <c r="AD816" i="4" s="1"/>
  <c r="AC804" i="4"/>
  <c r="AD804" i="4" s="1"/>
  <c r="AC6878" i="4"/>
  <c r="AC6780" i="4"/>
  <c r="AD6780" i="4" s="1"/>
  <c r="AC5978" i="4"/>
  <c r="AD5978" i="4" s="1"/>
  <c r="AC4695" i="4"/>
  <c r="AC4009" i="4"/>
  <c r="AC3990" i="4"/>
  <c r="AC3862" i="4"/>
  <c r="AD3862" i="4" s="1"/>
  <c r="AC3478" i="4"/>
  <c r="AC3460" i="4"/>
  <c r="AC3431" i="4"/>
  <c r="AD3431" i="4" s="1"/>
  <c r="AC3243" i="4"/>
  <c r="AD3243" i="4" s="1"/>
  <c r="AC3152" i="4"/>
  <c r="AC2945" i="4"/>
  <c r="AC2911" i="4"/>
  <c r="AD2911" i="4" s="1"/>
  <c r="AC5260" i="4"/>
  <c r="AD5260" i="4" s="1"/>
  <c r="AC4776" i="4"/>
  <c r="AC4745" i="4"/>
  <c r="AD4745" i="4" s="1"/>
  <c r="AC4484" i="4"/>
  <c r="AD4484" i="4" s="1"/>
  <c r="D462" i="7" s="1"/>
  <c r="AC4174" i="4"/>
  <c r="AD4174" i="4" s="1"/>
  <c r="AC4153" i="4"/>
  <c r="AD4153" i="4" s="1"/>
  <c r="AC3916" i="4"/>
  <c r="AC3907" i="4"/>
  <c r="AD3907" i="4" s="1"/>
  <c r="AC3569" i="4"/>
  <c r="AC3561" i="4"/>
  <c r="AC3391" i="4"/>
  <c r="AC3077" i="4"/>
  <c r="AD3077" i="4" s="1"/>
  <c r="AC2900" i="4"/>
  <c r="AC2867" i="4"/>
  <c r="AD2867" i="4" s="1"/>
  <c r="AC2843" i="4"/>
  <c r="AD2843" i="4" s="1"/>
  <c r="AC2802" i="4"/>
  <c r="AD2802" i="4" s="1"/>
  <c r="AC2662" i="4"/>
  <c r="AC2459" i="4"/>
  <c r="AD2459" i="4" s="1"/>
  <c r="AC2435" i="4"/>
  <c r="AD2435" i="4" s="1"/>
  <c r="AC2427" i="4"/>
  <c r="AD2427" i="4" s="1"/>
  <c r="AC2387" i="4"/>
  <c r="AD2387" i="4" s="1"/>
  <c r="AC2237" i="4"/>
  <c r="AD2237" i="4" s="1"/>
  <c r="AC2206" i="4"/>
  <c r="AD2206" i="4" s="1"/>
  <c r="AC2153" i="4"/>
  <c r="AC2145" i="4"/>
  <c r="AD2145" i="4" s="1"/>
  <c r="AC2107" i="4"/>
  <c r="AD2107" i="4" s="1"/>
  <c r="AC2061" i="4"/>
  <c r="AC2001" i="4"/>
  <c r="AD2001" i="4" s="1"/>
  <c r="AC1955" i="4"/>
  <c r="AD1955" i="4" s="1"/>
  <c r="AC1940" i="4"/>
  <c r="AD1940" i="4" s="1"/>
  <c r="AC1918" i="4"/>
  <c r="AD1918" i="4" s="1"/>
  <c r="AC1857" i="4"/>
  <c r="AD1857" i="4" s="1"/>
  <c r="AC1674" i="4"/>
  <c r="AD1674" i="4" s="1"/>
  <c r="AC1660" i="4"/>
  <c r="AC1647" i="4"/>
  <c r="AD1647" i="4" s="1"/>
  <c r="AC1639" i="4"/>
  <c r="AC1632" i="4"/>
  <c r="AD1632" i="4" s="1"/>
  <c r="AC1625" i="4"/>
  <c r="AD1625" i="4" s="1"/>
  <c r="AC1548" i="4"/>
  <c r="AD1548" i="4" s="1"/>
  <c r="AC1527" i="4"/>
  <c r="AD1527" i="4" s="1"/>
  <c r="AC1508" i="4"/>
  <c r="AD1508" i="4" s="1"/>
  <c r="AC1481" i="4"/>
  <c r="AD1481" i="4" s="1"/>
  <c r="AC1462" i="4"/>
  <c r="AD1462" i="4" s="1"/>
  <c r="AC1423" i="4"/>
  <c r="AD1423" i="4" s="1"/>
  <c r="AC1360" i="4"/>
  <c r="AD1360" i="4" s="1"/>
  <c r="AC1297" i="4"/>
  <c r="AC1285" i="4"/>
  <c r="AD1285" i="4" s="1"/>
  <c r="AC1196" i="4"/>
  <c r="AD1196" i="4" s="1"/>
  <c r="AC1171" i="4"/>
  <c r="AD1171" i="4" s="1"/>
  <c r="AC1140" i="4"/>
  <c r="AD1140" i="4" s="1"/>
  <c r="AC1115" i="4"/>
  <c r="AD1115" i="4" s="1"/>
  <c r="AC1109" i="4"/>
  <c r="AD1109" i="4" s="1"/>
  <c r="AC1103" i="4"/>
  <c r="AD1103" i="4" s="1"/>
  <c r="AC1091" i="4"/>
  <c r="AD1091" i="4" s="1"/>
  <c r="AC1004" i="4"/>
  <c r="AD1004" i="4" s="1"/>
  <c r="AC967" i="4"/>
  <c r="AD967" i="4" s="1"/>
  <c r="AC936" i="4"/>
  <c r="AC899" i="4"/>
  <c r="AC874" i="4"/>
  <c r="AC868" i="4"/>
  <c r="AD868" i="4" s="1"/>
  <c r="AC862" i="4"/>
  <c r="AD862" i="4" s="1"/>
  <c r="AC844" i="4"/>
  <c r="AC814" i="4"/>
  <c r="AC790" i="4"/>
  <c r="AD790" i="4" s="1"/>
  <c r="AC742" i="4"/>
  <c r="AD742" i="4" s="1"/>
  <c r="AC693" i="4"/>
  <c r="AD693" i="4" s="1"/>
  <c r="AC4808" i="4"/>
  <c r="AD4808" i="4" s="1"/>
  <c r="AC4123" i="4"/>
  <c r="AD4123" i="4" s="1"/>
  <c r="AC3732" i="4"/>
  <c r="AC3492" i="4"/>
  <c r="AC2904" i="4"/>
  <c r="AD2904" i="4" s="1"/>
  <c r="AC2705" i="4"/>
  <c r="AD2705" i="4" s="1"/>
  <c r="AC2622" i="4"/>
  <c r="AD2622" i="4" s="1"/>
  <c r="AC2268" i="4"/>
  <c r="AD2268" i="4" s="1"/>
  <c r="AC2039" i="4"/>
  <c r="AD2039" i="4" s="1"/>
  <c r="AC1947" i="4"/>
  <c r="AC1855" i="4"/>
  <c r="AC1759" i="4"/>
  <c r="AD1759" i="4" s="1"/>
  <c r="AC1702" i="4"/>
  <c r="AD1702" i="4" s="1"/>
  <c r="AC1670" i="4"/>
  <c r="AC1631" i="4"/>
  <c r="AD1631" i="4" s="1"/>
  <c r="AC1623" i="4"/>
  <c r="AD1623" i="4" s="1"/>
  <c r="AC1584" i="4"/>
  <c r="AD1584" i="4" s="1"/>
  <c r="AC1576" i="4"/>
  <c r="AD1576" i="4" s="1"/>
  <c r="AC1568" i="4"/>
  <c r="AD1568" i="4" s="1"/>
  <c r="AC1553" i="4"/>
  <c r="AD1553" i="4" s="1"/>
  <c r="AC1523" i="4"/>
  <c r="AD1523" i="4" s="1"/>
  <c r="AC1463" i="4"/>
  <c r="AD1463" i="4" s="1"/>
  <c r="AC1406" i="4"/>
  <c r="AC1361" i="4"/>
  <c r="AD1361" i="4" s="1"/>
  <c r="AC1332" i="4"/>
  <c r="AD1332" i="4" s="1"/>
  <c r="AC1325" i="4"/>
  <c r="AC1318" i="4"/>
  <c r="AD1318" i="4" s="1"/>
  <c r="AC1290" i="4"/>
  <c r="AC1233" i="4"/>
  <c r="AD1233" i="4" s="1"/>
  <c r="AC1213" i="4"/>
  <c r="AC1177" i="4"/>
  <c r="AC1141" i="4"/>
  <c r="AD1141" i="4" s="1"/>
  <c r="AC1013" i="4"/>
  <c r="AD1013" i="4" s="1"/>
  <c r="AC992" i="4"/>
  <c r="AD992" i="4" s="1"/>
  <c r="AC979" i="4"/>
  <c r="AC972" i="4"/>
  <c r="AD972" i="4" s="1"/>
  <c r="AC929" i="4"/>
  <c r="AD929" i="4" s="1"/>
  <c r="AC894" i="4"/>
  <c r="AD894" i="4" s="1"/>
  <c r="AC856" i="4"/>
  <c r="AD856" i="4" s="1"/>
  <c r="AC807" i="4"/>
  <c r="AD807" i="4" s="1"/>
  <c r="AC761" i="4"/>
  <c r="AD761" i="4" s="1"/>
  <c r="AC628" i="4"/>
  <c r="AD628" i="4" s="1"/>
  <c r="AC615" i="4"/>
  <c r="AD615" i="4" s="1"/>
  <c r="AC590" i="4"/>
  <c r="AD590" i="4" s="1"/>
  <c r="AC506" i="4"/>
  <c r="AD506" i="4" s="1"/>
  <c r="AC500" i="4"/>
  <c r="AD500" i="4" s="1"/>
  <c r="AC448" i="4"/>
  <c r="AD448" i="4" s="1"/>
  <c r="AC404" i="4"/>
  <c r="AD404" i="4" s="1"/>
  <c r="AC398" i="4"/>
  <c r="AD398" i="4" s="1"/>
  <c r="AC372" i="4"/>
  <c r="AD372" i="4" s="1"/>
  <c r="AC366" i="4"/>
  <c r="AD366" i="4" s="1"/>
  <c r="AC276" i="4"/>
  <c r="AD276" i="4" s="1"/>
  <c r="AC224" i="4"/>
  <c r="AD224" i="4" s="1"/>
  <c r="AC218" i="4"/>
  <c r="AD218" i="4" s="1"/>
  <c r="AC212" i="4"/>
  <c r="AD212" i="4" s="1"/>
  <c r="AC205" i="4"/>
  <c r="AD205" i="4" s="1"/>
  <c r="AC192" i="4"/>
  <c r="AD192" i="4" s="1"/>
  <c r="AC161" i="4"/>
  <c r="AD161" i="4" s="1"/>
  <c r="AC96" i="4"/>
  <c r="AD96" i="4" s="1"/>
  <c r="AC83" i="4"/>
  <c r="AD83" i="4" s="1"/>
  <c r="AC37" i="4"/>
  <c r="AD37" i="4" s="1"/>
  <c r="AC1515" i="4"/>
  <c r="AC1493" i="4"/>
  <c r="AC1470" i="4"/>
  <c r="AD1470" i="4" s="1"/>
  <c r="AC1441" i="4"/>
  <c r="AD1441" i="4" s="1"/>
  <c r="AC1426" i="4"/>
  <c r="AD1426" i="4" s="1"/>
  <c r="AC1413" i="4"/>
  <c r="AC1347" i="4"/>
  <c r="AC1304" i="4"/>
  <c r="AC1261" i="4"/>
  <c r="AD1261" i="4" s="1"/>
  <c r="AC1253" i="4"/>
  <c r="AD1253" i="4" s="1"/>
  <c r="AC1240" i="4"/>
  <c r="AD1240" i="4" s="1"/>
  <c r="AC1184" i="4"/>
  <c r="AD1184" i="4" s="1"/>
  <c r="D121" i="7" s="1"/>
  <c r="AC1104" i="4"/>
  <c r="AD1104" i="4" s="1"/>
  <c r="AC1056" i="4"/>
  <c r="AD1056" i="4" s="1"/>
  <c r="AC1034" i="4"/>
  <c r="AD1034" i="4" s="1"/>
  <c r="AC957" i="4"/>
  <c r="AD957" i="4" s="1"/>
  <c r="AC943" i="4"/>
  <c r="AD943" i="4" s="1"/>
  <c r="AC879" i="4"/>
  <c r="AC821" i="4"/>
  <c r="AC800" i="4"/>
  <c r="AC794" i="4"/>
  <c r="AD794" i="4" s="1"/>
  <c r="AC754" i="4"/>
  <c r="AD754" i="4" s="1"/>
  <c r="AC706" i="4"/>
  <c r="AC609" i="4"/>
  <c r="AD609" i="4" s="1"/>
  <c r="AC596" i="4"/>
  <c r="AD596" i="4" s="1"/>
  <c r="AC583" i="4"/>
  <c r="AD583" i="4" s="1"/>
  <c r="AC564" i="4"/>
  <c r="AD564" i="4" s="1"/>
  <c r="AC519" i="4"/>
  <c r="AC479" i="4"/>
  <c r="AD479" i="4" s="1"/>
  <c r="AC359" i="4"/>
  <c r="AD359" i="4" s="1"/>
  <c r="AC340" i="4"/>
  <c r="AD340" i="4" s="1"/>
  <c r="AC295" i="4"/>
  <c r="AD295" i="4" s="1"/>
  <c r="AC269" i="4"/>
  <c r="AD269" i="4" s="1"/>
  <c r="AC243" i="4"/>
  <c r="AD243" i="4" s="1"/>
  <c r="AC236" i="4"/>
  <c r="AD236" i="4" s="1"/>
  <c r="D22" i="7" s="1"/>
  <c r="AC230" i="4"/>
  <c r="AC173" i="4"/>
  <c r="AD173" i="4" s="1"/>
  <c r="AC134" i="4"/>
  <c r="AC102" i="4"/>
  <c r="AC70" i="4"/>
  <c r="AC2532" i="4"/>
  <c r="AD2532" i="4" s="1"/>
  <c r="AC2330" i="4"/>
  <c r="AC2224" i="4"/>
  <c r="AC2199" i="4"/>
  <c r="AD2199" i="4" s="1"/>
  <c r="AC2184" i="4"/>
  <c r="AD2184" i="4" s="1"/>
  <c r="AC2097" i="4"/>
  <c r="AD2097" i="4" s="1"/>
  <c r="AC2046" i="4"/>
  <c r="AC2022" i="4"/>
  <c r="AD2022" i="4" s="1"/>
  <c r="AC2015" i="4"/>
  <c r="AD2015" i="4" s="1"/>
  <c r="AC1980" i="4"/>
  <c r="AC1938" i="4"/>
  <c r="AC1889" i="4"/>
  <c r="AD1889" i="4" s="1"/>
  <c r="AC1790" i="4"/>
  <c r="AD1790" i="4" s="1"/>
  <c r="AC1733" i="4"/>
  <c r="AD1733" i="4" s="1"/>
  <c r="AC1685" i="4"/>
  <c r="AD1685" i="4" s="1"/>
  <c r="AC1661" i="4"/>
  <c r="AD1661" i="4" s="1"/>
  <c r="AC1545" i="4"/>
  <c r="AD1545" i="4" s="1"/>
  <c r="AC1477" i="4"/>
  <c r="AC1455" i="4"/>
  <c r="AC1354" i="4"/>
  <c r="AD1354" i="4" s="1"/>
  <c r="AC1275" i="4"/>
  <c r="AD1275" i="4" s="1"/>
  <c r="AC1268" i="4"/>
  <c r="AD1268" i="4" s="1"/>
  <c r="AC1226" i="4"/>
  <c r="AD1226" i="4" s="1"/>
  <c r="AC1126" i="4"/>
  <c r="AD1126" i="4" s="1"/>
  <c r="AC1077" i="4"/>
  <c r="AD1077" i="4" s="1"/>
  <c r="AC1041" i="4"/>
  <c r="AD1041" i="4" s="1"/>
  <c r="AC963" i="4"/>
  <c r="AD963" i="4" s="1"/>
  <c r="AC950" i="4"/>
  <c r="AD950" i="4" s="1"/>
  <c r="AC935" i="4"/>
  <c r="AD935" i="4" s="1"/>
  <c r="AC922" i="4"/>
  <c r="AD922" i="4" s="1"/>
  <c r="AC900" i="4"/>
  <c r="AD900" i="4" s="1"/>
  <c r="AC767" i="4"/>
  <c r="AC734" i="4"/>
  <c r="AC713" i="4"/>
  <c r="AD713" i="4" s="1"/>
  <c r="AC692" i="4"/>
  <c r="AD692" i="4" s="1"/>
  <c r="AC5652" i="4"/>
  <c r="AD5652" i="4" s="1"/>
  <c r="AC5284" i="4"/>
  <c r="AD5284" i="4" s="1"/>
  <c r="AC4862" i="4"/>
  <c r="AD4862" i="4" s="1"/>
  <c r="AC3914" i="4"/>
  <c r="AD3914" i="4" s="1"/>
  <c r="AC3834" i="4"/>
  <c r="AC3805" i="4"/>
  <c r="AC3742" i="4"/>
  <c r="AC3249" i="4"/>
  <c r="AC3230" i="4"/>
  <c r="AC3221" i="4"/>
  <c r="AD3221" i="4" s="1"/>
  <c r="AC3076" i="4"/>
  <c r="AC2857" i="4"/>
  <c r="AC2849" i="4"/>
  <c r="AD2849" i="4" s="1"/>
  <c r="AC2631" i="4"/>
  <c r="AD2631" i="4" s="1"/>
  <c r="AC2603" i="4"/>
  <c r="AC2505" i="4"/>
  <c r="AC2462" i="4"/>
  <c r="AD2462" i="4" s="1"/>
  <c r="AC2453" i="4"/>
  <c r="AD2453" i="4" s="1"/>
  <c r="AC2417" i="4"/>
  <c r="AC2192" i="4"/>
  <c r="AC2176" i="4"/>
  <c r="AD2176" i="4" s="1"/>
  <c r="AC1914" i="4"/>
  <c r="AD1914" i="4" s="1"/>
  <c r="AC1872" i="4"/>
  <c r="AD1872" i="4" s="1"/>
  <c r="AC1767" i="4"/>
  <c r="AD1767" i="4" s="1"/>
  <c r="AC1678" i="4"/>
  <c r="AD1678" i="4" s="1"/>
  <c r="AC1654" i="4"/>
  <c r="AD1654" i="4" s="1"/>
  <c r="AC1434" i="4"/>
  <c r="AD1434" i="4" s="1"/>
  <c r="AC1247" i="4"/>
  <c r="AD1247" i="4" s="1"/>
  <c r="AC602" i="4"/>
  <c r="AD602" i="4" s="1"/>
  <c r="AC525" i="4"/>
  <c r="AC493" i="4"/>
  <c r="AC308" i="4"/>
  <c r="AC50" i="4"/>
  <c r="AD50" i="4" s="1"/>
  <c r="AC4872" i="4"/>
  <c r="AC3399" i="4"/>
  <c r="AD3399" i="4" s="1"/>
  <c r="AC3309" i="4"/>
  <c r="AD3309" i="4" s="1"/>
  <c r="AC2970" i="4"/>
  <c r="AD2970" i="4" s="1"/>
  <c r="AC2821" i="4"/>
  <c r="AD2821" i="4" s="1"/>
  <c r="AC2794" i="4"/>
  <c r="AD2794" i="4" s="1"/>
  <c r="AC2777" i="4"/>
  <c r="AD2777" i="4" s="1"/>
  <c r="AC2677" i="4"/>
  <c r="AD2677" i="4" s="1"/>
  <c r="AC2669" i="4"/>
  <c r="AD2669" i="4" s="1"/>
  <c r="AC2338" i="4"/>
  <c r="AD2338" i="4" s="1"/>
  <c r="AC1097" i="4"/>
  <c r="AD1097" i="4" s="1"/>
  <c r="AC5903" i="4"/>
  <c r="AD5903" i="4" s="1"/>
  <c r="AC5315" i="4"/>
  <c r="AD5315" i="4" s="1"/>
  <c r="AC4904" i="4"/>
  <c r="AD4904" i="4" s="1"/>
  <c r="AC4774" i="4"/>
  <c r="AD4774" i="4" s="1"/>
  <c r="AC4472" i="4"/>
  <c r="AD4472" i="4" s="1"/>
  <c r="AC3751" i="4"/>
  <c r="AC3521" i="4"/>
  <c r="AD3521" i="4" s="1"/>
  <c r="AC3511" i="4"/>
  <c r="AD3511" i="4" s="1"/>
  <c r="AC3238" i="4"/>
  <c r="AC3123" i="4"/>
  <c r="AC3018" i="4"/>
  <c r="AC2865" i="4"/>
  <c r="AC2829" i="4"/>
  <c r="AD2829" i="4" s="1"/>
  <c r="AC2732" i="4"/>
  <c r="AC2593" i="4"/>
  <c r="AD2593" i="4" s="1"/>
  <c r="AC2559" i="4"/>
  <c r="AD2559" i="4" s="1"/>
  <c r="AC2123" i="4"/>
  <c r="AD2123" i="4" s="1"/>
  <c r="AC2115" i="4"/>
  <c r="AD2115" i="4" s="1"/>
  <c r="AC2088" i="4"/>
  <c r="AC1806" i="4"/>
  <c r="AD1806" i="4" s="1"/>
  <c r="AC1724" i="4"/>
  <c r="AD1724" i="4" s="1"/>
  <c r="AC1669" i="4"/>
  <c r="AD1669" i="4" s="1"/>
  <c r="AC1583" i="4"/>
  <c r="AD1583" i="4" s="1"/>
  <c r="AC1559" i="4"/>
  <c r="AD1559" i="4" s="1"/>
  <c r="AC1522" i="4"/>
  <c r="AD1522" i="4" s="1"/>
  <c r="AC1448" i="4"/>
  <c r="AD1448" i="4" s="1"/>
  <c r="D148" i="7" s="1"/>
  <c r="AC1419" i="4"/>
  <c r="AC1390" i="4"/>
  <c r="AD1390" i="4" s="1"/>
  <c r="AC1382" i="4"/>
  <c r="AD1382" i="4" s="1"/>
  <c r="AC1367" i="4"/>
  <c r="AD1367" i="4" s="1"/>
  <c r="AC1147" i="4"/>
  <c r="AD1147" i="4" s="1"/>
  <c r="AC1118" i="4"/>
  <c r="AC1084" i="4"/>
  <c r="AD1084" i="4" s="1"/>
  <c r="AC1048" i="4"/>
  <c r="AD1048" i="4" s="1"/>
  <c r="AC1026" i="4"/>
  <c r="AC1019" i="4"/>
  <c r="AC1012" i="4"/>
  <c r="AD1012" i="4" s="1"/>
  <c r="AC985" i="4"/>
  <c r="AD985" i="4" s="1"/>
  <c r="AC893" i="4"/>
  <c r="AD893" i="4" s="1"/>
  <c r="AC849" i="4"/>
  <c r="AD849" i="4" s="1"/>
  <c r="AC834" i="4"/>
  <c r="AD834" i="4" s="1"/>
  <c r="AC780" i="4"/>
  <c r="AD780" i="4" s="1"/>
  <c r="AC747" i="4"/>
  <c r="AD747" i="4" s="1"/>
  <c r="AC741" i="4"/>
  <c r="AD741" i="4" s="1"/>
  <c r="AC677" i="4"/>
  <c r="AD677" i="4" s="1"/>
  <c r="AC671" i="4"/>
  <c r="AC665" i="4"/>
  <c r="AD665" i="4" s="1"/>
  <c r="AC659" i="4"/>
  <c r="AD659" i="4" s="1"/>
  <c r="AC646" i="4"/>
  <c r="AD646" i="4" s="1"/>
  <c r="AC640" i="4"/>
  <c r="AD640" i="4" s="1"/>
  <c r="AC627" i="4"/>
  <c r="AD627" i="4" s="1"/>
  <c r="AC538" i="4"/>
  <c r="AD538" i="4" s="1"/>
  <c r="AC460" i="4"/>
  <c r="AD460" i="4" s="1"/>
  <c r="AC454" i="4"/>
  <c r="AD454" i="4" s="1"/>
  <c r="AC447" i="4"/>
  <c r="AC410" i="4"/>
  <c r="AD410" i="4" s="1"/>
  <c r="AC384" i="4"/>
  <c r="AD384" i="4" s="1"/>
  <c r="AC314" i="4"/>
  <c r="AD314" i="4" s="1"/>
  <c r="AC288" i="4"/>
  <c r="AD288" i="4" s="1"/>
  <c r="AC281" i="4"/>
  <c r="AD281" i="4" s="1"/>
  <c r="AC275" i="4"/>
  <c r="AD275" i="4" s="1"/>
  <c r="AC255" i="4"/>
  <c r="AD255" i="4" s="1"/>
  <c r="AC185" i="4"/>
  <c r="AD185" i="4" s="1"/>
  <c r="AC153" i="4"/>
  <c r="AC140" i="4"/>
  <c r="AD140" i="4" s="1"/>
  <c r="AC114" i="4"/>
  <c r="AD114" i="4" s="1"/>
  <c r="AC108" i="4"/>
  <c r="AD108" i="4" s="1"/>
  <c r="AC89" i="4"/>
  <c r="AD89" i="4" s="1"/>
  <c r="AC56" i="4"/>
  <c r="AD56" i="4" s="1"/>
  <c r="D5" i="7" s="1"/>
  <c r="AC1331" i="4"/>
  <c r="AD1331" i="4" s="1"/>
  <c r="AC1303" i="4"/>
  <c r="AC1183" i="4"/>
  <c r="AC1176" i="4"/>
  <c r="AD1176" i="4" s="1"/>
  <c r="AC1110" i="4"/>
  <c r="AD1110" i="4" s="1"/>
  <c r="AC1005" i="4"/>
  <c r="AD1005" i="4" s="1"/>
  <c r="AC991" i="4"/>
  <c r="AD991" i="4" s="1"/>
  <c r="AC942" i="4"/>
  <c r="AD942" i="4" s="1"/>
  <c r="AC928" i="4"/>
  <c r="AD928" i="4" s="1"/>
  <c r="AC906" i="4"/>
  <c r="AD906" i="4" s="1"/>
  <c r="AC885" i="4"/>
  <c r="AD885" i="4" s="1"/>
  <c r="AC855" i="4"/>
  <c r="AD855" i="4" s="1"/>
  <c r="AC827" i="4"/>
  <c r="AD827" i="4" s="1"/>
  <c r="AC806" i="4"/>
  <c r="AD806" i="4" s="1"/>
  <c r="AC799" i="4"/>
  <c r="AD799" i="4" s="1"/>
  <c r="AC760" i="4"/>
  <c r="AD760" i="4" s="1"/>
  <c r="AC614" i="4"/>
  <c r="AD614" i="4" s="1"/>
  <c r="AC582" i="4"/>
  <c r="AD582" i="4" s="1"/>
  <c r="AC505" i="4"/>
  <c r="AD505" i="4" s="1"/>
  <c r="AC499" i="4"/>
  <c r="AD499" i="4" s="1"/>
  <c r="AC492" i="4"/>
  <c r="AD492" i="4" s="1"/>
  <c r="AC440" i="4"/>
  <c r="AD440" i="4" s="1"/>
  <c r="AC403" i="4"/>
  <c r="AD403" i="4" s="1"/>
  <c r="AC390" i="4"/>
  <c r="AD390" i="4" s="1"/>
  <c r="AC352" i="4"/>
  <c r="AC223" i="4"/>
  <c r="AD223" i="4" s="1"/>
  <c r="AC204" i="4"/>
  <c r="AD204" i="4" s="1"/>
  <c r="AC191" i="4"/>
  <c r="AD191" i="4" s="1"/>
  <c r="AC172" i="4"/>
  <c r="AD172" i="4" s="1"/>
  <c r="AC146" i="4"/>
  <c r="AD146" i="4" s="1"/>
  <c r="AC95" i="4"/>
  <c r="AD95" i="4" s="1"/>
  <c r="AC82" i="4"/>
  <c r="AD82" i="4" s="1"/>
  <c r="AC36" i="4"/>
  <c r="AD36" i="4" s="1"/>
  <c r="AC2558" i="4"/>
  <c r="AD2558" i="4" s="1"/>
  <c r="AC2460" i="4"/>
  <c r="AD2460" i="4" s="1"/>
  <c r="AC1987" i="4"/>
  <c r="AD1987" i="4" s="1"/>
  <c r="AC1740" i="4"/>
  <c r="AD1740" i="4" s="1"/>
  <c r="AC1418" i="4"/>
  <c r="AC1396" i="4"/>
  <c r="AC1373" i="4"/>
  <c r="AD1373" i="4" s="1"/>
  <c r="AC1124" i="4"/>
  <c r="AD1124" i="4" s="1"/>
  <c r="D115" i="7" s="1"/>
  <c r="AC1018" i="4"/>
  <c r="AD1018" i="4" s="1"/>
  <c r="AC984" i="4"/>
  <c r="AD984" i="4" s="1"/>
  <c r="AC833" i="4"/>
  <c r="AC792" i="4"/>
  <c r="AD792" i="4" s="1"/>
  <c r="AC732" i="4"/>
  <c r="AD732" i="4" s="1"/>
  <c r="AC704" i="4"/>
  <c r="AC658" i="4"/>
  <c r="AD658" i="4" s="1"/>
  <c r="AC645" i="4"/>
  <c r="AC626" i="4"/>
  <c r="AC5293" i="4"/>
  <c r="AC4493" i="4"/>
  <c r="AD4493" i="4" s="1"/>
  <c r="AC4270" i="4"/>
  <c r="AD4270" i="4" s="1"/>
  <c r="AC3338" i="4"/>
  <c r="AD3338" i="4" s="1"/>
  <c r="AC3268" i="4"/>
  <c r="AD3268" i="4" s="1"/>
  <c r="AC3162" i="4"/>
  <c r="AD3162" i="4" s="1"/>
  <c r="AC3093" i="4"/>
  <c r="AD3093" i="4" s="1"/>
  <c r="AC2883" i="4"/>
  <c r="AD2883" i="4" s="1"/>
  <c r="AC2874" i="4"/>
  <c r="AD2874" i="4" s="1"/>
  <c r="AC2838" i="4"/>
  <c r="AD2838" i="4" s="1"/>
  <c r="AC2722" i="4"/>
  <c r="AC2522" i="4"/>
  <c r="AD2522" i="4" s="1"/>
  <c r="AC2452" i="4"/>
  <c r="AD2452" i="4" s="1"/>
  <c r="AC2380" i="4"/>
  <c r="AD2380" i="4" s="1"/>
  <c r="AC2345" i="4"/>
  <c r="AD2345" i="4" s="1"/>
  <c r="AC2302" i="4"/>
  <c r="AD2302" i="4" s="1"/>
  <c r="AC2241" i="4"/>
  <c r="AD2241" i="4" s="1"/>
  <c r="AC2131" i="4"/>
  <c r="AD2131" i="4" s="1"/>
  <c r="AC1954" i="4"/>
  <c r="AD1954" i="4" s="1"/>
  <c r="AC1946" i="4"/>
  <c r="AC1845" i="4"/>
  <c r="AD1845" i="4" s="1"/>
  <c r="AC1781" i="4"/>
  <c r="AC1749" i="4"/>
  <c r="AC1741" i="4"/>
  <c r="AC1613" i="4"/>
  <c r="AC1606" i="4"/>
  <c r="AC1599" i="4"/>
  <c r="AD1599" i="4" s="1"/>
  <c r="AC1440" i="4"/>
  <c r="AD1440" i="4" s="1"/>
  <c r="AC1405" i="4"/>
  <c r="AD1405" i="4" s="1"/>
  <c r="AC1296" i="4"/>
  <c r="AD1296" i="4" s="1"/>
  <c r="AC978" i="4"/>
  <c r="AD978" i="4" s="1"/>
  <c r="AC870" i="4"/>
  <c r="AD870" i="4" s="1"/>
  <c r="AC820" i="4"/>
  <c r="AD820" i="4" s="1"/>
  <c r="AC705" i="4"/>
  <c r="AD705" i="4" s="1"/>
  <c r="AC466" i="4"/>
  <c r="AD466" i="4" s="1"/>
  <c r="D42" i="7" s="1"/>
  <c r="AC242" i="4"/>
  <c r="AD242" i="4" s="1"/>
  <c r="AC217" i="4"/>
  <c r="AD217" i="4" s="1"/>
  <c r="AC4227" i="4"/>
  <c r="AD4227" i="4" s="1"/>
  <c r="AC4019" i="4"/>
  <c r="AD4019" i="4" s="1"/>
  <c r="AC3833" i="4"/>
  <c r="AC3813" i="4"/>
  <c r="AD3813" i="4" s="1"/>
  <c r="AC3278" i="4"/>
  <c r="AD3278" i="4" s="1"/>
  <c r="AC3171" i="4"/>
  <c r="AC2978" i="4"/>
  <c r="AD2978" i="4" s="1"/>
  <c r="AC2969" i="4"/>
  <c r="AC2820" i="4"/>
  <c r="AC2712" i="4"/>
  <c r="AD2712" i="4" s="1"/>
  <c r="AC2676" i="4"/>
  <c r="AC2362" i="4"/>
  <c r="AC2329" i="4"/>
  <c r="AD2329" i="4" s="1"/>
  <c r="AC2274" i="4"/>
  <c r="AD2274" i="4" s="1"/>
  <c r="AC2191" i="4"/>
  <c r="AD2191" i="4" s="1"/>
  <c r="AC2096" i="4"/>
  <c r="AD2096" i="4" s="1"/>
  <c r="AC2054" i="4"/>
  <c r="AD2054" i="4" s="1"/>
  <c r="AC2045" i="4"/>
  <c r="AC1979" i="4"/>
  <c r="AD1979" i="4" s="1"/>
  <c r="AC1913" i="4"/>
  <c r="AD1913" i="4" s="1"/>
  <c r="AC1896" i="4"/>
  <c r="AD1896" i="4" s="1"/>
  <c r="AC1879" i="4"/>
  <c r="AD1879" i="4" s="1"/>
  <c r="AC1821" i="4"/>
  <c r="AD1821" i="4" s="1"/>
  <c r="AC1813" i="4"/>
  <c r="AD1813" i="4" s="1"/>
  <c r="AC1716" i="4"/>
  <c r="AC1653" i="4"/>
  <c r="AC1637" i="4"/>
  <c r="AD1637" i="4" s="1"/>
  <c r="AC1514" i="4"/>
  <c r="AC1506" i="4"/>
  <c r="AD1506" i="4" s="1"/>
  <c r="AC1469" i="4"/>
  <c r="AD1469" i="4" s="1"/>
  <c r="AC1425" i="4"/>
  <c r="AD1425" i="4" s="1"/>
  <c r="AC1412" i="4"/>
  <c r="AD1412" i="4" s="1"/>
  <c r="AC1310" i="4"/>
  <c r="AC1252" i="4"/>
  <c r="AC1246" i="4"/>
  <c r="AD1246" i="4" s="1"/>
  <c r="AC1239" i="4"/>
  <c r="AD1239" i="4" s="1"/>
  <c r="AC1225" i="4"/>
  <c r="AD1225" i="4" s="1"/>
  <c r="AC1204" i="4"/>
  <c r="AD1204" i="4" s="1"/>
  <c r="AC956" i="4"/>
  <c r="AC921" i="4"/>
  <c r="AD921" i="4" s="1"/>
  <c r="AC812" i="4"/>
  <c r="AD812" i="4" s="1"/>
  <c r="AC786" i="4"/>
  <c r="AD786" i="4" s="1"/>
  <c r="AC753" i="4"/>
  <c r="AD753" i="4" s="1"/>
  <c r="AC719" i="4"/>
  <c r="AD719" i="4" s="1"/>
  <c r="D73" i="7" s="1"/>
  <c r="AC608" i="4"/>
  <c r="AD608" i="4" s="1"/>
  <c r="AC601" i="4"/>
  <c r="AD601" i="4" s="1"/>
  <c r="AC563" i="4"/>
  <c r="AD563" i="4" s="1"/>
  <c r="AC550" i="4"/>
  <c r="AC524" i="4"/>
  <c r="AD524" i="4" s="1"/>
  <c r="AC518" i="4"/>
  <c r="AD518" i="4" s="1"/>
  <c r="AC478" i="4"/>
  <c r="AC472" i="4"/>
  <c r="AD472" i="4" s="1"/>
  <c r="AC377" i="4"/>
  <c r="AD377" i="4" s="1"/>
  <c r="AC358" i="4"/>
  <c r="AD358" i="4" s="1"/>
  <c r="AC345" i="4"/>
  <c r="AC339" i="4"/>
  <c r="AD339" i="4" s="1"/>
  <c r="AC333" i="4"/>
  <c r="AD333" i="4" s="1"/>
  <c r="AC307" i="4"/>
  <c r="AD307" i="4" s="1"/>
  <c r="AC294" i="4"/>
  <c r="AD294" i="4" s="1"/>
  <c r="AC261" i="4"/>
  <c r="AD261" i="4" s="1"/>
  <c r="AC235" i="4"/>
  <c r="AD235" i="4" s="1"/>
  <c r="AC229" i="4"/>
  <c r="AD229" i="4" s="1"/>
  <c r="AC210" i="4"/>
  <c r="AD210" i="4" s="1"/>
  <c r="AC178" i="4"/>
  <c r="AD178" i="4" s="1"/>
  <c r="AC159" i="4"/>
  <c r="AC133" i="4"/>
  <c r="AD133" i="4" s="1"/>
  <c r="AC101" i="4"/>
  <c r="AD101" i="4" s="1"/>
  <c r="AC49" i="4"/>
  <c r="AD49" i="4" s="1"/>
  <c r="AC1645" i="4"/>
  <c r="AD1645" i="4" s="1"/>
  <c r="AC1529" i="4"/>
  <c r="AD1529" i="4" s="1"/>
  <c r="AC1491" i="4"/>
  <c r="AD1491" i="4" s="1"/>
  <c r="AC1476" i="4"/>
  <c r="AC1461" i="4"/>
  <c r="AD1461" i="4" s="1"/>
  <c r="AC1454" i="4"/>
  <c r="AC1353" i="4"/>
  <c r="AD1353" i="4" s="1"/>
  <c r="AC1316" i="4"/>
  <c r="AC1288" i="4"/>
  <c r="AD1288" i="4" s="1"/>
  <c r="AC1281" i="4"/>
  <c r="AD1281" i="4" s="1"/>
  <c r="AC1218" i="4"/>
  <c r="AD1218" i="4" s="1"/>
  <c r="AC1197" i="4"/>
  <c r="AD1197" i="4" s="1"/>
  <c r="AC1189" i="4"/>
  <c r="AD1189" i="4" s="1"/>
  <c r="AC1153" i="4"/>
  <c r="AD1153" i="4" s="1"/>
  <c r="AC1146" i="4"/>
  <c r="AC1139" i="4"/>
  <c r="AD1139" i="4" s="1"/>
  <c r="AC1096" i="4"/>
  <c r="AD1096" i="4" s="1"/>
  <c r="AC1068" i="4"/>
  <c r="AC1054" i="4"/>
  <c r="AD1054" i="4" s="1"/>
  <c r="AC1040" i="4"/>
  <c r="AD1040" i="4" s="1"/>
  <c r="AC997" i="4"/>
  <c r="AD997" i="4" s="1"/>
  <c r="AC962" i="4"/>
  <c r="AD962" i="4" s="1"/>
  <c r="AC934" i="4"/>
  <c r="AD934" i="4" s="1"/>
  <c r="AC779" i="4"/>
  <c r="AC766" i="4"/>
  <c r="AD766" i="4" s="1"/>
  <c r="AC698" i="4"/>
  <c r="AC652" i="4"/>
  <c r="AC544" i="4"/>
  <c r="AC537" i="4"/>
  <c r="AC511" i="4"/>
  <c r="AC433" i="4"/>
  <c r="AC427" i="4"/>
  <c r="AC415" i="4"/>
  <c r="AC396" i="4"/>
  <c r="AD396" i="4" s="1"/>
  <c r="AC383" i="4"/>
  <c r="AD383" i="4" s="1"/>
  <c r="AC370" i="4"/>
  <c r="AD370" i="4" s="1"/>
  <c r="AC326" i="4"/>
  <c r="AC320" i="4"/>
  <c r="AD320" i="4" s="1"/>
  <c r="AC267" i="4"/>
  <c r="AD267" i="4" s="1"/>
  <c r="AC248" i="4"/>
  <c r="AD248" i="4" s="1"/>
  <c r="AC197" i="4"/>
  <c r="AC184" i="4"/>
  <c r="AD184" i="4" s="1"/>
  <c r="AC126" i="4"/>
  <c r="AD126" i="4" s="1"/>
  <c r="AC55" i="4"/>
  <c r="AD55" i="4" s="1"/>
  <c r="AC29" i="4"/>
  <c r="AC17" i="4"/>
  <c r="AD17" i="4" s="1"/>
  <c r="AC10" i="4"/>
  <c r="AD10" i="4" s="1"/>
  <c r="AC4" i="4"/>
  <c r="AD4" i="4" s="1"/>
  <c r="AC1852" i="4"/>
  <c r="AC1723" i="4"/>
  <c r="AD1723" i="4" s="1"/>
  <c r="AC1582" i="4"/>
  <c r="AC1359" i="4"/>
  <c r="AC1337" i="4"/>
  <c r="AD1337" i="4" s="1"/>
  <c r="AC1075" i="4"/>
  <c r="AC1047" i="4"/>
  <c r="AD1047" i="4" s="1"/>
  <c r="AC1025" i="4"/>
  <c r="AD1025" i="4" s="1"/>
  <c r="AC1011" i="4"/>
  <c r="AD1011" i="4" s="1"/>
  <c r="AC990" i="4"/>
  <c r="AD990" i="4" s="1"/>
  <c r="AC905" i="4"/>
  <c r="AC826" i="4"/>
  <c r="AD826" i="4" s="1"/>
  <c r="AC759" i="4"/>
  <c r="AD759" i="4" s="1"/>
  <c r="AC746" i="4"/>
  <c r="AD746" i="4" s="1"/>
  <c r="AC725" i="4"/>
  <c r="AD725" i="4" s="1"/>
  <c r="AC676" i="4"/>
  <c r="AC670" i="4"/>
  <c r="AD670" i="4" s="1"/>
  <c r="AC664" i="4"/>
  <c r="AD664" i="4" s="1"/>
  <c r="AC5847" i="4"/>
  <c r="AD5847" i="4" s="1"/>
  <c r="AC5196" i="4"/>
  <c r="AC3750" i="4"/>
  <c r="AC3618" i="4"/>
  <c r="AD3618" i="4" s="1"/>
  <c r="AC3417" i="4"/>
  <c r="AC2997" i="4"/>
  <c r="AC2987" i="4"/>
  <c r="AD2987" i="4" s="1"/>
  <c r="AC2828" i="4"/>
  <c r="AC2810" i="4"/>
  <c r="AC2801" i="4"/>
  <c r="AC2749" i="4"/>
  <c r="AD2749" i="4" s="1"/>
  <c r="AC2740" i="4"/>
  <c r="AD2740" i="4" s="1"/>
  <c r="AC2629" i="4"/>
  <c r="AD2629" i="4" s="1"/>
  <c r="AC2539" i="4"/>
  <c r="AD2539" i="4" s="1"/>
  <c r="AC2477" i="4"/>
  <c r="AC2406" i="4"/>
  <c r="AC2398" i="4"/>
  <c r="AD2398" i="4" s="1"/>
  <c r="AC2266" i="4"/>
  <c r="AD2266" i="4" s="1"/>
  <c r="AC2198" i="4"/>
  <c r="AD2198" i="4" s="1"/>
  <c r="AC2156" i="4"/>
  <c r="AD2156" i="4" s="1"/>
  <c r="AC2138" i="4"/>
  <c r="AD2138" i="4" s="1"/>
  <c r="D221" i="7" s="1"/>
  <c r="AC2114" i="4"/>
  <c r="AD2114" i="4" s="1"/>
  <c r="D215" i="7" s="1"/>
  <c r="AC2070" i="4"/>
  <c r="AC1837" i="4"/>
  <c r="AC1544" i="4"/>
  <c r="AD1544" i="4" s="1"/>
  <c r="AC1521" i="4"/>
  <c r="AC1274" i="4"/>
  <c r="AD1274" i="4" s="1"/>
  <c r="AC1211" i="4"/>
  <c r="AC1132" i="4"/>
  <c r="AC1090" i="4"/>
  <c r="AC949" i="4"/>
  <c r="AD949" i="4" s="1"/>
  <c r="AC877" i="4"/>
  <c r="AC620" i="4"/>
  <c r="AC556" i="4"/>
  <c r="AD556" i="4" s="1"/>
  <c r="AC421" i="4"/>
  <c r="AD421" i="4" s="1"/>
  <c r="AC62" i="4"/>
  <c r="AD62" i="4" s="1"/>
  <c r="AC23" i="4"/>
  <c r="AC5206" i="4"/>
  <c r="AD5206" i="4" s="1"/>
  <c r="AC4544" i="4"/>
  <c r="AD4544" i="4" s="1"/>
  <c r="AC4008" i="4"/>
  <c r="AD4008" i="4" s="1"/>
  <c r="AC3891" i="4"/>
  <c r="AD3891" i="4" s="1"/>
  <c r="D401" i="7" s="1"/>
  <c r="AC3407" i="4"/>
  <c r="AD3407" i="4" s="1"/>
  <c r="AC3045" i="4"/>
  <c r="AD3045" i="4" s="1"/>
  <c r="AC2684" i="4"/>
  <c r="AD2684" i="4" s="1"/>
  <c r="D275" i="7" s="1"/>
  <c r="AC2566" i="4"/>
  <c r="AD2566" i="4" s="1"/>
  <c r="AC2521" i="4"/>
  <c r="AC632" i="4"/>
  <c r="AC5259" i="4"/>
  <c r="AC3871" i="4"/>
  <c r="AC3577" i="4"/>
  <c r="AD3577" i="4" s="1"/>
  <c r="AC3209" i="4"/>
  <c r="AD3209" i="4" s="1"/>
  <c r="AC3121" i="4"/>
  <c r="AC2929" i="4"/>
  <c r="AC2441" i="4"/>
  <c r="AD2441" i="4" s="1"/>
  <c r="AC2361" i="4"/>
  <c r="AC2352" i="4"/>
  <c r="AD2352" i="4" s="1"/>
  <c r="AC2222" i="4"/>
  <c r="AD2222" i="4" s="1"/>
  <c r="AC1961" i="4"/>
  <c r="AD1961" i="4" s="1"/>
  <c r="AC1928" i="4"/>
  <c r="AC1844" i="4"/>
  <c r="AD1844" i="4" s="1"/>
  <c r="AC1812" i="4"/>
  <c r="AD1812" i="4" s="1"/>
  <c r="AC1804" i="4"/>
  <c r="AD1804" i="4" s="1"/>
  <c r="AC1788" i="4"/>
  <c r="AD1788" i="4" s="1"/>
  <c r="AC1780" i="4"/>
  <c r="AD1780" i="4" s="1"/>
  <c r="AC1683" i="4"/>
  <c r="AD1683" i="4" s="1"/>
  <c r="D175" i="7" s="1"/>
  <c r="AC1676" i="4"/>
  <c r="AD1676" i="4" s="1"/>
  <c r="AC1612" i="4"/>
  <c r="AD1612" i="4" s="1"/>
  <c r="AC1590" i="4"/>
  <c r="AD1590" i="4" s="1"/>
  <c r="AC1550" i="4"/>
  <c r="AD1550" i="4" s="1"/>
  <c r="AC4243" i="4"/>
  <c r="AC3706" i="4"/>
  <c r="AD3706" i="4" s="1"/>
  <c r="AC3343" i="4"/>
  <c r="AC3215" i="4"/>
  <c r="AC3042" i="4"/>
  <c r="AD3042" i="4" s="1"/>
  <c r="AC2917" i="4"/>
  <c r="AD2917" i="4" s="1"/>
  <c r="AC2754" i="4"/>
  <c r="AC2654" i="4"/>
  <c r="AD2654" i="4" s="1"/>
  <c r="AC2438" i="4"/>
  <c r="AD2438" i="4" s="1"/>
  <c r="D251" i="7" s="1"/>
  <c r="AC2395" i="4"/>
  <c r="AD2395" i="4" s="1"/>
  <c r="AC2210" i="4"/>
  <c r="AD2210" i="4" s="1"/>
  <c r="AC2170" i="4"/>
  <c r="AD2170" i="4" s="1"/>
  <c r="AC2041" i="4"/>
  <c r="AD2041" i="4" s="1"/>
  <c r="AC2033" i="4"/>
  <c r="AD2033" i="4" s="1"/>
  <c r="AC1993" i="4"/>
  <c r="AD1993" i="4" s="1"/>
  <c r="AC1958" i="4"/>
  <c r="AD1958" i="4" s="1"/>
  <c r="D199" i="7" s="1"/>
  <c r="AC1834" i="4"/>
  <c r="AD1834" i="4" s="1"/>
  <c r="AC1826" i="4"/>
  <c r="AD1826" i="4" s="1"/>
  <c r="D189" i="7" s="1"/>
  <c r="AC1712" i="4"/>
  <c r="AD1712" i="4" s="1"/>
  <c r="D170" i="7" s="1"/>
  <c r="AC1704" i="4"/>
  <c r="AC1595" i="4"/>
  <c r="AC1436" i="4"/>
  <c r="AD1436" i="4" s="1"/>
  <c r="AC1416" i="4"/>
  <c r="AD1416" i="4" s="1"/>
  <c r="AC1409" i="4"/>
  <c r="AD1409" i="4" s="1"/>
  <c r="AC1378" i="4"/>
  <c r="AC1349" i="4"/>
  <c r="AC1342" i="4"/>
  <c r="AC1299" i="4"/>
  <c r="AD1299" i="4" s="1"/>
  <c r="AC1242" i="4"/>
  <c r="AD1242" i="4" s="1"/>
  <c r="AC1129" i="4"/>
  <c r="AD1129" i="4" s="1"/>
  <c r="AC1114" i="4"/>
  <c r="AD1114" i="4" s="1"/>
  <c r="AC1073" i="4"/>
  <c r="AD1073" i="4" s="1"/>
  <c r="AC1065" i="4"/>
  <c r="AC981" i="4"/>
  <c r="AC974" i="4"/>
  <c r="AD974" i="4" s="1"/>
  <c r="AC910" i="4"/>
  <c r="AD910" i="4" s="1"/>
  <c r="AC831" i="4"/>
  <c r="AD831" i="4" s="1"/>
  <c r="AC796" i="4"/>
  <c r="AD796" i="4" s="1"/>
  <c r="AC730" i="4"/>
  <c r="AD730" i="4" s="1"/>
  <c r="AC674" i="4"/>
  <c r="AC668" i="4"/>
  <c r="AD668" i="4" s="1"/>
  <c r="D68" i="7" s="1"/>
  <c r="AC662" i="4"/>
  <c r="AD662" i="4" s="1"/>
  <c r="AC656" i="4"/>
  <c r="AD656" i="4" s="1"/>
  <c r="AC611" i="4"/>
  <c r="AD611" i="4" s="1"/>
  <c r="AC598" i="4"/>
  <c r="AC3214" i="4"/>
  <c r="AD3214" i="4" s="1"/>
  <c r="AC3080" i="4"/>
  <c r="AD3080" i="4" s="1"/>
  <c r="AC2615" i="4"/>
  <c r="AC2008" i="4"/>
  <c r="AD2008" i="4" s="1"/>
  <c r="AC1874" i="4"/>
  <c r="AC1828" i="4"/>
  <c r="AD1828" i="4" s="1"/>
  <c r="AC1799" i="4"/>
  <c r="AD1799" i="4" s="1"/>
  <c r="AC1771" i="4"/>
  <c r="AC1762" i="4"/>
  <c r="AC1745" i="4"/>
  <c r="AD1745" i="4" s="1"/>
  <c r="AC1698" i="4"/>
  <c r="AD1698" i="4" s="1"/>
  <c r="AC1561" i="4"/>
  <c r="AD1561" i="4" s="1"/>
  <c r="AC1348" i="4"/>
  <c r="AD1348" i="4" s="1"/>
  <c r="AC1207" i="4"/>
  <c r="AD1207" i="4" s="1"/>
  <c r="AC1042" i="4"/>
  <c r="AD1042" i="4" s="1"/>
  <c r="AC959" i="4"/>
  <c r="AD959" i="4" s="1"/>
  <c r="AC850" i="4"/>
  <c r="AD850" i="4" s="1"/>
  <c r="AC731" i="4"/>
  <c r="AD731" i="4" s="1"/>
  <c r="AC637" i="4"/>
  <c r="AD637" i="4" s="1"/>
  <c r="AC570" i="4"/>
  <c r="AC520" i="4"/>
  <c r="AD520" i="4" s="1"/>
  <c r="AC512" i="4"/>
  <c r="AD512" i="4" s="1"/>
  <c r="AC489" i="4"/>
  <c r="AD489" i="4" s="1"/>
  <c r="AC475" i="4"/>
  <c r="AD475" i="4" s="1"/>
  <c r="AC468" i="4"/>
  <c r="AD468" i="4" s="1"/>
  <c r="AC439" i="4"/>
  <c r="AD439" i="4" s="1"/>
  <c r="AC368" i="4"/>
  <c r="AD368" i="4" s="1"/>
  <c r="AC354" i="4"/>
  <c r="AD354" i="4" s="1"/>
  <c r="AC325" i="4"/>
  <c r="AD325" i="4" s="1"/>
  <c r="AC237" i="4"/>
  <c r="AD237" i="4" s="1"/>
  <c r="AC193" i="4"/>
  <c r="AD193" i="4" s="1"/>
  <c r="AC186" i="4"/>
  <c r="AD186" i="4" s="1"/>
  <c r="AC179" i="4"/>
  <c r="AD179" i="4" s="1"/>
  <c r="AC158" i="4"/>
  <c r="AD158" i="4" s="1"/>
  <c r="AC151" i="4"/>
  <c r="AD151" i="4" s="1"/>
  <c r="AC72" i="4"/>
  <c r="AD72" i="4" s="1"/>
  <c r="AC65" i="4"/>
  <c r="AD65" i="4" s="1"/>
  <c r="AC35" i="4"/>
  <c r="AD35" i="4" s="1"/>
  <c r="AC28" i="4"/>
  <c r="AD28" i="4" s="1"/>
  <c r="AC1424" i="4"/>
  <c r="AD1424" i="4" s="1"/>
  <c r="D152" i="7" s="1"/>
  <c r="AC1264" i="4"/>
  <c r="AD1264" i="4" s="1"/>
  <c r="AC1164" i="4"/>
  <c r="AC722" i="4"/>
  <c r="AD722" i="4" s="1"/>
  <c r="AC651" i="4"/>
  <c r="AC584" i="4"/>
  <c r="AC555" i="4"/>
  <c r="AC541" i="4"/>
  <c r="AC527" i="4"/>
  <c r="AC259" i="4"/>
  <c r="AD259" i="4" s="1"/>
  <c r="AC99" i="4"/>
  <c r="AC41" i="4"/>
  <c r="AC629" i="4"/>
  <c r="AD629" i="4" s="1"/>
  <c r="AC388" i="4"/>
  <c r="AD388" i="4" s="1"/>
  <c r="AC360" i="4"/>
  <c r="AD360" i="4" s="1"/>
  <c r="AC164" i="4"/>
  <c r="AD164" i="4" s="1"/>
  <c r="AC1313" i="4"/>
  <c r="AD1313" i="4" s="1"/>
  <c r="AC1049" i="4"/>
  <c r="AD1049" i="4" s="1"/>
  <c r="AC737" i="4"/>
  <c r="AD737" i="4" s="1"/>
  <c r="AC495" i="4"/>
  <c r="AD495" i="4" s="1"/>
  <c r="AC488" i="4"/>
  <c r="AD488" i="4" s="1"/>
  <c r="AC367" i="4"/>
  <c r="AD367" i="4" s="1"/>
  <c r="AC157" i="4"/>
  <c r="AD157" i="4" s="1"/>
  <c r="AC135" i="4"/>
  <c r="AC113" i="4"/>
  <c r="AC34" i="4"/>
  <c r="AD34" i="4" s="1"/>
  <c r="AC696" i="4"/>
  <c r="AC517" i="4"/>
  <c r="AC387" i="4"/>
  <c r="AC213" i="4"/>
  <c r="AC494" i="4"/>
  <c r="AC351" i="4"/>
  <c r="AD351" i="4" s="1"/>
  <c r="AC315" i="4"/>
  <c r="AD315" i="4" s="1"/>
  <c r="AC198" i="4"/>
  <c r="AC156" i="4"/>
  <c r="AD156" i="4" s="1"/>
  <c r="AC141" i="4"/>
  <c r="AD141" i="4" s="1"/>
  <c r="AC330" i="4"/>
  <c r="AD330" i="4" s="1"/>
  <c r="AC148" i="4"/>
  <c r="AC3533" i="4"/>
  <c r="AC3189" i="4"/>
  <c r="AD3189" i="4" s="1"/>
  <c r="AC2985" i="4"/>
  <c r="AD2985" i="4" s="1"/>
  <c r="AC2671" i="4"/>
  <c r="AD2671" i="4" s="1"/>
  <c r="AC1851" i="4"/>
  <c r="AD1851" i="4" s="1"/>
  <c r="AC1429" i="4"/>
  <c r="AD1429" i="4" s="1"/>
  <c r="AC1120" i="4"/>
  <c r="AD1120" i="4" s="1"/>
  <c r="AC501" i="4"/>
  <c r="AD501" i="4" s="1"/>
  <c r="AC322" i="4"/>
  <c r="AD322" i="4" s="1"/>
  <c r="AC5247" i="4"/>
  <c r="AC3485" i="4"/>
  <c r="AD3485" i="4" s="1"/>
  <c r="AC3264" i="4"/>
  <c r="AC2850" i="4"/>
  <c r="AD2850" i="4" s="1"/>
  <c r="AC2772" i="4"/>
  <c r="AC2745" i="4"/>
  <c r="AC2497" i="4"/>
  <c r="AC2411" i="4"/>
  <c r="AC2325" i="4"/>
  <c r="AD2325" i="4" s="1"/>
  <c r="AC2316" i="4"/>
  <c r="AD2316" i="4" s="1"/>
  <c r="AC2137" i="4"/>
  <c r="AC1949" i="4"/>
  <c r="AD1949" i="4" s="1"/>
  <c r="AC1932" i="4"/>
  <c r="AD1932" i="4" s="1"/>
  <c r="AC1526" i="4"/>
  <c r="AD1526" i="4" s="1"/>
  <c r="AC1467" i="4"/>
  <c r="AD1467" i="4" s="1"/>
  <c r="AC1330" i="4"/>
  <c r="AD1330" i="4" s="1"/>
  <c r="AC1314" i="4"/>
  <c r="AD1314" i="4" s="1"/>
  <c r="AC1238" i="4"/>
  <c r="AD1238" i="4" s="1"/>
  <c r="AC1215" i="4"/>
  <c r="AD1215" i="4" s="1"/>
  <c r="AC1157" i="4"/>
  <c r="AD1157" i="4" s="1"/>
  <c r="AC1098" i="4"/>
  <c r="AC1050" i="4"/>
  <c r="AD1050" i="4" s="1"/>
  <c r="AC1017" i="4"/>
  <c r="AD1017" i="4" s="1"/>
  <c r="AC1008" i="4"/>
  <c r="AD1008" i="4" s="1"/>
  <c r="AC941" i="4"/>
  <c r="AD941" i="4" s="1"/>
  <c r="AC857" i="4"/>
  <c r="AC784" i="4"/>
  <c r="AC762" i="4"/>
  <c r="AD762" i="4" s="1"/>
  <c r="AC738" i="4"/>
  <c r="AC689" i="4"/>
  <c r="AD689" i="4" s="1"/>
  <c r="AC496" i="4"/>
  <c r="AC482" i="4"/>
  <c r="AD482" i="4" s="1"/>
  <c r="AC446" i="4"/>
  <c r="AD446" i="4" s="1"/>
  <c r="AC411" i="4"/>
  <c r="AD411" i="4" s="1"/>
  <c r="AC382" i="4"/>
  <c r="AC310" i="4"/>
  <c r="AC296" i="4"/>
  <c r="AD296" i="4" s="1"/>
  <c r="AC266" i="4"/>
  <c r="AD266" i="4" s="1"/>
  <c r="AC252" i="4"/>
  <c r="AD252" i="4" s="1"/>
  <c r="AC215" i="4"/>
  <c r="AD215" i="4" s="1"/>
  <c r="AC128" i="4"/>
  <c r="AD128" i="4" s="1"/>
  <c r="AC85" i="4"/>
  <c r="AD85" i="4" s="1"/>
  <c r="AC13" i="4"/>
  <c r="AC1753" i="4"/>
  <c r="AD1753" i="4" s="1"/>
  <c r="AC1689" i="4"/>
  <c r="AD1689" i="4" s="1"/>
  <c r="AC1449" i="4"/>
  <c r="AD1449" i="4" s="1"/>
  <c r="AC1372" i="4"/>
  <c r="AC1280" i="4"/>
  <c r="AC1222" i="4"/>
  <c r="AD1222" i="4" s="1"/>
  <c r="AC1058" i="4"/>
  <c r="AD1058" i="4" s="1"/>
  <c r="AC924" i="4"/>
  <c r="AD924" i="4" s="1"/>
  <c r="AC824" i="4"/>
  <c r="AC808" i="4"/>
  <c r="AD808" i="4" s="1"/>
  <c r="AC777" i="4"/>
  <c r="AD777" i="4" s="1"/>
  <c r="AC591" i="4"/>
  <c r="AC534" i="4"/>
  <c r="AD534" i="4" s="1"/>
  <c r="AC503" i="4"/>
  <c r="AD503" i="4" s="1"/>
  <c r="AC431" i="4"/>
  <c r="AD431" i="4" s="1"/>
  <c r="AC332" i="4"/>
  <c r="AD332" i="4" s="1"/>
  <c r="D40" i="7" s="1"/>
  <c r="AC303" i="4"/>
  <c r="AD303" i="4" s="1"/>
  <c r="AC207" i="4"/>
  <c r="AC171" i="4"/>
  <c r="AD171" i="4" s="1"/>
  <c r="AC143" i="4"/>
  <c r="AD143" i="4" s="1"/>
  <c r="AC107" i="4"/>
  <c r="AD107" i="4" s="1"/>
  <c r="AC78" i="4"/>
  <c r="AD78" i="4" s="1"/>
  <c r="AC882" i="4"/>
  <c r="AC562" i="4"/>
  <c r="AD562" i="4" s="1"/>
  <c r="AC548" i="4"/>
  <c r="AD548" i="4" s="1"/>
  <c r="AC417" i="4"/>
  <c r="AC395" i="4"/>
  <c r="AD395" i="4" s="1"/>
  <c r="AC221" i="4"/>
  <c r="AD221" i="4" s="1"/>
  <c r="AC20" i="4"/>
  <c r="AD20" i="4" s="1"/>
  <c r="AC1431" i="4"/>
  <c r="AC1081" i="4"/>
  <c r="AC1024" i="4"/>
  <c r="AD1024" i="4" s="1"/>
  <c r="AC791" i="4"/>
  <c r="AD791" i="4" s="1"/>
  <c r="AC474" i="4"/>
  <c r="AD474" i="4" s="1"/>
  <c r="AC438" i="4"/>
  <c r="AD438" i="4" s="1"/>
  <c r="AC402" i="4"/>
  <c r="AD402" i="4" s="1"/>
  <c r="AC324" i="4"/>
  <c r="AD324" i="4" s="1"/>
  <c r="AC150" i="4"/>
  <c r="AD150" i="4" s="1"/>
  <c r="AC127" i="4"/>
  <c r="AD127" i="4" s="1"/>
  <c r="AC71" i="4"/>
  <c r="AD71" i="4" s="1"/>
  <c r="AC409" i="4"/>
  <c r="AD409" i="4" s="1"/>
  <c r="AC373" i="4"/>
  <c r="AD373" i="4" s="1"/>
  <c r="AC112" i="4"/>
  <c r="AD112" i="4" s="1"/>
  <c r="AC19" i="4"/>
  <c r="AD19" i="4" s="1"/>
  <c r="AC465" i="4"/>
  <c r="AC176" i="4"/>
  <c r="AD176" i="4" s="1"/>
  <c r="AC11" i="4"/>
  <c r="AC257" i="4"/>
  <c r="AD257" i="4" s="1"/>
  <c r="AC105" i="4"/>
  <c r="AD105" i="4" s="1"/>
  <c r="AC90" i="4"/>
  <c r="AD90" i="4" s="1"/>
  <c r="AC1243" i="4"/>
  <c r="AD1243" i="4" s="1"/>
  <c r="AC1203" i="4"/>
  <c r="AD1203" i="4" s="1"/>
  <c r="AC938" i="4"/>
  <c r="AC797" i="4"/>
  <c r="AC641" i="4"/>
  <c r="AD641" i="4" s="1"/>
  <c r="AC574" i="4"/>
  <c r="AD574" i="4" s="1"/>
  <c r="D60" i="7" s="1"/>
  <c r="AC357" i="4"/>
  <c r="AD357" i="4" s="1"/>
  <c r="AC285" i="4"/>
  <c r="AD285" i="4" s="1"/>
  <c r="AC5049" i="4"/>
  <c r="AC4095" i="4"/>
  <c r="AD4095" i="4" s="1"/>
  <c r="AC4054" i="4"/>
  <c r="AD4054" i="4" s="1"/>
  <c r="AC3715" i="4"/>
  <c r="AD3715" i="4" s="1"/>
  <c r="AC3494" i="4"/>
  <c r="AD3494" i="4" s="1"/>
  <c r="AC3089" i="4"/>
  <c r="AD3089" i="4" s="1"/>
  <c r="AC2781" i="4"/>
  <c r="AD2781" i="4" s="1"/>
  <c r="AC2594" i="4"/>
  <c r="AD2594" i="4" s="1"/>
  <c r="AC2507" i="4"/>
  <c r="AC2211" i="4"/>
  <c r="AD2211" i="4" s="1"/>
  <c r="AC2042" i="4"/>
  <c r="AC1978" i="4"/>
  <c r="AD1978" i="4" s="1"/>
  <c r="AC1272" i="4"/>
  <c r="AD1272" i="4" s="1"/>
  <c r="AC770" i="4"/>
  <c r="AC375" i="4"/>
  <c r="AC6" i="4"/>
  <c r="AD6" i="4" s="1"/>
  <c r="AC337" i="4"/>
  <c r="AC4298" i="4"/>
  <c r="AD4298" i="4" s="1"/>
  <c r="AC3724" i="4"/>
  <c r="AD3724" i="4" s="1"/>
  <c r="AC3504" i="4"/>
  <c r="AD3504" i="4" s="1"/>
  <c r="AC3242" i="4"/>
  <c r="AC3222" i="4"/>
  <c r="AD3222" i="4" s="1"/>
  <c r="AC3070" i="4"/>
  <c r="AD3070" i="4" s="1"/>
  <c r="AC2919" i="4"/>
  <c r="AD2919" i="4" s="1"/>
  <c r="AC2868" i="4"/>
  <c r="AC2536" i="4"/>
  <c r="AD2536" i="4" s="1"/>
  <c r="AC2419" i="4"/>
  <c r="AD2419" i="4" s="1"/>
  <c r="AC2286" i="4"/>
  <c r="AD2286" i="4" s="1"/>
  <c r="AC2239" i="4"/>
  <c r="AD2239" i="4" s="1"/>
  <c r="AC2220" i="4"/>
  <c r="AC1968" i="4"/>
  <c r="AD1968" i="4" s="1"/>
  <c r="AC1939" i="4"/>
  <c r="AC1912" i="4"/>
  <c r="AC1835" i="4"/>
  <c r="AD1835" i="4" s="1"/>
  <c r="AC1697" i="4"/>
  <c r="AC1597" i="4"/>
  <c r="AC1475" i="4"/>
  <c r="AD1475" i="4" s="1"/>
  <c r="AC1356" i="4"/>
  <c r="AD1356" i="4" s="1"/>
  <c r="AC1321" i="4"/>
  <c r="AD1321" i="4" s="1"/>
  <c r="AC1287" i="4"/>
  <c r="AD1287" i="4" s="1"/>
  <c r="AC1229" i="4"/>
  <c r="AD1229" i="4" s="1"/>
  <c r="AC1180" i="4"/>
  <c r="AD1180" i="4" s="1"/>
  <c r="AC1122" i="4"/>
  <c r="AD1122" i="4" s="1"/>
  <c r="AC1074" i="4"/>
  <c r="AC966" i="4"/>
  <c r="AC958" i="4"/>
  <c r="AD958" i="4" s="1"/>
  <c r="AC916" i="4"/>
  <c r="AD916" i="4" s="1"/>
  <c r="AC745" i="4"/>
  <c r="AD745" i="4" s="1"/>
  <c r="AC697" i="4"/>
  <c r="AD697" i="4" s="1"/>
  <c r="AC681" i="4"/>
  <c r="AD681" i="4" s="1"/>
  <c r="AC643" i="4"/>
  <c r="AD643" i="4" s="1"/>
  <c r="AC5475" i="4"/>
  <c r="AD5475" i="4" s="1"/>
  <c r="AC4115" i="4"/>
  <c r="AD4115" i="4" s="1"/>
  <c r="AC3535" i="4"/>
  <c r="AC3484" i="4"/>
  <c r="AD3484" i="4" s="1"/>
  <c r="AC2898" i="4"/>
  <c r="AC2753" i="4"/>
  <c r="AC2305" i="4"/>
  <c r="AD2305" i="4" s="1"/>
  <c r="AC2229" i="4"/>
  <c r="AD2229" i="4" s="1"/>
  <c r="AC2155" i="4"/>
  <c r="AD2155" i="4" s="1"/>
  <c r="AC1188" i="4"/>
  <c r="AD1188" i="4" s="1"/>
  <c r="AC4329" i="4"/>
  <c r="AC4145" i="4"/>
  <c r="AD4145" i="4" s="1"/>
  <c r="AC3326" i="4"/>
  <c r="AD3326" i="4" s="1"/>
  <c r="AC2937" i="4"/>
  <c r="AD2937" i="4" s="1"/>
  <c r="AC2324" i="4"/>
  <c r="AD2324" i="4" s="1"/>
  <c r="AC2060" i="4"/>
  <c r="AD2060" i="4" s="1"/>
  <c r="AC2023" i="4"/>
  <c r="AD2023" i="4" s="1"/>
  <c r="AC1902" i="4"/>
  <c r="AD1902" i="4" s="1"/>
  <c r="AC1892" i="4"/>
  <c r="AC1769" i="4"/>
  <c r="AD1769" i="4" s="1"/>
  <c r="AC1760" i="4"/>
  <c r="AD1760" i="4" s="1"/>
  <c r="D180" i="7" s="1"/>
  <c r="AC1577" i="4"/>
  <c r="AD1577" i="4" s="1"/>
  <c r="AC1415" i="4"/>
  <c r="AD1415" i="4" s="1"/>
  <c r="AC1130" i="4"/>
  <c r="AC898" i="4"/>
  <c r="AD898" i="4" s="1"/>
  <c r="AC889" i="4"/>
  <c r="AC873" i="4"/>
  <c r="AD873" i="4" s="1"/>
  <c r="AC832" i="4"/>
  <c r="AD832" i="4" s="1"/>
  <c r="AC815" i="4"/>
  <c r="AD815" i="4" s="1"/>
  <c r="AC783" i="4"/>
  <c r="AD783" i="4" s="1"/>
  <c r="AC769" i="4"/>
  <c r="AD769" i="4" s="1"/>
  <c r="AC688" i="4"/>
  <c r="AD688" i="4" s="1"/>
  <c r="AC673" i="4"/>
  <c r="AD673" i="4" s="1"/>
  <c r="AC568" i="4"/>
  <c r="AD568" i="4" s="1"/>
  <c r="AC554" i="4"/>
  <c r="AD554" i="4" s="1"/>
  <c r="AC540" i="4"/>
  <c r="AD540" i="4" s="1"/>
  <c r="AC459" i="4"/>
  <c r="AD459" i="4" s="1"/>
  <c r="AC452" i="4"/>
  <c r="AD452" i="4" s="1"/>
  <c r="AC445" i="4"/>
  <c r="AD445" i="4" s="1"/>
  <c r="AC381" i="4"/>
  <c r="AD381" i="4" s="1"/>
  <c r="AC338" i="4"/>
  <c r="AD338" i="4" s="1"/>
  <c r="AC309" i="4"/>
  <c r="AD309" i="4" s="1"/>
  <c r="AC302" i="4"/>
  <c r="AD302" i="4" s="1"/>
  <c r="D33" i="7" s="1"/>
  <c r="AC265" i="4"/>
  <c r="AD265" i="4" s="1"/>
  <c r="AC251" i="4"/>
  <c r="AD251" i="4" s="1"/>
  <c r="AC177" i="4"/>
  <c r="AC98" i="4"/>
  <c r="AD98" i="4" s="1"/>
  <c r="AC91" i="4"/>
  <c r="AD91" i="4" s="1"/>
  <c r="AC84" i="4"/>
  <c r="AD84" i="4" s="1"/>
  <c r="AC77" i="4"/>
  <c r="AC12" i="4"/>
  <c r="AD12" i="4" s="1"/>
  <c r="AC5" i="4"/>
  <c r="AD5" i="4" s="1"/>
  <c r="AC1533" i="4"/>
  <c r="AD1533" i="4" s="1"/>
  <c r="AC1490" i="4"/>
  <c r="AD1490" i="4" s="1"/>
  <c r="AC1387" i="4"/>
  <c r="AD1387" i="4" s="1"/>
  <c r="AC1379" i="4"/>
  <c r="AD1379" i="4" s="1"/>
  <c r="AC1371" i="4"/>
  <c r="AD1371" i="4" s="1"/>
  <c r="AC1328" i="4"/>
  <c r="AD1328" i="4" s="1"/>
  <c r="AC1228" i="4"/>
  <c r="AC1163" i="4"/>
  <c r="AD1163" i="4" s="1"/>
  <c r="AC1138" i="4"/>
  <c r="AD1138" i="4" s="1"/>
  <c r="AC939" i="4"/>
  <c r="AD939" i="4" s="1"/>
  <c r="AC923" i="4"/>
  <c r="AD923" i="4" s="1"/>
  <c r="AC798" i="4"/>
  <c r="AD798" i="4" s="1"/>
  <c r="AC776" i="4"/>
  <c r="AD776" i="4" s="1"/>
  <c r="D74" i="7" s="1"/>
  <c r="AC752" i="4"/>
  <c r="AD752" i="4" s="1"/>
  <c r="AC721" i="4"/>
  <c r="AD721" i="4" s="1"/>
  <c r="AC613" i="4"/>
  <c r="AD613" i="4" s="1"/>
  <c r="AC597" i="4"/>
  <c r="AC575" i="4"/>
  <c r="AC533" i="4"/>
  <c r="AD533" i="4" s="1"/>
  <c r="AC502" i="4"/>
  <c r="AC480" i="4"/>
  <c r="AC430" i="4"/>
  <c r="AD430" i="4" s="1"/>
  <c r="AC423" i="4"/>
  <c r="AD423" i="4" s="1"/>
  <c r="AC416" i="4"/>
  <c r="AD416" i="4" s="1"/>
  <c r="AC331" i="4"/>
  <c r="AD331" i="4" s="1"/>
  <c r="AC279" i="4"/>
  <c r="AD279" i="4" s="1"/>
  <c r="AC258" i="4"/>
  <c r="AD258" i="4" s="1"/>
  <c r="AC220" i="4"/>
  <c r="AD220" i="4" s="1"/>
  <c r="AC206" i="4"/>
  <c r="AD206" i="4" s="1"/>
  <c r="AC170" i="4"/>
  <c r="AC63" i="4"/>
  <c r="AC40" i="4"/>
  <c r="AD40" i="4" s="1"/>
  <c r="AC5484" i="4"/>
  <c r="AD5484" i="4" s="1"/>
  <c r="AC4370" i="4"/>
  <c r="AD4370" i="4" s="1"/>
  <c r="AC4349" i="4"/>
  <c r="AD4349" i="4" s="1"/>
  <c r="AC4072" i="4"/>
  <c r="AD4072" i="4" s="1"/>
  <c r="AC3723" i="4"/>
  <c r="AD3723" i="4" s="1"/>
  <c r="AC3160" i="4"/>
  <c r="AD3160" i="4" s="1"/>
  <c r="AC3087" i="4"/>
  <c r="AC2976" i="4"/>
  <c r="AD2976" i="4" s="1"/>
  <c r="AC2827" i="4"/>
  <c r="AD2827" i="4" s="1"/>
  <c r="AC2817" i="4"/>
  <c r="AD2817" i="4" s="1"/>
  <c r="AC2788" i="4"/>
  <c r="AD2788" i="4" s="1"/>
  <c r="AC2770" i="4"/>
  <c r="AD2770" i="4" s="1"/>
  <c r="AC2761" i="4"/>
  <c r="AD2761" i="4" s="1"/>
  <c r="AC2692" i="4"/>
  <c r="AD2692" i="4" s="1"/>
  <c r="AC2525" i="4"/>
  <c r="AD2525" i="4" s="1"/>
  <c r="AC2515" i="4"/>
  <c r="AC2246" i="4"/>
  <c r="AD2246" i="4" s="1"/>
  <c r="AC1976" i="4"/>
  <c r="AD1976" i="4" s="1"/>
  <c r="AC1881" i="4"/>
  <c r="AC1722" i="4"/>
  <c r="AD1722" i="4" s="1"/>
  <c r="AC1696" i="4"/>
  <c r="AD1696" i="4" s="1"/>
  <c r="AC1482" i="4"/>
  <c r="AD1482" i="4" s="1"/>
  <c r="AC1430" i="4"/>
  <c r="AD1430" i="4" s="1"/>
  <c r="AC1286" i="4"/>
  <c r="AD1286" i="4" s="1"/>
  <c r="AC1187" i="4"/>
  <c r="AD1187" i="4" s="1"/>
  <c r="AC1170" i="4"/>
  <c r="AD1170" i="4" s="1"/>
  <c r="AC1064" i="4"/>
  <c r="AD1064" i="4" s="1"/>
  <c r="AC1023" i="4"/>
  <c r="AC989" i="4"/>
  <c r="AD989" i="4" s="1"/>
  <c r="AC744" i="4"/>
  <c r="AD744" i="4" s="1"/>
  <c r="AC680" i="4"/>
  <c r="AC657" i="4"/>
  <c r="AC635" i="4"/>
  <c r="AC547" i="4"/>
  <c r="AC401" i="4"/>
  <c r="AD401" i="4" s="1"/>
  <c r="AC394" i="4"/>
  <c r="AC163" i="4"/>
  <c r="AC119" i="4"/>
  <c r="AD119" i="4" s="1"/>
  <c r="AC26" i="4"/>
  <c r="AC736" i="4"/>
  <c r="AD736" i="4" s="1"/>
  <c r="AC451" i="4"/>
  <c r="AC344" i="4"/>
  <c r="AC264" i="4"/>
  <c r="AD264" i="4" s="1"/>
  <c r="AC234" i="4"/>
  <c r="AD234" i="4" s="1"/>
  <c r="AC271" i="4"/>
  <c r="AD271" i="4" s="1"/>
  <c r="AC226" i="4"/>
  <c r="AD226" i="4" s="1"/>
  <c r="AC97" i="4"/>
  <c r="AD97" i="4" s="1"/>
  <c r="AC39" i="4"/>
  <c r="AD39" i="4" s="1"/>
  <c r="AC3859" i="4"/>
  <c r="AD3859" i="4" s="1"/>
  <c r="AC3292" i="4"/>
  <c r="AD3292" i="4" s="1"/>
  <c r="AC3138" i="4"/>
  <c r="AC2787" i="4"/>
  <c r="AD2787" i="4" s="1"/>
  <c r="AC2533" i="4"/>
  <c r="AC2331" i="4"/>
  <c r="AD2331" i="4" s="1"/>
  <c r="AC1686" i="4"/>
  <c r="AD1686" i="4" s="1"/>
  <c r="AC1603" i="4"/>
  <c r="AD1603" i="4" s="1"/>
  <c r="AC1327" i="4"/>
  <c r="AD1327" i="4" s="1"/>
  <c r="AC1302" i="4"/>
  <c r="AD1302" i="4" s="1"/>
  <c r="AC1227" i="4"/>
  <c r="AD1227" i="4" s="1"/>
  <c r="AC1144" i="4"/>
  <c r="AD1144" i="4" s="1"/>
  <c r="AC904" i="4"/>
  <c r="AD904" i="4" s="1"/>
  <c r="AC634" i="4"/>
  <c r="AD634" i="4" s="1"/>
  <c r="AC5343" i="4"/>
  <c r="AD5343" i="4" s="1"/>
  <c r="AC3336" i="4"/>
  <c r="AC2907" i="4"/>
  <c r="AD2907" i="4" s="1"/>
  <c r="AC2653" i="4"/>
  <c r="AD2653" i="4" s="1"/>
  <c r="AC2428" i="4"/>
  <c r="AD2428" i="4" s="1"/>
  <c r="AC2332" i="4"/>
  <c r="AD2332" i="4" s="1"/>
  <c r="AC2200" i="4"/>
  <c r="AC2144" i="4"/>
  <c r="AD2144" i="4" s="1"/>
  <c r="D222" i="7" s="1"/>
  <c r="AC2116" i="4"/>
  <c r="AC2032" i="4"/>
  <c r="AD2032" i="4" s="1"/>
  <c r="AC1986" i="4"/>
  <c r="AD1986" i="4" s="1"/>
  <c r="AC1911" i="4"/>
  <c r="AC1679" i="4"/>
  <c r="AC1641" i="4"/>
  <c r="AC1320" i="4"/>
  <c r="AD1320" i="4" s="1"/>
  <c r="AC1221" i="4"/>
  <c r="AD1221" i="4" s="1"/>
  <c r="AC1121" i="4"/>
  <c r="AD1121" i="4" s="1"/>
  <c r="AC973" i="4"/>
  <c r="AC561" i="4"/>
  <c r="AC3797" i="4"/>
  <c r="AD3797" i="4" s="1"/>
  <c r="AC3776" i="4"/>
  <c r="AC3261" i="4"/>
  <c r="AC2936" i="4"/>
  <c r="AC2876" i="4"/>
  <c r="AD2876" i="4" s="1"/>
  <c r="AC2701" i="4"/>
  <c r="AC2565" i="4"/>
  <c r="AD2565" i="4" s="1"/>
  <c r="AC2162" i="4"/>
  <c r="AD2162" i="4" s="1"/>
  <c r="AC1659" i="4"/>
  <c r="AD1659" i="4" s="1"/>
  <c r="AC1549" i="4"/>
  <c r="AD1549" i="4" s="1"/>
  <c r="AC1505" i="4"/>
  <c r="AD1505" i="4" s="1"/>
  <c r="AC1473" i="4"/>
  <c r="AD1473" i="4" s="1"/>
  <c r="AC1464" i="4"/>
  <c r="AD1464" i="4" s="1"/>
  <c r="AC1422" i="4"/>
  <c r="AD1422" i="4" s="1"/>
  <c r="AC1362" i="4"/>
  <c r="AD1362" i="4" s="1"/>
  <c r="AC1336" i="4"/>
  <c r="AD1336" i="4" s="1"/>
  <c r="AC1270" i="4"/>
  <c r="AC1235" i="4"/>
  <c r="AC1080" i="4"/>
  <c r="AD1080" i="4" s="1"/>
  <c r="AC930" i="4"/>
  <c r="AD930" i="4" s="1"/>
  <c r="AC897" i="4"/>
  <c r="AD897" i="4" s="1"/>
  <c r="AC888" i="4"/>
  <c r="AC839" i="4"/>
  <c r="AD839" i="4" s="1"/>
  <c r="AC687" i="4"/>
  <c r="AD687" i="4" s="1"/>
  <c r="AC539" i="4"/>
  <c r="AD539" i="4" s="1"/>
  <c r="AC422" i="4"/>
  <c r="AD422" i="4" s="1"/>
  <c r="AC4133" i="4"/>
  <c r="AD4133" i="4" s="1"/>
  <c r="AC3850" i="4"/>
  <c r="AD3850" i="4" s="1"/>
  <c r="AC3596" i="4"/>
  <c r="AD3596" i="4" s="1"/>
  <c r="D370" i="7" s="1"/>
  <c r="AC3543" i="4"/>
  <c r="AD3543" i="4" s="1"/>
  <c r="AC2906" i="4"/>
  <c r="AD2906" i="4" s="1"/>
  <c r="AC2273" i="4"/>
  <c r="AD2273" i="4" s="1"/>
  <c r="AC2254" i="4"/>
  <c r="AD2254" i="4" s="1"/>
  <c r="AC2077" i="4"/>
  <c r="AD2077" i="4" s="1"/>
  <c r="AC1995" i="4"/>
  <c r="AD1995" i="4" s="1"/>
  <c r="AC1557" i="4"/>
  <c r="AD1557" i="4" s="1"/>
  <c r="AC1540" i="4"/>
  <c r="AC1497" i="4"/>
  <c r="AD1497" i="4" s="1"/>
  <c r="AC1446" i="4"/>
  <c r="AC1386" i="4"/>
  <c r="AD1386" i="4" s="1"/>
  <c r="AC1195" i="4"/>
  <c r="AC1178" i="4"/>
  <c r="AC1095" i="4"/>
  <c r="AD1095" i="4" s="1"/>
  <c r="AC1087" i="4"/>
  <c r="AD1087" i="4" s="1"/>
  <c r="AC1030" i="4"/>
  <c r="AD1030" i="4" s="1"/>
  <c r="AC947" i="4"/>
  <c r="AD947" i="4" s="1"/>
  <c r="AC880" i="4"/>
  <c r="AC854" i="4"/>
  <c r="AD854" i="4" s="1"/>
  <c r="AC782" i="4"/>
  <c r="AD782" i="4" s="1"/>
  <c r="AC648" i="4"/>
  <c r="AD648" i="4" s="1"/>
  <c r="AC612" i="4"/>
  <c r="AD612" i="4" s="1"/>
  <c r="AC581" i="4"/>
  <c r="AD581" i="4" s="1"/>
  <c r="AC567" i="4"/>
  <c r="AD567" i="4" s="1"/>
  <c r="AC553" i="4"/>
  <c r="AD553" i="4" s="1"/>
  <c r="AC458" i="4"/>
  <c r="AD458" i="4" s="1"/>
  <c r="D49" i="7" s="1"/>
  <c r="AC444" i="4"/>
  <c r="AD444" i="4" s="1"/>
  <c r="AC429" i="4"/>
  <c r="AC3940" i="4"/>
  <c r="AC2482" i="4"/>
  <c r="AD2482" i="4" s="1"/>
  <c r="AC2405" i="4"/>
  <c r="AD2405" i="4" s="1"/>
  <c r="AC2376" i="4"/>
  <c r="AC2290" i="4"/>
  <c r="AD2290" i="4" s="1"/>
  <c r="AC2261" i="4"/>
  <c r="AD2261" i="4" s="1"/>
  <c r="AC2243" i="4"/>
  <c r="AD2243" i="4" s="1"/>
  <c r="AC2186" i="4"/>
  <c r="AC2159" i="4"/>
  <c r="AC1934" i="4"/>
  <c r="AD1934" i="4" s="1"/>
  <c r="AC1792" i="4"/>
  <c r="AD1792" i="4" s="1"/>
  <c r="AC1747" i="4"/>
  <c r="AD1747" i="4" s="1"/>
  <c r="AC1665" i="4"/>
  <c r="AD1665" i="4" s="1"/>
  <c r="AC1619" i="4"/>
  <c r="AD1619" i="4" s="1"/>
  <c r="AC1546" i="4"/>
  <c r="AD1546" i="4" s="1"/>
  <c r="AC1520" i="4"/>
  <c r="AD1520" i="4" s="1"/>
  <c r="AC1452" i="4"/>
  <c r="AD1452" i="4" s="1"/>
  <c r="AC1384" i="4"/>
  <c r="AD1384" i="4" s="1"/>
  <c r="AC1258" i="4"/>
  <c r="AC1241" i="4"/>
  <c r="AD1241" i="4" s="1"/>
  <c r="AC1192" i="4"/>
  <c r="AC1166" i="4"/>
  <c r="AD1166" i="4" s="1"/>
  <c r="AC1159" i="4"/>
  <c r="AD1159" i="4" s="1"/>
  <c r="AC1135" i="4"/>
  <c r="AD1135" i="4" s="1"/>
  <c r="AC1093" i="4"/>
  <c r="AD1093" i="4" s="1"/>
  <c r="AC1028" i="4"/>
  <c r="AD1028" i="4" s="1"/>
  <c r="AC944" i="4"/>
  <c r="AC810" i="4"/>
  <c r="AC795" i="4"/>
  <c r="AD795" i="4" s="1"/>
  <c r="AC610" i="4"/>
  <c r="AD610" i="4" s="1"/>
  <c r="AC593" i="4"/>
  <c r="AD593" i="4" s="1"/>
  <c r="AC586" i="4"/>
  <c r="AC522" i="4"/>
  <c r="AD522" i="4" s="1"/>
  <c r="AC349" i="4"/>
  <c r="AD349" i="4" s="1"/>
  <c r="AC342" i="4"/>
  <c r="AD342" i="4" s="1"/>
  <c r="AC327" i="4"/>
  <c r="AD327" i="4" s="1"/>
  <c r="AC305" i="4"/>
  <c r="AD305" i="4" s="1"/>
  <c r="AC298" i="4"/>
  <c r="AD298" i="4" s="1"/>
  <c r="AC254" i="4"/>
  <c r="AD254" i="4" s="1"/>
  <c r="D27" i="7" s="1"/>
  <c r="AC247" i="4"/>
  <c r="AD247" i="4" s="1"/>
  <c r="AC174" i="4"/>
  <c r="AD174" i="4" s="1"/>
  <c r="AC80" i="4"/>
  <c r="AD80" i="4" s="1"/>
  <c r="D6" i="7" s="1"/>
  <c r="AC60" i="4"/>
  <c r="AC44" i="4"/>
  <c r="AC8" i="4"/>
  <c r="AC109" i="4"/>
  <c r="AD109" i="4" s="1"/>
  <c r="AD213" i="4"/>
  <c r="AC240" i="4"/>
  <c r="AD240" i="4" s="1"/>
  <c r="AD293" i="4"/>
  <c r="AC348" i="4"/>
  <c r="AD348" i="4" s="1"/>
  <c r="AD364" i="4"/>
  <c r="AD382" i="4"/>
  <c r="AC638" i="4"/>
  <c r="AD657" i="4"/>
  <c r="AC694" i="4"/>
  <c r="AC758" i="4"/>
  <c r="AD758" i="4" s="1"/>
  <c r="AC901" i="4"/>
  <c r="AD901" i="4" s="1"/>
  <c r="AD968" i="4"/>
  <c r="AC1036" i="4"/>
  <c r="AD1036" i="4" s="1"/>
  <c r="AD1074" i="4"/>
  <c r="AC1468" i="4"/>
  <c r="AD1468" i="4" s="1"/>
  <c r="AD1866" i="4"/>
  <c r="AD2252" i="4"/>
  <c r="AD2262" i="4"/>
  <c r="AC2397" i="4"/>
  <c r="AD2397" i="4" s="1"/>
  <c r="AC2572" i="4"/>
  <c r="AD2572" i="4" s="1"/>
  <c r="AC3071" i="4"/>
  <c r="AC3178" i="4"/>
  <c r="AD3178" i="4" s="1"/>
  <c r="AC3381" i="4"/>
  <c r="AD29" i="4"/>
  <c r="AC38" i="4"/>
  <c r="AD47" i="4"/>
  <c r="AC73" i="4"/>
  <c r="AD73" i="4" s="1"/>
  <c r="AC100" i="4"/>
  <c r="AD100" i="4" s="1"/>
  <c r="AC117" i="4"/>
  <c r="AC125" i="4"/>
  <c r="AD125" i="4" s="1"/>
  <c r="AD170" i="4"/>
  <c r="AC187" i="4"/>
  <c r="AD187" i="4" s="1"/>
  <c r="AC222" i="4"/>
  <c r="AC364" i="4"/>
  <c r="AD400" i="4"/>
  <c r="AD417" i="4"/>
  <c r="AC523" i="4"/>
  <c r="AD523" i="4" s="1"/>
  <c r="AC585" i="4"/>
  <c r="AD585" i="4" s="1"/>
  <c r="AD603" i="4"/>
  <c r="AC675" i="4"/>
  <c r="AD675" i="4" s="1"/>
  <c r="AD844" i="4"/>
  <c r="AD882" i="4"/>
  <c r="AC968" i="4"/>
  <c r="AC1210" i="4"/>
  <c r="AD1210" i="4" s="1"/>
  <c r="AC1248" i="4"/>
  <c r="AD1248" i="4" s="1"/>
  <c r="AC1266" i="4"/>
  <c r="AD1266" i="4" s="1"/>
  <c r="AC1411" i="4"/>
  <c r="AD1411" i="4" s="1"/>
  <c r="AC1479" i="4"/>
  <c r="AC1866" i="4"/>
  <c r="AD2778" i="4"/>
  <c r="AD3478" i="4"/>
  <c r="AD4357" i="4"/>
  <c r="AC4662" i="4"/>
  <c r="AD4662" i="4" s="1"/>
  <c r="AD4684" i="4"/>
  <c r="AD2510" i="4"/>
  <c r="AD3533" i="4"/>
  <c r="AD197" i="4"/>
  <c r="AD375" i="4"/>
  <c r="AD676" i="4"/>
  <c r="AD696" i="4"/>
  <c r="AD1192" i="4"/>
  <c r="AD1267" i="4"/>
  <c r="AD1277" i="4"/>
  <c r="AD1638" i="4"/>
  <c r="AD2193" i="4"/>
  <c r="AD2418" i="4"/>
  <c r="AD2500" i="4"/>
  <c r="AD2801" i="4"/>
  <c r="AD102" i="4"/>
  <c r="AD163" i="4"/>
  <c r="AD478" i="4"/>
  <c r="AD1848" i="4"/>
  <c r="AD516" i="4"/>
  <c r="AD1193" i="4"/>
  <c r="AD2834" i="4"/>
  <c r="AD207" i="4"/>
  <c r="AD1000" i="4"/>
  <c r="AD394" i="4"/>
  <c r="AD632" i="4"/>
  <c r="D66" i="7" s="1"/>
  <c r="AD651" i="4"/>
  <c r="AD828" i="4"/>
  <c r="AD1279" i="4"/>
  <c r="AD597" i="4"/>
  <c r="AD1860" i="4"/>
  <c r="AD3655" i="4"/>
  <c r="AD190" i="4"/>
  <c r="AD652" i="4"/>
  <c r="AD1164" i="4"/>
  <c r="AD1195" i="4"/>
  <c r="AD598" i="4"/>
  <c r="AD708" i="4"/>
  <c r="AD7390" i="4"/>
  <c r="AD272" i="4"/>
  <c r="AD680" i="4"/>
  <c r="AD945" i="4"/>
  <c r="AD993" i="4"/>
  <c r="AD465" i="4"/>
  <c r="AD690" i="4"/>
  <c r="AD810" i="4"/>
  <c r="AD2168" i="4"/>
  <c r="AD5227" i="4"/>
  <c r="AD555" i="4"/>
  <c r="AD635" i="4"/>
  <c r="AD1098" i="4"/>
  <c r="AD1301" i="4"/>
  <c r="AD1310" i="4"/>
  <c r="AD1563" i="4"/>
  <c r="AD1925" i="4"/>
  <c r="AD2137" i="4"/>
  <c r="AD2279" i="4"/>
  <c r="AD44" i="4"/>
  <c r="AD326" i="4"/>
  <c r="AC529" i="4"/>
  <c r="AD529" i="4" s="1"/>
  <c r="AD626" i="4"/>
  <c r="AD811" i="4"/>
  <c r="AD975" i="4"/>
  <c r="AC1003" i="4"/>
  <c r="AD1003" i="4" s="1"/>
  <c r="AD1445" i="4"/>
  <c r="AC1672" i="4"/>
  <c r="AD1803" i="4"/>
  <c r="AC2067" i="4"/>
  <c r="AD2067" i="4" s="1"/>
  <c r="AC2570" i="4"/>
  <c r="AD2570" i="4" s="1"/>
  <c r="AC2618" i="4"/>
  <c r="AD2618" i="4" s="1"/>
  <c r="AC2953" i="4"/>
  <c r="AD2953" i="4" s="1"/>
  <c r="AC5634" i="4"/>
  <c r="AD5634" i="4" s="1"/>
  <c r="AD8" i="4"/>
  <c r="AD26" i="4"/>
  <c r="AC414" i="4"/>
  <c r="AD414" i="4" s="1"/>
  <c r="AC565" i="4"/>
  <c r="AD565" i="4" s="1"/>
  <c r="AC917" i="4"/>
  <c r="AD917" i="4" s="1"/>
  <c r="AC1052" i="4"/>
  <c r="AD1052" i="4" s="1"/>
  <c r="AC1071" i="4"/>
  <c r="AD1071" i="4" s="1"/>
  <c r="AC1292" i="4"/>
  <c r="AC1341" i="4"/>
  <c r="AD1341" i="4" s="1"/>
  <c r="AC1495" i="4"/>
  <c r="AC1784" i="4"/>
  <c r="AD1784" i="4" s="1"/>
  <c r="AD1895" i="4"/>
  <c r="AC2891" i="4"/>
  <c r="AD2891" i="4" s="1"/>
  <c r="AC3165" i="4"/>
  <c r="AD3165" i="4" s="1"/>
  <c r="AD45" i="4"/>
  <c r="AD337" i="4"/>
  <c r="AC701" i="4"/>
  <c r="AD701" i="4" s="1"/>
  <c r="AD756" i="4"/>
  <c r="AD879" i="4"/>
  <c r="AD966" i="4"/>
  <c r="AD1043" i="4"/>
  <c r="AC1099" i="4"/>
  <c r="AD1099" i="4" s="1"/>
  <c r="AC1564" i="4"/>
  <c r="AD1564" i="4" s="1"/>
  <c r="AC1999" i="4"/>
  <c r="AD2219" i="4"/>
  <c r="AD2374" i="4"/>
  <c r="AD441" i="4"/>
  <c r="AC619" i="4"/>
  <c r="AD619" i="4" s="1"/>
  <c r="AC765" i="4"/>
  <c r="AD765" i="4" s="1"/>
  <c r="D80" i="7" s="1"/>
  <c r="AC851" i="4"/>
  <c r="AD1167" i="4"/>
  <c r="AC1428" i="4"/>
  <c r="AD1428" i="4" s="1"/>
  <c r="AD1496" i="4"/>
  <c r="AC1555" i="4"/>
  <c r="AD1555" i="4" s="1"/>
  <c r="AD1704" i="4"/>
  <c r="AC2048" i="4"/>
  <c r="AD2048" i="4" s="1"/>
  <c r="AD2385" i="4"/>
  <c r="AD2425" i="4"/>
  <c r="AC2755" i="4"/>
  <c r="AD2755" i="4" s="1"/>
  <c r="AC2924" i="4"/>
  <c r="AD2924" i="4" s="1"/>
  <c r="AD3197" i="4"/>
  <c r="AC3562" i="4"/>
  <c r="AD3562" i="4" s="1"/>
  <c r="AD142" i="4"/>
  <c r="AD230" i="4"/>
  <c r="AD493" i="4"/>
  <c r="AC557" i="4"/>
  <c r="AD557" i="4" s="1"/>
  <c r="AC592" i="4"/>
  <c r="AD592" i="4" s="1"/>
  <c r="AD739" i="4"/>
  <c r="AC1035" i="4"/>
  <c r="AD1035" i="4" s="1"/>
  <c r="AD1053" i="4"/>
  <c r="AC1400" i="4"/>
  <c r="AD1400" i="4" s="1"/>
  <c r="D138" i="7" s="1"/>
  <c r="AC1496" i="4"/>
  <c r="AD1684" i="4"/>
  <c r="AC1775" i="4"/>
  <c r="AD1775" i="4" s="1"/>
  <c r="AC2160" i="4"/>
  <c r="AD2160" i="4" s="1"/>
  <c r="AC2529" i="4"/>
  <c r="AD2529" i="4" s="1"/>
  <c r="AC169" i="4"/>
  <c r="AC195" i="4"/>
  <c r="AD195" i="4" s="1"/>
  <c r="AD284" i="4"/>
  <c r="AC319" i="4"/>
  <c r="AD319" i="4" s="1"/>
  <c r="AD433" i="4"/>
  <c r="AD494" i="4"/>
  <c r="AD117" i="4"/>
  <c r="AC152" i="4"/>
  <c r="AD152" i="4" s="1"/>
  <c r="AC231" i="4"/>
  <c r="AD231" i="4" s="1"/>
  <c r="AC144" i="4"/>
  <c r="AD144" i="4" s="1"/>
  <c r="AC162" i="4"/>
  <c r="AD162" i="4" s="1"/>
  <c r="AC196" i="4"/>
  <c r="AD196" i="4" s="1"/>
  <c r="AC277" i="4"/>
  <c r="AD277" i="4" s="1"/>
  <c r="AD312" i="4"/>
  <c r="AC356" i="4"/>
  <c r="AC392" i="4"/>
  <c r="AD392" i="4" s="1"/>
  <c r="AC400" i="4"/>
  <c r="AC434" i="4"/>
  <c r="AD434" i="4" s="1"/>
  <c r="AC477" i="4"/>
  <c r="AD541" i="4"/>
  <c r="AC603" i="4"/>
  <c r="AC630" i="4"/>
  <c r="AD630" i="4" s="1"/>
  <c r="AC825" i="4"/>
  <c r="AD825" i="4" s="1"/>
  <c r="AC911" i="4"/>
  <c r="AD911" i="4" s="1"/>
  <c r="AD920" i="4"/>
  <c r="AC960" i="4"/>
  <c r="AD960" i="4" s="1"/>
  <c r="AC988" i="4"/>
  <c r="AD988" i="4" s="1"/>
  <c r="AC1046" i="4"/>
  <c r="AD1046" i="4" s="1"/>
  <c r="D109" i="7" s="1"/>
  <c r="AD1065" i="4"/>
  <c r="AD1102" i="4"/>
  <c r="AC1276" i="4"/>
  <c r="AD1276" i="4" s="1"/>
  <c r="AD1393" i="4"/>
  <c r="AC1847" i="4"/>
  <c r="AD1847" i="4" s="1"/>
  <c r="AC1909" i="4"/>
  <c r="AD1909" i="4" s="1"/>
  <c r="AC2090" i="4"/>
  <c r="AD2090" i="4" s="1"/>
  <c r="AD66" i="4"/>
  <c r="AD92" i="4"/>
  <c r="AD136" i="4"/>
  <c r="AC180" i="4"/>
  <c r="AD180" i="4" s="1"/>
  <c r="AC249" i="4"/>
  <c r="AD249" i="4" s="1"/>
  <c r="AC312" i="4"/>
  <c r="AC426" i="4"/>
  <c r="AD426" i="4" s="1"/>
  <c r="AD462" i="4"/>
  <c r="AD496" i="4"/>
  <c r="AC750" i="4"/>
  <c r="AD750" i="4" s="1"/>
  <c r="AD797" i="4"/>
  <c r="AC951" i="4"/>
  <c r="AD951" i="4" s="1"/>
  <c r="AD980" i="4"/>
  <c r="AC1102" i="4"/>
  <c r="AC1315" i="4"/>
  <c r="AD1315" i="4" s="1"/>
  <c r="AD1355" i="4"/>
  <c r="AC1393" i="4"/>
  <c r="AC1421" i="4"/>
  <c r="AD1421" i="4" s="1"/>
  <c r="AC1627" i="4"/>
  <c r="AD1627" i="4" s="1"/>
  <c r="AD1727" i="4"/>
  <c r="AD1899" i="4"/>
  <c r="AC2002" i="4"/>
  <c r="AD2002" i="4" s="1"/>
  <c r="AD2326" i="4"/>
  <c r="AD2337" i="4"/>
  <c r="AC3062" i="4"/>
  <c r="AD3062" i="4" s="1"/>
  <c r="AC3072" i="4"/>
  <c r="AD3072" i="4" s="1"/>
  <c r="AC3436" i="4"/>
  <c r="AD3436" i="4" s="1"/>
  <c r="AD3479" i="4"/>
  <c r="AD4347" i="4"/>
  <c r="B20" i="8"/>
  <c r="B25" i="8"/>
  <c r="B19" i="8"/>
  <c r="B24" i="8"/>
  <c r="B23" i="8"/>
  <c r="B17" i="8"/>
  <c r="B22" i="8"/>
  <c r="B16" i="8"/>
  <c r="B21" i="8"/>
  <c r="AD23" i="4"/>
  <c r="AD283" i="4"/>
  <c r="AD484" i="4"/>
  <c r="AD544" i="4"/>
  <c r="AD803" i="4"/>
  <c r="AD969" i="4"/>
  <c r="AD1201" i="4"/>
  <c r="AD1291" i="4"/>
  <c r="AD1316" i="4"/>
  <c r="AD1359" i="4"/>
  <c r="AD1479" i="4"/>
  <c r="AD1495" i="4"/>
  <c r="AD1582" i="4"/>
  <c r="AD1926" i="4"/>
  <c r="AD2347" i="4"/>
  <c r="AD2698" i="4"/>
  <c r="AD2962" i="4"/>
  <c r="AD3004" i="4"/>
  <c r="AD3114" i="4"/>
  <c r="AD3207" i="4"/>
  <c r="AD3561" i="4"/>
  <c r="AD3867" i="4"/>
  <c r="AD415" i="4"/>
  <c r="AD451" i="4"/>
  <c r="AD751" i="4"/>
  <c r="AD863" i="4"/>
  <c r="AD888" i="4"/>
  <c r="AD1235" i="4"/>
  <c r="AD1252" i="4"/>
  <c r="AD1640" i="4"/>
  <c r="AD1946" i="4"/>
  <c r="AD1985" i="4"/>
  <c r="AD2049" i="4"/>
  <c r="AD2417" i="4"/>
  <c r="AD2652" i="4"/>
  <c r="AD2701" i="4"/>
  <c r="AD2936" i="4"/>
  <c r="AD3179" i="4"/>
  <c r="AD956" i="4"/>
  <c r="AD981" i="4"/>
  <c r="AD1244" i="4"/>
  <c r="AD1514" i="4"/>
  <c r="AD2190" i="4"/>
  <c r="AD2323" i="4"/>
  <c r="AD2361" i="4"/>
  <c r="AD2986" i="4"/>
  <c r="AD3087" i="4"/>
  <c r="AD3230" i="4"/>
  <c r="AD3871" i="4"/>
  <c r="AD1474" i="4"/>
  <c r="AD1660" i="4"/>
  <c r="AD1996" i="4"/>
  <c r="AD2556" i="4"/>
  <c r="AD429" i="4"/>
  <c r="D46" i="7" s="1"/>
  <c r="AD2796" i="4"/>
  <c r="AD308" i="4"/>
  <c r="AD620" i="4"/>
  <c r="AD561" i="4"/>
  <c r="AD575" i="4"/>
  <c r="AD905" i="4"/>
  <c r="AD973" i="4"/>
  <c r="AD1006" i="4"/>
  <c r="AD1039" i="4"/>
  <c r="AD1396" i="4"/>
  <c r="AD1641" i="4"/>
  <c r="AD1679" i="4"/>
  <c r="AD1713" i="4"/>
  <c r="AD2135" i="4"/>
  <c r="AD2154" i="4"/>
  <c r="AD2172" i="4"/>
  <c r="AD2200" i="4"/>
  <c r="AD2505" i="4"/>
  <c r="AD2545" i="4"/>
  <c r="AD2897" i="4"/>
  <c r="AD3336" i="4"/>
  <c r="AD3534" i="4"/>
  <c r="AD177" i="4"/>
  <c r="AD704" i="4"/>
  <c r="AD889" i="4"/>
  <c r="AD1130" i="4"/>
  <c r="AD1179" i="4"/>
  <c r="AD1245" i="4"/>
  <c r="AD1304" i="4"/>
  <c r="D133" i="7" s="1"/>
  <c r="AD1465" i="4"/>
  <c r="AD1515" i="4"/>
  <c r="AD113" i="4"/>
  <c r="AD135" i="4"/>
  <c r="AD287" i="4"/>
  <c r="AD374" i="4"/>
  <c r="AD1081" i="4"/>
  <c r="AD1254" i="4"/>
  <c r="AD1263" i="4"/>
  <c r="AD1271" i="4"/>
  <c r="AD1431" i="4"/>
  <c r="AD1651" i="4"/>
  <c r="AD1752" i="4"/>
  <c r="AD1882" i="4"/>
  <c r="AD1977" i="4"/>
  <c r="AD2898" i="4"/>
  <c r="AD3493" i="4"/>
  <c r="AD3693" i="4"/>
  <c r="AD5573" i="4"/>
  <c r="AD2192" i="4"/>
  <c r="AD2315" i="4"/>
  <c r="AD2557" i="4"/>
  <c r="AD2634" i="4"/>
  <c r="AD2762" i="4"/>
  <c r="AD2771" i="4"/>
  <c r="AD2868" i="4"/>
  <c r="AD3242" i="4"/>
  <c r="D335" i="7" s="1"/>
  <c r="AD4308" i="4"/>
  <c r="AD5136" i="4"/>
  <c r="AD519" i="4"/>
  <c r="AD714" i="4"/>
  <c r="AD770" i="4"/>
  <c r="AD1090" i="4"/>
  <c r="AD1131" i="4"/>
  <c r="AD1347" i="4"/>
  <c r="AD1372" i="4"/>
  <c r="AD1380" i="4"/>
  <c r="AD1407" i="4"/>
  <c r="AD1827" i="4"/>
  <c r="AD1883" i="4"/>
  <c r="AD2353" i="4"/>
  <c r="AD2450" i="4"/>
  <c r="AD2507" i="4"/>
  <c r="AD2604" i="4"/>
  <c r="AD3099" i="4"/>
  <c r="AD3131" i="4"/>
  <c r="AD4033" i="4"/>
  <c r="AD2061" i="4"/>
  <c r="AD2098" i="4"/>
  <c r="AD2306" i="4"/>
  <c r="AD2411" i="4"/>
  <c r="AD2497" i="4"/>
  <c r="AD2754" i="4"/>
  <c r="AD1446" i="4"/>
  <c r="AD3148" i="4"/>
  <c r="AD3839" i="4"/>
  <c r="AD286" i="4"/>
  <c r="AD525" i="4"/>
  <c r="AD244" i="4"/>
  <c r="AD1237" i="4"/>
  <c r="AD1588" i="4"/>
  <c r="AD1642" i="4"/>
  <c r="AD1697" i="4"/>
  <c r="AD2220" i="4"/>
  <c r="AD41" i="4"/>
  <c r="AD99" i="4"/>
  <c r="AD527" i="4"/>
  <c r="AD13" i="4"/>
  <c r="AD857" i="4"/>
  <c r="AD899" i="4"/>
  <c r="AD1578" i="4"/>
  <c r="AD1706" i="4"/>
  <c r="AD1818" i="4"/>
  <c r="AD698" i="4"/>
  <c r="AD891" i="4"/>
  <c r="AD1132" i="4"/>
  <c r="AD1181" i="4"/>
  <c r="AD1297" i="4"/>
  <c r="AD1653" i="4"/>
  <c r="AD1762" i="4"/>
  <c r="AD1874" i="4"/>
  <c r="AD2615" i="4"/>
  <c r="AD2665" i="4"/>
  <c r="AD2890" i="4"/>
  <c r="AD3021" i="4"/>
  <c r="AD436" i="4"/>
  <c r="AD1928" i="4"/>
  <c r="AD2554" i="4"/>
  <c r="AD3076" i="4"/>
  <c r="AD517" i="4"/>
  <c r="AD134" i="4"/>
  <c r="AD480" i="4"/>
  <c r="AD606" i="4"/>
  <c r="AD1329" i="4"/>
  <c r="AD1516" i="4"/>
  <c r="AD1597" i="4"/>
  <c r="AD1912" i="4"/>
  <c r="AD511" i="4"/>
  <c r="AD310" i="4"/>
  <c r="AD738" i="4"/>
  <c r="AD800" i="4"/>
  <c r="D88" i="7" s="1"/>
  <c r="AD833" i="4"/>
  <c r="AD222" i="4"/>
  <c r="AD418" i="4"/>
  <c r="AD528" i="4"/>
  <c r="AD599" i="4"/>
  <c r="AD883" i="4"/>
  <c r="AD1075" i="4"/>
  <c r="AD1256" i="4"/>
  <c r="AD1307" i="4"/>
  <c r="AD1476" i="4"/>
  <c r="AD1570" i="4"/>
  <c r="AD1663" i="4"/>
  <c r="AD1672" i="4"/>
  <c r="AD2297" i="4"/>
  <c r="AD2636" i="4"/>
  <c r="D272" i="7" s="1"/>
  <c r="AD2900" i="4"/>
  <c r="AD3071" i="4"/>
  <c r="AD3833" i="4"/>
  <c r="AD838" i="4"/>
  <c r="AD874" i="4"/>
  <c r="AD1657" i="4"/>
  <c r="AD1673" i="4"/>
  <c r="AD1801" i="4"/>
  <c r="AD1858" i="4"/>
  <c r="AD1884" i="4"/>
  <c r="AD1984" i="4"/>
  <c r="AD2050" i="4"/>
  <c r="AD2076" i="4"/>
  <c r="AD2092" i="4"/>
  <c r="AD2101" i="4"/>
  <c r="AD2153" i="4"/>
  <c r="AD2616" i="4"/>
  <c r="AD2772" i="4"/>
  <c r="AD3079" i="4"/>
  <c r="AD3167" i="4"/>
  <c r="AD3725" i="4"/>
  <c r="AD3878" i="4"/>
  <c r="AD1756" i="4"/>
  <c r="AD2095" i="4"/>
  <c r="AD2164" i="4"/>
  <c r="AD2230" i="4"/>
  <c r="AD2414" i="4"/>
  <c r="AD2484" i="4"/>
  <c r="AD2521" i="4"/>
  <c r="AD2977" i="4"/>
  <c r="AD884" i="4"/>
  <c r="AD2406" i="4"/>
  <c r="AD2512" i="4"/>
  <c r="AD2721" i="4"/>
  <c r="AD2766" i="4"/>
  <c r="AD2810" i="4"/>
  <c r="AD2828" i="4"/>
  <c r="D296" i="7" s="1"/>
  <c r="AD2997" i="4"/>
  <c r="AD3317" i="4"/>
  <c r="AD3417" i="4"/>
  <c r="AD1439" i="4"/>
  <c r="AD740" i="4"/>
  <c r="AD848" i="4"/>
  <c r="AD1484" i="4"/>
  <c r="AD1716" i="4"/>
  <c r="AD1757" i="4"/>
  <c r="AD2174" i="4"/>
  <c r="AD2676" i="4"/>
  <c r="AD2969" i="4"/>
  <c r="AD3007" i="4"/>
  <c r="AD3559" i="4"/>
  <c r="AD3965" i="4"/>
  <c r="AD5542" i="4"/>
  <c r="AD877" i="4"/>
  <c r="AD1146" i="4"/>
  <c r="AD1175" i="4"/>
  <c r="AD2310" i="4"/>
  <c r="AD2477" i="4"/>
  <c r="AD88" i="4"/>
  <c r="AD159" i="4"/>
  <c r="AD345" i="4"/>
  <c r="AD453" i="4"/>
  <c r="AD550" i="4"/>
  <c r="AD892" i="4"/>
  <c r="AD1323" i="4"/>
  <c r="AD1432" i="4"/>
  <c r="AD75" i="4"/>
  <c r="AD301" i="4"/>
  <c r="AD485" i="4"/>
  <c r="AD569" i="4"/>
  <c r="AD733" i="4"/>
  <c r="AD913" i="4"/>
  <c r="AD970" i="4"/>
  <c r="AD1125" i="4"/>
  <c r="AD1183" i="4"/>
  <c r="AD1303" i="4"/>
  <c r="AD1338" i="4"/>
  <c r="AD1606" i="4"/>
  <c r="AD1613" i="4"/>
  <c r="AD1692" i="4"/>
  <c r="AD1741" i="4"/>
  <c r="AD1749" i="4"/>
  <c r="AD1781" i="4"/>
  <c r="AD1789" i="4"/>
  <c r="AD1853" i="4"/>
  <c r="AD2214" i="4"/>
  <c r="AD2249" i="4"/>
  <c r="AD2513" i="4"/>
  <c r="AD2685" i="4"/>
  <c r="AD2722" i="4"/>
  <c r="AD3152" i="4"/>
  <c r="AD4009" i="4"/>
  <c r="AD4290" i="4"/>
  <c r="AD4322" i="4"/>
  <c r="AD4513" i="4"/>
  <c r="AD4654" i="4"/>
  <c r="AD4784" i="4"/>
  <c r="AD5186" i="4"/>
  <c r="AD671" i="4"/>
  <c r="AD2399" i="4"/>
  <c r="AD2549" i="4"/>
  <c r="AD2741" i="4"/>
  <c r="AD2865" i="4"/>
  <c r="AD2998" i="4"/>
  <c r="AD3018" i="4"/>
  <c r="AD3123" i="4"/>
  <c r="AD3450" i="4"/>
  <c r="AD3471" i="4"/>
  <c r="AD3751" i="4"/>
  <c r="AD3843" i="4"/>
  <c r="AD3883" i="4"/>
  <c r="AD3955" i="4"/>
  <c r="AD537" i="4"/>
  <c r="AD779" i="4"/>
  <c r="AD1068" i="4"/>
  <c r="AD1211" i="4"/>
  <c r="AD1259" i="4"/>
  <c r="AD1521" i="4"/>
  <c r="AD2036" i="4"/>
  <c r="D210" i="7" s="1"/>
  <c r="AD2070" i="4"/>
  <c r="AD153" i="4"/>
  <c r="AD447" i="4"/>
  <c r="AD1019" i="4"/>
  <c r="AD1118" i="4"/>
  <c r="AD1219" i="4"/>
  <c r="AD1282" i="4"/>
  <c r="AD1397" i="4"/>
  <c r="AD1419" i="4"/>
  <c r="AD11" i="4"/>
  <c r="AD63" i="4"/>
  <c r="AD198" i="4"/>
  <c r="AD211" i="4"/>
  <c r="AD346" i="4"/>
  <c r="AD734" i="4"/>
  <c r="AD767" i="4"/>
  <c r="AD813" i="4"/>
  <c r="AD1190" i="4"/>
  <c r="AD1455" i="4"/>
  <c r="AD1477" i="4"/>
  <c r="AD1567" i="4"/>
  <c r="AD1630" i="4"/>
  <c r="AD2224" i="4"/>
  <c r="AD2312" i="4"/>
  <c r="AD2330" i="4"/>
  <c r="AD2585" i="4"/>
  <c r="AD2621" i="4"/>
  <c r="AD2640" i="4"/>
  <c r="AD2940" i="4"/>
  <c r="AD2960" i="4"/>
  <c r="AD3103" i="4"/>
  <c r="AD4872" i="4"/>
  <c r="AD1283" i="4"/>
  <c r="AD2577" i="4"/>
  <c r="AD2603" i="4"/>
  <c r="AD2857" i="4"/>
  <c r="AD2875" i="4"/>
  <c r="AD3249" i="4"/>
  <c r="AD3742" i="4"/>
  <c r="AD3805" i="4"/>
  <c r="AD3814" i="4"/>
  <c r="AD256" i="4"/>
  <c r="AD814" i="4"/>
  <c r="AD1406" i="4"/>
  <c r="AD1670" i="4"/>
  <c r="AD1798" i="4"/>
  <c r="AD1855" i="4"/>
  <c r="AD2124" i="4"/>
  <c r="AD2216" i="4"/>
  <c r="AD2444" i="4"/>
  <c r="AD2641" i="4"/>
  <c r="AD3019" i="4"/>
  <c r="AD3124" i="4"/>
  <c r="AD3239" i="4"/>
  <c r="AD3380" i="4"/>
  <c r="D348" i="7" s="1"/>
  <c r="AD3492" i="4"/>
  <c r="AD3825" i="4"/>
  <c r="AD4634" i="4"/>
  <c r="AD706" i="4"/>
  <c r="AD727" i="4"/>
  <c r="AD1375" i="4"/>
  <c r="AD1413" i="4"/>
  <c r="AD1486" i="4"/>
  <c r="AD1507" i="4"/>
  <c r="AD1814" i="4"/>
  <c r="AD1846" i="4"/>
  <c r="AD1863" i="4"/>
  <c r="AD1880" i="4"/>
  <c r="AD2007" i="4"/>
  <c r="AD2149" i="4"/>
  <c r="AD2259" i="4"/>
  <c r="AD2275" i="4"/>
  <c r="AD979" i="4"/>
  <c r="AD1177" i="4"/>
  <c r="AD1290" i="4"/>
  <c r="AD1325" i="4"/>
  <c r="AD1531" i="4"/>
  <c r="AD77" i="4"/>
  <c r="AD115" i="4"/>
  <c r="AD385" i="4"/>
  <c r="AD455" i="4"/>
  <c r="AD748" i="4"/>
  <c r="AD768" i="4"/>
  <c r="AD936" i="4"/>
  <c r="AD1269" i="4"/>
  <c r="AD1391" i="4"/>
  <c r="AD1694" i="4"/>
  <c r="AD1881" i="4"/>
  <c r="AD1939" i="4"/>
  <c r="AD2031" i="4"/>
  <c r="AD2047" i="4"/>
  <c r="AD2116" i="4"/>
  <c r="AD2159" i="4"/>
  <c r="AD2515" i="4"/>
  <c r="AD2551" i="4"/>
  <c r="AD2822" i="4"/>
  <c r="AD2971" i="4"/>
  <c r="AD2980" i="4"/>
  <c r="AD3370" i="4"/>
  <c r="AD3990" i="4"/>
  <c r="AD4219" i="4"/>
  <c r="AD784" i="4"/>
  <c r="AD1023" i="4"/>
  <c r="AD1228" i="4"/>
  <c r="AD1398" i="4"/>
  <c r="AD1805" i="4"/>
  <c r="AD2046" i="4"/>
  <c r="AD2161" i="4"/>
  <c r="AD2362" i="4"/>
  <c r="AD2490" i="4"/>
  <c r="AD2611" i="4"/>
  <c r="AD2628" i="4"/>
  <c r="AD2729" i="4"/>
  <c r="AD2779" i="4"/>
  <c r="AD3051" i="4"/>
  <c r="AD3241" i="4"/>
  <c r="AD3382" i="4"/>
  <c r="AD6404" i="4"/>
  <c r="AD3063" i="4"/>
  <c r="AD3337" i="4"/>
  <c r="AD3375" i="4"/>
  <c r="AD3515" i="4"/>
  <c r="AD3676" i="4"/>
  <c r="AD3949" i="4"/>
  <c r="AD4048" i="4"/>
  <c r="AD4187" i="4"/>
  <c r="AD4289" i="4"/>
  <c r="AD4611" i="4"/>
  <c r="AD5146" i="4"/>
  <c r="AD6682" i="4"/>
  <c r="AD858" i="4"/>
  <c r="AD1111" i="4"/>
  <c r="AD1438" i="4"/>
  <c r="AD1483" i="4"/>
  <c r="AD1510" i="4"/>
  <c r="AD1649" i="4"/>
  <c r="AD1852" i="4"/>
  <c r="AD2533" i="4"/>
  <c r="AD2713" i="4"/>
  <c r="AD2732" i="4"/>
  <c r="AD2853" i="4"/>
  <c r="AD3054" i="4"/>
  <c r="AD3310" i="4"/>
  <c r="AD3319" i="4"/>
  <c r="AD3648" i="4"/>
  <c r="AD3667" i="4"/>
  <c r="AD3834" i="4"/>
  <c r="AD3844" i="4"/>
  <c r="AD4728" i="4"/>
  <c r="AD5125" i="4"/>
  <c r="AD5285" i="4"/>
  <c r="AD5695" i="4"/>
  <c r="AD5706" i="4"/>
  <c r="AD473" i="4"/>
  <c r="AD1001" i="4"/>
  <c r="AD1643" i="4"/>
  <c r="AD1973" i="4"/>
  <c r="AD2311" i="4"/>
  <c r="AD2366" i="4"/>
  <c r="AD2431" i="4"/>
  <c r="AD2518" i="4"/>
  <c r="AD2666" i="4"/>
  <c r="AD2690" i="4"/>
  <c r="AD2733" i="4"/>
  <c r="AD2767" i="4"/>
  <c r="AD2854" i="4"/>
  <c r="AD2955" i="4"/>
  <c r="AD3201" i="4"/>
  <c r="AD3527" i="4"/>
  <c r="AD3611" i="4"/>
  <c r="AD3748" i="4"/>
  <c r="AD341" i="4"/>
  <c r="AD419" i="4"/>
  <c r="AD660" i="4"/>
  <c r="AD781" i="4"/>
  <c r="AD902" i="4"/>
  <c r="AD1026" i="4"/>
  <c r="AD1363" i="4"/>
  <c r="AD1877" i="4"/>
  <c r="AD1893" i="4"/>
  <c r="AD1944" i="4"/>
  <c r="AD2013" i="4"/>
  <c r="AD2042" i="4"/>
  <c r="AD2088" i="4"/>
  <c r="AD2157" i="4"/>
  <c r="AD2225" i="4"/>
  <c r="AD2358" i="4"/>
  <c r="AD2965" i="4"/>
  <c r="AD3798" i="4"/>
  <c r="AD4666" i="4"/>
  <c r="AD3528" i="4"/>
  <c r="AD3659" i="4"/>
  <c r="AD3808" i="4"/>
  <c r="AD3817" i="4"/>
  <c r="AD3952" i="4"/>
  <c r="AD4302" i="4"/>
  <c r="AD4625" i="4"/>
  <c r="AD2287" i="4"/>
  <c r="AD2367" i="4"/>
  <c r="AD2432" i="4"/>
  <c r="AD2519" i="4"/>
  <c r="AD2527" i="4"/>
  <c r="AD2649" i="4"/>
  <c r="AD2658" i="4"/>
  <c r="AD2855" i="4"/>
  <c r="AD2905" i="4"/>
  <c r="AD3037" i="4"/>
  <c r="AD3137" i="4"/>
  <c r="AD58" i="4"/>
  <c r="AD70" i="4"/>
  <c r="AD148" i="4"/>
  <c r="AD329" i="4"/>
  <c r="AD570" i="4"/>
  <c r="AD715" i="4"/>
  <c r="AD830" i="4"/>
  <c r="AD946" i="4"/>
  <c r="AD1408" i="4"/>
  <c r="AD1485" i="4"/>
  <c r="AD1629" i="4"/>
  <c r="AD1817" i="4"/>
  <c r="AD2081" i="4"/>
  <c r="AD2119" i="4"/>
  <c r="AD2233" i="4"/>
  <c r="AD2257" i="4"/>
  <c r="AD2375" i="4"/>
  <c r="AD2424" i="4"/>
  <c r="AD2716" i="4"/>
  <c r="AD2956" i="4"/>
  <c r="AD3173" i="4"/>
  <c r="AD3690" i="4"/>
  <c r="AD3922" i="4"/>
  <c r="AD3942" i="4"/>
  <c r="AD3993" i="4"/>
  <c r="AD5633" i="4"/>
  <c r="AD661" i="4"/>
  <c r="AD824" i="4"/>
  <c r="AD903" i="4"/>
  <c r="AD1027" i="4"/>
  <c r="AD1213" i="4"/>
  <c r="AD1427" i="4"/>
  <c r="AD1460" i="4"/>
  <c r="AD1595" i="4"/>
  <c r="AD1862" i="4"/>
  <c r="AD2320" i="4"/>
  <c r="AD2440" i="4"/>
  <c r="AD2471" i="4"/>
  <c r="AD2608" i="4"/>
  <c r="AD2808" i="4"/>
  <c r="AD3057" i="4"/>
  <c r="AD3183" i="4"/>
  <c r="AD3277" i="4"/>
  <c r="AD3294" i="4"/>
  <c r="AD3594" i="4"/>
  <c r="AD3613" i="4"/>
  <c r="AD3711" i="4"/>
  <c r="AD3779" i="4"/>
  <c r="AD3904" i="4"/>
  <c r="AD4082" i="4"/>
  <c r="AD4563" i="4"/>
  <c r="AD4646" i="4"/>
  <c r="AD1999" i="4"/>
  <c r="AD2035" i="4"/>
  <c r="AD2051" i="4"/>
  <c r="AD2288" i="4"/>
  <c r="AD2384" i="4"/>
  <c r="AD2617" i="4"/>
  <c r="AD3020" i="4"/>
  <c r="AD3138" i="4"/>
  <c r="AD3721" i="4"/>
  <c r="AD3750" i="4"/>
  <c r="AD3857" i="4"/>
  <c r="AD4553" i="4"/>
  <c r="AD5505" i="4"/>
  <c r="AD2981" i="4"/>
  <c r="AD3005" i="4"/>
  <c r="AD3147" i="4"/>
  <c r="AD3182" i="4"/>
  <c r="AD3357" i="4"/>
  <c r="AD3526" i="4"/>
  <c r="AD3446" i="4"/>
  <c r="AD3508" i="4"/>
  <c r="AD3535" i="4"/>
  <c r="AD3588" i="4"/>
  <c r="AD4213" i="4"/>
  <c r="AD4575" i="4"/>
  <c r="AD4887" i="4"/>
  <c r="AD5116" i="4"/>
  <c r="AD154" i="4"/>
  <c r="AD638" i="4"/>
  <c r="AD880" i="4"/>
  <c r="AD1610" i="4"/>
  <c r="AD1616" i="4"/>
  <c r="AD1842" i="4"/>
  <c r="AD1929" i="4"/>
  <c r="AD1936" i="4"/>
  <c r="AD2004" i="4"/>
  <c r="AD2181" i="4"/>
  <c r="AD2255" i="4"/>
  <c r="AD2269" i="4"/>
  <c r="AD2276" i="4"/>
  <c r="AD2334" i="4"/>
  <c r="AD2443" i="4"/>
  <c r="AD2893" i="4"/>
  <c r="AD2901" i="4"/>
  <c r="AD2974" i="4"/>
  <c r="AD3429" i="4"/>
  <c r="AD3598" i="4"/>
  <c r="AD3633" i="4"/>
  <c r="AD3928" i="4"/>
  <c r="AD3967" i="4"/>
  <c r="AD5255" i="4"/>
  <c r="AD5381" i="4"/>
  <c r="AD6148" i="4"/>
  <c r="AD2422" i="4"/>
  <c r="AD2464" i="4"/>
  <c r="AD2478" i="4"/>
  <c r="AD2589" i="4"/>
  <c r="AD2596" i="4"/>
  <c r="AD2774" i="4"/>
  <c r="AD2840" i="4"/>
  <c r="AD3718" i="4"/>
  <c r="AD3764" i="4"/>
  <c r="AD4235" i="4"/>
  <c r="AD4557" i="4"/>
  <c r="AD5996" i="4"/>
  <c r="AD2582" i="4"/>
  <c r="AD2894" i="4"/>
  <c r="D295" i="7" s="1"/>
  <c r="AD2918" i="4"/>
  <c r="D301" i="7" s="1"/>
  <c r="AD2983" i="4"/>
  <c r="AD3082" i="4"/>
  <c r="AD3218" i="4"/>
  <c r="AD3236" i="4"/>
  <c r="D334" i="7" s="1"/>
  <c r="AD3662" i="4"/>
  <c r="AD3755" i="4"/>
  <c r="AD3783" i="4"/>
  <c r="AD3802" i="4"/>
  <c r="AD4042" i="4"/>
  <c r="AD4205" i="4"/>
  <c r="AD4426" i="4"/>
  <c r="AD4619" i="4"/>
  <c r="AD4962" i="4"/>
  <c r="AD6192" i="4"/>
  <c r="AD1100" i="4"/>
  <c r="AD1815" i="4"/>
  <c r="AD363" i="4"/>
  <c r="AD1335" i="4"/>
  <c r="AD1592" i="4"/>
  <c r="AD1937" i="4"/>
  <c r="AD1991" i="4"/>
  <c r="AD1998" i="4"/>
  <c r="AD2005" i="4"/>
  <c r="AD2099" i="4"/>
  <c r="AD2263" i="4"/>
  <c r="AD2342" i="4"/>
  <c r="AD2386" i="4"/>
  <c r="AD2486" i="4"/>
  <c r="AD2568" i="4"/>
  <c r="AD2597" i="4"/>
  <c r="AD3024" i="4"/>
  <c r="AD3430" i="4"/>
  <c r="AD3519" i="4"/>
  <c r="AD3537" i="4"/>
  <c r="AD3737" i="4"/>
  <c r="AD3774" i="4"/>
  <c r="AD3938" i="4"/>
  <c r="AD4468" i="4"/>
  <c r="AD5002" i="4"/>
  <c r="AD6073" i="4"/>
  <c r="AD1528" i="4"/>
  <c r="AD1598" i="4"/>
  <c r="AD1930" i="4"/>
  <c r="AD110" i="4"/>
  <c r="D13" i="7" s="1"/>
  <c r="AD352" i="4"/>
  <c r="AD594" i="4"/>
  <c r="AD836" i="4"/>
  <c r="AD1078" i="4"/>
  <c r="AD1410" i="4"/>
  <c r="AD1586" i="4"/>
  <c r="AD1675" i="4"/>
  <c r="AD1738" i="4"/>
  <c r="AD1923" i="4"/>
  <c r="AD2079" i="4"/>
  <c r="AD2113" i="4"/>
  <c r="AD2299" i="4"/>
  <c r="AD2328" i="4"/>
  <c r="AD2575" i="4"/>
  <c r="AD2659" i="4"/>
  <c r="AD2689" i="4"/>
  <c r="AD2720" i="4"/>
  <c r="AD2967" i="4"/>
  <c r="AD2984" i="4"/>
  <c r="D312" i="7" s="1"/>
  <c r="AD3125" i="4"/>
  <c r="AD3185" i="4"/>
  <c r="AD3194" i="4"/>
  <c r="AD3756" i="4"/>
  <c r="AD3831" i="4"/>
  <c r="AD3884" i="4"/>
  <c r="AD4166" i="4"/>
  <c r="AD4337" i="4"/>
  <c r="AD4672" i="4"/>
  <c r="AD5194" i="4"/>
  <c r="AD5267" i="4"/>
  <c r="AD6171" i="4"/>
  <c r="AD1573" i="4"/>
  <c r="AD1771" i="4"/>
  <c r="AD1917" i="4"/>
  <c r="AD1938" i="4"/>
  <c r="AD2045" i="4"/>
  <c r="AD2169" i="4"/>
  <c r="AD2321" i="4"/>
  <c r="AD2583" i="4"/>
  <c r="AD2614" i="4"/>
  <c r="AD2651" i="4"/>
  <c r="AD2697" i="4"/>
  <c r="AD2745" i="4"/>
  <c r="AD2820" i="4"/>
  <c r="AD2879" i="4"/>
  <c r="AD2887" i="4"/>
  <c r="AD2950" i="4"/>
  <c r="AD3151" i="4"/>
  <c r="AD3264" i="4"/>
  <c r="AD3405" i="4"/>
  <c r="AD3591" i="4"/>
  <c r="AD3729" i="4"/>
  <c r="AD4053" i="4"/>
  <c r="AD4139" i="4"/>
  <c r="AD4963" i="4"/>
  <c r="AD4573" i="4"/>
  <c r="AD4731" i="4"/>
  <c r="AD4881" i="4"/>
  <c r="AD4892" i="4"/>
  <c r="D501" i="7" s="1"/>
  <c r="AD5621" i="4"/>
  <c r="AD5922" i="4"/>
  <c r="AD2244" i="4"/>
  <c r="AD2485" i="4"/>
  <c r="AD2506" i="4"/>
  <c r="AD2581" i="4"/>
  <c r="AD2650" i="4"/>
  <c r="AD2743" i="4"/>
  <c r="AD3171" i="4"/>
  <c r="AD3281" i="4"/>
  <c r="AD3368" i="4"/>
  <c r="AD3505" i="4"/>
  <c r="AD3513" i="4"/>
  <c r="AD3546" i="4"/>
  <c r="AD3933" i="4"/>
  <c r="AD4117" i="4"/>
  <c r="AD4188" i="4"/>
  <c r="AD4236" i="4"/>
  <c r="AD4265" i="4"/>
  <c r="AD4323" i="4"/>
  <c r="AD5014" i="4"/>
  <c r="AD5035" i="4"/>
  <c r="AD5478" i="4"/>
  <c r="AD5603" i="4"/>
  <c r="AD5818" i="4"/>
  <c r="AD1911" i="4"/>
  <c r="AD2024" i="4"/>
  <c r="AD2289" i="4"/>
  <c r="AD2744" i="4"/>
  <c r="AD2758" i="4"/>
  <c r="AD2837" i="4"/>
  <c r="AD2885" i="4"/>
  <c r="AD2914" i="4"/>
  <c r="AD3088" i="4"/>
  <c r="AD3250" i="4"/>
  <c r="AD3282" i="4"/>
  <c r="AD3353" i="4"/>
  <c r="AD3425" i="4"/>
  <c r="AD3497" i="4"/>
  <c r="AD3644" i="4"/>
  <c r="AD3743" i="4"/>
  <c r="AD3794" i="4"/>
  <c r="AD3996" i="4"/>
  <c r="AD4218" i="4"/>
  <c r="AD4792" i="4"/>
  <c r="AD4844" i="4"/>
  <c r="AD5004" i="4"/>
  <c r="AD5096" i="4"/>
  <c r="AD5169" i="4"/>
  <c r="AD5179" i="4"/>
  <c r="AD5553" i="4"/>
  <c r="AD3172" i="4"/>
  <c r="AD3258" i="4"/>
  <c r="AD3298" i="4"/>
  <c r="AD3339" i="4"/>
  <c r="AD3987" i="4"/>
  <c r="AD4083" i="4"/>
  <c r="AD4480" i="4"/>
  <c r="AD4627" i="4"/>
  <c r="AD4823" i="4"/>
  <c r="AD5626" i="4"/>
  <c r="AD6357" i="4"/>
  <c r="AD6750" i="4"/>
  <c r="AD7089" i="4"/>
  <c r="AD1980" i="4"/>
  <c r="AD2183" i="4"/>
  <c r="AD2534" i="4"/>
  <c r="AD2915" i="4"/>
  <c r="AD2943" i="4"/>
  <c r="AD3066" i="4"/>
  <c r="AD3142" i="4"/>
  <c r="AD3227" i="4"/>
  <c r="AD3251" i="4"/>
  <c r="AD3386" i="4"/>
  <c r="AD3426" i="4"/>
  <c r="AD3489" i="4"/>
  <c r="AD3687" i="4"/>
  <c r="AD3803" i="4"/>
  <c r="AD4658" i="4"/>
  <c r="AD4754" i="4"/>
  <c r="AD4793" i="4"/>
  <c r="AD5386" i="4"/>
  <c r="AD5585" i="4"/>
  <c r="AD2988" i="4"/>
  <c r="AD3097" i="4"/>
  <c r="AD3228" i="4"/>
  <c r="AD3259" i="4"/>
  <c r="AD3307" i="4"/>
  <c r="AD3315" i="4"/>
  <c r="AD3363" i="4"/>
  <c r="AD3395" i="4"/>
  <c r="AD3403" i="4"/>
  <c r="AD3419" i="4"/>
  <c r="AD3427" i="4"/>
  <c r="AD3451" i="4"/>
  <c r="AD3490" i="4"/>
  <c r="AD3646" i="4"/>
  <c r="AD3762" i="4"/>
  <c r="AD4239" i="4"/>
  <c r="AD4599" i="4"/>
  <c r="AD5333" i="4"/>
  <c r="AD6675" i="4"/>
  <c r="AD3090" i="4"/>
  <c r="AD3605" i="4"/>
  <c r="AD3629" i="4"/>
  <c r="AD3663" i="4"/>
  <c r="AD3910" i="4"/>
  <c r="AD4173" i="4"/>
  <c r="AD4306" i="4"/>
  <c r="AD5376" i="4"/>
  <c r="AD5523" i="4"/>
  <c r="AD2674" i="4"/>
  <c r="AD2731" i="4"/>
  <c r="AD2944" i="4"/>
  <c r="AD3120" i="4"/>
  <c r="AD3324" i="4"/>
  <c r="AD1699" i="4"/>
  <c r="AD1811" i="4"/>
  <c r="AD1837" i="4"/>
  <c r="AD1969" i="4"/>
  <c r="AD1994" i="4"/>
  <c r="AD2336" i="4"/>
  <c r="AD2455" i="4"/>
  <c r="AD2474" i="4"/>
  <c r="AD2667" i="4"/>
  <c r="AD2717" i="4"/>
  <c r="AD2746" i="4"/>
  <c r="AD2852" i="4"/>
  <c r="AD2996" i="4"/>
  <c r="AD3017" i="4"/>
  <c r="AD3174" i="4"/>
  <c r="AD3316" i="4"/>
  <c r="AD4120" i="4"/>
  <c r="AD4240" i="4"/>
  <c r="AD4297" i="4"/>
  <c r="AD5334" i="4"/>
  <c r="AD5450" i="4"/>
  <c r="AD6599" i="4"/>
  <c r="AD6632" i="4"/>
  <c r="AD2057" i="4"/>
  <c r="AD2178" i="4"/>
  <c r="AD2502" i="4"/>
  <c r="AD2543" i="4"/>
  <c r="AD2550" i="4"/>
  <c r="AD2584" i="4"/>
  <c r="AD2753" i="4"/>
  <c r="AD2945" i="4"/>
  <c r="AD3121" i="4"/>
  <c r="AD3276" i="4"/>
  <c r="AD3371" i="4"/>
  <c r="AD4138" i="4"/>
  <c r="AD4182" i="4"/>
  <c r="AD4201" i="4"/>
  <c r="AD4221" i="4"/>
  <c r="AD4590" i="4"/>
  <c r="AD4680" i="4"/>
  <c r="AD4785" i="4"/>
  <c r="AD4878" i="4"/>
  <c r="AD4940" i="4"/>
  <c r="AD5293" i="4"/>
  <c r="AD5377" i="4"/>
  <c r="AD3260" i="4"/>
  <c r="AD3394" i="4"/>
  <c r="AD3642" i="4"/>
  <c r="AD3768" i="4"/>
  <c r="AD3879" i="4"/>
  <c r="AD4004" i="4"/>
  <c r="AD4126" i="4"/>
  <c r="AD4254" i="4"/>
  <c r="AD4336" i="4"/>
  <c r="AD4602" i="4"/>
  <c r="AD4759" i="4"/>
  <c r="AD4905" i="4"/>
  <c r="AD5197" i="4"/>
  <c r="AD5327" i="4"/>
  <c r="AD5827" i="4"/>
  <c r="AD5944" i="4"/>
  <c r="AD5987" i="4"/>
  <c r="AD2442" i="4"/>
  <c r="AD2687" i="4"/>
  <c r="AD2841" i="4"/>
  <c r="AD2973" i="4"/>
  <c r="AD3059" i="4"/>
  <c r="AD3161" i="4"/>
  <c r="AD3175" i="4"/>
  <c r="AD3196" i="4"/>
  <c r="AD3238" i="4"/>
  <c r="AD3416" i="4"/>
  <c r="AD3423" i="4"/>
  <c r="AD3452" i="4"/>
  <c r="AD3820" i="4"/>
  <c r="AD3932" i="4"/>
  <c r="AD4028" i="4"/>
  <c r="AD4159" i="4"/>
  <c r="AD4362" i="4"/>
  <c r="AD4492" i="4"/>
  <c r="AD4501" i="4"/>
  <c r="AD4574" i="4"/>
  <c r="AD4696" i="4"/>
  <c r="AD4741" i="4"/>
  <c r="AD4797" i="4"/>
  <c r="AD4836" i="4"/>
  <c r="AD1650" i="4"/>
  <c r="AD1892" i="4"/>
  <c r="AD2376" i="4"/>
  <c r="AD2555" i="4"/>
  <c r="AD2662" i="4"/>
  <c r="AD2786" i="4"/>
  <c r="AD2835" i="4"/>
  <c r="AD2842" i="4"/>
  <c r="AD3000" i="4"/>
  <c r="AD3438" i="4"/>
  <c r="AD3460" i="4"/>
  <c r="AD3525" i="4"/>
  <c r="AD3702" i="4"/>
  <c r="AD3732" i="4"/>
  <c r="AD3776" i="4"/>
  <c r="AD3828" i="4"/>
  <c r="AD3940" i="4"/>
  <c r="AD3966" i="4"/>
  <c r="AD4127" i="4"/>
  <c r="AD4400" i="4"/>
  <c r="D451" i="7" s="1"/>
  <c r="AD4448" i="4"/>
  <c r="AD5069" i="4"/>
  <c r="AD5535" i="4"/>
  <c r="AD6199" i="4"/>
  <c r="AD6698" i="4"/>
  <c r="AD6394" i="4"/>
  <c r="AD3233" i="4"/>
  <c r="AD3305" i="4"/>
  <c r="AD3585" i="4"/>
  <c r="AD3600" i="4"/>
  <c r="AD3726" i="4"/>
  <c r="AD4121" i="4"/>
  <c r="AD4293" i="4"/>
  <c r="AD4312" i="4"/>
  <c r="AD4531" i="4"/>
  <c r="AD4689" i="4"/>
  <c r="AD4790" i="4"/>
  <c r="D493" i="7" s="1"/>
  <c r="AD5012" i="4"/>
  <c r="D520" i="7" s="1"/>
  <c r="AD5597" i="4"/>
  <c r="AD5702" i="4"/>
  <c r="AD6330" i="4"/>
  <c r="AD3143" i="4"/>
  <c r="AD3219" i="4"/>
  <c r="AD3327" i="4"/>
  <c r="AD3719" i="4"/>
  <c r="AD3950" i="4"/>
  <c r="AD4023" i="4"/>
  <c r="AD4088" i="4"/>
  <c r="AD4939" i="4"/>
  <c r="AD4993" i="4"/>
  <c r="AD5042" i="4"/>
  <c r="AD5150" i="4"/>
  <c r="AD5435" i="4"/>
  <c r="AD5558" i="4"/>
  <c r="AD5724" i="4"/>
  <c r="AD5767" i="4"/>
  <c r="AD1628" i="4"/>
  <c r="AD1870" i="4"/>
  <c r="AD2112" i="4"/>
  <c r="AD2420" i="4"/>
  <c r="D246" i="7" s="1"/>
  <c r="AD2703" i="4"/>
  <c r="AD2881" i="4"/>
  <c r="AD3440" i="4"/>
  <c r="AD3557" i="4"/>
  <c r="AD3660" i="4"/>
  <c r="AD3668" i="4"/>
  <c r="AD3712" i="4"/>
  <c r="AD3741" i="4"/>
  <c r="AD3861" i="4"/>
  <c r="AD3875" i="4"/>
  <c r="AD4171" i="4"/>
  <c r="AD4313" i="4"/>
  <c r="AD5321" i="4"/>
  <c r="AD1540" i="4"/>
  <c r="AD1947" i="4"/>
  <c r="AD2189" i="4"/>
  <c r="AD2620" i="4"/>
  <c r="AD3002" i="4"/>
  <c r="AD3095" i="4"/>
  <c r="AD3270" i="4"/>
  <c r="AD3306" i="4"/>
  <c r="AD3960" i="4"/>
  <c r="AD4039" i="4"/>
  <c r="AD4504" i="4"/>
  <c r="AD5768" i="4"/>
  <c r="AD4420" i="4"/>
  <c r="AD4481" i="4"/>
  <c r="AD4566" i="4"/>
  <c r="AD5111" i="4"/>
  <c r="AD5230" i="4"/>
  <c r="AD5240" i="4"/>
  <c r="D537" i="7" s="1"/>
  <c r="AD5447" i="4"/>
  <c r="AD5477" i="4"/>
  <c r="AD5487" i="4"/>
  <c r="AD5771" i="4"/>
  <c r="AD5875" i="4"/>
  <c r="AD5991" i="4"/>
  <c r="AD2607" i="4"/>
  <c r="AD2696" i="4"/>
  <c r="AD2995" i="4"/>
  <c r="AD3293" i="4"/>
  <c r="AD3314" i="4"/>
  <c r="AD3328" i="4"/>
  <c r="AD3500" i="4"/>
  <c r="AD3578" i="4"/>
  <c r="D369" i="7" s="1"/>
  <c r="AD3675" i="4"/>
  <c r="AD3704" i="4"/>
  <c r="AD3752" i="4"/>
  <c r="AD3937" i="4"/>
  <c r="AD4143" i="4"/>
  <c r="AD4326" i="4"/>
  <c r="AD4465" i="4"/>
  <c r="AD4473" i="4"/>
  <c r="AD4716" i="4"/>
  <c r="AD4955" i="4"/>
  <c r="AD5151" i="4"/>
  <c r="AD5190" i="4"/>
  <c r="AD5468" i="4"/>
  <c r="AD5549" i="4"/>
  <c r="AD4128" i="4"/>
  <c r="AD4377" i="4"/>
  <c r="AD4457" i="4"/>
  <c r="AD4734" i="4"/>
  <c r="AD5270" i="4"/>
  <c r="AD5866" i="4"/>
  <c r="AD4098" i="4"/>
  <c r="AD4176" i="4"/>
  <c r="AD4318" i="4"/>
  <c r="AD4413" i="4"/>
  <c r="AD4430" i="4"/>
  <c r="AD4543" i="4"/>
  <c r="AD4632" i="4"/>
  <c r="AD4708" i="4"/>
  <c r="AD5133" i="4"/>
  <c r="AD5261" i="4"/>
  <c r="AD5290" i="4"/>
  <c r="AD5299" i="4"/>
  <c r="AD6830" i="4"/>
  <c r="AD2673" i="4"/>
  <c r="AD3116" i="4"/>
  <c r="AD3129" i="4"/>
  <c r="AD3274" i="4"/>
  <c r="AD3641" i="4"/>
  <c r="AD3698" i="4"/>
  <c r="AD3781" i="4"/>
  <c r="AD3795" i="4"/>
  <c r="AD3860" i="4"/>
  <c r="AD3874" i="4"/>
  <c r="AD3888" i="4"/>
  <c r="AD3978" i="4"/>
  <c r="AD4335" i="4"/>
  <c r="AD4578" i="4"/>
  <c r="AD5104" i="4"/>
  <c r="AD5620" i="4"/>
  <c r="AD6262" i="4"/>
  <c r="AD2824" i="4"/>
  <c r="AD2848" i="4"/>
  <c r="AD3022" i="4"/>
  <c r="AD3295" i="4"/>
  <c r="AD3381" i="4"/>
  <c r="AD3428" i="4"/>
  <c r="AD3538" i="4"/>
  <c r="AD3670" i="4"/>
  <c r="AD3691" i="4"/>
  <c r="AD3740" i="4"/>
  <c r="D378" i="7" s="1"/>
  <c r="AD3916" i="4"/>
  <c r="AD4006" i="4"/>
  <c r="AD4014" i="4"/>
  <c r="AD4022" i="4"/>
  <c r="AD4052" i="4"/>
  <c r="AD4225" i="4"/>
  <c r="AD4405" i="4"/>
  <c r="AD4500" i="4"/>
  <c r="AD4552" i="4"/>
  <c r="AD4709" i="4"/>
  <c r="AD4771" i="4"/>
  <c r="AD5212" i="4"/>
  <c r="AD5591" i="4"/>
  <c r="AD5681" i="4"/>
  <c r="AD5951" i="4"/>
  <c r="AD6034" i="4"/>
  <c r="AD6550" i="4"/>
  <c r="AD2929" i="4"/>
  <c r="AD3149" i="4"/>
  <c r="AD3261" i="4"/>
  <c r="AD3449" i="4"/>
  <c r="AD3547" i="4"/>
  <c r="AD4025" i="4"/>
  <c r="AD4059" i="4"/>
  <c r="AD4116" i="4"/>
  <c r="AD4324" i="4"/>
  <c r="AD4421" i="4"/>
  <c r="AD4600" i="4"/>
  <c r="AD4765" i="4"/>
  <c r="AD4773" i="4"/>
  <c r="AD4932" i="4"/>
  <c r="AD4951" i="4"/>
  <c r="AD5032" i="4"/>
  <c r="AD5215" i="4"/>
  <c r="AD5456" i="4"/>
  <c r="AD5632" i="4"/>
  <c r="AD5641" i="4"/>
  <c r="AD6056" i="4"/>
  <c r="AD6251" i="4"/>
  <c r="AD7336" i="4"/>
  <c r="AD2830" i="4"/>
  <c r="AD3372" i="4"/>
  <c r="AD3569" i="4"/>
  <c r="AD3631" i="4"/>
  <c r="AD3746" i="4"/>
  <c r="AD4208" i="4"/>
  <c r="AD4530" i="4"/>
  <c r="AD4561" i="4"/>
  <c r="AD4570" i="4"/>
  <c r="AD5826" i="4"/>
  <c r="AD2797" i="4"/>
  <c r="AD3039" i="4"/>
  <c r="AD3199" i="4"/>
  <c r="AD3482" i="4"/>
  <c r="AD3570" i="4"/>
  <c r="AD3709" i="4"/>
  <c r="AD3766" i="4"/>
  <c r="AD3885" i="4"/>
  <c r="AD3953" i="4"/>
  <c r="AD3994" i="4"/>
  <c r="AD4070" i="4"/>
  <c r="AD4077" i="4"/>
  <c r="AD4106" i="4"/>
  <c r="AD4113" i="4"/>
  <c r="AD4194" i="4"/>
  <c r="AD4296" i="4"/>
  <c r="AD4686" i="4"/>
  <c r="AD4694" i="4"/>
  <c r="AD4786" i="4"/>
  <c r="AD4918" i="4"/>
  <c r="AD5054" i="4"/>
  <c r="AD5098" i="4"/>
  <c r="AD5531" i="4"/>
  <c r="AD5696" i="4"/>
  <c r="AD5858" i="4"/>
  <c r="AD5971" i="4"/>
  <c r="AD3028" i="4"/>
  <c r="AD3211" i="4"/>
  <c r="AD3343" i="4"/>
  <c r="AD3415" i="4"/>
  <c r="AD3470" i="4"/>
  <c r="AD3677" i="4"/>
  <c r="AD3722" i="4"/>
  <c r="AD3823" i="4"/>
  <c r="AD3981" i="4"/>
  <c r="AD4149" i="4"/>
  <c r="AD4202" i="4"/>
  <c r="AD4250" i="4"/>
  <c r="AD4329" i="4"/>
  <c r="AD4393" i="4"/>
  <c r="AD4491" i="4"/>
  <c r="AD4744" i="4"/>
  <c r="AD4752" i="4"/>
  <c r="AD4848" i="4"/>
  <c r="AD4909" i="4"/>
  <c r="AD5404" i="4"/>
  <c r="AD5423" i="4"/>
  <c r="AD6607" i="4"/>
  <c r="AD7255" i="4"/>
  <c r="AD2764" i="4"/>
  <c r="AD3006" i="4"/>
  <c r="AD3283" i="4"/>
  <c r="AD3558" i="4"/>
  <c r="AD3754" i="4"/>
  <c r="AD3767" i="4"/>
  <c r="AD3886" i="4"/>
  <c r="AD4071" i="4"/>
  <c r="AD4085" i="4"/>
  <c r="AD4107" i="4"/>
  <c r="AD4172" i="4"/>
  <c r="AD4451" i="4"/>
  <c r="AD4476" i="4"/>
  <c r="AD4524" i="4"/>
  <c r="AD4572" i="4"/>
  <c r="AD4695" i="4"/>
  <c r="AD4865" i="4"/>
  <c r="AD5073" i="4"/>
  <c r="AD5127" i="4"/>
  <c r="AD5222" i="4"/>
  <c r="AD5424" i="4"/>
  <c r="AD5678" i="4"/>
  <c r="AD5788" i="4"/>
  <c r="AD5840" i="4"/>
  <c r="AD6216" i="4"/>
  <c r="AD6479" i="4"/>
  <c r="AD5431" i="4"/>
  <c r="AD5485" i="4"/>
  <c r="AD5566" i="4"/>
  <c r="AD5733" i="4"/>
  <c r="AD6697" i="4"/>
  <c r="AD6748" i="4"/>
  <c r="AD6789" i="4"/>
  <c r="AD7389" i="4"/>
  <c r="AD4364" i="4"/>
  <c r="AD4379" i="4"/>
  <c r="AD4466" i="4"/>
  <c r="AD4598" i="4"/>
  <c r="AD4606" i="4"/>
  <c r="AD4763" i="4"/>
  <c r="AD4809" i="4"/>
  <c r="AD4817" i="4"/>
  <c r="AD4882" i="4"/>
  <c r="AD4981" i="4"/>
  <c r="AD5024" i="4"/>
  <c r="AD5114" i="4"/>
  <c r="AD5860" i="4"/>
  <c r="AD6741" i="4"/>
  <c r="AD4394" i="4"/>
  <c r="AD4445" i="4"/>
  <c r="AD4517" i="4"/>
  <c r="AD4810" i="4"/>
  <c r="AD4818" i="4"/>
  <c r="AD4866" i="4"/>
  <c r="AD5016" i="4"/>
  <c r="AD5180" i="4"/>
  <c r="D531" i="7" s="1"/>
  <c r="AD5189" i="4"/>
  <c r="AD5235" i="4"/>
  <c r="AD5311" i="4"/>
  <c r="AD5408" i="4"/>
  <c r="AD6284" i="4"/>
  <c r="AD6469" i="4"/>
  <c r="AD4045" i="4"/>
  <c r="AD4110" i="4"/>
  <c r="AD4351" i="4"/>
  <c r="AD5208" i="4"/>
  <c r="AD5269" i="4"/>
  <c r="AD5347" i="4"/>
  <c r="AD5709" i="4"/>
  <c r="AD5738" i="4"/>
  <c r="AD6165" i="4"/>
  <c r="AD6184" i="4"/>
  <c r="AD6408" i="4"/>
  <c r="AD6722" i="4"/>
  <c r="AD7189" i="4"/>
  <c r="AD3262" i="4"/>
  <c r="AD3383" i="4"/>
  <c r="AD3589" i="4"/>
  <c r="AD3800" i="4"/>
  <c r="AD4111" i="4"/>
  <c r="AD4352" i="4"/>
  <c r="AD4533" i="4"/>
  <c r="AD4652" i="4"/>
  <c r="AD5050" i="4"/>
  <c r="AD5091" i="4"/>
  <c r="AD5237" i="4"/>
  <c r="AD5739" i="4"/>
  <c r="AD5863" i="4"/>
  <c r="AD5979" i="4"/>
  <c r="AD6554" i="4"/>
  <c r="AD7158" i="4"/>
  <c r="AD4104" i="4"/>
  <c r="AD4260" i="4"/>
  <c r="AD4267" i="4"/>
  <c r="AD4303" i="4"/>
  <c r="AD4475" i="4"/>
  <c r="AD4547" i="4"/>
  <c r="AD4555" i="4"/>
  <c r="AD4630" i="4"/>
  <c r="AD4660" i="4"/>
  <c r="AD4705" i="4"/>
  <c r="AD4860" i="4"/>
  <c r="AD5018" i="4"/>
  <c r="AD5067" i="4"/>
  <c r="AD5140" i="4"/>
  <c r="AD5210" i="4"/>
  <c r="AD5617" i="4"/>
  <c r="AD5635" i="4"/>
  <c r="AD5644" i="4"/>
  <c r="AD5873" i="4"/>
  <c r="AD5949" i="4"/>
  <c r="AD6430" i="4"/>
  <c r="AD6524" i="4"/>
  <c r="AD4084" i="4"/>
  <c r="AD4325" i="4"/>
  <c r="AD4367" i="4"/>
  <c r="AD5092" i="4"/>
  <c r="AD5174" i="4"/>
  <c r="AD5183" i="4"/>
  <c r="AD5238" i="4"/>
  <c r="AD5580" i="4"/>
  <c r="AD5824" i="4"/>
  <c r="AD6088" i="4"/>
  <c r="AD6400" i="4"/>
  <c r="AD6755" i="4"/>
  <c r="AD6827" i="4"/>
  <c r="AD3349" i="4"/>
  <c r="AD3614" i="4"/>
  <c r="AD3919" i="4"/>
  <c r="AD4150" i="4"/>
  <c r="AD4304" i="4"/>
  <c r="AD4403" i="4"/>
  <c r="AD4454" i="4"/>
  <c r="AD4631" i="4"/>
  <c r="AD4683" i="4"/>
  <c r="AD5141" i="4"/>
  <c r="AD5332" i="4"/>
  <c r="AD5455" i="4"/>
  <c r="AD5608" i="4"/>
  <c r="AD5787" i="4"/>
  <c r="AD6849" i="4"/>
  <c r="AD7009" i="4"/>
  <c r="AD4401" i="4"/>
  <c r="AD4433" i="4"/>
  <c r="AD4532" i="4"/>
  <c r="AD4647" i="4"/>
  <c r="AD4799" i="4"/>
  <c r="AD4829" i="4"/>
  <c r="AD5026" i="4"/>
  <c r="AD5094" i="4"/>
  <c r="AD5196" i="4"/>
  <c r="AD5277" i="4"/>
  <c r="AD5309" i="4"/>
  <c r="AD5457" i="4"/>
  <c r="AD5703" i="4"/>
  <c r="AD5997" i="4"/>
  <c r="AD6205" i="4"/>
  <c r="AD6572" i="4"/>
  <c r="D680" i="7" s="1"/>
  <c r="AD6787" i="4"/>
  <c r="AD4073" i="4"/>
  <c r="AD4135" i="4"/>
  <c r="AD4216" i="4"/>
  <c r="AD4521" i="4"/>
  <c r="AD4997" i="4"/>
  <c r="AD5097" i="4"/>
  <c r="AD5443" i="4"/>
  <c r="AD5512" i="4"/>
  <c r="AD5725" i="4"/>
  <c r="AD5990" i="4"/>
  <c r="AD6161" i="4"/>
  <c r="AD6209" i="4"/>
  <c r="AD6525" i="4"/>
  <c r="AD3699" i="4"/>
  <c r="AD3864" i="4"/>
  <c r="AD3876" i="4"/>
  <c r="AD4636" i="4"/>
  <c r="AD4711" i="4"/>
  <c r="AD4952" i="4"/>
  <c r="AD4975" i="4"/>
  <c r="AD5629" i="4"/>
  <c r="AD5707" i="4"/>
  <c r="AD5869" i="4"/>
  <c r="AD6114" i="4"/>
  <c r="AD6277" i="4"/>
  <c r="AD6375" i="4"/>
  <c r="AD7138" i="4"/>
  <c r="E46" i="7"/>
  <c r="AD4391" i="4"/>
  <c r="AD4548" i="4"/>
  <c r="AD4915" i="4"/>
  <c r="AD5075" i="4"/>
  <c r="AD5144" i="4"/>
  <c r="AD5328" i="4"/>
  <c r="AD5370" i="4"/>
  <c r="AD5402" i="4"/>
  <c r="AD5656" i="4"/>
  <c r="AD5924" i="4"/>
  <c r="AD6085" i="4"/>
  <c r="AD6105" i="4"/>
  <c r="AD6220" i="4"/>
  <c r="AD6239" i="4"/>
  <c r="AD3666" i="4"/>
  <c r="AD4007" i="4"/>
  <c r="AD4056" i="4"/>
  <c r="AD4320" i="4"/>
  <c r="AD4437" i="4"/>
  <c r="AD4463" i="4"/>
  <c r="AD4589" i="4"/>
  <c r="AD4609" i="4"/>
  <c r="AD4623" i="4"/>
  <c r="AD4719" i="4"/>
  <c r="AD4740" i="4"/>
  <c r="AD4775" i="4"/>
  <c r="AD4796" i="4"/>
  <c r="AD4833" i="4"/>
  <c r="AD5217" i="4"/>
  <c r="AD5282" i="4"/>
  <c r="AD5554" i="4"/>
  <c r="AD5789" i="4"/>
  <c r="AD5972" i="4"/>
  <c r="AD6039" i="4"/>
  <c r="AD6172" i="4"/>
  <c r="AD6588" i="4"/>
  <c r="AD4243" i="4"/>
  <c r="AD4444" i="4"/>
  <c r="AD4576" i="4"/>
  <c r="AD4603" i="4"/>
  <c r="AD4617" i="4"/>
  <c r="AD4776" i="4"/>
  <c r="AD4946" i="4"/>
  <c r="AD5666" i="4"/>
  <c r="AD5808" i="4"/>
  <c r="AD5834" i="4"/>
  <c r="AD5881" i="4"/>
  <c r="AD5935" i="4"/>
  <c r="AD5614" i="4"/>
  <c r="AD5718" i="4"/>
  <c r="AD5945" i="4"/>
  <c r="AD6126" i="4"/>
  <c r="AD6600" i="4"/>
  <c r="AD6764" i="4"/>
  <c r="AD7356" i="4"/>
  <c r="AD7442" i="4"/>
  <c r="AD5008" i="4"/>
  <c r="AD5379" i="4"/>
  <c r="AD5479" i="4"/>
  <c r="AD5503" i="4"/>
  <c r="AD5610" i="4"/>
  <c r="AD5896" i="4"/>
  <c r="AD5998" i="4"/>
  <c r="AD6006" i="4"/>
  <c r="AD6581" i="4"/>
  <c r="AD6590" i="4"/>
  <c r="AD6915" i="4"/>
  <c r="AD6997" i="4"/>
  <c r="AD5921" i="4"/>
  <c r="AD6178" i="4"/>
  <c r="AD6195" i="4"/>
  <c r="AD6211" i="4"/>
  <c r="AD6301" i="4"/>
  <c r="AD6478" i="4"/>
  <c r="AD6497" i="4"/>
  <c r="AD6689" i="4"/>
  <c r="AD6838" i="4"/>
  <c r="AD7211" i="4"/>
  <c r="AD5898" i="4"/>
  <c r="AD5965" i="4"/>
  <c r="AD6137" i="4"/>
  <c r="AD6386" i="4"/>
  <c r="AD6414" i="4"/>
  <c r="AD6810" i="4"/>
  <c r="AD7224" i="4"/>
  <c r="AD7234" i="4"/>
  <c r="AD7308" i="4"/>
  <c r="AD6821" i="4"/>
  <c r="AD7329" i="4"/>
  <c r="AD7349" i="4"/>
  <c r="AD4536" i="4"/>
  <c r="AD5071" i="4"/>
  <c r="AD5119" i="4"/>
  <c r="AD5147" i="4"/>
  <c r="AD5162" i="4"/>
  <c r="AD5170" i="4"/>
  <c r="AD5271" i="4"/>
  <c r="AD5482" i="4"/>
  <c r="AD6095" i="4"/>
  <c r="AD6112" i="4"/>
  <c r="AD6189" i="4"/>
  <c r="AD6452" i="4"/>
  <c r="AD6526" i="4"/>
  <c r="AD6654" i="4"/>
  <c r="AD6801" i="4"/>
  <c r="AD6990" i="4"/>
  <c r="AD4051" i="4"/>
  <c r="AD4238" i="4"/>
  <c r="AD4409" i="4"/>
  <c r="AD4482" i="4"/>
  <c r="AD4554" i="4"/>
  <c r="AD4667" i="4"/>
  <c r="AD4827" i="4"/>
  <c r="AD4983" i="4"/>
  <c r="AD5106" i="4"/>
  <c r="AD5177" i="4"/>
  <c r="AD5344" i="4"/>
  <c r="AD5359" i="4"/>
  <c r="AD5382" i="4"/>
  <c r="AD5420" i="4"/>
  <c r="AD5598" i="4"/>
  <c r="AD5622" i="4"/>
  <c r="AD5677" i="4"/>
  <c r="AD5891" i="4"/>
  <c r="AD5925" i="4"/>
  <c r="AD6359" i="4"/>
  <c r="AD6369" i="4"/>
  <c r="AD6723" i="4"/>
  <c r="AD6743" i="4"/>
  <c r="AD6890" i="4"/>
  <c r="AD6969" i="4"/>
  <c r="AD7184" i="4"/>
  <c r="AD7215" i="4"/>
  <c r="AD4040" i="4"/>
  <c r="AD4446" i="4"/>
  <c r="AD4743" i="4"/>
  <c r="AD4990" i="4"/>
  <c r="AD5163" i="4"/>
  <c r="AD5214" i="4"/>
  <c r="AD5287" i="4"/>
  <c r="AD5329" i="4"/>
  <c r="AD5467" i="4"/>
  <c r="AD5812" i="4"/>
  <c r="AD5950" i="4"/>
  <c r="AD6045" i="4"/>
  <c r="AD6053" i="4"/>
  <c r="AD6087" i="4"/>
  <c r="AD6453" i="4"/>
  <c r="AD6606" i="4"/>
  <c r="AD6655" i="4"/>
  <c r="AD6763" i="4"/>
  <c r="AD6929" i="4"/>
  <c r="AD4029" i="4"/>
  <c r="AD4392" i="4"/>
  <c r="AD4698" i="4"/>
  <c r="AD5100" i="4"/>
  <c r="AD5148" i="4"/>
  <c r="AD5322" i="4"/>
  <c r="AD5368" i="4"/>
  <c r="AD5437" i="4"/>
  <c r="AD5444" i="4"/>
  <c r="AD5623" i="4"/>
  <c r="AD5765" i="4"/>
  <c r="AD5853" i="4"/>
  <c r="AD6020" i="4"/>
  <c r="AD6427" i="4"/>
  <c r="AD6482" i="4"/>
  <c r="D663" i="7" s="1"/>
  <c r="AD6501" i="4"/>
  <c r="AD6734" i="4"/>
  <c r="K17" i="7"/>
  <c r="AD7125" i="4"/>
  <c r="K64" i="7"/>
  <c r="L46" i="7"/>
  <c r="F46" i="7" s="1"/>
  <c r="K107" i="7"/>
  <c r="K46" i="7"/>
  <c r="J78" i="7"/>
  <c r="E78" i="7" s="1"/>
  <c r="I68" i="7"/>
  <c r="M41" i="7"/>
  <c r="I17" i="7"/>
  <c r="M95" i="7"/>
  <c r="I58" i="7"/>
  <c r="I95" i="7"/>
  <c r="I64" i="7"/>
  <c r="M53" i="7"/>
  <c r="I15" i="7"/>
  <c r="L31" i="7"/>
  <c r="F31" i="7" s="1"/>
  <c r="AD4842" i="4"/>
  <c r="AD4930" i="4"/>
  <c r="AD5157" i="4"/>
  <c r="AD5193" i="4"/>
  <c r="AD5259" i="4"/>
  <c r="AD5346" i="4"/>
  <c r="AD5687" i="4"/>
  <c r="AD5694" i="4"/>
  <c r="AD5758" i="4"/>
  <c r="AD5927" i="4"/>
  <c r="AD6021" i="4"/>
  <c r="AD6140" i="4"/>
  <c r="AD6149" i="4"/>
  <c r="AD6191" i="4"/>
  <c r="AD6217" i="4"/>
  <c r="AD6418" i="4"/>
  <c r="AD6814" i="4"/>
  <c r="AD7426" i="4"/>
  <c r="M31" i="7"/>
  <c r="AD5822" i="4"/>
  <c r="AD5918" i="4"/>
  <c r="AD5936" i="4"/>
  <c r="AD5977" i="4"/>
  <c r="AD6071" i="4"/>
  <c r="AD6089" i="4"/>
  <c r="AD6183" i="4"/>
  <c r="AD6334" i="4"/>
  <c r="AD6343" i="4"/>
  <c r="AD7448" i="4"/>
  <c r="AD5806" i="4"/>
  <c r="AD6004" i="4"/>
  <c r="AD6013" i="4"/>
  <c r="AD6030" i="4"/>
  <c r="AD6218" i="4"/>
  <c r="AD6598" i="4"/>
  <c r="AD7043" i="4"/>
  <c r="AD7064" i="4"/>
  <c r="AD7375" i="4"/>
  <c r="AD7416" i="4"/>
  <c r="AD6437" i="4"/>
  <c r="AD6771" i="4"/>
  <c r="AD6909" i="4"/>
  <c r="AD6956" i="4"/>
  <c r="AD7006" i="4"/>
  <c r="AD7195" i="4"/>
  <c r="AD4726" i="4"/>
  <c r="AD4816" i="4"/>
  <c r="AD4895" i="4"/>
  <c r="AD4994" i="4"/>
  <c r="AD5049" i="4"/>
  <c r="AD5135" i="4"/>
  <c r="AD5160" i="4"/>
  <c r="AD5247" i="4"/>
  <c r="AD5422" i="4"/>
  <c r="AD5912" i="4"/>
  <c r="AD6028" i="4"/>
  <c r="AD6717" i="4"/>
  <c r="AD6781" i="4"/>
  <c r="AD6865" i="4"/>
  <c r="AD6874" i="4"/>
  <c r="AD6891" i="4"/>
  <c r="AD7066" i="4"/>
  <c r="AD7137" i="4"/>
  <c r="AD7226" i="4"/>
  <c r="AD4782" i="4"/>
  <c r="AD4788" i="4"/>
  <c r="AD4928" i="4"/>
  <c r="AD5051" i="4"/>
  <c r="AD5131" i="4"/>
  <c r="AD5137" i="4"/>
  <c r="AD5243" i="4"/>
  <c r="AD5601" i="4"/>
  <c r="AD5663" i="4"/>
  <c r="AD5712" i="4"/>
  <c r="AD5762" i="4"/>
  <c r="AD6023" i="4"/>
  <c r="AD6335" i="4"/>
  <c r="AD6431" i="4"/>
  <c r="AD6440" i="4"/>
  <c r="AD6493" i="4"/>
  <c r="AD6536" i="4"/>
  <c r="AD6611" i="4"/>
  <c r="AD6885" i="4"/>
  <c r="AD6960" i="4"/>
  <c r="AD7080" i="4"/>
  <c r="AD5268" i="4"/>
  <c r="AD5306" i="4"/>
  <c r="AD5312" i="4"/>
  <c r="AD5784" i="4"/>
  <c r="AD5835" i="4"/>
  <c r="AD5938" i="4"/>
  <c r="AD5961" i="4"/>
  <c r="AD5976" i="4"/>
  <c r="AD6000" i="4"/>
  <c r="AD6123" i="4"/>
  <c r="AD6162" i="4"/>
  <c r="AD6238" i="4"/>
  <c r="AD6511" i="4"/>
  <c r="AD6868" i="4"/>
  <c r="AD7169" i="4"/>
  <c r="AD7321" i="4"/>
  <c r="AD7422" i="4"/>
  <c r="AD5027" i="4"/>
  <c r="AD5107" i="4"/>
  <c r="AD5181" i="4"/>
  <c r="AD5300" i="4"/>
  <c r="AD5643" i="4"/>
  <c r="AD5699" i="4"/>
  <c r="AD5885" i="4"/>
  <c r="AD6061" i="4"/>
  <c r="AD6271" i="4"/>
  <c r="AD6312" i="4"/>
  <c r="AD6353" i="4"/>
  <c r="AD6573" i="4"/>
  <c r="AD4664" i="4"/>
  <c r="AD4807" i="4"/>
  <c r="AD4861" i="4"/>
  <c r="AD4972" i="4"/>
  <c r="AD5225" i="4"/>
  <c r="AD5713" i="4"/>
  <c r="AD5720" i="4"/>
  <c r="AD5969" i="4"/>
  <c r="AD6024" i="4"/>
  <c r="AD6155" i="4"/>
  <c r="AD6255" i="4"/>
  <c r="AD6363" i="4"/>
  <c r="AD6776" i="4"/>
  <c r="AD6869" i="4"/>
  <c r="AD5916" i="4"/>
  <c r="AD6101" i="4"/>
  <c r="AD6297" i="4"/>
  <c r="AD6346" i="4"/>
  <c r="AD6407" i="4"/>
  <c r="AD6424" i="4"/>
  <c r="AD6566" i="4"/>
  <c r="AD6603" i="4"/>
  <c r="AD6796" i="4"/>
  <c r="AD6870" i="4"/>
  <c r="AD7273" i="4"/>
  <c r="AD7475" i="4"/>
  <c r="AD5541" i="4"/>
  <c r="AD5548" i="4"/>
  <c r="AD5665" i="4"/>
  <c r="AD5800" i="4"/>
  <c r="AD5932" i="4"/>
  <c r="AD6202" i="4"/>
  <c r="AD6240" i="4"/>
  <c r="AD6504" i="4"/>
  <c r="AD6843" i="4"/>
  <c r="AD6934" i="4"/>
  <c r="AD6993" i="4"/>
  <c r="AD7112" i="4"/>
  <c r="AD5670" i="4"/>
  <c r="AD6065" i="4"/>
  <c r="AD6093" i="4"/>
  <c r="AD6510" i="4"/>
  <c r="AD6798" i="4"/>
  <c r="AD6857" i="4"/>
  <c r="AD7272" i="4"/>
  <c r="AD7300" i="4"/>
  <c r="AD7405" i="4"/>
  <c r="AD7482" i="4"/>
  <c r="L189" i="7"/>
  <c r="M60" i="7"/>
  <c r="AD6735" i="4"/>
  <c r="AD6767" i="4"/>
  <c r="AD6851" i="4"/>
  <c r="AD6992" i="4"/>
  <c r="AD7408" i="4"/>
  <c r="AD7437" i="4"/>
  <c r="L264" i="7"/>
  <c r="AD4884" i="4"/>
  <c r="AD5045" i="4"/>
  <c r="AD5336" i="4"/>
  <c r="D547" i="7" s="1"/>
  <c r="AD5494" i="4"/>
  <c r="AD6041" i="4"/>
  <c r="AD6075" i="4"/>
  <c r="AD6294" i="4"/>
  <c r="AD6371" i="4"/>
  <c r="AD6521" i="4"/>
  <c r="AD6528" i="4"/>
  <c r="AD6744" i="4"/>
  <c r="AD7409" i="4"/>
  <c r="K32" i="7"/>
  <c r="K95" i="7"/>
  <c r="L135" i="7"/>
  <c r="F135" i="7" s="1"/>
  <c r="AD4642" i="4"/>
  <c r="AD5126" i="4"/>
  <c r="AD5236" i="4"/>
  <c r="AD5289" i="4"/>
  <c r="AD5324" i="4"/>
  <c r="D552" i="7" s="1"/>
  <c r="AD5390" i="4"/>
  <c r="AD5445" i="4"/>
  <c r="AD5488" i="4"/>
  <c r="AD5526" i="4"/>
  <c r="AD5544" i="4"/>
  <c r="AD5654" i="4"/>
  <c r="AD5716" i="4"/>
  <c r="AD5791" i="4"/>
  <c r="AD6173" i="4"/>
  <c r="AD6193" i="4"/>
  <c r="AD6287" i="4"/>
  <c r="AD6409" i="4"/>
  <c r="AD6836" i="4"/>
  <c r="AD6861" i="4"/>
  <c r="AD7190" i="4"/>
  <c r="AD7257" i="4"/>
  <c r="AD7362" i="4"/>
  <c r="L41" i="7"/>
  <c r="AD5017" i="4"/>
  <c r="AD5599" i="4"/>
  <c r="AD5624" i="4"/>
  <c r="AD5642" i="4"/>
  <c r="AD5867" i="4"/>
  <c r="AD5953" i="4"/>
  <c r="AD5967" i="4"/>
  <c r="AD6152" i="4"/>
  <c r="AD6228" i="4"/>
  <c r="AD6250" i="4"/>
  <c r="AD6257" i="4"/>
  <c r="AD6356" i="4"/>
  <c r="AD6489" i="4"/>
  <c r="AD6728" i="4"/>
  <c r="AD6844" i="4"/>
  <c r="AD6913" i="4"/>
  <c r="AD6984" i="4"/>
  <c r="AD5313" i="4"/>
  <c r="AD5520" i="4"/>
  <c r="AD5612" i="4"/>
  <c r="D570" i="7" s="1"/>
  <c r="AD5785" i="4"/>
  <c r="AD5836" i="4"/>
  <c r="AD5887" i="4"/>
  <c r="AD6042" i="4"/>
  <c r="AD6117" i="4"/>
  <c r="AD6194" i="4"/>
  <c r="AD6295" i="4"/>
  <c r="AD6364" i="4"/>
  <c r="AD6506" i="4"/>
  <c r="AD6529" i="4"/>
  <c r="AD7277" i="4"/>
  <c r="AD5428" i="4"/>
  <c r="AD5698" i="4"/>
  <c r="AD6174" i="4"/>
  <c r="AD6467" i="4"/>
  <c r="AD6605" i="4"/>
  <c r="AD6720" i="4"/>
  <c r="AD7087" i="4"/>
  <c r="AD7152" i="4"/>
  <c r="AD7228" i="4"/>
  <c r="AD7344" i="4"/>
  <c r="AD7353" i="4"/>
  <c r="AD7373" i="4"/>
  <c r="AD6678" i="4"/>
  <c r="AD6779" i="4"/>
  <c r="AD6889" i="4"/>
  <c r="AD6958" i="4"/>
  <c r="AD7114" i="4"/>
  <c r="AD7181" i="4"/>
  <c r="AD7268" i="4"/>
  <c r="AD7450" i="4"/>
  <c r="AD6530" i="4"/>
  <c r="AD7088" i="4"/>
  <c r="AD7153" i="4"/>
  <c r="AD7239" i="4"/>
  <c r="AD7354" i="4"/>
  <c r="K118" i="7"/>
  <c r="K35" i="7"/>
  <c r="K51" i="7"/>
  <c r="L183" i="7"/>
  <c r="F183" i="7" s="1"/>
  <c r="L32" i="7"/>
  <c r="L255" i="7"/>
  <c r="F255" i="7" s="1"/>
  <c r="L158" i="7"/>
  <c r="F158" i="7" s="1"/>
  <c r="K158" i="7"/>
  <c r="K41" i="7"/>
  <c r="L120" i="7"/>
  <c r="K3" i="7"/>
  <c r="K63" i="7"/>
  <c r="J58" i="7"/>
  <c r="K78" i="7"/>
  <c r="AD6613" i="4"/>
  <c r="AD7019" i="4"/>
  <c r="AD7201" i="4"/>
  <c r="M46" i="7"/>
  <c r="J63" i="7"/>
  <c r="E63" i="7" s="1"/>
  <c r="AD4961" i="4"/>
  <c r="AD5203" i="4"/>
  <c r="AD5353" i="4"/>
  <c r="AD5412" i="4"/>
  <c r="AD5618" i="4"/>
  <c r="AD5879" i="4"/>
  <c r="AD6049" i="4"/>
  <c r="AD6062" i="4"/>
  <c r="AD6107" i="4"/>
  <c r="AD6180" i="4"/>
  <c r="AD6316" i="4"/>
  <c r="AD6389" i="4"/>
  <c r="AD6768" i="4"/>
  <c r="AD6807" i="4"/>
  <c r="AD6822" i="4"/>
  <c r="AD6910" i="4"/>
  <c r="AD6927" i="4"/>
  <c r="AD6995" i="4"/>
  <c r="AD7395" i="4"/>
  <c r="M82" i="7"/>
  <c r="M264" i="7"/>
  <c r="AD5973" i="4"/>
  <c r="AD6082" i="4"/>
  <c r="AD6134" i="4"/>
  <c r="AD6147" i="4"/>
  <c r="AD6268" i="4"/>
  <c r="AD6347" i="4"/>
  <c r="AD6456" i="4"/>
  <c r="AD6631" i="4"/>
  <c r="AD6823" i="4"/>
  <c r="AD6854" i="4"/>
  <c r="AD7074" i="4"/>
  <c r="AD7160" i="4"/>
  <c r="AD7295" i="4"/>
  <c r="AD7478" i="4"/>
  <c r="AD7487" i="4"/>
  <c r="M15" i="7"/>
  <c r="I42" i="7"/>
  <c r="AD5401" i="4"/>
  <c r="AD5578" i="4"/>
  <c r="AD5825" i="4"/>
  <c r="AD6063" i="4"/>
  <c r="AD6282" i="4"/>
  <c r="AD6390" i="4"/>
  <c r="AD6426" i="4"/>
  <c r="AD6669" i="4"/>
  <c r="AD6732" i="4"/>
  <c r="AD6928" i="4"/>
  <c r="AD6937" i="4"/>
  <c r="AD7124" i="4"/>
  <c r="AD7241" i="4"/>
  <c r="AD7341" i="4"/>
  <c r="AD7360" i="4"/>
  <c r="AD6585" i="4"/>
  <c r="AD6716" i="4"/>
  <c r="AD6724" i="4"/>
  <c r="AD6863" i="4"/>
  <c r="AD6872" i="4"/>
  <c r="AD7100" i="4"/>
  <c r="AD7134" i="4"/>
  <c r="AD7278" i="4"/>
  <c r="AD7305" i="4"/>
  <c r="M62" i="7"/>
  <c r="M44" i="7"/>
  <c r="M74" i="7"/>
  <c r="J29" i="7"/>
  <c r="E29" i="7" s="1"/>
  <c r="J226" i="7"/>
  <c r="J83" i="7"/>
  <c r="E83" i="7" s="1"/>
  <c r="J69" i="7"/>
  <c r="I51" i="7"/>
  <c r="I107" i="7"/>
  <c r="M39" i="7"/>
  <c r="I98" i="7"/>
  <c r="J59" i="7"/>
  <c r="M214" i="7"/>
  <c r="M32" i="7"/>
  <c r="M58" i="7"/>
  <c r="J36" i="7"/>
  <c r="E36" i="7" s="1"/>
  <c r="J93" i="7"/>
  <c r="E93" i="7" s="1"/>
  <c r="AD6578" i="4"/>
  <c r="AD6625" i="4"/>
  <c r="AD6778" i="4"/>
  <c r="AD6793" i="4"/>
  <c r="AD7171" i="4"/>
  <c r="AD7198" i="4"/>
  <c r="AD7261" i="4"/>
  <c r="AD7342" i="4"/>
  <c r="AD7433" i="4"/>
  <c r="J111" i="7"/>
  <c r="E111" i="7" s="1"/>
  <c r="AD7126" i="4"/>
  <c r="AD7334" i="4"/>
  <c r="AD7343" i="4"/>
  <c r="AD7399" i="4"/>
  <c r="AD7434" i="4"/>
  <c r="I31" i="7"/>
  <c r="AD6349" i="4"/>
  <c r="AD6382" i="4"/>
  <c r="AD6436" i="4"/>
  <c r="AD6968" i="4"/>
  <c r="AD7057" i="4"/>
  <c r="AD6111" i="4"/>
  <c r="AD6118" i="4"/>
  <c r="AD6187" i="4"/>
  <c r="AD6213" i="4"/>
  <c r="AD6272" i="4"/>
  <c r="D643" i="7" s="1"/>
  <c r="AD6391" i="4"/>
  <c r="AD6552" i="4"/>
  <c r="AD6635" i="4"/>
  <c r="AD6642" i="4"/>
  <c r="AD6657" i="4"/>
  <c r="AD6664" i="4"/>
  <c r="AD6701" i="4"/>
  <c r="AD6898" i="4"/>
  <c r="AD6986" i="4"/>
  <c r="AD7133" i="4"/>
  <c r="AD7210" i="4"/>
  <c r="AD7460" i="4"/>
  <c r="AD5434" i="4"/>
  <c r="AD5555" i="4"/>
  <c r="AD5676" i="4"/>
  <c r="AD5797" i="4"/>
  <c r="AD5964" i="4"/>
  <c r="AD6119" i="4"/>
  <c r="AD6279" i="4"/>
  <c r="AD6305" i="4"/>
  <c r="AD6446" i="4"/>
  <c r="AD6753" i="4"/>
  <c r="AD6774" i="4"/>
  <c r="AD6825" i="4"/>
  <c r="AD6847" i="4"/>
  <c r="AD6971" i="4"/>
  <c r="AD6987" i="4"/>
  <c r="AD7085" i="4"/>
  <c r="AD7177" i="4"/>
  <c r="AD7287" i="4"/>
  <c r="AD7296" i="4"/>
  <c r="AD6433" i="4"/>
  <c r="AD6547" i="4"/>
  <c r="AD6580" i="4"/>
  <c r="AD6594" i="4"/>
  <c r="AD6695" i="4"/>
  <c r="AD6833" i="4"/>
  <c r="AD6940" i="4"/>
  <c r="AD6948" i="4"/>
  <c r="AD7178" i="4"/>
  <c r="AD7213" i="4"/>
  <c r="AD7462" i="4"/>
  <c r="K90" i="7"/>
  <c r="J112" i="7"/>
  <c r="I128" i="7"/>
  <c r="L184" i="7"/>
  <c r="AD6649" i="4"/>
  <c r="AD7028" i="4"/>
  <c r="AD7367" i="4"/>
  <c r="M83" i="7"/>
  <c r="M90" i="7"/>
  <c r="AD6019" i="4"/>
  <c r="AD6158" i="4"/>
  <c r="AD6323" i="4"/>
  <c r="AD6378" i="4"/>
  <c r="AD6514" i="4"/>
  <c r="AD6532" i="4"/>
  <c r="AD6672" i="4"/>
  <c r="AD6965" i="4"/>
  <c r="AD7047" i="4"/>
  <c r="AD7071" i="4"/>
  <c r="AD7179" i="4"/>
  <c r="AD7274" i="4"/>
  <c r="AD7298" i="4"/>
  <c r="AD7330" i="4"/>
  <c r="AD7371" i="4"/>
  <c r="K73" i="7"/>
  <c r="AD5933" i="4"/>
  <c r="AD6129" i="4"/>
  <c r="AD6206" i="4"/>
  <c r="AD6261" i="4"/>
  <c r="AD6557" i="4"/>
  <c r="AD6646" i="4"/>
  <c r="AD6752" i="4"/>
  <c r="AD6943" i="4"/>
  <c r="AD7025" i="4"/>
  <c r="AD7063" i="4"/>
  <c r="AD7147" i="4"/>
  <c r="AD7235" i="4"/>
  <c r="AD7427" i="4"/>
  <c r="K271" i="7"/>
  <c r="L93" i="7"/>
  <c r="K86" i="7"/>
  <c r="L74" i="7"/>
  <c r="K70" i="7"/>
  <c r="L66" i="7"/>
  <c r="K56" i="7"/>
  <c r="L49" i="7"/>
  <c r="L122" i="7"/>
  <c r="K93" i="7"/>
  <c r="K66" i="7"/>
  <c r="K59" i="7"/>
  <c r="K31" i="7"/>
  <c r="K28" i="7"/>
  <c r="K19" i="7"/>
  <c r="K162" i="7"/>
  <c r="K85" i="7"/>
  <c r="K52" i="7"/>
  <c r="L39" i="7"/>
  <c r="F39" i="7" s="1"/>
  <c r="K10" i="7"/>
  <c r="F10" i="7" s="1"/>
  <c r="K39" i="7"/>
  <c r="K13" i="7"/>
  <c r="K7" i="7"/>
  <c r="K131" i="7"/>
  <c r="L100" i="7"/>
  <c r="F100" i="7" s="1"/>
  <c r="K69" i="7"/>
  <c r="K42" i="7"/>
  <c r="K100" i="7"/>
  <c r="L208" i="7"/>
  <c r="F208" i="7" s="1"/>
  <c r="K200" i="7"/>
  <c r="L137" i="7"/>
  <c r="F137" i="7" s="1"/>
  <c r="L92" i="7"/>
  <c r="F92" i="7" s="1"/>
  <c r="K65" i="7"/>
  <c r="K137" i="7"/>
  <c r="K109" i="7"/>
  <c r="L58" i="7"/>
  <c r="F58" i="7" s="1"/>
  <c r="L165" i="7"/>
  <c r="L214" i="7"/>
  <c r="F214" i="7" s="1"/>
  <c r="L171" i="7"/>
  <c r="F171" i="7" s="1"/>
  <c r="K163" i="7"/>
  <c r="L48" i="7"/>
  <c r="K44" i="7"/>
  <c r="L103" i="7"/>
  <c r="F103" i="7" s="1"/>
  <c r="K76" i="7"/>
  <c r="L26" i="7"/>
  <c r="F26" i="7" s="1"/>
  <c r="L9" i="7"/>
  <c r="K154" i="7"/>
  <c r="L124" i="7"/>
  <c r="F124" i="7" s="1"/>
  <c r="K117" i="7"/>
  <c r="K103" i="7"/>
  <c r="K34" i="7"/>
  <c r="L30" i="7"/>
  <c r="F30" i="7" s="1"/>
  <c r="K26" i="7"/>
  <c r="K9" i="7"/>
  <c r="L271" i="7"/>
  <c r="F271" i="7" s="1"/>
  <c r="K61" i="7"/>
  <c r="L52" i="7"/>
  <c r="F52" i="7" s="1"/>
  <c r="L40" i="7"/>
  <c r="F40" i="7" s="1"/>
  <c r="L37" i="7"/>
  <c r="F37" i="7" s="1"/>
  <c r="K178" i="7"/>
  <c r="K129" i="7"/>
  <c r="K37" i="7"/>
  <c r="L19" i="7"/>
  <c r="F19" i="7" s="1"/>
  <c r="L145" i="7"/>
  <c r="F145" i="7" s="1"/>
  <c r="H145" i="7" s="1"/>
  <c r="P145" i="7" s="1"/>
  <c r="L47" i="7"/>
  <c r="K91" i="7"/>
  <c r="L70" i="7"/>
  <c r="F70" i="7" s="1"/>
  <c r="K47" i="7"/>
  <c r="L5" i="7"/>
  <c r="F5" i="7" s="1"/>
  <c r="L107" i="7"/>
  <c r="F107" i="7" s="1"/>
  <c r="K43" i="7"/>
  <c r="K29" i="7"/>
  <c r="L78" i="7"/>
  <c r="F78" i="7" s="1"/>
  <c r="K24" i="7"/>
  <c r="J151" i="7"/>
  <c r="E151" i="7" s="1"/>
  <c r="J243" i="7"/>
  <c r="E243" i="7" s="1"/>
  <c r="M117" i="7"/>
  <c r="M115" i="7"/>
  <c r="M113" i="7"/>
  <c r="J90" i="7"/>
  <c r="E90" i="7" s="1"/>
  <c r="I88" i="7"/>
  <c r="I86" i="7"/>
  <c r="M100" i="7"/>
  <c r="J92" i="7"/>
  <c r="E92" i="7" s="1"/>
  <c r="I90" i="7"/>
  <c r="M75" i="7"/>
  <c r="I47" i="7"/>
  <c r="I25" i="7"/>
  <c r="I7" i="7"/>
  <c r="J5" i="7"/>
  <c r="E5" i="7" s="1"/>
  <c r="J155" i="7"/>
  <c r="E155" i="7" s="1"/>
  <c r="M140" i="7"/>
  <c r="M127" i="7"/>
  <c r="J117" i="7"/>
  <c r="J115" i="7"/>
  <c r="E115" i="7" s="1"/>
  <c r="J113" i="7"/>
  <c r="E113" i="7" s="1"/>
  <c r="I148" i="7"/>
  <c r="I146" i="7"/>
  <c r="I142" i="7"/>
  <c r="J257" i="7"/>
  <c r="E257" i="7" s="1"/>
  <c r="M245" i="7"/>
  <c r="M234" i="7"/>
  <c r="M224" i="7"/>
  <c r="I321" i="7"/>
  <c r="I312" i="7"/>
  <c r="M163" i="7"/>
  <c r="I131" i="7"/>
  <c r="I375" i="7"/>
  <c r="J370" i="7"/>
  <c r="J358" i="7"/>
  <c r="E358" i="7" s="1"/>
  <c r="M267" i="7"/>
  <c r="I374" i="7"/>
  <c r="I241" i="7"/>
  <c r="I203" i="7"/>
  <c r="I173" i="7"/>
  <c r="M145" i="7"/>
  <c r="M128" i="7"/>
  <c r="I112" i="7"/>
  <c r="I102" i="7"/>
  <c r="J95" i="7"/>
  <c r="E95" i="7" s="1"/>
  <c r="J80" i="7"/>
  <c r="E80" i="7" s="1"/>
  <c r="J73" i="7"/>
  <c r="J68" i="7"/>
  <c r="E68" i="7" s="1"/>
  <c r="J48" i="7"/>
  <c r="E48" i="7" s="1"/>
  <c r="I46" i="7"/>
  <c r="J31" i="7"/>
  <c r="E31" i="7" s="1"/>
  <c r="J20" i="7"/>
  <c r="M9" i="7"/>
  <c r="J3" i="7"/>
  <c r="E3" i="7" s="1"/>
  <c r="J264" i="7"/>
  <c r="J252" i="7"/>
  <c r="E252" i="7" s="1"/>
  <c r="M229" i="7"/>
  <c r="J229" i="7"/>
  <c r="E229" i="7" s="1"/>
  <c r="I189" i="7"/>
  <c r="J163" i="7"/>
  <c r="J154" i="7"/>
  <c r="E154" i="7" s="1"/>
  <c r="I151" i="7"/>
  <c r="J139" i="7"/>
  <c r="M315" i="7"/>
  <c r="I229" i="7"/>
  <c r="J315" i="7"/>
  <c r="J251" i="7"/>
  <c r="I240" i="7"/>
  <c r="M172" i="7"/>
  <c r="M169" i="7"/>
  <c r="I125" i="7"/>
  <c r="I109" i="7"/>
  <c r="J97" i="7"/>
  <c r="E97" i="7" s="1"/>
  <c r="J363" i="7"/>
  <c r="M346" i="7"/>
  <c r="M329" i="7"/>
  <c r="J224" i="7"/>
  <c r="E224" i="7" s="1"/>
  <c r="M215" i="7"/>
  <c r="J198" i="7"/>
  <c r="E198" i="7" s="1"/>
  <c r="J195" i="7"/>
  <c r="E195" i="7" s="1"/>
  <c r="I182" i="7"/>
  <c r="I172" i="7"/>
  <c r="I136" i="7"/>
  <c r="J122" i="7"/>
  <c r="J114" i="7"/>
  <c r="I363" i="7"/>
  <c r="I233" i="7"/>
  <c r="I224" i="7"/>
  <c r="J220" i="7"/>
  <c r="E220" i="7" s="1"/>
  <c r="I215" i="7"/>
  <c r="M206" i="7"/>
  <c r="M202" i="7"/>
  <c r="I198" i="7"/>
  <c r="I195" i="7"/>
  <c r="I188" i="7"/>
  <c r="J169" i="7"/>
  <c r="M150" i="7"/>
  <c r="M147" i="7"/>
  <c r="M141" i="7"/>
  <c r="M130" i="7"/>
  <c r="I122" i="7"/>
  <c r="I114" i="7"/>
  <c r="M106" i="7"/>
  <c r="I99" i="7"/>
  <c r="I92" i="7"/>
  <c r="I437" i="7"/>
  <c r="M389" i="7"/>
  <c r="M244" i="7"/>
  <c r="M185" i="7"/>
  <c r="M178" i="7"/>
  <c r="I169" i="7"/>
  <c r="M156" i="7"/>
  <c r="I150" i="7"/>
  <c r="J127" i="7"/>
  <c r="E127" i="7" s="1"/>
  <c r="J427" i="7"/>
  <c r="I206" i="7"/>
  <c r="I202" i="7"/>
  <c r="I175" i="7"/>
  <c r="J292" i="7"/>
  <c r="E292" i="7" s="1"/>
  <c r="J396" i="7"/>
  <c r="E396" i="7" s="1"/>
  <c r="I370" i="7"/>
  <c r="J267" i="7"/>
  <c r="E267" i="7" s="1"/>
  <c r="M191" i="7"/>
  <c r="J178" i="7"/>
  <c r="I165" i="7"/>
  <c r="J159" i="7"/>
  <c r="E159" i="7" s="1"/>
  <c r="J156" i="7"/>
  <c r="E156" i="7" s="1"/>
  <c r="I147" i="7"/>
  <c r="I141" i="7"/>
  <c r="M135" i="7"/>
  <c r="J305" i="7"/>
  <c r="E305" i="7" s="1"/>
  <c r="M297" i="7"/>
  <c r="J260" i="7"/>
  <c r="E260" i="7" s="1"/>
  <c r="M243" i="7"/>
  <c r="I218" i="7"/>
  <c r="I209" i="7"/>
  <c r="I197" i="7"/>
  <c r="I194" i="7"/>
  <c r="J174" i="7"/>
  <c r="J171" i="7"/>
  <c r="E171" i="7" s="1"/>
  <c r="M152" i="7"/>
  <c r="M146" i="7"/>
  <c r="J132" i="7"/>
  <c r="E132" i="7" s="1"/>
  <c r="I129" i="7"/>
  <c r="M105" i="7"/>
  <c r="J103" i="7"/>
  <c r="E103" i="7" s="1"/>
  <c r="I81" i="7"/>
  <c r="M76" i="7"/>
  <c r="M69" i="7"/>
  <c r="M64" i="7"/>
  <c r="I62" i="7"/>
  <c r="M51" i="7"/>
  <c r="J49" i="7"/>
  <c r="M40" i="7"/>
  <c r="I38" i="7"/>
  <c r="I36" i="7"/>
  <c r="M27" i="7"/>
  <c r="J10" i="7"/>
  <c r="J8" i="7"/>
  <c r="E8" i="7" s="1"/>
  <c r="I297" i="7"/>
  <c r="I260" i="7"/>
  <c r="M237" i="7"/>
  <c r="I174" i="7"/>
  <c r="I171" i="7"/>
  <c r="M161" i="7"/>
  <c r="I143" i="7"/>
  <c r="M126" i="7"/>
  <c r="I103" i="7"/>
  <c r="M98" i="7"/>
  <c r="M223" i="7"/>
  <c r="M193" i="7"/>
  <c r="M174" i="7"/>
  <c r="I127" i="7"/>
  <c r="J120" i="7"/>
  <c r="M112" i="7"/>
  <c r="J109" i="7"/>
  <c r="E109" i="7" s="1"/>
  <c r="M97" i="7"/>
  <c r="J86" i="7"/>
  <c r="E86" i="7" s="1"/>
  <c r="I83" i="7"/>
  <c r="I70" i="7"/>
  <c r="J60" i="7"/>
  <c r="E60" i="7" s="1"/>
  <c r="I267" i="7"/>
  <c r="M252" i="7"/>
  <c r="J223" i="7"/>
  <c r="E223" i="7" s="1"/>
  <c r="J217" i="7"/>
  <c r="J193" i="7"/>
  <c r="E193" i="7" s="1"/>
  <c r="I139" i="7"/>
  <c r="J135" i="7"/>
  <c r="E135" i="7" s="1"/>
  <c r="I120" i="7"/>
  <c r="I60" i="7"/>
  <c r="I48" i="7"/>
  <c r="J41" i="7"/>
  <c r="E41" i="7" s="1"/>
  <c r="M34" i="7"/>
  <c r="J32" i="7"/>
  <c r="E32" i="7" s="1"/>
  <c r="J25" i="7"/>
  <c r="M13" i="7"/>
  <c r="M374" i="7"/>
  <c r="I237" i="7"/>
  <c r="I223" i="7"/>
  <c r="I156" i="7"/>
  <c r="J147" i="7"/>
  <c r="E147" i="7" s="1"/>
  <c r="M91" i="7"/>
  <c r="M88" i="7"/>
  <c r="I80" i="7"/>
  <c r="J53" i="7"/>
  <c r="I41" i="7"/>
  <c r="I32" i="7"/>
  <c r="J289" i="7"/>
  <c r="E289" i="7" s="1"/>
  <c r="M259" i="7"/>
  <c r="I324" i="7"/>
  <c r="M159" i="7"/>
  <c r="M134" i="7"/>
  <c r="M108" i="7"/>
  <c r="M102" i="7"/>
  <c r="J91" i="7"/>
  <c r="J85" i="7"/>
  <c r="E85" i="7" s="1"/>
  <c r="J43" i="7"/>
  <c r="J34" i="7"/>
  <c r="E34" i="7" s="1"/>
  <c r="M29" i="7"/>
  <c r="I27" i="7"/>
  <c r="M17" i="7"/>
  <c r="M8" i="7"/>
  <c r="M333" i="7"/>
  <c r="M209" i="7"/>
  <c r="M197" i="7"/>
  <c r="M173" i="7"/>
  <c r="J105" i="7"/>
  <c r="J88" i="7"/>
  <c r="I85" i="7"/>
  <c r="I55" i="7"/>
  <c r="I43" i="7"/>
  <c r="I34" i="7"/>
  <c r="J22" i="7"/>
  <c r="E22" i="7" s="1"/>
  <c r="J197" i="7"/>
  <c r="M187" i="7"/>
  <c r="M142" i="7"/>
  <c r="J130" i="7"/>
  <c r="J126" i="7"/>
  <c r="J108" i="7"/>
  <c r="E108" i="7" s="1"/>
  <c r="I105" i="7"/>
  <c r="M474" i="7"/>
  <c r="I454" i="7"/>
  <c r="I279" i="7"/>
  <c r="J249" i="7"/>
  <c r="I163" i="7"/>
  <c r="M93" i="7"/>
  <c r="J82" i="7"/>
  <c r="E82" i="7" s="1"/>
  <c r="J64" i="7"/>
  <c r="I271" i="7"/>
  <c r="M255" i="7"/>
  <c r="J241" i="7"/>
  <c r="E241" i="7" s="1"/>
  <c r="M171" i="7"/>
  <c r="J158" i="7"/>
  <c r="E158" i="7" s="1"/>
  <c r="I154" i="7"/>
  <c r="J149" i="7"/>
  <c r="E149" i="7" s="1"/>
  <c r="J137" i="7"/>
  <c r="J110" i="7"/>
  <c r="J107" i="7"/>
  <c r="E107" i="7" s="1"/>
  <c r="M84" i="7"/>
  <c r="M68" i="7"/>
  <c r="I66" i="7"/>
  <c r="J61" i="7"/>
  <c r="M49" i="7"/>
  <c r="J47" i="7"/>
  <c r="E47" i="7" s="1"/>
  <c r="I33" i="7"/>
  <c r="M7" i="7"/>
  <c r="I358" i="7"/>
  <c r="J200" i="7"/>
  <c r="M190" i="7"/>
  <c r="M180" i="7"/>
  <c r="J176" i="7"/>
  <c r="J125" i="7"/>
  <c r="E125" i="7" s="1"/>
  <c r="M78" i="7"/>
  <c r="J76" i="7"/>
  <c r="E76" i="7" s="1"/>
  <c r="I54" i="7"/>
  <c r="J42" i="7"/>
  <c r="E42" i="7" s="1"/>
  <c r="M35" i="7"/>
  <c r="J21" i="7"/>
  <c r="E21" i="7" s="1"/>
  <c r="M16" i="7"/>
  <c r="I14" i="7"/>
  <c r="J7" i="7"/>
  <c r="E7" i="7" s="1"/>
  <c r="J711" i="7"/>
  <c r="I310" i="7"/>
  <c r="J284" i="7"/>
  <c r="E284" i="7" s="1"/>
  <c r="J212" i="7"/>
  <c r="I190" i="7"/>
  <c r="J161" i="7"/>
  <c r="E161" i="7" s="1"/>
  <c r="M279" i="7"/>
  <c r="I226" i="7"/>
  <c r="J157" i="7"/>
  <c r="M139" i="7"/>
  <c r="M122" i="7"/>
  <c r="I106" i="7"/>
  <c r="M101" i="7"/>
  <c r="I78" i="7"/>
  <c r="I63" i="7"/>
  <c r="M59" i="7"/>
  <c r="J271" i="7"/>
  <c r="E271" i="7" s="1"/>
  <c r="M110" i="7"/>
  <c r="J89" i="7"/>
  <c r="E89" i="7" s="1"/>
  <c r="J70" i="7"/>
  <c r="E70" i="7" s="1"/>
  <c r="J56" i="7"/>
  <c r="E56" i="7" s="1"/>
  <c r="M52" i="7"/>
  <c r="I49" i="7"/>
  <c r="J37" i="7"/>
  <c r="E37" i="7" s="1"/>
  <c r="M25" i="7"/>
  <c r="M22" i="7"/>
  <c r="J16" i="7"/>
  <c r="M10" i="7"/>
  <c r="M132" i="7"/>
  <c r="I110" i="7"/>
  <c r="I93" i="7"/>
  <c r="I59" i="7"/>
  <c r="M45" i="7"/>
  <c r="I19" i="7"/>
  <c r="M194" i="7"/>
  <c r="M149" i="7"/>
  <c r="J81" i="7"/>
  <c r="E81" i="7" s="1"/>
  <c r="J52" i="7"/>
  <c r="E52" i="7" s="1"/>
  <c r="J45" i="7"/>
  <c r="M42" i="7"/>
  <c r="I10" i="7"/>
  <c r="J4" i="7"/>
  <c r="E4" i="7" s="1"/>
  <c r="M327" i="7"/>
  <c r="I187" i="7"/>
  <c r="M167" i="7"/>
  <c r="I161" i="7"/>
  <c r="I149" i="7"/>
  <c r="I126" i="7"/>
  <c r="M73" i="7"/>
  <c r="J39" i="7"/>
  <c r="E39" i="7" s="1"/>
  <c r="M208" i="7"/>
  <c r="M137" i="7"/>
  <c r="J131" i="7"/>
  <c r="E131" i="7" s="1"/>
  <c r="M96" i="7"/>
  <c r="M232" i="7"/>
  <c r="J186" i="7"/>
  <c r="J180" i="7"/>
  <c r="I104" i="7"/>
  <c r="J65" i="7"/>
  <c r="M305" i="7"/>
  <c r="I186" i="7"/>
  <c r="M154" i="7"/>
  <c r="I137" i="7"/>
  <c r="M120" i="7"/>
  <c r="I84" i="7"/>
  <c r="M80" i="7"/>
  <c r="I65" i="7"/>
  <c r="J27" i="7"/>
  <c r="E27" i="7" s="1"/>
  <c r="I24" i="7"/>
  <c r="E24" i="7" s="1"/>
  <c r="I18" i="7"/>
  <c r="M3" i="7"/>
  <c r="M283" i="7"/>
  <c r="J185" i="7"/>
  <c r="E185" i="7" s="1"/>
  <c r="M196" i="7"/>
  <c r="M103" i="7"/>
  <c r="J87" i="7"/>
  <c r="E87" i="7" s="1"/>
  <c r="I82" i="7"/>
  <c r="I53" i="7"/>
  <c r="I20" i="7"/>
  <c r="J214" i="7"/>
  <c r="E214" i="7" s="1"/>
  <c r="I179" i="7"/>
  <c r="M124" i="7"/>
  <c r="I87" i="7"/>
  <c r="M71" i="7"/>
  <c r="M57" i="7"/>
  <c r="J44" i="7"/>
  <c r="E44" i="7" s="1"/>
  <c r="M30" i="7"/>
  <c r="M23" i="7"/>
  <c r="I16" i="7"/>
  <c r="I76" i="7"/>
  <c r="J71" i="7"/>
  <c r="E71" i="7" s="1"/>
  <c r="M66" i="7"/>
  <c r="M61" i="7"/>
  <c r="I44" i="7"/>
  <c r="M37" i="7"/>
  <c r="J23" i="7"/>
  <c r="E23" i="7" s="1"/>
  <c r="J124" i="7"/>
  <c r="E124" i="7" s="1"/>
  <c r="J66" i="7"/>
  <c r="E66" i="7" s="1"/>
  <c r="J30" i="7"/>
  <c r="J26" i="7"/>
  <c r="M19" i="7"/>
  <c r="M12" i="7"/>
  <c r="J9" i="7"/>
  <c r="M302" i="7"/>
  <c r="I124" i="7"/>
  <c r="I108" i="7"/>
  <c r="I97" i="7"/>
  <c r="I61" i="7"/>
  <c r="M47" i="7"/>
  <c r="I40" i="7"/>
  <c r="I26" i="7"/>
  <c r="J12" i="7"/>
  <c r="E12" i="7" s="1"/>
  <c r="I9" i="7"/>
  <c r="J129" i="7"/>
  <c r="E129" i="7" s="1"/>
  <c r="I37" i="7"/>
  <c r="J19" i="7"/>
  <c r="E19" i="7" s="1"/>
  <c r="I12" i="7"/>
  <c r="M5" i="7"/>
  <c r="J152" i="7"/>
  <c r="E152" i="7" s="1"/>
  <c r="M107" i="7"/>
  <c r="M86" i="7"/>
  <c r="I152" i="7"/>
  <c r="I56" i="7"/>
  <c r="J51" i="7"/>
  <c r="M36" i="7"/>
  <c r="I22" i="7"/>
  <c r="M18" i="7"/>
  <c r="J15" i="7"/>
  <c r="E15" i="7" s="1"/>
  <c r="I158" i="7"/>
  <c r="J141" i="7"/>
  <c r="E141" i="7" s="1"/>
  <c r="M63" i="7"/>
  <c r="J54" i="7"/>
  <c r="E54" i="7" s="1"/>
  <c r="M38" i="7"/>
  <c r="I21" i="7"/>
  <c r="J17" i="7"/>
  <c r="E17" i="7" s="1"/>
  <c r="J14" i="7"/>
  <c r="L18" i="7"/>
  <c r="F18" i="7" s="1"/>
  <c r="L54" i="7"/>
  <c r="F54" i="7" s="1"/>
  <c r="J67" i="7"/>
  <c r="E67" i="7" s="1"/>
  <c r="K87" i="7"/>
  <c r="J133" i="7"/>
  <c r="J218" i="7"/>
  <c r="I248" i="7"/>
  <c r="AD6008" i="4"/>
  <c r="AD6188" i="4"/>
  <c r="AD6286" i="4"/>
  <c r="AD6360" i="4"/>
  <c r="AD6422" i="4"/>
  <c r="AD6551" i="4"/>
  <c r="AD6576" i="4"/>
  <c r="AD7056" i="4"/>
  <c r="AD7086" i="4"/>
  <c r="AD7132" i="4"/>
  <c r="AD7187" i="4"/>
  <c r="AD7251" i="4"/>
  <c r="AD7259" i="4"/>
  <c r="AD7412" i="4"/>
  <c r="AD7483" i="4"/>
  <c r="M14" i="7"/>
  <c r="I29" i="7"/>
  <c r="J38" i="7"/>
  <c r="E38" i="7" s="1"/>
  <c r="M54" i="7"/>
  <c r="K125" i="7"/>
  <c r="K141" i="7"/>
  <c r="M151" i="7"/>
  <c r="L218" i="7"/>
  <c r="F218" i="7" s="1"/>
  <c r="AD6459" i="4"/>
  <c r="AD6627" i="4"/>
  <c r="AD6799" i="4"/>
  <c r="AD6845" i="4"/>
  <c r="AD6944" i="4"/>
  <c r="AD7164" i="4"/>
  <c r="AD7459" i="4"/>
  <c r="AD7468" i="4"/>
  <c r="K199" i="7"/>
  <c r="AD6756" i="4"/>
  <c r="AD6878" i="4"/>
  <c r="AD6902" i="4"/>
  <c r="AD6914" i="4"/>
  <c r="AD6957" i="4"/>
  <c r="AD7032" i="4"/>
  <c r="AD7118" i="4"/>
  <c r="AD7421" i="4"/>
  <c r="AD7441" i="4"/>
  <c r="J586" i="7"/>
  <c r="E586" i="7" s="1"/>
  <c r="AD7207" i="4"/>
  <c r="AD7221" i="4"/>
  <c r="AD7430" i="4"/>
  <c r="D763" i="7" s="1"/>
  <c r="AD7444" i="4"/>
  <c r="AD7094" i="4"/>
  <c r="AD7141" i="4"/>
  <c r="AD7262" i="4"/>
  <c r="AD7302" i="4"/>
  <c r="AD7404" i="4"/>
  <c r="AD6074" i="4"/>
  <c r="AD6125" i="4"/>
  <c r="AD6246" i="4"/>
  <c r="AD6367" i="4"/>
  <c r="AD6488" i="4"/>
  <c r="D665" i="7" s="1"/>
  <c r="AD6609" i="4"/>
  <c r="AD6935" i="4"/>
  <c r="AD7473" i="4"/>
  <c r="AD6327" i="4"/>
  <c r="AD6448" i="4"/>
  <c r="AD6569" i="4"/>
  <c r="AD6690" i="4"/>
  <c r="AD6811" i="4"/>
  <c r="AD6954" i="4"/>
  <c r="AD6979" i="4"/>
  <c r="AD7323" i="4"/>
  <c r="AD7357" i="4"/>
  <c r="AD7418" i="4"/>
  <c r="AD7453" i="4"/>
  <c r="AD6719" i="4"/>
  <c r="AD6858" i="4"/>
  <c r="AD6961" i="4"/>
  <c r="AD7017" i="4"/>
  <c r="AD7055" i="4"/>
  <c r="AD7102" i="4"/>
  <c r="AD7115" i="4"/>
  <c r="AD7155" i="4"/>
  <c r="AD7182" i="4"/>
  <c r="AD7283" i="4"/>
  <c r="AD7391" i="4"/>
  <c r="AD7398" i="4"/>
  <c r="AD7438" i="4"/>
  <c r="AD7446" i="4"/>
  <c r="AD7378" i="4"/>
  <c r="AD7474" i="4"/>
  <c r="AD7488" i="4"/>
  <c r="AD6466" i="4"/>
  <c r="AD6587" i="4"/>
  <c r="AD6708" i="4"/>
  <c r="AD6829" i="4"/>
  <c r="AD6924" i="4"/>
  <c r="AD7011" i="4"/>
  <c r="AD7049" i="4"/>
  <c r="AD7230" i="4"/>
  <c r="AD7270" i="4"/>
  <c r="AD7297" i="4"/>
  <c r="AD7351" i="4"/>
  <c r="AD7432" i="4"/>
  <c r="AD7467" i="4"/>
  <c r="AD7107" i="4"/>
  <c r="AD7288" i="4"/>
  <c r="L753" i="7"/>
  <c r="F753" i="7" s="1"/>
  <c r="K748" i="7"/>
  <c r="L731" i="7"/>
  <c r="F731" i="7" s="1"/>
  <c r="K726" i="7"/>
  <c r="L709" i="7"/>
  <c r="F709" i="7" s="1"/>
  <c r="K704" i="7"/>
  <c r="L687" i="7"/>
  <c r="K682" i="7"/>
  <c r="L768" i="7"/>
  <c r="F768" i="7" s="1"/>
  <c r="K763" i="7"/>
  <c r="L746" i="7"/>
  <c r="F746" i="7" s="1"/>
  <c r="K741" i="7"/>
  <c r="L724" i="7"/>
  <c r="K719" i="7"/>
  <c r="L702" i="7"/>
  <c r="K697" i="7"/>
  <c r="L680" i="7"/>
  <c r="K675" i="7"/>
  <c r="K768" i="7"/>
  <c r="L756" i="7"/>
  <c r="K751" i="7"/>
  <c r="L734" i="7"/>
  <c r="F734" i="7" s="1"/>
  <c r="K729" i="7"/>
  <c r="L712" i="7"/>
  <c r="K707" i="7"/>
  <c r="L690" i="7"/>
  <c r="K685" i="7"/>
  <c r="L668" i="7"/>
  <c r="F668" i="7" s="1"/>
  <c r="K663" i="7"/>
  <c r="L646" i="7"/>
  <c r="F646" i="7" s="1"/>
  <c r="K641" i="7"/>
  <c r="L766" i="7"/>
  <c r="F766" i="7" s="1"/>
  <c r="K761" i="7"/>
  <c r="L744" i="7"/>
  <c r="F744" i="7" s="1"/>
  <c r="K739" i="7"/>
  <c r="K766" i="7"/>
  <c r="L754" i="7"/>
  <c r="F754" i="7" s="1"/>
  <c r="K749" i="7"/>
  <c r="L732" i="7"/>
  <c r="F732" i="7" s="1"/>
  <c r="K727" i="7"/>
  <c r="L710" i="7"/>
  <c r="F710" i="7" s="1"/>
  <c r="K705" i="7"/>
  <c r="L688" i="7"/>
  <c r="F688" i="7" s="1"/>
  <c r="K683" i="7"/>
  <c r="L666" i="7"/>
  <c r="F666" i="7" s="1"/>
  <c r="K661" i="7"/>
  <c r="L644" i="7"/>
  <c r="F644" i="7" s="1"/>
  <c r="K639" i="7"/>
  <c r="L622" i="7"/>
  <c r="F622" i="7" s="1"/>
  <c r="K617" i="7"/>
  <c r="L764" i="7"/>
  <c r="F764" i="7" s="1"/>
  <c r="K759" i="7"/>
  <c r="L742" i="7"/>
  <c r="F742" i="7" s="1"/>
  <c r="K737" i="7"/>
  <c r="L720" i="7"/>
  <c r="K715" i="7"/>
  <c r="L698" i="7"/>
  <c r="F698" i="7" s="1"/>
  <c r="K693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F681" i="7" s="1"/>
  <c r="K676" i="7"/>
  <c r="L659" i="7"/>
  <c r="F659" i="7" s="1"/>
  <c r="K654" i="7"/>
  <c r="L637" i="7"/>
  <c r="F637" i="7" s="1"/>
  <c r="K632" i="7"/>
  <c r="K769" i="7"/>
  <c r="L752" i="7"/>
  <c r="F752" i="7" s="1"/>
  <c r="K747" i="7"/>
  <c r="L730" i="7"/>
  <c r="F730" i="7" s="1"/>
  <c r="K725" i="7"/>
  <c r="L708" i="7"/>
  <c r="F708" i="7" s="1"/>
  <c r="K703" i="7"/>
  <c r="L686" i="7"/>
  <c r="K681" i="7"/>
  <c r="L664" i="7"/>
  <c r="K659" i="7"/>
  <c r="L642" i="7"/>
  <c r="K637" i="7"/>
  <c r="L767" i="7"/>
  <c r="F767" i="7" s="1"/>
  <c r="K762" i="7"/>
  <c r="L745" i="7"/>
  <c r="F745" i="7" s="1"/>
  <c r="K740" i="7"/>
  <c r="L723" i="7"/>
  <c r="F723" i="7" s="1"/>
  <c r="K718" i="7"/>
  <c r="L701" i="7"/>
  <c r="K696" i="7"/>
  <c r="L679" i="7"/>
  <c r="F679" i="7" s="1"/>
  <c r="K674" i="7"/>
  <c r="K767" i="7"/>
  <c r="L755" i="7"/>
  <c r="F755" i="7" s="1"/>
  <c r="K750" i="7"/>
  <c r="L733" i="7"/>
  <c r="F733" i="7" s="1"/>
  <c r="K728" i="7"/>
  <c r="L760" i="7"/>
  <c r="K755" i="7"/>
  <c r="L738" i="7"/>
  <c r="K733" i="7"/>
  <c r="L716" i="7"/>
  <c r="F716" i="7" s="1"/>
  <c r="K711" i="7"/>
  <c r="L694" i="7"/>
  <c r="F694" i="7" s="1"/>
  <c r="K689" i="7"/>
  <c r="L672" i="7"/>
  <c r="F672" i="7" s="1"/>
  <c r="K667" i="7"/>
  <c r="L765" i="7"/>
  <c r="K760" i="7"/>
  <c r="K765" i="7"/>
  <c r="L748" i="7"/>
  <c r="F748" i="7" s="1"/>
  <c r="K743" i="7"/>
  <c r="L726" i="7"/>
  <c r="F726" i="7" s="1"/>
  <c r="K721" i="7"/>
  <c r="L704" i="7"/>
  <c r="F704" i="7" s="1"/>
  <c r="K699" i="7"/>
  <c r="L682" i="7"/>
  <c r="K677" i="7"/>
  <c r="L660" i="7"/>
  <c r="F660" i="7" s="1"/>
  <c r="K655" i="7"/>
  <c r="L638" i="7"/>
  <c r="K633" i="7"/>
  <c r="K754" i="7"/>
  <c r="K722" i="7"/>
  <c r="L719" i="7"/>
  <c r="F719" i="7" s="1"/>
  <c r="L757" i="7"/>
  <c r="F757" i="7" s="1"/>
  <c r="L750" i="7"/>
  <c r="F750" i="7" s="1"/>
  <c r="K731" i="7"/>
  <c r="K716" i="7"/>
  <c r="L713" i="7"/>
  <c r="F713" i="7" s="1"/>
  <c r="L699" i="7"/>
  <c r="F699" i="7" s="1"/>
  <c r="L691" i="7"/>
  <c r="F691" i="7" s="1"/>
  <c r="K662" i="7"/>
  <c r="K649" i="7"/>
  <c r="L628" i="7"/>
  <c r="F628" i="7" s="1"/>
  <c r="K626" i="7"/>
  <c r="L624" i="7"/>
  <c r="F624" i="7" s="1"/>
  <c r="H624" i="7" s="1"/>
  <c r="P624" i="7" s="1"/>
  <c r="K622" i="7"/>
  <c r="K620" i="7"/>
  <c r="L618" i="7"/>
  <c r="F618" i="7" s="1"/>
  <c r="L611" i="7"/>
  <c r="F611" i="7" s="1"/>
  <c r="L604" i="7"/>
  <c r="F604" i="7" s="1"/>
  <c r="K757" i="7"/>
  <c r="K713" i="7"/>
  <c r="K691" i="7"/>
  <c r="L677" i="7"/>
  <c r="L667" i="7"/>
  <c r="F667" i="7" s="1"/>
  <c r="L653" i="7"/>
  <c r="L651" i="7"/>
  <c r="L632" i="7"/>
  <c r="L630" i="7"/>
  <c r="F630" i="7" s="1"/>
  <c r="K628" i="7"/>
  <c r="K624" i="7"/>
  <c r="K618" i="7"/>
  <c r="K611" i="7"/>
  <c r="K604" i="7"/>
  <c r="L592" i="7"/>
  <c r="F592" i="7" s="1"/>
  <c r="K587" i="7"/>
  <c r="L570" i="7"/>
  <c r="L743" i="7"/>
  <c r="F743" i="7" s="1"/>
  <c r="L737" i="7"/>
  <c r="F737" i="7" s="1"/>
  <c r="K734" i="7"/>
  <c r="L740" i="7"/>
  <c r="K710" i="7"/>
  <c r="L707" i="7"/>
  <c r="F707" i="7" s="1"/>
  <c r="K688" i="7"/>
  <c r="L685" i="7"/>
  <c r="F685" i="7" s="1"/>
  <c r="K672" i="7"/>
  <c r="L640" i="7"/>
  <c r="F640" i="7" s="1"/>
  <c r="K638" i="7"/>
  <c r="K636" i="7"/>
  <c r="K634" i="7"/>
  <c r="L616" i="7"/>
  <c r="F616" i="7" s="1"/>
  <c r="L602" i="7"/>
  <c r="F602" i="7" s="1"/>
  <c r="K597" i="7"/>
  <c r="L580" i="7"/>
  <c r="F580" i="7" s="1"/>
  <c r="K575" i="7"/>
  <c r="L558" i="7"/>
  <c r="F558" i="7" s="1"/>
  <c r="K553" i="7"/>
  <c r="L763" i="7"/>
  <c r="F763" i="7" s="1"/>
  <c r="H763" i="7" s="1"/>
  <c r="P763" i="7" s="1"/>
  <c r="K753" i="7"/>
  <c r="K746" i="7"/>
  <c r="L727" i="7"/>
  <c r="K724" i="7"/>
  <c r="L721" i="7"/>
  <c r="F721" i="7" s="1"/>
  <c r="L696" i="7"/>
  <c r="F696" i="7" s="1"/>
  <c r="L657" i="7"/>
  <c r="F657" i="7" s="1"/>
  <c r="K640" i="7"/>
  <c r="K616" i="7"/>
  <c r="L609" i="7"/>
  <c r="F609" i="7" s="1"/>
  <c r="K602" i="7"/>
  <c r="L669" i="7"/>
  <c r="K664" i="7"/>
  <c r="K657" i="7"/>
  <c r="L749" i="7"/>
  <c r="F749" i="7" s="1"/>
  <c r="K756" i="7"/>
  <c r="K730" i="7"/>
  <c r="L718" i="7"/>
  <c r="F718" i="7" s="1"/>
  <c r="L715" i="7"/>
  <c r="F715" i="7" s="1"/>
  <c r="K701" i="7"/>
  <c r="K679" i="7"/>
  <c r="L762" i="7"/>
  <c r="F762" i="7" s="1"/>
  <c r="K723" i="7"/>
  <c r="L695" i="7"/>
  <c r="F695" i="7" s="1"/>
  <c r="L652" i="7"/>
  <c r="F652" i="7" s="1"/>
  <c r="K650" i="7"/>
  <c r="L635" i="7"/>
  <c r="L633" i="7"/>
  <c r="F633" i="7" s="1"/>
  <c r="L631" i="7"/>
  <c r="F631" i="7" s="1"/>
  <c r="L629" i="7"/>
  <c r="F629" i="7" s="1"/>
  <c r="K619" i="7"/>
  <c r="L603" i="7"/>
  <c r="K598" i="7"/>
  <c r="L758" i="7"/>
  <c r="F758" i="7" s="1"/>
  <c r="L717" i="7"/>
  <c r="F717" i="7" s="1"/>
  <c r="K714" i="7"/>
  <c r="K692" i="7"/>
  <c r="K668" i="7"/>
  <c r="K758" i="7"/>
  <c r="K706" i="7"/>
  <c r="K702" i="7"/>
  <c r="K694" i="7"/>
  <c r="K670" i="7"/>
  <c r="K651" i="7"/>
  <c r="K648" i="7"/>
  <c r="K600" i="7"/>
  <c r="K594" i="7"/>
  <c r="K582" i="7"/>
  <c r="L569" i="7"/>
  <c r="K562" i="7"/>
  <c r="L728" i="7"/>
  <c r="K666" i="7"/>
  <c r="L613" i="7"/>
  <c r="K580" i="7"/>
  <c r="K569" i="7"/>
  <c r="L714" i="7"/>
  <c r="F714" i="7" s="1"/>
  <c r="L645" i="7"/>
  <c r="K635" i="7"/>
  <c r="K630" i="7"/>
  <c r="L617" i="7"/>
  <c r="L615" i="7"/>
  <c r="F615" i="7" s="1"/>
  <c r="K613" i="7"/>
  <c r="K752" i="7"/>
  <c r="L693" i="7"/>
  <c r="F693" i="7" s="1"/>
  <c r="L673" i="7"/>
  <c r="F673" i="7" s="1"/>
  <c r="L656" i="7"/>
  <c r="F656" i="7" s="1"/>
  <c r="K645" i="7"/>
  <c r="K642" i="7"/>
  <c r="L627" i="7"/>
  <c r="F627" i="7" s="1"/>
  <c r="K615" i="7"/>
  <c r="K673" i="7"/>
  <c r="K669" i="7"/>
  <c r="K656" i="7"/>
  <c r="K627" i="7"/>
  <c r="L576" i="7"/>
  <c r="K567" i="7"/>
  <c r="L551" i="7"/>
  <c r="F551" i="7" s="1"/>
  <c r="L544" i="7"/>
  <c r="K539" i="7"/>
  <c r="L741" i="7"/>
  <c r="F741" i="7" s="1"/>
  <c r="L736" i="7"/>
  <c r="F736" i="7" s="1"/>
  <c r="K732" i="7"/>
  <c r="L697" i="7"/>
  <c r="F697" i="7" s="1"/>
  <c r="L689" i="7"/>
  <c r="F689" i="7" s="1"/>
  <c r="L662" i="7"/>
  <c r="F662" i="7" s="1"/>
  <c r="K653" i="7"/>
  <c r="L606" i="7"/>
  <c r="K576" i="7"/>
  <c r="K558" i="7"/>
  <c r="K551" i="7"/>
  <c r="K544" i="7"/>
  <c r="K736" i="7"/>
  <c r="L705" i="7"/>
  <c r="F705" i="7" s="1"/>
  <c r="L684" i="7"/>
  <c r="F684" i="7" s="1"/>
  <c r="L676" i="7"/>
  <c r="L650" i="7"/>
  <c r="L751" i="7"/>
  <c r="F751" i="7" s="1"/>
  <c r="L722" i="7"/>
  <c r="F722" i="7" s="1"/>
  <c r="K709" i="7"/>
  <c r="K684" i="7"/>
  <c r="K680" i="7"/>
  <c r="L665" i="7"/>
  <c r="F665" i="7" s="1"/>
  <c r="L610" i="7"/>
  <c r="F610" i="7" s="1"/>
  <c r="K608" i="7"/>
  <c r="L591" i="7"/>
  <c r="F591" i="7" s="1"/>
  <c r="L589" i="7"/>
  <c r="F589" i="7" s="1"/>
  <c r="L587" i="7"/>
  <c r="F587" i="7" s="1"/>
  <c r="L585" i="7"/>
  <c r="F585" i="7" s="1"/>
  <c r="K574" i="7"/>
  <c r="K565" i="7"/>
  <c r="L556" i="7"/>
  <c r="F556" i="7" s="1"/>
  <c r="L549" i="7"/>
  <c r="L537" i="7"/>
  <c r="K532" i="7"/>
  <c r="L515" i="7"/>
  <c r="F515" i="7" s="1"/>
  <c r="K510" i="7"/>
  <c r="L761" i="7"/>
  <c r="K745" i="7"/>
  <c r="L692" i="7"/>
  <c r="F692" i="7" s="1"/>
  <c r="L661" i="7"/>
  <c r="L658" i="7"/>
  <c r="F658" i="7" s="1"/>
  <c r="K647" i="7"/>
  <c r="K644" i="7"/>
  <c r="L597" i="7"/>
  <c r="F597" i="7" s="1"/>
  <c r="L595" i="7"/>
  <c r="F595" i="7" s="1"/>
  <c r="K593" i="7"/>
  <c r="K583" i="7"/>
  <c r="L572" i="7"/>
  <c r="F572" i="7" s="1"/>
  <c r="H572" i="7" s="1"/>
  <c r="P572" i="7" s="1"/>
  <c r="K563" i="7"/>
  <c r="K542" i="7"/>
  <c r="L525" i="7"/>
  <c r="F525" i="7" s="1"/>
  <c r="K520" i="7"/>
  <c r="L503" i="7"/>
  <c r="F503" i="7" s="1"/>
  <c r="K498" i="7"/>
  <c r="K717" i="7"/>
  <c r="L700" i="7"/>
  <c r="F700" i="7" s="1"/>
  <c r="K658" i="7"/>
  <c r="L639" i="7"/>
  <c r="K629" i="7"/>
  <c r="L621" i="7"/>
  <c r="L612" i="7"/>
  <c r="K595" i="7"/>
  <c r="L581" i="7"/>
  <c r="K572" i="7"/>
  <c r="L554" i="7"/>
  <c r="F554" i="7" s="1"/>
  <c r="L547" i="7"/>
  <c r="F547" i="7" s="1"/>
  <c r="K700" i="7"/>
  <c r="L655" i="7"/>
  <c r="F655" i="7" s="1"/>
  <c r="K621" i="7"/>
  <c r="K612" i="7"/>
  <c r="K603" i="7"/>
  <c r="L601" i="7"/>
  <c r="F601" i="7" s="1"/>
  <c r="L599" i="7"/>
  <c r="F599" i="7" s="1"/>
  <c r="K581" i="7"/>
  <c r="K570" i="7"/>
  <c r="L561" i="7"/>
  <c r="F561" i="7" s="1"/>
  <c r="K554" i="7"/>
  <c r="K547" i="7"/>
  <c r="K735" i="7"/>
  <c r="K712" i="7"/>
  <c r="K708" i="7"/>
  <c r="L683" i="7"/>
  <c r="L675" i="7"/>
  <c r="F675" i="7" s="1"/>
  <c r="L641" i="7"/>
  <c r="F641" i="7" s="1"/>
  <c r="L626" i="7"/>
  <c r="K614" i="7"/>
  <c r="L605" i="7"/>
  <c r="F605" i="7" s="1"/>
  <c r="L579" i="7"/>
  <c r="F579" i="7" s="1"/>
  <c r="K568" i="7"/>
  <c r="L552" i="7"/>
  <c r="F552" i="7" s="1"/>
  <c r="K540" i="7"/>
  <c r="L523" i="7"/>
  <c r="F523" i="7" s="1"/>
  <c r="K518" i="7"/>
  <c r="K744" i="7"/>
  <c r="L739" i="7"/>
  <c r="F739" i="7" s="1"/>
  <c r="K687" i="7"/>
  <c r="K605" i="7"/>
  <c r="K579" i="7"/>
  <c r="L559" i="7"/>
  <c r="F559" i="7" s="1"/>
  <c r="K552" i="7"/>
  <c r="L545" i="7"/>
  <c r="F545" i="7" s="1"/>
  <c r="L528" i="7"/>
  <c r="K523" i="7"/>
  <c r="L506" i="7"/>
  <c r="K610" i="7"/>
  <c r="K695" i="7"/>
  <c r="L670" i="7"/>
  <c r="L614" i="7"/>
  <c r="F614" i="7" s="1"/>
  <c r="K588" i="7"/>
  <c r="L567" i="7"/>
  <c r="F567" i="7" s="1"/>
  <c r="K564" i="7"/>
  <c r="L546" i="7"/>
  <c r="F546" i="7" s="1"/>
  <c r="K541" i="7"/>
  <c r="K738" i="7"/>
  <c r="L663" i="7"/>
  <c r="F663" i="7" s="1"/>
  <c r="L643" i="7"/>
  <c r="F643" i="7" s="1"/>
  <c r="K606" i="7"/>
  <c r="L543" i="7"/>
  <c r="F543" i="7" s="1"/>
  <c r="K534" i="7"/>
  <c r="K521" i="7"/>
  <c r="K519" i="7"/>
  <c r="L517" i="7"/>
  <c r="F517" i="7" s="1"/>
  <c r="L648" i="7"/>
  <c r="K643" i="7"/>
  <c r="K591" i="7"/>
  <c r="K543" i="7"/>
  <c r="L536" i="7"/>
  <c r="K525" i="7"/>
  <c r="K517" i="7"/>
  <c r="L674" i="7"/>
  <c r="K609" i="7"/>
  <c r="L575" i="7"/>
  <c r="L553" i="7"/>
  <c r="L548" i="7"/>
  <c r="F548" i="7" s="1"/>
  <c r="L538" i="7"/>
  <c r="F538" i="7" s="1"/>
  <c r="K536" i="7"/>
  <c r="L527" i="7"/>
  <c r="F527" i="7" s="1"/>
  <c r="K515" i="7"/>
  <c r="L513" i="7"/>
  <c r="F513" i="7" s="1"/>
  <c r="L511" i="7"/>
  <c r="F511" i="7" s="1"/>
  <c r="K496" i="7"/>
  <c r="K489" i="7"/>
  <c r="L472" i="7"/>
  <c r="K467" i="7"/>
  <c r="L450" i="7"/>
  <c r="K445" i="7"/>
  <c r="K652" i="7"/>
  <c r="L598" i="7"/>
  <c r="F598" i="7" s="1"/>
  <c r="L584" i="7"/>
  <c r="L578" i="7"/>
  <c r="F578" i="7" s="1"/>
  <c r="L566" i="7"/>
  <c r="F566" i="7" s="1"/>
  <c r="K548" i="7"/>
  <c r="K538" i="7"/>
  <c r="K527" i="7"/>
  <c r="K513" i="7"/>
  <c r="K511" i="7"/>
  <c r="L509" i="7"/>
  <c r="F509" i="7" s="1"/>
  <c r="L494" i="7"/>
  <c r="L477" i="7"/>
  <c r="F477" i="7" s="1"/>
  <c r="K472" i="7"/>
  <c r="L455" i="7"/>
  <c r="K450" i="7"/>
  <c r="L433" i="7"/>
  <c r="F433" i="7" s="1"/>
  <c r="K428" i="7"/>
  <c r="L729" i="7"/>
  <c r="L647" i="7"/>
  <c r="F647" i="7" s="1"/>
  <c r="L634" i="7"/>
  <c r="F634" i="7" s="1"/>
  <c r="K584" i="7"/>
  <c r="K578" i="7"/>
  <c r="K566" i="7"/>
  <c r="K686" i="7"/>
  <c r="L625" i="7"/>
  <c r="F625" i="7" s="1"/>
  <c r="L590" i="7"/>
  <c r="L550" i="7"/>
  <c r="F550" i="7" s="1"/>
  <c r="K545" i="7"/>
  <c r="K625" i="7"/>
  <c r="L594" i="7"/>
  <c r="F594" i="7" s="1"/>
  <c r="K590" i="7"/>
  <c r="L563" i="7"/>
  <c r="F563" i="7" s="1"/>
  <c r="L555" i="7"/>
  <c r="F555" i="7" s="1"/>
  <c r="K550" i="7"/>
  <c r="L540" i="7"/>
  <c r="F540" i="7" s="1"/>
  <c r="L533" i="7"/>
  <c r="F533" i="7" s="1"/>
  <c r="K531" i="7"/>
  <c r="L759" i="7"/>
  <c r="F759" i="7" s="1"/>
  <c r="K601" i="7"/>
  <c r="L678" i="7"/>
  <c r="F678" i="7" s="1"/>
  <c r="L620" i="7"/>
  <c r="F620" i="7" s="1"/>
  <c r="L608" i="7"/>
  <c r="K501" i="7"/>
  <c r="L480" i="7"/>
  <c r="K475" i="7"/>
  <c r="L735" i="7"/>
  <c r="F735" i="7" s="1"/>
  <c r="L706" i="7"/>
  <c r="K678" i="7"/>
  <c r="K646" i="7"/>
  <c r="K623" i="7"/>
  <c r="L593" i="7"/>
  <c r="F593" i="7" s="1"/>
  <c r="L541" i="7"/>
  <c r="K504" i="7"/>
  <c r="L495" i="7"/>
  <c r="F495" i="7" s="1"/>
  <c r="K493" i="7"/>
  <c r="K491" i="7"/>
  <c r="K487" i="7"/>
  <c r="K485" i="7"/>
  <c r="L483" i="7"/>
  <c r="F483" i="7" s="1"/>
  <c r="H483" i="7" s="1"/>
  <c r="P483" i="7" s="1"/>
  <c r="L453" i="7"/>
  <c r="F453" i="7" s="1"/>
  <c r="L431" i="7"/>
  <c r="F431" i="7" s="1"/>
  <c r="L424" i="7"/>
  <c r="L417" i="7"/>
  <c r="F417" i="7" s="1"/>
  <c r="L410" i="7"/>
  <c r="K405" i="7"/>
  <c r="K665" i="7"/>
  <c r="L636" i="7"/>
  <c r="F636" i="7" s="1"/>
  <c r="K599" i="7"/>
  <c r="L583" i="7"/>
  <c r="F583" i="7" s="1"/>
  <c r="L562" i="7"/>
  <c r="F562" i="7" s="1"/>
  <c r="L531" i="7"/>
  <c r="F531" i="7" s="1"/>
  <c r="L499" i="7"/>
  <c r="F499" i="7" s="1"/>
  <c r="K497" i="7"/>
  <c r="L481" i="7"/>
  <c r="F481" i="7" s="1"/>
  <c r="L464" i="7"/>
  <c r="F464" i="7" s="1"/>
  <c r="L451" i="7"/>
  <c r="F451" i="7" s="1"/>
  <c r="L442" i="7"/>
  <c r="F442" i="7" s="1"/>
  <c r="K690" i="7"/>
  <c r="L588" i="7"/>
  <c r="F588" i="7" s="1"/>
  <c r="L574" i="7"/>
  <c r="F574" i="7" s="1"/>
  <c r="K528" i="7"/>
  <c r="L520" i="7"/>
  <c r="F520" i="7" s="1"/>
  <c r="H520" i="7" s="1"/>
  <c r="P520" i="7" s="1"/>
  <c r="K506" i="7"/>
  <c r="K499" i="7"/>
  <c r="K481" i="7"/>
  <c r="L479" i="7"/>
  <c r="F479" i="7" s="1"/>
  <c r="K477" i="7"/>
  <c r="L475" i="7"/>
  <c r="F475" i="7" s="1"/>
  <c r="K464" i="7"/>
  <c r="K451" i="7"/>
  <c r="K442" i="7"/>
  <c r="L429" i="7"/>
  <c r="L422" i="7"/>
  <c r="F422" i="7" s="1"/>
  <c r="L415" i="7"/>
  <c r="F415" i="7" s="1"/>
  <c r="L649" i="7"/>
  <c r="K537" i="7"/>
  <c r="L534" i="7"/>
  <c r="F534" i="7" s="1"/>
  <c r="L508" i="7"/>
  <c r="F508" i="7" s="1"/>
  <c r="L501" i="7"/>
  <c r="F501" i="7" s="1"/>
  <c r="K473" i="7"/>
  <c r="L471" i="7"/>
  <c r="F471" i="7" s="1"/>
  <c r="K462" i="7"/>
  <c r="L460" i="7"/>
  <c r="F460" i="7" s="1"/>
  <c r="K449" i="7"/>
  <c r="K440" i="7"/>
  <c r="L438" i="7"/>
  <c r="F438" i="7" s="1"/>
  <c r="K592" i="7"/>
  <c r="K508" i="7"/>
  <c r="K471" i="7"/>
  <c r="K460" i="7"/>
  <c r="K438" i="7"/>
  <c r="L557" i="7"/>
  <c r="L469" i="7"/>
  <c r="L458" i="7"/>
  <c r="F458" i="7" s="1"/>
  <c r="L447" i="7"/>
  <c r="F447" i="7" s="1"/>
  <c r="L436" i="7"/>
  <c r="F436" i="7" s="1"/>
  <c r="K427" i="7"/>
  <c r="L420" i="7"/>
  <c r="F420" i="7" s="1"/>
  <c r="K413" i="7"/>
  <c r="L401" i="7"/>
  <c r="F401" i="7" s="1"/>
  <c r="K396" i="7"/>
  <c r="L379" i="7"/>
  <c r="F379" i="7" s="1"/>
  <c r="K374" i="7"/>
  <c r="L357" i="7"/>
  <c r="F357" i="7" s="1"/>
  <c r="K352" i="7"/>
  <c r="L671" i="7"/>
  <c r="F671" i="7" s="1"/>
  <c r="K607" i="7"/>
  <c r="L596" i="7"/>
  <c r="F596" i="7" s="1"/>
  <c r="K560" i="7"/>
  <c r="L539" i="7"/>
  <c r="F539" i="7" s="1"/>
  <c r="L519" i="7"/>
  <c r="F519" i="7" s="1"/>
  <c r="K514" i="7"/>
  <c r="K505" i="7"/>
  <c r="K484" i="7"/>
  <c r="K482" i="7"/>
  <c r="K480" i="7"/>
  <c r="L478" i="7"/>
  <c r="L463" i="7"/>
  <c r="F463" i="7" s="1"/>
  <c r="L452" i="7"/>
  <c r="F452" i="7" s="1"/>
  <c r="L441" i="7"/>
  <c r="F441" i="7" s="1"/>
  <c r="L430" i="7"/>
  <c r="F430" i="7" s="1"/>
  <c r="L423" i="7"/>
  <c r="F423" i="7" s="1"/>
  <c r="K416" i="7"/>
  <c r="L409" i="7"/>
  <c r="F409" i="7" s="1"/>
  <c r="K404" i="7"/>
  <c r="L387" i="7"/>
  <c r="F387" i="7" s="1"/>
  <c r="K549" i="7"/>
  <c r="L530" i="7"/>
  <c r="F530" i="7" s="1"/>
  <c r="K479" i="7"/>
  <c r="L476" i="7"/>
  <c r="F476" i="7" s="1"/>
  <c r="L461" i="7"/>
  <c r="L456" i="7"/>
  <c r="L446" i="7"/>
  <c r="K441" i="7"/>
  <c r="K436" i="7"/>
  <c r="L568" i="7"/>
  <c r="K530" i="7"/>
  <c r="L526" i="7"/>
  <c r="K476" i="7"/>
  <c r="L466" i="7"/>
  <c r="K461" i="7"/>
  <c r="K456" i="7"/>
  <c r="K446" i="7"/>
  <c r="K431" i="7"/>
  <c r="K390" i="7"/>
  <c r="L372" i="7"/>
  <c r="F372" i="7" s="1"/>
  <c r="L365" i="7"/>
  <c r="F365" i="7" s="1"/>
  <c r="K358" i="7"/>
  <c r="K526" i="7"/>
  <c r="L522" i="7"/>
  <c r="F522" i="7" s="1"/>
  <c r="L505" i="7"/>
  <c r="F505" i="7" s="1"/>
  <c r="L502" i="7"/>
  <c r="F502" i="7" s="1"/>
  <c r="K557" i="7"/>
  <c r="K522" i="7"/>
  <c r="K502" i="7"/>
  <c r="L492" i="7"/>
  <c r="F492" i="7" s="1"/>
  <c r="L573" i="7"/>
  <c r="K492" i="7"/>
  <c r="L468" i="7"/>
  <c r="F468" i="7" s="1"/>
  <c r="K463" i="7"/>
  <c r="K458" i="7"/>
  <c r="L448" i="7"/>
  <c r="F448" i="7" s="1"/>
  <c r="L443" i="7"/>
  <c r="F443" i="7" s="1"/>
  <c r="L411" i="7"/>
  <c r="F411" i="7" s="1"/>
  <c r="K409" i="7"/>
  <c r="K407" i="7"/>
  <c r="L403" i="7"/>
  <c r="F403" i="7" s="1"/>
  <c r="K388" i="7"/>
  <c r="L377" i="7"/>
  <c r="F377" i="7" s="1"/>
  <c r="L370" i="7"/>
  <c r="F370" i="7" s="1"/>
  <c r="H370" i="7" s="1"/>
  <c r="P370" i="7" s="1"/>
  <c r="L363" i="7"/>
  <c r="F363" i="7" s="1"/>
  <c r="H363" i="7" s="1"/>
  <c r="P363" i="7" s="1"/>
  <c r="K356" i="7"/>
  <c r="K349" i="7"/>
  <c r="K342" i="7"/>
  <c r="K335" i="7"/>
  <c r="K585" i="7"/>
  <c r="K573" i="7"/>
  <c r="L518" i="7"/>
  <c r="F518" i="7" s="1"/>
  <c r="L473" i="7"/>
  <c r="K468" i="7"/>
  <c r="K453" i="7"/>
  <c r="K448" i="7"/>
  <c r="K443" i="7"/>
  <c r="L426" i="7"/>
  <c r="K415" i="7"/>
  <c r="L413" i="7"/>
  <c r="K411" i="7"/>
  <c r="K403" i="7"/>
  <c r="L386" i="7"/>
  <c r="F386" i="7" s="1"/>
  <c r="K377" i="7"/>
  <c r="K370" i="7"/>
  <c r="K363" i="7"/>
  <c r="L340" i="7"/>
  <c r="F340" i="7" s="1"/>
  <c r="L323" i="7"/>
  <c r="F323" i="7" s="1"/>
  <c r="K318" i="7"/>
  <c r="L301" i="7"/>
  <c r="K296" i="7"/>
  <c r="L279" i="7"/>
  <c r="K274" i="7"/>
  <c r="L257" i="7"/>
  <c r="F257" i="7" s="1"/>
  <c r="K252" i="7"/>
  <c r="L235" i="7"/>
  <c r="F235" i="7" s="1"/>
  <c r="K230" i="7"/>
  <c r="L213" i="7"/>
  <c r="F213" i="7" s="1"/>
  <c r="K208" i="7"/>
  <c r="L711" i="7"/>
  <c r="F711" i="7" s="1"/>
  <c r="L654" i="7"/>
  <c r="L619" i="7"/>
  <c r="F619" i="7" s="1"/>
  <c r="K533" i="7"/>
  <c r="K478" i="7"/>
  <c r="K426" i="7"/>
  <c r="L542" i="7"/>
  <c r="K529" i="7"/>
  <c r="L489" i="7"/>
  <c r="F489" i="7" s="1"/>
  <c r="L486" i="7"/>
  <c r="F486" i="7" s="1"/>
  <c r="L465" i="7"/>
  <c r="F465" i="7" s="1"/>
  <c r="K419" i="7"/>
  <c r="L397" i="7"/>
  <c r="L382" i="7"/>
  <c r="K375" i="7"/>
  <c r="K368" i="7"/>
  <c r="K361" i="7"/>
  <c r="K660" i="7"/>
  <c r="L582" i="7"/>
  <c r="F582" i="7" s="1"/>
  <c r="L532" i="7"/>
  <c r="L521" i="7"/>
  <c r="L516" i="7"/>
  <c r="L512" i="7"/>
  <c r="K503" i="7"/>
  <c r="L491" i="7"/>
  <c r="F491" i="7" s="1"/>
  <c r="K421" i="7"/>
  <c r="K631" i="7"/>
  <c r="K561" i="7"/>
  <c r="K516" i="7"/>
  <c r="K512" i="7"/>
  <c r="K494" i="7"/>
  <c r="L439" i="7"/>
  <c r="F439" i="7" s="1"/>
  <c r="K424" i="7"/>
  <c r="K406" i="7"/>
  <c r="K384" i="7"/>
  <c r="K589" i="7"/>
  <c r="K555" i="7"/>
  <c r="L507" i="7"/>
  <c r="K452" i="7"/>
  <c r="L449" i="7"/>
  <c r="F449" i="7" s="1"/>
  <c r="K439" i="7"/>
  <c r="K386" i="7"/>
  <c r="K507" i="7"/>
  <c r="L487" i="7"/>
  <c r="F487" i="7" s="1"/>
  <c r="K397" i="7"/>
  <c r="L334" i="7"/>
  <c r="F334" i="7" s="1"/>
  <c r="L325" i="7"/>
  <c r="L300" i="7"/>
  <c r="F300" i="7" s="1"/>
  <c r="L293" i="7"/>
  <c r="F293" i="7" s="1"/>
  <c r="L286" i="7"/>
  <c r="F286" i="7" s="1"/>
  <c r="L560" i="7"/>
  <c r="F560" i="7" s="1"/>
  <c r="L498" i="7"/>
  <c r="F498" i="7" s="1"/>
  <c r="K483" i="7"/>
  <c r="K466" i="7"/>
  <c r="L445" i="7"/>
  <c r="F445" i="7" s="1"/>
  <c r="L432" i="7"/>
  <c r="F432" i="7" s="1"/>
  <c r="L418" i="7"/>
  <c r="L408" i="7"/>
  <c r="F408" i="7" s="1"/>
  <c r="L399" i="7"/>
  <c r="K357" i="7"/>
  <c r="L355" i="7"/>
  <c r="F355" i="7" s="1"/>
  <c r="K334" i="7"/>
  <c r="K596" i="7"/>
  <c r="L490" i="7"/>
  <c r="K469" i="7"/>
  <c r="K432" i="7"/>
  <c r="K429" i="7"/>
  <c r="K418" i="7"/>
  <c r="K408" i="7"/>
  <c r="K399" i="7"/>
  <c r="L388" i="7"/>
  <c r="L359" i="7"/>
  <c r="F359" i="7" s="1"/>
  <c r="K355" i="7"/>
  <c r="L353" i="7"/>
  <c r="F353" i="7" s="1"/>
  <c r="H353" i="7" s="1"/>
  <c r="P353" i="7" s="1"/>
  <c r="L351" i="7"/>
  <c r="F351" i="7" s="1"/>
  <c r="L347" i="7"/>
  <c r="F347" i="7" s="1"/>
  <c r="L321" i="7"/>
  <c r="F321" i="7" s="1"/>
  <c r="K314" i="7"/>
  <c r="K307" i="7"/>
  <c r="L524" i="7"/>
  <c r="F524" i="7" s="1"/>
  <c r="K490" i="7"/>
  <c r="L459" i="7"/>
  <c r="L435" i="7"/>
  <c r="F435" i="7" s="1"/>
  <c r="K423" i="7"/>
  <c r="L390" i="7"/>
  <c r="F390" i="7" s="1"/>
  <c r="L361" i="7"/>
  <c r="F361" i="7" s="1"/>
  <c r="K359" i="7"/>
  <c r="K353" i="7"/>
  <c r="K351" i="7"/>
  <c r="L349" i="7"/>
  <c r="F349" i="7" s="1"/>
  <c r="K347" i="7"/>
  <c r="L345" i="7"/>
  <c r="F345" i="7" s="1"/>
  <c r="K524" i="7"/>
  <c r="L510" i="7"/>
  <c r="F510" i="7" s="1"/>
  <c r="K486" i="7"/>
  <c r="L462" i="7"/>
  <c r="K459" i="7"/>
  <c r="K455" i="7"/>
  <c r="K435" i="7"/>
  <c r="K401" i="7"/>
  <c r="L535" i="7"/>
  <c r="F535" i="7" s="1"/>
  <c r="K465" i="7"/>
  <c r="L392" i="7"/>
  <c r="L375" i="7"/>
  <c r="F375" i="7" s="1"/>
  <c r="K373" i="7"/>
  <c r="K371" i="7"/>
  <c r="K369" i="7"/>
  <c r="K559" i="7"/>
  <c r="K535" i="7"/>
  <c r="L529" i="7"/>
  <c r="F529" i="7" s="1"/>
  <c r="K420" i="7"/>
  <c r="K410" i="7"/>
  <c r="L586" i="7"/>
  <c r="F586" i="7" s="1"/>
  <c r="L565" i="7"/>
  <c r="L514" i="7"/>
  <c r="F514" i="7" s="1"/>
  <c r="L482" i="7"/>
  <c r="F482" i="7" s="1"/>
  <c r="L493" i="7"/>
  <c r="F493" i="7" s="1"/>
  <c r="K457" i="7"/>
  <c r="K389" i="7"/>
  <c r="K383" i="7"/>
  <c r="K350" i="7"/>
  <c r="L337" i="7"/>
  <c r="F337" i="7" s="1"/>
  <c r="L607" i="7"/>
  <c r="K430" i="7"/>
  <c r="K337" i="7"/>
  <c r="L564" i="7"/>
  <c r="K556" i="7"/>
  <c r="L402" i="7"/>
  <c r="F402" i="7" s="1"/>
  <c r="L395" i="7"/>
  <c r="L380" i="7"/>
  <c r="F380" i="7" s="1"/>
  <c r="L440" i="7"/>
  <c r="L425" i="7"/>
  <c r="L421" i="7"/>
  <c r="L405" i="7"/>
  <c r="F405" i="7" s="1"/>
  <c r="K402" i="7"/>
  <c r="K395" i="7"/>
  <c r="K380" i="7"/>
  <c r="L364" i="7"/>
  <c r="F364" i="7" s="1"/>
  <c r="K339" i="7"/>
  <c r="K305" i="7"/>
  <c r="L303" i="7"/>
  <c r="F303" i="7" s="1"/>
  <c r="K284" i="7"/>
  <c r="L571" i="7"/>
  <c r="F571" i="7" s="1"/>
  <c r="L504" i="7"/>
  <c r="K425" i="7"/>
  <c r="L412" i="7"/>
  <c r="F412" i="7" s="1"/>
  <c r="L398" i="7"/>
  <c r="K364" i="7"/>
  <c r="L341" i="7"/>
  <c r="L328" i="7"/>
  <c r="L326" i="7"/>
  <c r="F326" i="7" s="1"/>
  <c r="L324" i="7"/>
  <c r="K571" i="7"/>
  <c r="K412" i="7"/>
  <c r="K398" i="7"/>
  <c r="L385" i="7"/>
  <c r="F385" i="7" s="1"/>
  <c r="L354" i="7"/>
  <c r="F354" i="7" s="1"/>
  <c r="L343" i="7"/>
  <c r="F343" i="7" s="1"/>
  <c r="K341" i="7"/>
  <c r="K328" i="7"/>
  <c r="K326" i="7"/>
  <c r="K324" i="7"/>
  <c r="L322" i="7"/>
  <c r="F322" i="7" s="1"/>
  <c r="K299" i="7"/>
  <c r="L434" i="7"/>
  <c r="F434" i="7" s="1"/>
  <c r="K385" i="7"/>
  <c r="L577" i="7"/>
  <c r="F577" i="7" s="1"/>
  <c r="K546" i="7"/>
  <c r="K434" i="7"/>
  <c r="L416" i="7"/>
  <c r="F416" i="7" s="1"/>
  <c r="L394" i="7"/>
  <c r="L391" i="7"/>
  <c r="F391" i="7" s="1"/>
  <c r="L374" i="7"/>
  <c r="F374" i="7" s="1"/>
  <c r="L371" i="7"/>
  <c r="F371" i="7" s="1"/>
  <c r="L623" i="7"/>
  <c r="F623" i="7" s="1"/>
  <c r="K586" i="7"/>
  <c r="K577" i="7"/>
  <c r="L497" i="7"/>
  <c r="F497" i="7" s="1"/>
  <c r="L470" i="7"/>
  <c r="F470" i="7" s="1"/>
  <c r="K394" i="7"/>
  <c r="K391" i="7"/>
  <c r="K379" i="7"/>
  <c r="L366" i="7"/>
  <c r="F366" i="7" s="1"/>
  <c r="K332" i="7"/>
  <c r="L316" i="7"/>
  <c r="F316" i="7" s="1"/>
  <c r="L314" i="7"/>
  <c r="F314" i="7" s="1"/>
  <c r="K295" i="7"/>
  <c r="L278" i="7"/>
  <c r="F278" i="7" s="1"/>
  <c r="L267" i="7"/>
  <c r="F267" i="7" s="1"/>
  <c r="L484" i="7"/>
  <c r="F484" i="7" s="1"/>
  <c r="K376" i="7"/>
  <c r="L356" i="7"/>
  <c r="L350" i="7"/>
  <c r="K333" i="7"/>
  <c r="K316" i="7"/>
  <c r="L305" i="7"/>
  <c r="F305" i="7" s="1"/>
  <c r="L292" i="7"/>
  <c r="F292" i="7" s="1"/>
  <c r="L284" i="7"/>
  <c r="F284" i="7" s="1"/>
  <c r="K282" i="7"/>
  <c r="L280" i="7"/>
  <c r="K278" i="7"/>
  <c r="K259" i="7"/>
  <c r="L246" i="7"/>
  <c r="F246" i="7" s="1"/>
  <c r="H246" i="7" s="1"/>
  <c r="P246" i="7" s="1"/>
  <c r="K237" i="7"/>
  <c r="K417" i="7"/>
  <c r="L384" i="7"/>
  <c r="F384" i="7" s="1"/>
  <c r="K330" i="7"/>
  <c r="L428" i="7"/>
  <c r="F428" i="7" s="1"/>
  <c r="L362" i="7"/>
  <c r="F362" i="7" s="1"/>
  <c r="L344" i="7"/>
  <c r="L320" i="7"/>
  <c r="K298" i="7"/>
  <c r="K288" i="7"/>
  <c r="L272" i="7"/>
  <c r="L270" i="7"/>
  <c r="K255" i="7"/>
  <c r="L244" i="7"/>
  <c r="L212" i="7"/>
  <c r="L205" i="7"/>
  <c r="F205" i="7" s="1"/>
  <c r="L193" i="7"/>
  <c r="F193" i="7" s="1"/>
  <c r="K188" i="7"/>
  <c r="K392" i="7"/>
  <c r="K365" i="7"/>
  <c r="K362" i="7"/>
  <c r="K344" i="7"/>
  <c r="K320" i="7"/>
  <c r="K272" i="7"/>
  <c r="K270" i="7"/>
  <c r="L268" i="7"/>
  <c r="F268" i="7" s="1"/>
  <c r="L253" i="7"/>
  <c r="F253" i="7" s="1"/>
  <c r="K244" i="7"/>
  <c r="L242" i="7"/>
  <c r="L233" i="7"/>
  <c r="L226" i="7"/>
  <c r="L219" i="7"/>
  <c r="K212" i="7"/>
  <c r="K205" i="7"/>
  <c r="L198" i="7"/>
  <c r="F198" i="7" s="1"/>
  <c r="K193" i="7"/>
  <c r="L396" i="7"/>
  <c r="F396" i="7" s="1"/>
  <c r="K387" i="7"/>
  <c r="K372" i="7"/>
  <c r="L338" i="7"/>
  <c r="K322" i="7"/>
  <c r="L309" i="7"/>
  <c r="K300" i="7"/>
  <c r="K268" i="7"/>
  <c r="K253" i="7"/>
  <c r="K242" i="7"/>
  <c r="L240" i="7"/>
  <c r="F240" i="7" s="1"/>
  <c r="K233" i="7"/>
  <c r="K226" i="7"/>
  <c r="K219" i="7"/>
  <c r="K488" i="7"/>
  <c r="L474" i="7"/>
  <c r="L467" i="7"/>
  <c r="F467" i="7" s="1"/>
  <c r="K454" i="7"/>
  <c r="K447" i="7"/>
  <c r="L383" i="7"/>
  <c r="F383" i="7" s="1"/>
  <c r="L367" i="7"/>
  <c r="F367" i="7" s="1"/>
  <c r="L348" i="7"/>
  <c r="F348" i="7" s="1"/>
  <c r="K345" i="7"/>
  <c r="K321" i="7"/>
  <c r="K308" i="7"/>
  <c r="L299" i="7"/>
  <c r="F299" i="7" s="1"/>
  <c r="L297" i="7"/>
  <c r="F297" i="7" s="1"/>
  <c r="K273" i="7"/>
  <c r="L254" i="7"/>
  <c r="L243" i="7"/>
  <c r="F243" i="7" s="1"/>
  <c r="L234" i="7"/>
  <c r="F234" i="7" s="1"/>
  <c r="L227" i="7"/>
  <c r="F227" i="7" s="1"/>
  <c r="L220" i="7"/>
  <c r="F220" i="7" s="1"/>
  <c r="L488" i="7"/>
  <c r="F488" i="7" s="1"/>
  <c r="L378" i="7"/>
  <c r="F378" i="7" s="1"/>
  <c r="H378" i="7" s="1"/>
  <c r="P378" i="7" s="1"/>
  <c r="K317" i="7"/>
  <c r="K301" i="7"/>
  <c r="K283" i="7"/>
  <c r="K266" i="7"/>
  <c r="K245" i="7"/>
  <c r="K234" i="7"/>
  <c r="K194" i="7"/>
  <c r="K185" i="7"/>
  <c r="L174" i="7"/>
  <c r="K169" i="7"/>
  <c r="L152" i="7"/>
  <c r="K433" i="7"/>
  <c r="K382" i="7"/>
  <c r="K378" i="7"/>
  <c r="L335" i="7"/>
  <c r="F335" i="7" s="1"/>
  <c r="K293" i="7"/>
  <c r="K254" i="7"/>
  <c r="L236" i="7"/>
  <c r="F236" i="7" s="1"/>
  <c r="L457" i="7"/>
  <c r="L393" i="7"/>
  <c r="F393" i="7" s="1"/>
  <c r="L369" i="7"/>
  <c r="F369" i="7" s="1"/>
  <c r="H369" i="7" s="1"/>
  <c r="P369" i="7" s="1"/>
  <c r="K309" i="7"/>
  <c r="L306" i="7"/>
  <c r="F306" i="7" s="1"/>
  <c r="L288" i="7"/>
  <c r="F288" i="7" s="1"/>
  <c r="L275" i="7"/>
  <c r="F275" i="7" s="1"/>
  <c r="L261" i="7"/>
  <c r="L247" i="7"/>
  <c r="F247" i="7" s="1"/>
  <c r="K236" i="7"/>
  <c r="L496" i="7"/>
  <c r="L404" i="7"/>
  <c r="K393" i="7"/>
  <c r="L342" i="7"/>
  <c r="F342" i="7" s="1"/>
  <c r="K306" i="7"/>
  <c r="L298" i="7"/>
  <c r="F298" i="7" s="1"/>
  <c r="L285" i="7"/>
  <c r="K275" i="7"/>
  <c r="K261" i="7"/>
  <c r="L256" i="7"/>
  <c r="F256" i="7" s="1"/>
  <c r="K247" i="7"/>
  <c r="L238" i="7"/>
  <c r="F238" i="7" s="1"/>
  <c r="L600" i="7"/>
  <c r="F600" i="7" s="1"/>
  <c r="K338" i="7"/>
  <c r="L319" i="7"/>
  <c r="K285" i="7"/>
  <c r="K280" i="7"/>
  <c r="K256" i="7"/>
  <c r="K238" i="7"/>
  <c r="L215" i="7"/>
  <c r="F215" i="7" s="1"/>
  <c r="K213" i="7"/>
  <c r="L209" i="7"/>
  <c r="F209" i="7" s="1"/>
  <c r="L207" i="7"/>
  <c r="F207" i="7" s="1"/>
  <c r="L190" i="7"/>
  <c r="L179" i="7"/>
  <c r="F179" i="7" s="1"/>
  <c r="L172" i="7"/>
  <c r="F172" i="7" s="1"/>
  <c r="K167" i="7"/>
  <c r="L150" i="7"/>
  <c r="F150" i="7" s="1"/>
  <c r="K145" i="7"/>
  <c r="L128" i="7"/>
  <c r="K123" i="7"/>
  <c r="L106" i="7"/>
  <c r="K101" i="7"/>
  <c r="L84" i="7"/>
  <c r="F84" i="7" s="1"/>
  <c r="K79" i="7"/>
  <c r="L368" i="7"/>
  <c r="F368" i="7" s="1"/>
  <c r="H368" i="7" s="1"/>
  <c r="P368" i="7" s="1"/>
  <c r="K325" i="7"/>
  <c r="K319" i="7"/>
  <c r="L290" i="7"/>
  <c r="F290" i="7" s="1"/>
  <c r="L277" i="7"/>
  <c r="L249" i="7"/>
  <c r="K240" i="7"/>
  <c r="L217" i="7"/>
  <c r="K215" i="7"/>
  <c r="K209" i="7"/>
  <c r="K207" i="7"/>
  <c r="L203" i="7"/>
  <c r="F203" i="7" s="1"/>
  <c r="L201" i="7"/>
  <c r="K190" i="7"/>
  <c r="K179" i="7"/>
  <c r="K172" i="7"/>
  <c r="L155" i="7"/>
  <c r="F155" i="7" s="1"/>
  <c r="K150" i="7"/>
  <c r="L133" i="7"/>
  <c r="F133" i="7" s="1"/>
  <c r="H133" i="7" s="1"/>
  <c r="P133" i="7" s="1"/>
  <c r="K128" i="7"/>
  <c r="L111" i="7"/>
  <c r="F111" i="7" s="1"/>
  <c r="K106" i="7"/>
  <c r="L89" i="7"/>
  <c r="F89" i="7" s="1"/>
  <c r="K84" i="7"/>
  <c r="L67" i="7"/>
  <c r="F67" i="7" s="1"/>
  <c r="K62" i="7"/>
  <c r="L45" i="7"/>
  <c r="F45" i="7" s="1"/>
  <c r="K40" i="7"/>
  <c r="L23" i="7"/>
  <c r="F23" i="7" s="1"/>
  <c r="K18" i="7"/>
  <c r="K495" i="7"/>
  <c r="K470" i="7"/>
  <c r="L352" i="7"/>
  <c r="L331" i="7"/>
  <c r="L311" i="7"/>
  <c r="F311" i="7" s="1"/>
  <c r="K303" i="7"/>
  <c r="K290" i="7"/>
  <c r="K277" i="7"/>
  <c r="L263" i="7"/>
  <c r="K249" i="7"/>
  <c r="K217" i="7"/>
  <c r="K203" i="7"/>
  <c r="K201" i="7"/>
  <c r="L199" i="7"/>
  <c r="F199" i="7" s="1"/>
  <c r="H199" i="7" s="1"/>
  <c r="P199" i="7" s="1"/>
  <c r="L188" i="7"/>
  <c r="F188" i="7" s="1"/>
  <c r="L160" i="7"/>
  <c r="F160" i="7" s="1"/>
  <c r="K155" i="7"/>
  <c r="L138" i="7"/>
  <c r="F138" i="7" s="1"/>
  <c r="K133" i="7"/>
  <c r="L116" i="7"/>
  <c r="K111" i="7"/>
  <c r="L94" i="7"/>
  <c r="F94" i="7" s="1"/>
  <c r="K89" i="7"/>
  <c r="L72" i="7"/>
  <c r="K67" i="7"/>
  <c r="L50" i="7"/>
  <c r="K45" i="7"/>
  <c r="L28" i="7"/>
  <c r="F28" i="7" s="1"/>
  <c r="K23" i="7"/>
  <c r="L381" i="7"/>
  <c r="L360" i="7"/>
  <c r="K331" i="7"/>
  <c r="K311" i="7"/>
  <c r="L295" i="7"/>
  <c r="K381" i="7"/>
  <c r="L376" i="7"/>
  <c r="F376" i="7" s="1"/>
  <c r="K360" i="7"/>
  <c r="K348" i="7"/>
  <c r="L287" i="7"/>
  <c r="F287" i="7" s="1"/>
  <c r="L282" i="7"/>
  <c r="F282" i="7" s="1"/>
  <c r="K258" i="7"/>
  <c r="L251" i="7"/>
  <c r="L229" i="7"/>
  <c r="K227" i="7"/>
  <c r="K225" i="7"/>
  <c r="L223" i="7"/>
  <c r="F223" i="7" s="1"/>
  <c r="K221" i="7"/>
  <c r="L197" i="7"/>
  <c r="L186" i="7"/>
  <c r="K177" i="7"/>
  <c r="L170" i="7"/>
  <c r="F170" i="7" s="1"/>
  <c r="K165" i="7"/>
  <c r="L148" i="7"/>
  <c r="K143" i="7"/>
  <c r="L126" i="7"/>
  <c r="K121" i="7"/>
  <c r="L104" i="7"/>
  <c r="K99" i="7"/>
  <c r="L82" i="7"/>
  <c r="F82" i="7" s="1"/>
  <c r="K77" i="7"/>
  <c r="L60" i="7"/>
  <c r="F60" i="7" s="1"/>
  <c r="K55" i="7"/>
  <c r="L38" i="7"/>
  <c r="F38" i="7" s="1"/>
  <c r="K33" i="7"/>
  <c r="L16" i="7"/>
  <c r="F16" i="7" s="1"/>
  <c r="K11" i="7"/>
  <c r="F11" i="7" s="1"/>
  <c r="L485" i="7"/>
  <c r="L454" i="7"/>
  <c r="F454" i="7" s="1"/>
  <c r="L313" i="7"/>
  <c r="L308" i="7"/>
  <c r="K287" i="7"/>
  <c r="K251" i="7"/>
  <c r="L231" i="7"/>
  <c r="F231" i="7" s="1"/>
  <c r="K229" i="7"/>
  <c r="K223" i="7"/>
  <c r="K197" i="7"/>
  <c r="K186" i="7"/>
  <c r="K170" i="7"/>
  <c r="L153" i="7"/>
  <c r="F153" i="7" s="1"/>
  <c r="K148" i="7"/>
  <c r="L131" i="7"/>
  <c r="F131" i="7" s="1"/>
  <c r="K126" i="7"/>
  <c r="L109" i="7"/>
  <c r="F109" i="7" s="1"/>
  <c r="H109" i="7" s="1"/>
  <c r="P109" i="7" s="1"/>
  <c r="K104" i="7"/>
  <c r="L87" i="7"/>
  <c r="K82" i="7"/>
  <c r="L65" i="7"/>
  <c r="K60" i="7"/>
  <c r="L43" i="7"/>
  <c r="F43" i="7" s="1"/>
  <c r="K38" i="7"/>
  <c r="L21" i="7"/>
  <c r="F21" i="7" s="1"/>
  <c r="K16" i="7"/>
  <c r="K500" i="7"/>
  <c r="K444" i="7"/>
  <c r="K343" i="7"/>
  <c r="K340" i="7"/>
  <c r="L318" i="7"/>
  <c r="F318" i="7" s="1"/>
  <c r="L315" i="7"/>
  <c r="K310" i="7"/>
  <c r="L294" i="7"/>
  <c r="F294" i="7" s="1"/>
  <c r="L269" i="7"/>
  <c r="F269" i="7" s="1"/>
  <c r="K262" i="7"/>
  <c r="L237" i="7"/>
  <c r="F237" i="7" s="1"/>
  <c r="L407" i="7"/>
  <c r="F407" i="7" s="1"/>
  <c r="K315" i="7"/>
  <c r="K294" i="7"/>
  <c r="L281" i="7"/>
  <c r="L276" i="7"/>
  <c r="K269" i="7"/>
  <c r="L248" i="7"/>
  <c r="F248" i="7" s="1"/>
  <c r="L239" i="7"/>
  <c r="F239" i="7" s="1"/>
  <c r="K218" i="7"/>
  <c r="L216" i="7"/>
  <c r="K214" i="7"/>
  <c r="K210" i="7"/>
  <c r="K206" i="7"/>
  <c r="L202" i="7"/>
  <c r="L332" i="7"/>
  <c r="F332" i="7" s="1"/>
  <c r="L327" i="7"/>
  <c r="K313" i="7"/>
  <c r="L283" i="7"/>
  <c r="F283" i="7" s="1"/>
  <c r="L258" i="7"/>
  <c r="F258" i="7" s="1"/>
  <c r="K243" i="7"/>
  <c r="K180" i="7"/>
  <c r="K160" i="7"/>
  <c r="L500" i="7"/>
  <c r="F500" i="7" s="1"/>
  <c r="K367" i="7"/>
  <c r="K327" i="7"/>
  <c r="L296" i="7"/>
  <c r="F296" i="7" s="1"/>
  <c r="L274" i="7"/>
  <c r="F274" i="7" s="1"/>
  <c r="L262" i="7"/>
  <c r="F262" i="7" s="1"/>
  <c r="L225" i="7"/>
  <c r="F225" i="7" s="1"/>
  <c r="L400" i="7"/>
  <c r="L291" i="7"/>
  <c r="F291" i="7" s="1"/>
  <c r="L266" i="7"/>
  <c r="F266" i="7" s="1"/>
  <c r="K231" i="7"/>
  <c r="L194" i="7"/>
  <c r="F194" i="7" s="1"/>
  <c r="K189" i="7"/>
  <c r="K182" i="7"/>
  <c r="K175" i="7"/>
  <c r="K136" i="7"/>
  <c r="K92" i="7"/>
  <c r="K400" i="7"/>
  <c r="K291" i="7"/>
  <c r="K239" i="7"/>
  <c r="K235" i="7"/>
  <c r="L228" i="7"/>
  <c r="F228" i="7" s="1"/>
  <c r="L166" i="7"/>
  <c r="F166" i="7" s="1"/>
  <c r="L164" i="7"/>
  <c r="F164" i="7" s="1"/>
  <c r="L162" i="7"/>
  <c r="F162" i="7" s="1"/>
  <c r="L117" i="7"/>
  <c r="F117" i="7" s="1"/>
  <c r="L115" i="7"/>
  <c r="F115" i="7" s="1"/>
  <c r="L113" i="7"/>
  <c r="F113" i="7" s="1"/>
  <c r="L73" i="7"/>
  <c r="F73" i="7" s="1"/>
  <c r="L71" i="7"/>
  <c r="F71" i="7" s="1"/>
  <c r="L69" i="7"/>
  <c r="L3" i="7"/>
  <c r="F3" i="7" s="1"/>
  <c r="L304" i="7"/>
  <c r="K246" i="7"/>
  <c r="K228" i="7"/>
  <c r="K366" i="7"/>
  <c r="K304" i="7"/>
  <c r="L265" i="7"/>
  <c r="F265" i="7" s="1"/>
  <c r="L250" i="7"/>
  <c r="F250" i="7" s="1"/>
  <c r="L222" i="7"/>
  <c r="F222" i="7" s="1"/>
  <c r="K216" i="7"/>
  <c r="L204" i="7"/>
  <c r="F204" i="7" s="1"/>
  <c r="L196" i="7"/>
  <c r="F196" i="7" s="1"/>
  <c r="L191" i="7"/>
  <c r="F191" i="7" s="1"/>
  <c r="K184" i="7"/>
  <c r="L177" i="7"/>
  <c r="F177" i="7" s="1"/>
  <c r="K168" i="7"/>
  <c r="L146" i="7"/>
  <c r="K144" i="7"/>
  <c r="L142" i="7"/>
  <c r="L121" i="7"/>
  <c r="K119" i="7"/>
  <c r="K354" i="7"/>
  <c r="K265" i="7"/>
  <c r="K250" i="7"/>
  <c r="K222" i="7"/>
  <c r="L210" i="7"/>
  <c r="F210" i="7" s="1"/>
  <c r="H210" i="7" s="1"/>
  <c r="P210" i="7" s="1"/>
  <c r="K204" i="7"/>
  <c r="K196" i="7"/>
  <c r="K191" i="7"/>
  <c r="K146" i="7"/>
  <c r="K142" i="7"/>
  <c r="L140" i="7"/>
  <c r="F140" i="7" s="1"/>
  <c r="H140" i="7" s="1"/>
  <c r="P140" i="7" s="1"/>
  <c r="L127" i="7"/>
  <c r="F127" i="7" s="1"/>
  <c r="K102" i="7"/>
  <c r="K98" i="7"/>
  <c r="L96" i="7"/>
  <c r="F96" i="7" s="1"/>
  <c r="L83" i="7"/>
  <c r="F83" i="7" s="1"/>
  <c r="L317" i="7"/>
  <c r="F317" i="7" s="1"/>
  <c r="L312" i="7"/>
  <c r="L273" i="7"/>
  <c r="F273" i="7" s="1"/>
  <c r="K140" i="7"/>
  <c r="L129" i="7"/>
  <c r="F129" i="7" s="1"/>
  <c r="K127" i="7"/>
  <c r="L125" i="7"/>
  <c r="F125" i="7" s="1"/>
  <c r="L123" i="7"/>
  <c r="K96" i="7"/>
  <c r="L85" i="7"/>
  <c r="F85" i="7" s="1"/>
  <c r="K83" i="7"/>
  <c r="L81" i="7"/>
  <c r="F81" i="7" s="1"/>
  <c r="L79" i="7"/>
  <c r="K422" i="7"/>
  <c r="L406" i="7"/>
  <c r="F406" i="7" s="1"/>
  <c r="L336" i="7"/>
  <c r="K312" i="7"/>
  <c r="K281" i="7"/>
  <c r="K257" i="7"/>
  <c r="K198" i="7"/>
  <c r="L157" i="7"/>
  <c r="F157" i="7" s="1"/>
  <c r="L414" i="7"/>
  <c r="F414" i="7" s="1"/>
  <c r="K336" i="7"/>
  <c r="L330" i="7"/>
  <c r="K286" i="7"/>
  <c r="K671" i="7"/>
  <c r="K414" i="7"/>
  <c r="L358" i="7"/>
  <c r="K260" i="7"/>
  <c r="K224" i="7"/>
  <c r="L161" i="7"/>
  <c r="F161" i="7" s="1"/>
  <c r="K159" i="7"/>
  <c r="K297" i="7"/>
  <c r="L302" i="7"/>
  <c r="F302" i="7" s="1"/>
  <c r="K264" i="7"/>
  <c r="L252" i="7"/>
  <c r="F252" i="7" s="1"/>
  <c r="K176" i="7"/>
  <c r="L163" i="7"/>
  <c r="F163" i="7" s="1"/>
  <c r="L154" i="7"/>
  <c r="F154" i="7" s="1"/>
  <c r="L151" i="7"/>
  <c r="F151" i="7" s="1"/>
  <c r="L139" i="7"/>
  <c r="F139" i="7" s="1"/>
  <c r="K120" i="7"/>
  <c r="L90" i="7"/>
  <c r="F90" i="7" s="1"/>
  <c r="L61" i="7"/>
  <c r="F61" i="7" s="1"/>
  <c r="L59" i="7"/>
  <c r="F59" i="7" s="1"/>
  <c r="L57" i="7"/>
  <c r="F57" i="7" s="1"/>
  <c r="L33" i="7"/>
  <c r="F33" i="7" s="1"/>
  <c r="L24" i="7"/>
  <c r="F24" i="7" s="1"/>
  <c r="K22" i="7"/>
  <c r="L7" i="7"/>
  <c r="F7" i="7" s="1"/>
  <c r="K5" i="7"/>
  <c r="K302" i="7"/>
  <c r="K157" i="7"/>
  <c r="L419" i="7"/>
  <c r="F419" i="7" s="1"/>
  <c r="L373" i="7"/>
  <c r="F373" i="7" s="1"/>
  <c r="L339" i="7"/>
  <c r="F339" i="7" s="1"/>
  <c r="K323" i="7"/>
  <c r="K509" i="7"/>
  <c r="K263" i="7"/>
  <c r="L245" i="7"/>
  <c r="F245" i="7" s="1"/>
  <c r="L224" i="7"/>
  <c r="F224" i="7" s="1"/>
  <c r="K195" i="7"/>
  <c r="L182" i="7"/>
  <c r="F182" i="7" s="1"/>
  <c r="K166" i="7"/>
  <c r="L136" i="7"/>
  <c r="F136" i="7" s="1"/>
  <c r="K122" i="7"/>
  <c r="K114" i="7"/>
  <c r="L437" i="7"/>
  <c r="F437" i="7" s="1"/>
  <c r="K220" i="7"/>
  <c r="L211" i="7"/>
  <c r="F211" i="7" s="1"/>
  <c r="L192" i="7"/>
  <c r="L169" i="7"/>
  <c r="F169" i="7" s="1"/>
  <c r="K437" i="7"/>
  <c r="L346" i="7"/>
  <c r="L329" i="7"/>
  <c r="L307" i="7"/>
  <c r="F307" i="7" s="1"/>
  <c r="K211" i="7"/>
  <c r="K192" i="7"/>
  <c r="L427" i="7"/>
  <c r="K346" i="7"/>
  <c r="K329" i="7"/>
  <c r="L206" i="7"/>
  <c r="F206" i="7" s="1"/>
  <c r="K202" i="7"/>
  <c r="L175" i="7"/>
  <c r="F175" i="7" s="1"/>
  <c r="L147" i="7"/>
  <c r="F147" i="7" s="1"/>
  <c r="L144" i="7"/>
  <c r="F144" i="7" s="1"/>
  <c r="L141" i="7"/>
  <c r="F141" i="7" s="1"/>
  <c r="L130" i="7"/>
  <c r="F130" i="7" s="1"/>
  <c r="L389" i="7"/>
  <c r="F389" i="7" s="1"/>
  <c r="K292" i="7"/>
  <c r="L185" i="7"/>
  <c r="F185" i="7" s="1"/>
  <c r="L178" i="7"/>
  <c r="F178" i="7" s="1"/>
  <c r="K279" i="7"/>
  <c r="L181" i="7"/>
  <c r="K124" i="7"/>
  <c r="L108" i="7"/>
  <c r="F108" i="7" s="1"/>
  <c r="L232" i="7"/>
  <c r="L187" i="7"/>
  <c r="L149" i="7"/>
  <c r="L143" i="7"/>
  <c r="L110" i="7"/>
  <c r="F110" i="7" s="1"/>
  <c r="L91" i="7"/>
  <c r="L86" i="7"/>
  <c r="F86" i="7" s="1"/>
  <c r="K74" i="7"/>
  <c r="L25" i="7"/>
  <c r="F25" i="7" s="1"/>
  <c r="L14" i="7"/>
  <c r="F14" i="7" s="1"/>
  <c r="K12" i="7"/>
  <c r="K232" i="7"/>
  <c r="L200" i="7"/>
  <c r="F200" i="7" s="1"/>
  <c r="K187" i="7"/>
  <c r="K152" i="7"/>
  <c r="K149" i="7"/>
  <c r="K113" i="7"/>
  <c r="K110" i="7"/>
  <c r="L105" i="7"/>
  <c r="K267" i="7"/>
  <c r="L230" i="7"/>
  <c r="F230" i="7" s="1"/>
  <c r="L156" i="7"/>
  <c r="F156" i="7" s="1"/>
  <c r="K139" i="7"/>
  <c r="K135" i="7"/>
  <c r="L80" i="7"/>
  <c r="L75" i="7"/>
  <c r="F75" i="7" s="1"/>
  <c r="L53" i="7"/>
  <c r="F53" i="7" s="1"/>
  <c r="K48" i="7"/>
  <c r="L289" i="7"/>
  <c r="F289" i="7" s="1"/>
  <c r="K174" i="7"/>
  <c r="K156" i="7"/>
  <c r="K147" i="7"/>
  <c r="K116" i="7"/>
  <c r="L112" i="7"/>
  <c r="F112" i="7" s="1"/>
  <c r="L97" i="7"/>
  <c r="F97" i="7" s="1"/>
  <c r="K80" i="7"/>
  <c r="K75" i="7"/>
  <c r="K53" i="7"/>
  <c r="L27" i="7"/>
  <c r="L20" i="7"/>
  <c r="L6" i="7"/>
  <c r="F6" i="7" s="1"/>
  <c r="K289" i="7"/>
  <c r="K112" i="7"/>
  <c r="K97" i="7"/>
  <c r="K94" i="7"/>
  <c r="L34" i="7"/>
  <c r="K27" i="7"/>
  <c r="K20" i="7"/>
  <c r="L13" i="7"/>
  <c r="F13" i="7" s="1"/>
  <c r="K6" i="7"/>
  <c r="L259" i="7"/>
  <c r="F259" i="7" s="1"/>
  <c r="K183" i="7"/>
  <c r="K164" i="7"/>
  <c r="K151" i="7"/>
  <c r="K105" i="7"/>
  <c r="K88" i="7"/>
  <c r="K72" i="7"/>
  <c r="L62" i="7"/>
  <c r="L55" i="7"/>
  <c r="F55" i="7" s="1"/>
  <c r="K50" i="7"/>
  <c r="L36" i="7"/>
  <c r="L22" i="7"/>
  <c r="F22" i="7" s="1"/>
  <c r="L15" i="7"/>
  <c r="F15" i="7" s="1"/>
  <c r="L168" i="7"/>
  <c r="L159" i="7"/>
  <c r="F159" i="7" s="1"/>
  <c r="K138" i="7"/>
  <c r="L134" i="7"/>
  <c r="F134" i="7" s="1"/>
  <c r="K130" i="7"/>
  <c r="L119" i="7"/>
  <c r="F119" i="7" s="1"/>
  <c r="K108" i="7"/>
  <c r="L102" i="7"/>
  <c r="F102" i="7" s="1"/>
  <c r="L77" i="7"/>
  <c r="K36" i="7"/>
  <c r="L29" i="7"/>
  <c r="F29" i="7" s="1"/>
  <c r="L17" i="7"/>
  <c r="F17" i="7" s="1"/>
  <c r="K15" i="7"/>
  <c r="L8" i="7"/>
  <c r="F8" i="7" s="1"/>
  <c r="L333" i="7"/>
  <c r="F333" i="7" s="1"/>
  <c r="L173" i="7"/>
  <c r="F173" i="7" s="1"/>
  <c r="K134" i="7"/>
  <c r="L99" i="7"/>
  <c r="F99" i="7" s="1"/>
  <c r="L64" i="7"/>
  <c r="F64" i="7" s="1"/>
  <c r="L444" i="7"/>
  <c r="F444" i="7" s="1"/>
  <c r="L221" i="7"/>
  <c r="F221" i="7" s="1"/>
  <c r="K115" i="7"/>
  <c r="K57" i="7"/>
  <c r="K248" i="7"/>
  <c r="L118" i="7"/>
  <c r="F118" i="7" s="1"/>
  <c r="L101" i="7"/>
  <c r="F101" i="7" s="1"/>
  <c r="L76" i="7"/>
  <c r="F76" i="7" s="1"/>
  <c r="K71" i="7"/>
  <c r="K54" i="7"/>
  <c r="L42" i="7"/>
  <c r="F42" i="7" s="1"/>
  <c r="K14" i="7"/>
  <c r="L310" i="7"/>
  <c r="F310" i="7" s="1"/>
  <c r="L195" i="7"/>
  <c r="F195" i="7" s="1"/>
  <c r="K171" i="7"/>
  <c r="K161" i="7"/>
  <c r="L132" i="7"/>
  <c r="F132" i="7" s="1"/>
  <c r="L98" i="7"/>
  <c r="F98" i="7" s="1"/>
  <c r="L95" i="7"/>
  <c r="F95" i="7" s="1"/>
  <c r="K81" i="7"/>
  <c r="K68" i="7"/>
  <c r="L63" i="7"/>
  <c r="F63" i="7" s="1"/>
  <c r="L56" i="7"/>
  <c r="F56" i="7" s="1"/>
  <c r="K49" i="7"/>
  <c r="L44" i="7"/>
  <c r="F44" i="7" s="1"/>
  <c r="L180" i="7"/>
  <c r="K153" i="7"/>
  <c r="K132" i="7"/>
  <c r="L12" i="7"/>
  <c r="F12" i="7" s="1"/>
  <c r="K30" i="7"/>
  <c r="L51" i="7"/>
  <c r="K58" i="7"/>
  <c r="L68" i="7"/>
  <c r="L88" i="7"/>
  <c r="L114" i="7"/>
  <c r="K173" i="7"/>
  <c r="K276" i="7"/>
  <c r="L167" i="7"/>
  <c r="F167" i="7" s="1"/>
  <c r="K241" i="7"/>
  <c r="K474" i="7"/>
  <c r="L241" i="7"/>
  <c r="F241" i="7" s="1"/>
  <c r="L260" i="7"/>
  <c r="F260" i="7" s="1"/>
  <c r="AD6880" i="4"/>
  <c r="AD6926" i="4"/>
  <c r="AD7045" i="4"/>
  <c r="AD7122" i="4"/>
  <c r="AD7167" i="4"/>
  <c r="AD7193" i="4"/>
  <c r="AD7225" i="4"/>
  <c r="AD7406" i="4"/>
  <c r="AD7419" i="4"/>
  <c r="AD7485" i="4"/>
  <c r="K181" i="7"/>
  <c r="L176" i="7"/>
  <c r="AD7199" i="4"/>
  <c r="AD7320" i="4"/>
  <c r="AD7067" i="4"/>
  <c r="AD7188" i="4"/>
  <c r="AD7309" i="4"/>
  <c r="AD7265" i="4"/>
  <c r="AD7386" i="4"/>
  <c r="AD7452" i="4"/>
  <c r="I315" i="7"/>
  <c r="J329" i="7"/>
  <c r="J346" i="7"/>
  <c r="J419" i="7"/>
  <c r="E419" i="7" s="1"/>
  <c r="J437" i="7"/>
  <c r="I193" i="7"/>
  <c r="M212" i="7"/>
  <c r="M230" i="7"/>
  <c r="M289" i="7"/>
  <c r="M370" i="7"/>
  <c r="J375" i="7"/>
  <c r="E375" i="7" s="1"/>
  <c r="J414" i="7"/>
  <c r="E414" i="7" s="1"/>
  <c r="M383" i="7"/>
  <c r="J485" i="7"/>
  <c r="E485" i="7" s="1"/>
  <c r="J281" i="7"/>
  <c r="E281" i="7" s="1"/>
  <c r="J312" i="7"/>
  <c r="E312" i="7" s="1"/>
  <c r="J321" i="7"/>
  <c r="E321" i="7" s="1"/>
  <c r="I347" i="7"/>
  <c r="I170" i="7"/>
  <c r="M179" i="7"/>
  <c r="M186" i="7"/>
  <c r="I191" i="7"/>
  <c r="I207" i="7"/>
  <c r="I210" i="7"/>
  <c r="I227" i="7"/>
  <c r="I253" i="7"/>
  <c r="M286" i="7"/>
  <c r="M321" i="7"/>
  <c r="M414" i="7"/>
  <c r="M467" i="7"/>
  <c r="I514" i="7"/>
  <c r="I75" i="7"/>
  <c r="J98" i="7"/>
  <c r="E98" i="7" s="1"/>
  <c r="I100" i="7"/>
  <c r="J102" i="7"/>
  <c r="E102" i="7" s="1"/>
  <c r="J104" i="7"/>
  <c r="E104" i="7" s="1"/>
  <c r="I119" i="7"/>
  <c r="J142" i="7"/>
  <c r="E142" i="7" s="1"/>
  <c r="I144" i="7"/>
  <c r="J146" i="7"/>
  <c r="E146" i="7" s="1"/>
  <c r="J148" i="7"/>
  <c r="E148" i="7" s="1"/>
  <c r="I168" i="7"/>
  <c r="J170" i="7"/>
  <c r="E170" i="7" s="1"/>
  <c r="G170" i="7" s="1"/>
  <c r="I184" i="7"/>
  <c r="J191" i="7"/>
  <c r="E191" i="7" s="1"/>
  <c r="J196" i="7"/>
  <c r="E196" i="7" s="1"/>
  <c r="I204" i="7"/>
  <c r="M207" i="7"/>
  <c r="J210" i="7"/>
  <c r="I216" i="7"/>
  <c r="J222" i="7"/>
  <c r="M227" i="7"/>
  <c r="J250" i="7"/>
  <c r="J253" i="7"/>
  <c r="E253" i="7" s="1"/>
  <c r="I265" i="7"/>
  <c r="I304" i="7"/>
  <c r="I366" i="7"/>
  <c r="I545" i="7"/>
  <c r="J765" i="7"/>
  <c r="E765" i="7" s="1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J677" i="7"/>
  <c r="I672" i="7"/>
  <c r="M670" i="7"/>
  <c r="I765" i="7"/>
  <c r="M763" i="7"/>
  <c r="M768" i="7"/>
  <c r="J758" i="7"/>
  <c r="E758" i="7" s="1"/>
  <c r="I753" i="7"/>
  <c r="M751" i="7"/>
  <c r="J736" i="7"/>
  <c r="I731" i="7"/>
  <c r="M729" i="7"/>
  <c r="J714" i="7"/>
  <c r="E714" i="7" s="1"/>
  <c r="I709" i="7"/>
  <c r="M707" i="7"/>
  <c r="J692" i="7"/>
  <c r="E692" i="7" s="1"/>
  <c r="I687" i="7"/>
  <c r="M685" i="7"/>
  <c r="J670" i="7"/>
  <c r="I665" i="7"/>
  <c r="M663" i="7"/>
  <c r="J768" i="7"/>
  <c r="I763" i="7"/>
  <c r="M761" i="7"/>
  <c r="J746" i="7"/>
  <c r="E746" i="7" s="1"/>
  <c r="I741" i="7"/>
  <c r="M739" i="7"/>
  <c r="J724" i="7"/>
  <c r="E724" i="7" s="1"/>
  <c r="I719" i="7"/>
  <c r="M717" i="7"/>
  <c r="J702" i="7"/>
  <c r="I697" i="7"/>
  <c r="M695" i="7"/>
  <c r="J680" i="7"/>
  <c r="I675" i="7"/>
  <c r="M673" i="7"/>
  <c r="J658" i="7"/>
  <c r="E658" i="7" s="1"/>
  <c r="I653" i="7"/>
  <c r="M651" i="7"/>
  <c r="J636" i="7"/>
  <c r="E636" i="7" s="1"/>
  <c r="I631" i="7"/>
  <c r="M629" i="7"/>
  <c r="I768" i="7"/>
  <c r="M766" i="7"/>
  <c r="J756" i="7"/>
  <c r="I751" i="7"/>
  <c r="M749" i="7"/>
  <c r="J734" i="7"/>
  <c r="I729" i="7"/>
  <c r="M727" i="7"/>
  <c r="J766" i="7"/>
  <c r="I761" i="7"/>
  <c r="M759" i="7"/>
  <c r="J744" i="7"/>
  <c r="E744" i="7" s="1"/>
  <c r="I739" i="7"/>
  <c r="M737" i="7"/>
  <c r="J722" i="7"/>
  <c r="E722" i="7" s="1"/>
  <c r="I717" i="7"/>
  <c r="M715" i="7"/>
  <c r="J700" i="7"/>
  <c r="E700" i="7" s="1"/>
  <c r="I695" i="7"/>
  <c r="M693" i="7"/>
  <c r="J678" i="7"/>
  <c r="E678" i="7" s="1"/>
  <c r="I673" i="7"/>
  <c r="M671" i="7"/>
  <c r="J656" i="7"/>
  <c r="I651" i="7"/>
  <c r="M649" i="7"/>
  <c r="J634" i="7"/>
  <c r="E634" i="7" s="1"/>
  <c r="I629" i="7"/>
  <c r="M627" i="7"/>
  <c r="J612" i="7"/>
  <c r="E612" i="7" s="1"/>
  <c r="I607" i="7"/>
  <c r="M605" i="7"/>
  <c r="I766" i="7"/>
  <c r="M769" i="7"/>
  <c r="J754" i="7"/>
  <c r="E754" i="7" s="1"/>
  <c r="I749" i="7"/>
  <c r="M747" i="7"/>
  <c r="J732" i="7"/>
  <c r="E732" i="7" s="1"/>
  <c r="I727" i="7"/>
  <c r="M725" i="7"/>
  <c r="J710" i="7"/>
  <c r="E710" i="7" s="1"/>
  <c r="I705" i="7"/>
  <c r="M703" i="7"/>
  <c r="J688" i="7"/>
  <c r="I683" i="7"/>
  <c r="M681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E693" i="7" s="1"/>
  <c r="I688" i="7"/>
  <c r="M686" i="7"/>
  <c r="J671" i="7"/>
  <c r="E671" i="7" s="1"/>
  <c r="I666" i="7"/>
  <c r="M664" i="7"/>
  <c r="J649" i="7"/>
  <c r="E649" i="7" s="1"/>
  <c r="I644" i="7"/>
  <c r="M642" i="7"/>
  <c r="J627" i="7"/>
  <c r="E627" i="7" s="1"/>
  <c r="I622" i="7"/>
  <c r="M620" i="7"/>
  <c r="J764" i="7"/>
  <c r="E764" i="7" s="1"/>
  <c r="I759" i="7"/>
  <c r="M757" i="7"/>
  <c r="J742" i="7"/>
  <c r="E742" i="7" s="1"/>
  <c r="I737" i="7"/>
  <c r="M735" i="7"/>
  <c r="J720" i="7"/>
  <c r="E720" i="7" s="1"/>
  <c r="I715" i="7"/>
  <c r="M713" i="7"/>
  <c r="J698" i="7"/>
  <c r="E698" i="7" s="1"/>
  <c r="I693" i="7"/>
  <c r="M691" i="7"/>
  <c r="J676" i="7"/>
  <c r="I671" i="7"/>
  <c r="M669" i="7"/>
  <c r="J654" i="7"/>
  <c r="E654" i="7" s="1"/>
  <c r="I649" i="7"/>
  <c r="M647" i="7"/>
  <c r="J632" i="7"/>
  <c r="E632" i="7" s="1"/>
  <c r="I627" i="7"/>
  <c r="M625" i="7"/>
  <c r="J769" i="7"/>
  <c r="E769" i="7" s="1"/>
  <c r="I769" i="7"/>
  <c r="M767" i="7"/>
  <c r="J757" i="7"/>
  <c r="I752" i="7"/>
  <c r="M750" i="7"/>
  <c r="J735" i="7"/>
  <c r="E735" i="7" s="1"/>
  <c r="I730" i="7"/>
  <c r="M728" i="7"/>
  <c r="J713" i="7"/>
  <c r="E713" i="7" s="1"/>
  <c r="I708" i="7"/>
  <c r="M706" i="7"/>
  <c r="J691" i="7"/>
  <c r="E691" i="7" s="1"/>
  <c r="I686" i="7"/>
  <c r="M684" i="7"/>
  <c r="J669" i="7"/>
  <c r="I664" i="7"/>
  <c r="M662" i="7"/>
  <c r="J767" i="7"/>
  <c r="E767" i="7" s="1"/>
  <c r="I762" i="7"/>
  <c r="M760" i="7"/>
  <c r="J745" i="7"/>
  <c r="I740" i="7"/>
  <c r="M738" i="7"/>
  <c r="J723" i="7"/>
  <c r="E723" i="7" s="1"/>
  <c r="I718" i="7"/>
  <c r="M716" i="7"/>
  <c r="I767" i="7"/>
  <c r="M765" i="7"/>
  <c r="J750" i="7"/>
  <c r="E750" i="7" s="1"/>
  <c r="I745" i="7"/>
  <c r="M743" i="7"/>
  <c r="J728" i="7"/>
  <c r="E728" i="7" s="1"/>
  <c r="I723" i="7"/>
  <c r="M721" i="7"/>
  <c r="J706" i="7"/>
  <c r="I701" i="7"/>
  <c r="M699" i="7"/>
  <c r="J684" i="7"/>
  <c r="I679" i="7"/>
  <c r="M677" i="7"/>
  <c r="J662" i="7"/>
  <c r="E662" i="7" s="1"/>
  <c r="I657" i="7"/>
  <c r="M655" i="7"/>
  <c r="J755" i="7"/>
  <c r="E755" i="7" s="1"/>
  <c r="I750" i="7"/>
  <c r="M748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E672" i="7" s="1"/>
  <c r="I667" i="7"/>
  <c r="M665" i="7"/>
  <c r="J650" i="7"/>
  <c r="E650" i="7" s="1"/>
  <c r="I645" i="7"/>
  <c r="M643" i="7"/>
  <c r="J628" i="7"/>
  <c r="I623" i="7"/>
  <c r="M621" i="7"/>
  <c r="M764" i="7"/>
  <c r="J747" i="7"/>
  <c r="E747" i="7" s="1"/>
  <c r="I728" i="7"/>
  <c r="I725" i="7"/>
  <c r="J705" i="7"/>
  <c r="E705" i="7" s="1"/>
  <c r="M702" i="7"/>
  <c r="M694" i="7"/>
  <c r="J683" i="7"/>
  <c r="E683" i="7" s="1"/>
  <c r="M680" i="7"/>
  <c r="J675" i="7"/>
  <c r="E675" i="7" s="1"/>
  <c r="I670" i="7"/>
  <c r="J665" i="7"/>
  <c r="E665" i="7" s="1"/>
  <c r="I660" i="7"/>
  <c r="I764" i="7"/>
  <c r="I747" i="7"/>
  <c r="I702" i="7"/>
  <c r="I680" i="7"/>
  <c r="M667" i="7"/>
  <c r="M653" i="7"/>
  <c r="J647" i="7"/>
  <c r="E647" i="7" s="1"/>
  <c r="M632" i="7"/>
  <c r="M630" i="7"/>
  <c r="I613" i="7"/>
  <c r="I606" i="7"/>
  <c r="J599" i="7"/>
  <c r="E599" i="7" s="1"/>
  <c r="I594" i="7"/>
  <c r="M592" i="7"/>
  <c r="M734" i="7"/>
  <c r="J731" i="7"/>
  <c r="I699" i="7"/>
  <c r="I662" i="7"/>
  <c r="I647" i="7"/>
  <c r="M636" i="7"/>
  <c r="M634" i="7"/>
  <c r="J626" i="7"/>
  <c r="J622" i="7"/>
  <c r="E622" i="7" s="1"/>
  <c r="J620" i="7"/>
  <c r="E620" i="7" s="1"/>
  <c r="I599" i="7"/>
  <c r="M597" i="7"/>
  <c r="J582" i="7"/>
  <c r="E582" i="7" s="1"/>
  <c r="I577" i="7"/>
  <c r="M575" i="7"/>
  <c r="I757" i="7"/>
  <c r="M740" i="7"/>
  <c r="I713" i="7"/>
  <c r="M710" i="7"/>
  <c r="I691" i="7"/>
  <c r="M688" i="7"/>
  <c r="I677" i="7"/>
  <c r="M672" i="7"/>
  <c r="J667" i="7"/>
  <c r="E667" i="7" s="1"/>
  <c r="M746" i="7"/>
  <c r="I743" i="7"/>
  <c r="I734" i="7"/>
  <c r="M724" i="7"/>
  <c r="M696" i="7"/>
  <c r="M657" i="7"/>
  <c r="J655" i="7"/>
  <c r="E655" i="7" s="1"/>
  <c r="J653" i="7"/>
  <c r="J651" i="7"/>
  <c r="E651" i="7" s="1"/>
  <c r="J630" i="7"/>
  <c r="E630" i="7" s="1"/>
  <c r="G630" i="7" s="1"/>
  <c r="I624" i="7"/>
  <c r="I618" i="7"/>
  <c r="I611" i="7"/>
  <c r="M609" i="7"/>
  <c r="I604" i="7"/>
  <c r="J592" i="7"/>
  <c r="I587" i="7"/>
  <c r="M585" i="7"/>
  <c r="J570" i="7"/>
  <c r="I565" i="7"/>
  <c r="M563" i="7"/>
  <c r="J548" i="7"/>
  <c r="E548" i="7" s="1"/>
  <c r="J740" i="7"/>
  <c r="E740" i="7" s="1"/>
  <c r="J707" i="7"/>
  <c r="E707" i="7" s="1"/>
  <c r="M704" i="7"/>
  <c r="J685" i="7"/>
  <c r="E685" i="7" s="1"/>
  <c r="M682" i="7"/>
  <c r="I655" i="7"/>
  <c r="J638" i="7"/>
  <c r="E638" i="7" s="1"/>
  <c r="I636" i="7"/>
  <c r="I634" i="7"/>
  <c r="I630" i="7"/>
  <c r="J597" i="7"/>
  <c r="E597" i="7" s="1"/>
  <c r="I592" i="7"/>
  <c r="M590" i="7"/>
  <c r="J763" i="7"/>
  <c r="E763" i="7" s="1"/>
  <c r="J753" i="7"/>
  <c r="E753" i="7" s="1"/>
  <c r="I746" i="7"/>
  <c r="J727" i="7"/>
  <c r="I724" i="7"/>
  <c r="I721" i="7"/>
  <c r="I707" i="7"/>
  <c r="J704" i="7"/>
  <c r="J696" i="7"/>
  <c r="E696" i="7" s="1"/>
  <c r="I685" i="7"/>
  <c r="J682" i="7"/>
  <c r="E682" i="7" s="1"/>
  <c r="M756" i="7"/>
  <c r="J749" i="7"/>
  <c r="J752" i="7"/>
  <c r="E752" i="7" s="1"/>
  <c r="J726" i="7"/>
  <c r="E726" i="7" s="1"/>
  <c r="M720" i="7"/>
  <c r="I706" i="7"/>
  <c r="I684" i="7"/>
  <c r="M654" i="7"/>
  <c r="J648" i="7"/>
  <c r="E648" i="7" s="1"/>
  <c r="I646" i="7"/>
  <c r="J625" i="7"/>
  <c r="E625" i="7" s="1"/>
  <c r="J623" i="7"/>
  <c r="E623" i="7" s="1"/>
  <c r="J621" i="7"/>
  <c r="E621" i="7" s="1"/>
  <c r="M617" i="7"/>
  <c r="I612" i="7"/>
  <c r="M610" i="7"/>
  <c r="I605" i="7"/>
  <c r="J593" i="7"/>
  <c r="E593" i="7" s="1"/>
  <c r="I588" i="7"/>
  <c r="M586" i="7"/>
  <c r="I748" i="7"/>
  <c r="J729" i="7"/>
  <c r="E729" i="7" s="1"/>
  <c r="I703" i="7"/>
  <c r="M700" i="7"/>
  <c r="J695" i="7"/>
  <c r="E695" i="7" s="1"/>
  <c r="I681" i="7"/>
  <c r="M678" i="7"/>
  <c r="J719" i="7"/>
  <c r="E719" i="7" s="1"/>
  <c r="I690" i="7"/>
  <c r="M666" i="7"/>
  <c r="M659" i="7"/>
  <c r="J640" i="7"/>
  <c r="I625" i="7"/>
  <c r="M613" i="7"/>
  <c r="M602" i="7"/>
  <c r="I598" i="7"/>
  <c r="J596" i="7"/>
  <c r="I584" i="7"/>
  <c r="M580" i="7"/>
  <c r="J571" i="7"/>
  <c r="I758" i="7"/>
  <c r="M723" i="7"/>
  <c r="J681" i="7"/>
  <c r="J659" i="7"/>
  <c r="E659" i="7" s="1"/>
  <c r="I648" i="7"/>
  <c r="M645" i="7"/>
  <c r="I640" i="7"/>
  <c r="M635" i="7"/>
  <c r="M615" i="7"/>
  <c r="J602" i="7"/>
  <c r="E602" i="7" s="1"/>
  <c r="J600" i="7"/>
  <c r="E600" i="7" s="1"/>
  <c r="I596" i="7"/>
  <c r="J594" i="7"/>
  <c r="E594" i="7" s="1"/>
  <c r="I582" i="7"/>
  <c r="M578" i="7"/>
  <c r="I571" i="7"/>
  <c r="J666" i="7"/>
  <c r="I659" i="7"/>
  <c r="M656" i="7"/>
  <c r="M604" i="7"/>
  <c r="I602" i="7"/>
  <c r="I600" i="7"/>
  <c r="M718" i="7"/>
  <c r="I714" i="7"/>
  <c r="M701" i="7"/>
  <c r="J635" i="7"/>
  <c r="E635" i="7" s="1"/>
  <c r="M622" i="7"/>
  <c r="J617" i="7"/>
  <c r="E617" i="7" s="1"/>
  <c r="J613" i="7"/>
  <c r="E613" i="7" s="1"/>
  <c r="M741" i="7"/>
  <c r="M732" i="7"/>
  <c r="J718" i="7"/>
  <c r="E718" i="7" s="1"/>
  <c r="J701" i="7"/>
  <c r="E701" i="7" s="1"/>
  <c r="M697" i="7"/>
  <c r="M689" i="7"/>
  <c r="J645" i="7"/>
  <c r="J642" i="7"/>
  <c r="I635" i="7"/>
  <c r="I617" i="7"/>
  <c r="J615" i="7"/>
  <c r="E615" i="7" s="1"/>
  <c r="M606" i="7"/>
  <c r="J578" i="7"/>
  <c r="J560" i="7"/>
  <c r="E560" i="7" s="1"/>
  <c r="M558" i="7"/>
  <c r="I546" i="7"/>
  <c r="J534" i="7"/>
  <c r="E534" i="7" s="1"/>
  <c r="I529" i="7"/>
  <c r="M527" i="7"/>
  <c r="M762" i="7"/>
  <c r="M705" i="7"/>
  <c r="M676" i="7"/>
  <c r="J673" i="7"/>
  <c r="E673" i="7" s="1"/>
  <c r="I669" i="7"/>
  <c r="I656" i="7"/>
  <c r="M650" i="7"/>
  <c r="I642" i="7"/>
  <c r="M619" i="7"/>
  <c r="I615" i="7"/>
  <c r="M608" i="7"/>
  <c r="I578" i="7"/>
  <c r="M574" i="7"/>
  <c r="J567" i="7"/>
  <c r="M565" i="7"/>
  <c r="I560" i="7"/>
  <c r="J539" i="7"/>
  <c r="E539" i="7" s="1"/>
  <c r="I534" i="7"/>
  <c r="M532" i="7"/>
  <c r="J762" i="7"/>
  <c r="J741" i="7"/>
  <c r="E741" i="7" s="1"/>
  <c r="M722" i="7"/>
  <c r="J697" i="7"/>
  <c r="E697" i="7" s="1"/>
  <c r="J689" i="7"/>
  <c r="E689" i="7" s="1"/>
  <c r="I736" i="7"/>
  <c r="I676" i="7"/>
  <c r="I650" i="7"/>
  <c r="J637" i="7"/>
  <c r="E637" i="7" s="1"/>
  <c r="I632" i="7"/>
  <c r="J619" i="7"/>
  <c r="E619" i="7" s="1"/>
  <c r="G619" i="7" s="1"/>
  <c r="J606" i="7"/>
  <c r="E606" i="7" s="1"/>
  <c r="M593" i="7"/>
  <c r="M583" i="7"/>
  <c r="I576" i="7"/>
  <c r="I558" i="7"/>
  <c r="I551" i="7"/>
  <c r="I544" i="7"/>
  <c r="M542" i="7"/>
  <c r="J527" i="7"/>
  <c r="E527" i="7" s="1"/>
  <c r="I522" i="7"/>
  <c r="M520" i="7"/>
  <c r="J505" i="7"/>
  <c r="I500" i="7"/>
  <c r="M498" i="7"/>
  <c r="J751" i="7"/>
  <c r="E751" i="7" s="1"/>
  <c r="M745" i="7"/>
  <c r="I722" i="7"/>
  <c r="J709" i="7"/>
  <c r="I756" i="7"/>
  <c r="M726" i="7"/>
  <c r="M639" i="7"/>
  <c r="J624" i="7"/>
  <c r="M612" i="7"/>
  <c r="J610" i="7"/>
  <c r="E610" i="7" s="1"/>
  <c r="I608" i="7"/>
  <c r="J591" i="7"/>
  <c r="E591" i="7" s="1"/>
  <c r="J589" i="7"/>
  <c r="J585" i="7"/>
  <c r="E585" i="7" s="1"/>
  <c r="M581" i="7"/>
  <c r="I574" i="7"/>
  <c r="J556" i="7"/>
  <c r="E556" i="7" s="1"/>
  <c r="M554" i="7"/>
  <c r="J549" i="7"/>
  <c r="M547" i="7"/>
  <c r="J537" i="7"/>
  <c r="I532" i="7"/>
  <c r="M530" i="7"/>
  <c r="J515" i="7"/>
  <c r="E515" i="7" s="1"/>
  <c r="I510" i="7"/>
  <c r="M508" i="7"/>
  <c r="J493" i="7"/>
  <c r="J761" i="7"/>
  <c r="E761" i="7" s="1"/>
  <c r="I726" i="7"/>
  <c r="I704" i="7"/>
  <c r="I692" i="7"/>
  <c r="M679" i="7"/>
  <c r="J661" i="7"/>
  <c r="E661" i="7" s="1"/>
  <c r="J644" i="7"/>
  <c r="I610" i="7"/>
  <c r="M603" i="7"/>
  <c r="M601" i="7"/>
  <c r="M599" i="7"/>
  <c r="I597" i="7"/>
  <c r="I593" i="7"/>
  <c r="I591" i="7"/>
  <c r="I589" i="7"/>
  <c r="I585" i="7"/>
  <c r="J583" i="7"/>
  <c r="E583" i="7" s="1"/>
  <c r="M570" i="7"/>
  <c r="J563" i="7"/>
  <c r="E563" i="7" s="1"/>
  <c r="M561" i="7"/>
  <c r="I556" i="7"/>
  <c r="I549" i="7"/>
  <c r="J542" i="7"/>
  <c r="E542" i="7" s="1"/>
  <c r="G542" i="7" s="1"/>
  <c r="I537" i="7"/>
  <c r="M535" i="7"/>
  <c r="J717" i="7"/>
  <c r="E717" i="7" s="1"/>
  <c r="I696" i="7"/>
  <c r="J679" i="7"/>
  <c r="E679" i="7" s="1"/>
  <c r="M668" i="7"/>
  <c r="I661" i="7"/>
  <c r="I658" i="7"/>
  <c r="M652" i="7"/>
  <c r="J639" i="7"/>
  <c r="E639" i="7" s="1"/>
  <c r="J629" i="7"/>
  <c r="M614" i="7"/>
  <c r="J595" i="7"/>
  <c r="E595" i="7" s="1"/>
  <c r="I583" i="7"/>
  <c r="J572" i="7"/>
  <c r="E572" i="7" s="1"/>
  <c r="G572" i="7" s="1"/>
  <c r="M568" i="7"/>
  <c r="I563" i="7"/>
  <c r="I542" i="7"/>
  <c r="M540" i="7"/>
  <c r="M744" i="7"/>
  <c r="J730" i="7"/>
  <c r="E730" i="7" s="1"/>
  <c r="I668" i="7"/>
  <c r="J652" i="7"/>
  <c r="E652" i="7" s="1"/>
  <c r="M616" i="7"/>
  <c r="I603" i="7"/>
  <c r="J601" i="7"/>
  <c r="I581" i="7"/>
  <c r="J561" i="7"/>
  <c r="E561" i="7" s="1"/>
  <c r="M559" i="7"/>
  <c r="I554" i="7"/>
  <c r="I547" i="7"/>
  <c r="M545" i="7"/>
  <c r="J535" i="7"/>
  <c r="E535" i="7" s="1"/>
  <c r="I530" i="7"/>
  <c r="M528" i="7"/>
  <c r="M755" i="7"/>
  <c r="I735" i="7"/>
  <c r="J712" i="7"/>
  <c r="J708" i="7"/>
  <c r="E708" i="7" s="1"/>
  <c r="I652" i="7"/>
  <c r="J641" i="7"/>
  <c r="E641" i="7" s="1"/>
  <c r="M631" i="7"/>
  <c r="I626" i="7"/>
  <c r="M623" i="7"/>
  <c r="J616" i="7"/>
  <c r="E616" i="7" s="1"/>
  <c r="G616" i="7" s="1"/>
  <c r="J614" i="7"/>
  <c r="E614" i="7" s="1"/>
  <c r="I601" i="7"/>
  <c r="M577" i="7"/>
  <c r="J568" i="7"/>
  <c r="M566" i="7"/>
  <c r="I561" i="7"/>
  <c r="J540" i="7"/>
  <c r="E540" i="7" s="1"/>
  <c r="I535" i="7"/>
  <c r="M533" i="7"/>
  <c r="J518" i="7"/>
  <c r="E518" i="7" s="1"/>
  <c r="I513" i="7"/>
  <c r="M511" i="7"/>
  <c r="M658" i="7"/>
  <c r="M675" i="7"/>
  <c r="M595" i="7"/>
  <c r="I573" i="7"/>
  <c r="M556" i="7"/>
  <c r="M551" i="7"/>
  <c r="M534" i="7"/>
  <c r="M626" i="7"/>
  <c r="I614" i="7"/>
  <c r="I595" i="7"/>
  <c r="J588" i="7"/>
  <c r="E588" i="7" s="1"/>
  <c r="J687" i="7"/>
  <c r="E687" i="7" s="1"/>
  <c r="M648" i="7"/>
  <c r="I639" i="7"/>
  <c r="M591" i="7"/>
  <c r="I564" i="7"/>
  <c r="J546" i="7"/>
  <c r="I541" i="7"/>
  <c r="M536" i="7"/>
  <c r="M525" i="7"/>
  <c r="J523" i="7"/>
  <c r="J500" i="7"/>
  <c r="E500" i="7" s="1"/>
  <c r="J498" i="7"/>
  <c r="M496" i="7"/>
  <c r="I491" i="7"/>
  <c r="M489" i="7"/>
  <c r="M754" i="7"/>
  <c r="M674" i="7"/>
  <c r="J663" i="7"/>
  <c r="E663" i="7" s="1"/>
  <c r="J657" i="7"/>
  <c r="E657" i="7" s="1"/>
  <c r="M553" i="7"/>
  <c r="M548" i="7"/>
  <c r="M538" i="7"/>
  <c r="I523" i="7"/>
  <c r="J521" i="7"/>
  <c r="J519" i="7"/>
  <c r="E519" i="7" s="1"/>
  <c r="M515" i="7"/>
  <c r="M513" i="7"/>
  <c r="I663" i="7"/>
  <c r="J643" i="7"/>
  <c r="E643" i="7" s="1"/>
  <c r="I621" i="7"/>
  <c r="M598" i="7"/>
  <c r="M584" i="7"/>
  <c r="J581" i="7"/>
  <c r="E581" i="7" s="1"/>
  <c r="M569" i="7"/>
  <c r="J543" i="7"/>
  <c r="E543" i="7" s="1"/>
  <c r="J525" i="7"/>
  <c r="I521" i="7"/>
  <c r="I519" i="7"/>
  <c r="J517" i="7"/>
  <c r="M509" i="7"/>
  <c r="M494" i="7"/>
  <c r="J484" i="7"/>
  <c r="I479" i="7"/>
  <c r="M477" i="7"/>
  <c r="J462" i="7"/>
  <c r="E462" i="7" s="1"/>
  <c r="G462" i="7" s="1"/>
  <c r="I457" i="7"/>
  <c r="M455" i="7"/>
  <c r="J440" i="7"/>
  <c r="E440" i="7" s="1"/>
  <c r="I435" i="7"/>
  <c r="M433" i="7"/>
  <c r="J674" i="7"/>
  <c r="I643" i="7"/>
  <c r="J609" i="7"/>
  <c r="E609" i="7" s="1"/>
  <c r="J575" i="7"/>
  <c r="E575" i="7" s="1"/>
  <c r="M572" i="7"/>
  <c r="J569" i="7"/>
  <c r="J558" i="7"/>
  <c r="E558" i="7" s="1"/>
  <c r="J553" i="7"/>
  <c r="I543" i="7"/>
  <c r="J536" i="7"/>
  <c r="E536" i="7" s="1"/>
  <c r="M529" i="7"/>
  <c r="I525" i="7"/>
  <c r="I517" i="7"/>
  <c r="I515" i="7"/>
  <c r="J496" i="7"/>
  <c r="E496" i="7" s="1"/>
  <c r="J489" i="7"/>
  <c r="E489" i="7" s="1"/>
  <c r="I484" i="7"/>
  <c r="M482" i="7"/>
  <c r="J467" i="7"/>
  <c r="I462" i="7"/>
  <c r="M460" i="7"/>
  <c r="J445" i="7"/>
  <c r="I440" i="7"/>
  <c r="M438" i="7"/>
  <c r="J423" i="7"/>
  <c r="E423" i="7" s="1"/>
  <c r="I418" i="7"/>
  <c r="M416" i="7"/>
  <c r="I674" i="7"/>
  <c r="J668" i="7"/>
  <c r="E668" i="7" s="1"/>
  <c r="I609" i="7"/>
  <c r="J605" i="7"/>
  <c r="E605" i="7" s="1"/>
  <c r="J598" i="7"/>
  <c r="E598" i="7" s="1"/>
  <c r="I575" i="7"/>
  <c r="I572" i="7"/>
  <c r="I569" i="7"/>
  <c r="I744" i="7"/>
  <c r="I700" i="7"/>
  <c r="M638" i="7"/>
  <c r="M594" i="7"/>
  <c r="M587" i="7"/>
  <c r="J584" i="7"/>
  <c r="E584" i="7" s="1"/>
  <c r="J566" i="7"/>
  <c r="E566" i="7" s="1"/>
  <c r="M555" i="7"/>
  <c r="J686" i="7"/>
  <c r="I638" i="7"/>
  <c r="J587" i="7"/>
  <c r="E587" i="7" s="1"/>
  <c r="I566" i="7"/>
  <c r="J545" i="7"/>
  <c r="E545" i="7" s="1"/>
  <c r="J529" i="7"/>
  <c r="E529" i="7" s="1"/>
  <c r="M661" i="7"/>
  <c r="M646" i="7"/>
  <c r="I616" i="7"/>
  <c r="I590" i="7"/>
  <c r="M560" i="7"/>
  <c r="M557" i="7"/>
  <c r="J555" i="7"/>
  <c r="E555" i="7" s="1"/>
  <c r="I550" i="7"/>
  <c r="J533" i="7"/>
  <c r="E533" i="7" s="1"/>
  <c r="I531" i="7"/>
  <c r="I507" i="7"/>
  <c r="I505" i="7"/>
  <c r="J503" i="7"/>
  <c r="E503" i="7" s="1"/>
  <c r="M499" i="7"/>
  <c r="J492" i="7"/>
  <c r="E492" i="7" s="1"/>
  <c r="I487" i="7"/>
  <c r="M485" i="7"/>
  <c r="J470" i="7"/>
  <c r="E470" i="7" s="1"/>
  <c r="I720" i="7"/>
  <c r="M633" i="7"/>
  <c r="M624" i="7"/>
  <c r="I620" i="7"/>
  <c r="J608" i="7"/>
  <c r="E608" i="7" s="1"/>
  <c r="M611" i="7"/>
  <c r="I567" i="7"/>
  <c r="I555" i="7"/>
  <c r="I526" i="7"/>
  <c r="I502" i="7"/>
  <c r="M497" i="7"/>
  <c r="I489" i="7"/>
  <c r="J466" i="7"/>
  <c r="E466" i="7" s="1"/>
  <c r="J457" i="7"/>
  <c r="E457" i="7" s="1"/>
  <c r="J455" i="7"/>
  <c r="E455" i="7" s="1"/>
  <c r="J444" i="7"/>
  <c r="E444" i="7" s="1"/>
  <c r="J435" i="7"/>
  <c r="E435" i="7" s="1"/>
  <c r="J433" i="7"/>
  <c r="E433" i="7" s="1"/>
  <c r="I426" i="7"/>
  <c r="I419" i="7"/>
  <c r="J400" i="7"/>
  <c r="I395" i="7"/>
  <c r="M393" i="7"/>
  <c r="I682" i="7"/>
  <c r="J611" i="7"/>
  <c r="E611" i="7" s="1"/>
  <c r="M579" i="7"/>
  <c r="M562" i="7"/>
  <c r="I548" i="7"/>
  <c r="J541" i="7"/>
  <c r="E541" i="7" s="1"/>
  <c r="M531" i="7"/>
  <c r="J513" i="7"/>
  <c r="E513" i="7" s="1"/>
  <c r="J725" i="7"/>
  <c r="E725" i="7" s="1"/>
  <c r="M690" i="7"/>
  <c r="M588" i="7"/>
  <c r="J579" i="7"/>
  <c r="E579" i="7" s="1"/>
  <c r="M544" i="7"/>
  <c r="M523" i="7"/>
  <c r="M506" i="7"/>
  <c r="I504" i="7"/>
  <c r="J495" i="7"/>
  <c r="E495" i="7" s="1"/>
  <c r="I485" i="7"/>
  <c r="J483" i="7"/>
  <c r="M479" i="7"/>
  <c r="M475" i="7"/>
  <c r="J453" i="7"/>
  <c r="J431" i="7"/>
  <c r="E431" i="7" s="1"/>
  <c r="M429" i="7"/>
  <c r="J424" i="7"/>
  <c r="E424" i="7" s="1"/>
  <c r="M422" i="7"/>
  <c r="J604" i="7"/>
  <c r="E604" i="7" s="1"/>
  <c r="I579" i="7"/>
  <c r="I570" i="7"/>
  <c r="J562" i="7"/>
  <c r="E562" i="7" s="1"/>
  <c r="J544" i="7"/>
  <c r="E544" i="7" s="1"/>
  <c r="J531" i="7"/>
  <c r="E531" i="7" s="1"/>
  <c r="J497" i="7"/>
  <c r="I495" i="7"/>
  <c r="I483" i="7"/>
  <c r="M473" i="7"/>
  <c r="M462" i="7"/>
  <c r="I453" i="7"/>
  <c r="M449" i="7"/>
  <c r="M440" i="7"/>
  <c r="I431" i="7"/>
  <c r="I424" i="7"/>
  <c r="I417" i="7"/>
  <c r="I410" i="7"/>
  <c r="M408" i="7"/>
  <c r="M698" i="7"/>
  <c r="J690" i="7"/>
  <c r="J574" i="7"/>
  <c r="E574" i="7" s="1"/>
  <c r="I562" i="7"/>
  <c r="I540" i="7"/>
  <c r="M537" i="7"/>
  <c r="J528" i="7"/>
  <c r="E528" i="7" s="1"/>
  <c r="J520" i="7"/>
  <c r="E520" i="7" s="1"/>
  <c r="J506" i="7"/>
  <c r="E506" i="7" s="1"/>
  <c r="M501" i="7"/>
  <c r="J499" i="7"/>
  <c r="E499" i="7" s="1"/>
  <c r="I497" i="7"/>
  <c r="M742" i="7"/>
  <c r="M733" i="7"/>
  <c r="I698" i="7"/>
  <c r="J664" i="7"/>
  <c r="M641" i="7"/>
  <c r="M628" i="7"/>
  <c r="J551" i="7"/>
  <c r="E551" i="7" s="1"/>
  <c r="J547" i="7"/>
  <c r="E547" i="7" s="1"/>
  <c r="I528" i="7"/>
  <c r="I520" i="7"/>
  <c r="I506" i="7"/>
  <c r="I499" i="7"/>
  <c r="I481" i="7"/>
  <c r="J479" i="7"/>
  <c r="E479" i="7" s="1"/>
  <c r="I477" i="7"/>
  <c r="I475" i="7"/>
  <c r="I464" i="7"/>
  <c r="I451" i="7"/>
  <c r="I442" i="7"/>
  <c r="J429" i="7"/>
  <c r="E429" i="7" s="1"/>
  <c r="M427" i="7"/>
  <c r="J422" i="7"/>
  <c r="E422" i="7" s="1"/>
  <c r="I742" i="7"/>
  <c r="J733" i="7"/>
  <c r="E733" i="7" s="1"/>
  <c r="I641" i="7"/>
  <c r="I628" i="7"/>
  <c r="J554" i="7"/>
  <c r="E554" i="7" s="1"/>
  <c r="J501" i="7"/>
  <c r="J473" i="7"/>
  <c r="M469" i="7"/>
  <c r="M458" i="7"/>
  <c r="J449" i="7"/>
  <c r="E449" i="7" s="1"/>
  <c r="M447" i="7"/>
  <c r="M436" i="7"/>
  <c r="J603" i="7"/>
  <c r="M510" i="7"/>
  <c r="J508" i="7"/>
  <c r="I501" i="7"/>
  <c r="I473" i="7"/>
  <c r="J471" i="7"/>
  <c r="E471" i="7" s="1"/>
  <c r="J460" i="7"/>
  <c r="E460" i="7" s="1"/>
  <c r="I449" i="7"/>
  <c r="J438" i="7"/>
  <c r="E438" i="7" s="1"/>
  <c r="I408" i="7"/>
  <c r="M406" i="7"/>
  <c r="J391" i="7"/>
  <c r="E391" i="7" s="1"/>
  <c r="I386" i="7"/>
  <c r="M384" i="7"/>
  <c r="J369" i="7"/>
  <c r="E369" i="7" s="1"/>
  <c r="I364" i="7"/>
  <c r="M362" i="7"/>
  <c r="J347" i="7"/>
  <c r="I342" i="7"/>
  <c r="M340" i="7"/>
  <c r="J748" i="7"/>
  <c r="E748" i="7" s="1"/>
  <c r="J739" i="7"/>
  <c r="E739" i="7" s="1"/>
  <c r="I633" i="7"/>
  <c r="M564" i="7"/>
  <c r="I553" i="7"/>
  <c r="M546" i="7"/>
  <c r="I527" i="7"/>
  <c r="M524" i="7"/>
  <c r="I512" i="7"/>
  <c r="I496" i="7"/>
  <c r="J486" i="7"/>
  <c r="E486" i="7" s="1"/>
  <c r="M476" i="7"/>
  <c r="J465" i="7"/>
  <c r="E465" i="7" s="1"/>
  <c r="J454" i="7"/>
  <c r="E454" i="7" s="1"/>
  <c r="J443" i="7"/>
  <c r="J432" i="7"/>
  <c r="I425" i="7"/>
  <c r="J399" i="7"/>
  <c r="E399" i="7" s="1"/>
  <c r="I394" i="7"/>
  <c r="M392" i="7"/>
  <c r="J631" i="7"/>
  <c r="E631" i="7" s="1"/>
  <c r="I586" i="7"/>
  <c r="I580" i="7"/>
  <c r="M539" i="7"/>
  <c r="M526" i="7"/>
  <c r="J512" i="7"/>
  <c r="I490" i="7"/>
  <c r="M471" i="7"/>
  <c r="M466" i="7"/>
  <c r="I459" i="7"/>
  <c r="J451" i="7"/>
  <c r="E451" i="7" s="1"/>
  <c r="M431" i="7"/>
  <c r="I422" i="7"/>
  <c r="M712" i="7"/>
  <c r="I539" i="7"/>
  <c r="M522" i="7"/>
  <c r="M505" i="7"/>
  <c r="M502" i="7"/>
  <c r="M487" i="7"/>
  <c r="M484" i="7"/>
  <c r="I471" i="7"/>
  <c r="J441" i="7"/>
  <c r="E441" i="7" s="1"/>
  <c r="J436" i="7"/>
  <c r="J394" i="7"/>
  <c r="E394" i="7" s="1"/>
  <c r="J392" i="7"/>
  <c r="J381" i="7"/>
  <c r="M379" i="7"/>
  <c r="I367" i="7"/>
  <c r="J351" i="7"/>
  <c r="E351" i="7" s="1"/>
  <c r="I712" i="7"/>
  <c r="J646" i="7"/>
  <c r="E646" i="7" s="1"/>
  <c r="I568" i="7"/>
  <c r="M543" i="7"/>
  <c r="J530" i="7"/>
  <c r="E530" i="7" s="1"/>
  <c r="J703" i="7"/>
  <c r="E703" i="7" s="1"/>
  <c r="M683" i="7"/>
  <c r="M573" i="7"/>
  <c r="M552" i="7"/>
  <c r="J526" i="7"/>
  <c r="J487" i="7"/>
  <c r="E487" i="7" s="1"/>
  <c r="I476" i="7"/>
  <c r="M468" i="7"/>
  <c r="I466" i="7"/>
  <c r="M463" i="7"/>
  <c r="I461" i="7"/>
  <c r="I456" i="7"/>
  <c r="M448" i="7"/>
  <c r="I446" i="7"/>
  <c r="M443" i="7"/>
  <c r="M637" i="7"/>
  <c r="J557" i="7"/>
  <c r="E557" i="7" s="1"/>
  <c r="J552" i="7"/>
  <c r="E552" i="7" s="1"/>
  <c r="J522" i="7"/>
  <c r="E522" i="7" s="1"/>
  <c r="M518" i="7"/>
  <c r="I508" i="7"/>
  <c r="J502" i="7"/>
  <c r="E502" i="7" s="1"/>
  <c r="M453" i="7"/>
  <c r="M426" i="7"/>
  <c r="M415" i="7"/>
  <c r="M413" i="7"/>
  <c r="J405" i="7"/>
  <c r="M386" i="7"/>
  <c r="I379" i="7"/>
  <c r="I372" i="7"/>
  <c r="I365" i="7"/>
  <c r="J330" i="7"/>
  <c r="I325" i="7"/>
  <c r="M323" i="7"/>
  <c r="M711" i="7"/>
  <c r="I637" i="7"/>
  <c r="J590" i="7"/>
  <c r="I557" i="7"/>
  <c r="I552" i="7"/>
  <c r="J538" i="7"/>
  <c r="E538" i="7" s="1"/>
  <c r="I492" i="7"/>
  <c r="M481" i="7"/>
  <c r="M478" i="7"/>
  <c r="J463" i="7"/>
  <c r="E463" i="7" s="1"/>
  <c r="J458" i="7"/>
  <c r="E458" i="7" s="1"/>
  <c r="M417" i="7"/>
  <c r="J409" i="7"/>
  <c r="E409" i="7" s="1"/>
  <c r="J407" i="7"/>
  <c r="E407" i="7" s="1"/>
  <c r="I405" i="7"/>
  <c r="M401" i="7"/>
  <c r="M399" i="7"/>
  <c r="J388" i="7"/>
  <c r="E388" i="7" s="1"/>
  <c r="J356" i="7"/>
  <c r="M354" i="7"/>
  <c r="J349" i="7"/>
  <c r="E349" i="7" s="1"/>
  <c r="M347" i="7"/>
  <c r="J342" i="7"/>
  <c r="E342" i="7" s="1"/>
  <c r="J335" i="7"/>
  <c r="E335" i="7" s="1"/>
  <c r="I330" i="7"/>
  <c r="M328" i="7"/>
  <c r="J313" i="7"/>
  <c r="I308" i="7"/>
  <c r="M306" i="7"/>
  <c r="J291" i="7"/>
  <c r="E291" i="7" s="1"/>
  <c r="I286" i="7"/>
  <c r="M284" i="7"/>
  <c r="J269" i="7"/>
  <c r="E269" i="7" s="1"/>
  <c r="I264" i="7"/>
  <c r="M262" i="7"/>
  <c r="J247" i="7"/>
  <c r="E247" i="7" s="1"/>
  <c r="I242" i="7"/>
  <c r="M240" i="7"/>
  <c r="J225" i="7"/>
  <c r="E225" i="7" s="1"/>
  <c r="I220" i="7"/>
  <c r="M218" i="7"/>
  <c r="J203" i="7"/>
  <c r="E203" i="7" s="1"/>
  <c r="J573" i="7"/>
  <c r="I538" i="7"/>
  <c r="I518" i="7"/>
  <c r="M514" i="7"/>
  <c r="M495" i="7"/>
  <c r="J481" i="7"/>
  <c r="E481" i="7" s="1"/>
  <c r="J468" i="7"/>
  <c r="I463" i="7"/>
  <c r="I458" i="7"/>
  <c r="J448" i="7"/>
  <c r="I443" i="7"/>
  <c r="I438" i="7"/>
  <c r="M428" i="7"/>
  <c r="M719" i="7"/>
  <c r="J514" i="7"/>
  <c r="E514" i="7" s="1"/>
  <c r="I511" i="7"/>
  <c r="I498" i="7"/>
  <c r="I478" i="7"/>
  <c r="M470" i="7"/>
  <c r="J450" i="7"/>
  <c r="M445" i="7"/>
  <c r="I433" i="7"/>
  <c r="M430" i="7"/>
  <c r="J428" i="7"/>
  <c r="E428" i="7" s="1"/>
  <c r="M421" i="7"/>
  <c r="I401" i="7"/>
  <c r="I399" i="7"/>
  <c r="M395" i="7"/>
  <c r="J384" i="7"/>
  <c r="E384" i="7" s="1"/>
  <c r="M576" i="7"/>
  <c r="J480" i="7"/>
  <c r="E480" i="7" s="1"/>
  <c r="M446" i="7"/>
  <c r="M439" i="7"/>
  <c r="I436" i="7"/>
  <c r="I427" i="7"/>
  <c r="M424" i="7"/>
  <c r="I416" i="7"/>
  <c r="I678" i="7"/>
  <c r="J660" i="7"/>
  <c r="M589" i="7"/>
  <c r="J576" i="7"/>
  <c r="E576" i="7" s="1"/>
  <c r="J532" i="7"/>
  <c r="M507" i="7"/>
  <c r="I503" i="7"/>
  <c r="J491" i="7"/>
  <c r="E491" i="7" s="1"/>
  <c r="I480" i="7"/>
  <c r="M452" i="7"/>
  <c r="J446" i="7"/>
  <c r="E446" i="7" s="1"/>
  <c r="J421" i="7"/>
  <c r="I411" i="7"/>
  <c r="J395" i="7"/>
  <c r="E395" i="7" s="1"/>
  <c r="I382" i="7"/>
  <c r="I380" i="7"/>
  <c r="M640" i="7"/>
  <c r="J516" i="7"/>
  <c r="E516" i="7" s="1"/>
  <c r="J494" i="7"/>
  <c r="E494" i="7" s="1"/>
  <c r="M456" i="7"/>
  <c r="I421" i="7"/>
  <c r="J406" i="7"/>
  <c r="E406" i="7" s="1"/>
  <c r="G406" i="7" s="1"/>
  <c r="M397" i="7"/>
  <c r="I384" i="7"/>
  <c r="M549" i="7"/>
  <c r="I516" i="7"/>
  <c r="I494" i="7"/>
  <c r="M483" i="7"/>
  <c r="J456" i="7"/>
  <c r="J452" i="7"/>
  <c r="E452" i="7" s="1"/>
  <c r="J439" i="7"/>
  <c r="M432" i="7"/>
  <c r="M418" i="7"/>
  <c r="J413" i="7"/>
  <c r="I406" i="7"/>
  <c r="J386" i="7"/>
  <c r="E386" i="7" s="1"/>
  <c r="M357" i="7"/>
  <c r="M355" i="7"/>
  <c r="J336" i="7"/>
  <c r="J327" i="7"/>
  <c r="E327" i="7" s="1"/>
  <c r="J316" i="7"/>
  <c r="E316" i="7" s="1"/>
  <c r="M314" i="7"/>
  <c r="J309" i="7"/>
  <c r="E309" i="7" s="1"/>
  <c r="M307" i="7"/>
  <c r="I302" i="7"/>
  <c r="I288" i="7"/>
  <c r="J279" i="7"/>
  <c r="E279" i="7" s="1"/>
  <c r="M277" i="7"/>
  <c r="J272" i="7"/>
  <c r="M270" i="7"/>
  <c r="J265" i="7"/>
  <c r="M263" i="7"/>
  <c r="M596" i="7"/>
  <c r="I536" i="7"/>
  <c r="J511" i="7"/>
  <c r="E511" i="7" s="1"/>
  <c r="J507" i="7"/>
  <c r="M490" i="7"/>
  <c r="I452" i="7"/>
  <c r="M442" i="7"/>
  <c r="I439" i="7"/>
  <c r="I413" i="7"/>
  <c r="J397" i="7"/>
  <c r="E397" i="7" s="1"/>
  <c r="M388" i="7"/>
  <c r="M359" i="7"/>
  <c r="M353" i="7"/>
  <c r="M351" i="7"/>
  <c r="I336" i="7"/>
  <c r="M567" i="7"/>
  <c r="J476" i="7"/>
  <c r="E476" i="7" s="1"/>
  <c r="M459" i="7"/>
  <c r="I445" i="7"/>
  <c r="J442" i="7"/>
  <c r="M435" i="7"/>
  <c r="M423" i="7"/>
  <c r="I397" i="7"/>
  <c r="M390" i="7"/>
  <c r="M361" i="7"/>
  <c r="J357" i="7"/>
  <c r="E357" i="7" s="1"/>
  <c r="M349" i="7"/>
  <c r="M345" i="7"/>
  <c r="J334" i="7"/>
  <c r="J325" i="7"/>
  <c r="E325" i="7" s="1"/>
  <c r="J323" i="7"/>
  <c r="E323" i="7" s="1"/>
  <c r="J300" i="7"/>
  <c r="E300" i="7" s="1"/>
  <c r="M298" i="7"/>
  <c r="J293" i="7"/>
  <c r="E293" i="7" s="1"/>
  <c r="M291" i="7"/>
  <c r="J286" i="7"/>
  <c r="E286" i="7" s="1"/>
  <c r="M486" i="7"/>
  <c r="J469" i="7"/>
  <c r="I432" i="7"/>
  <c r="I429" i="7"/>
  <c r="J426" i="7"/>
  <c r="J418" i="7"/>
  <c r="J408" i="7"/>
  <c r="E408" i="7" s="1"/>
  <c r="I388" i="7"/>
  <c r="M373" i="7"/>
  <c r="M371" i="7"/>
  <c r="M369" i="7"/>
  <c r="M363" i="7"/>
  <c r="I357" i="7"/>
  <c r="J355" i="7"/>
  <c r="E355" i="7" s="1"/>
  <c r="M343" i="7"/>
  <c r="I334" i="7"/>
  <c r="M332" i="7"/>
  <c r="I619" i="7"/>
  <c r="J580" i="7"/>
  <c r="E580" i="7" s="1"/>
  <c r="J490" i="7"/>
  <c r="E490" i="7" s="1"/>
  <c r="M472" i="7"/>
  <c r="I469" i="7"/>
  <c r="M465" i="7"/>
  <c r="I423" i="7"/>
  <c r="J415" i="7"/>
  <c r="E415" i="7" s="1"/>
  <c r="J390" i="7"/>
  <c r="E390" i="7" s="1"/>
  <c r="J524" i="7"/>
  <c r="E524" i="7" s="1"/>
  <c r="J510" i="7"/>
  <c r="I486" i="7"/>
  <c r="J472" i="7"/>
  <c r="J459" i="7"/>
  <c r="I455" i="7"/>
  <c r="M420" i="7"/>
  <c r="I415" i="7"/>
  <c r="M410" i="7"/>
  <c r="J401" i="7"/>
  <c r="E401" i="7" s="1"/>
  <c r="I390" i="7"/>
  <c r="M377" i="7"/>
  <c r="I524" i="7"/>
  <c r="M519" i="7"/>
  <c r="J475" i="7"/>
  <c r="E475" i="7" s="1"/>
  <c r="I472" i="7"/>
  <c r="I465" i="7"/>
  <c r="I448" i="7"/>
  <c r="M403" i="7"/>
  <c r="M618" i="7"/>
  <c r="J559" i="7"/>
  <c r="E559" i="7" s="1"/>
  <c r="M541" i="7"/>
  <c r="M493" i="7"/>
  <c r="M441" i="7"/>
  <c r="J420" i="7"/>
  <c r="M412" i="7"/>
  <c r="J410" i="7"/>
  <c r="E410" i="7" s="1"/>
  <c r="J403" i="7"/>
  <c r="E403" i="7" s="1"/>
  <c r="M607" i="7"/>
  <c r="I488" i="7"/>
  <c r="M451" i="7"/>
  <c r="J417" i="7"/>
  <c r="E417" i="7" s="1"/>
  <c r="I392" i="7"/>
  <c r="J367" i="7"/>
  <c r="E367" i="7" s="1"/>
  <c r="J362" i="7"/>
  <c r="E362" i="7" s="1"/>
  <c r="J348" i="7"/>
  <c r="E348" i="7" s="1"/>
  <c r="I346" i="7"/>
  <c r="I344" i="7"/>
  <c r="M512" i="7"/>
  <c r="I493" i="7"/>
  <c r="J482" i="7"/>
  <c r="E482" i="7" s="1"/>
  <c r="M402" i="7"/>
  <c r="J389" i="7"/>
  <c r="J383" i="7"/>
  <c r="E383" i="7" s="1"/>
  <c r="M380" i="7"/>
  <c r="J377" i="7"/>
  <c r="M372" i="7"/>
  <c r="I362" i="7"/>
  <c r="M352" i="7"/>
  <c r="J350" i="7"/>
  <c r="I348" i="7"/>
  <c r="M339" i="7"/>
  <c r="J607" i="7"/>
  <c r="E607" i="7" s="1"/>
  <c r="M517" i="7"/>
  <c r="I482" i="7"/>
  <c r="J477" i="7"/>
  <c r="E477" i="7" s="1"/>
  <c r="M461" i="7"/>
  <c r="J430" i="7"/>
  <c r="E430" i="7" s="1"/>
  <c r="M425" i="7"/>
  <c r="M405" i="7"/>
  <c r="I389" i="7"/>
  <c r="I383" i="7"/>
  <c r="I377" i="7"/>
  <c r="M571" i="7"/>
  <c r="J564" i="7"/>
  <c r="E564" i="7" s="1"/>
  <c r="M504" i="7"/>
  <c r="J461" i="7"/>
  <c r="E461" i="7" s="1"/>
  <c r="I430" i="7"/>
  <c r="M409" i="7"/>
  <c r="M398" i="7"/>
  <c r="J372" i="7"/>
  <c r="I369" i="7"/>
  <c r="J352" i="7"/>
  <c r="E352" i="7" s="1"/>
  <c r="M341" i="7"/>
  <c r="I337" i="7"/>
  <c r="M326" i="7"/>
  <c r="M324" i="7"/>
  <c r="I311" i="7"/>
  <c r="I309" i="7"/>
  <c r="I307" i="7"/>
  <c r="M301" i="7"/>
  <c r="M299" i="7"/>
  <c r="J288" i="7"/>
  <c r="E288" i="7" s="1"/>
  <c r="M282" i="7"/>
  <c r="M492" i="7"/>
  <c r="M450" i="7"/>
  <c r="I409" i="7"/>
  <c r="J402" i="7"/>
  <c r="E402" i="7" s="1"/>
  <c r="M385" i="7"/>
  <c r="J380" i="7"/>
  <c r="E380" i="7" s="1"/>
  <c r="I352" i="7"/>
  <c r="J339" i="7"/>
  <c r="E339" i="7" s="1"/>
  <c r="M322" i="7"/>
  <c r="M644" i="7"/>
  <c r="J504" i="7"/>
  <c r="I450" i="7"/>
  <c r="M434" i="7"/>
  <c r="J425" i="7"/>
  <c r="E425" i="7" s="1"/>
  <c r="I402" i="7"/>
  <c r="J364" i="7"/>
  <c r="E364" i="7" s="1"/>
  <c r="J359" i="7"/>
  <c r="E359" i="7" s="1"/>
  <c r="I339" i="7"/>
  <c r="M330" i="7"/>
  <c r="M320" i="7"/>
  <c r="I305" i="7"/>
  <c r="J303" i="7"/>
  <c r="E303" i="7" s="1"/>
  <c r="J301" i="7"/>
  <c r="E301" i="7" s="1"/>
  <c r="G301" i="7" s="1"/>
  <c r="I654" i="7"/>
  <c r="I420" i="7"/>
  <c r="J412" i="7"/>
  <c r="E412" i="7" s="1"/>
  <c r="J398" i="7"/>
  <c r="M394" i="7"/>
  <c r="M391" i="7"/>
  <c r="J633" i="7"/>
  <c r="I460" i="7"/>
  <c r="I412" i="7"/>
  <c r="I398" i="7"/>
  <c r="J385" i="7"/>
  <c r="E385" i="7" s="1"/>
  <c r="M366" i="7"/>
  <c r="J354" i="7"/>
  <c r="E354" i="7" s="1"/>
  <c r="M516" i="7"/>
  <c r="M503" i="7"/>
  <c r="M444" i="7"/>
  <c r="J434" i="7"/>
  <c r="J416" i="7"/>
  <c r="E416" i="7" s="1"/>
  <c r="I385" i="7"/>
  <c r="M382" i="7"/>
  <c r="J374" i="7"/>
  <c r="E374" i="7" s="1"/>
  <c r="J371" i="7"/>
  <c r="E371" i="7" s="1"/>
  <c r="J361" i="7"/>
  <c r="I354" i="7"/>
  <c r="J345" i="7"/>
  <c r="E345" i="7" s="1"/>
  <c r="I343" i="7"/>
  <c r="M334" i="7"/>
  <c r="I322" i="7"/>
  <c r="J320" i="7"/>
  <c r="J318" i="7"/>
  <c r="M312" i="7"/>
  <c r="J297" i="7"/>
  <c r="E297" i="7" s="1"/>
  <c r="M293" i="7"/>
  <c r="J280" i="7"/>
  <c r="E280" i="7" s="1"/>
  <c r="G280" i="7" s="1"/>
  <c r="I269" i="7"/>
  <c r="J258" i="7"/>
  <c r="E258" i="7" s="1"/>
  <c r="M256" i="7"/>
  <c r="I251" i="7"/>
  <c r="M249" i="7"/>
  <c r="J244" i="7"/>
  <c r="E244" i="7" s="1"/>
  <c r="M242" i="7"/>
  <c r="M550" i="7"/>
  <c r="J478" i="7"/>
  <c r="E478" i="7" s="1"/>
  <c r="I474" i="7"/>
  <c r="J565" i="7"/>
  <c r="E565" i="7" s="1"/>
  <c r="I407" i="7"/>
  <c r="J393" i="7"/>
  <c r="E393" i="7" s="1"/>
  <c r="M294" i="7"/>
  <c r="M290" i="7"/>
  <c r="M276" i="7"/>
  <c r="I261" i="7"/>
  <c r="M257" i="7"/>
  <c r="J248" i="7"/>
  <c r="E248" i="7" s="1"/>
  <c r="I393" i="7"/>
  <c r="J376" i="7"/>
  <c r="E376" i="7" s="1"/>
  <c r="M521" i="7"/>
  <c r="I376" i="7"/>
  <c r="I359" i="7"/>
  <c r="I353" i="7"/>
  <c r="M344" i="7"/>
  <c r="I333" i="7"/>
  <c r="I468" i="7"/>
  <c r="M365" i="7"/>
  <c r="I318" i="7"/>
  <c r="J307" i="7"/>
  <c r="E307" i="7" s="1"/>
  <c r="J296" i="7"/>
  <c r="E296" i="7" s="1"/>
  <c r="G296" i="7" s="1"/>
  <c r="J294" i="7"/>
  <c r="E294" i="7" s="1"/>
  <c r="I292" i="7"/>
  <c r="J290" i="7"/>
  <c r="J276" i="7"/>
  <c r="J274" i="7"/>
  <c r="M268" i="7"/>
  <c r="I257" i="7"/>
  <c r="M253" i="7"/>
  <c r="I246" i="7"/>
  <c r="J235" i="7"/>
  <c r="E235" i="7" s="1"/>
  <c r="M233" i="7"/>
  <c r="J228" i="7"/>
  <c r="M226" i="7"/>
  <c r="J221" i="7"/>
  <c r="M219" i="7"/>
  <c r="I214" i="7"/>
  <c r="I200" i="7"/>
  <c r="M198" i="7"/>
  <c r="J183" i="7"/>
  <c r="E183" i="7" s="1"/>
  <c r="I178" i="7"/>
  <c r="M176" i="7"/>
  <c r="M582" i="7"/>
  <c r="I428" i="7"/>
  <c r="M396" i="7"/>
  <c r="M387" i="7"/>
  <c r="J379" i="7"/>
  <c r="E379" i="7" s="1"/>
  <c r="J341" i="7"/>
  <c r="M338" i="7"/>
  <c r="M309" i="7"/>
  <c r="M300" i="7"/>
  <c r="J298" i="7"/>
  <c r="E298" i="7" s="1"/>
  <c r="I296" i="7"/>
  <c r="I294" i="7"/>
  <c r="I290" i="7"/>
  <c r="I276" i="7"/>
  <c r="I274" i="7"/>
  <c r="J255" i="7"/>
  <c r="E255" i="7" s="1"/>
  <c r="I235" i="7"/>
  <c r="I228" i="7"/>
  <c r="I221" i="7"/>
  <c r="J188" i="7"/>
  <c r="E188" i="7" s="1"/>
  <c r="I183" i="7"/>
  <c r="M181" i="7"/>
  <c r="M488" i="7"/>
  <c r="M454" i="7"/>
  <c r="M411" i="7"/>
  <c r="M375" i="7"/>
  <c r="M368" i="7"/>
  <c r="J365" i="7"/>
  <c r="E365" i="7" s="1"/>
  <c r="I349" i="7"/>
  <c r="J344" i="7"/>
  <c r="I341" i="7"/>
  <c r="I320" i="7"/>
  <c r="M311" i="7"/>
  <c r="I298" i="7"/>
  <c r="I272" i="7"/>
  <c r="J270" i="7"/>
  <c r="E270" i="7" s="1"/>
  <c r="M266" i="7"/>
  <c r="I255" i="7"/>
  <c r="M251" i="7"/>
  <c r="I244" i="7"/>
  <c r="M600" i="7"/>
  <c r="I441" i="7"/>
  <c r="I434" i="7"/>
  <c r="I396" i="7"/>
  <c r="I391" i="7"/>
  <c r="I387" i="7"/>
  <c r="M480" i="7"/>
  <c r="J474" i="7"/>
  <c r="I447" i="7"/>
  <c r="M660" i="7"/>
  <c r="J618" i="7"/>
  <c r="E618" i="7" s="1"/>
  <c r="J550" i="7"/>
  <c r="E550" i="7" s="1"/>
  <c r="I533" i="7"/>
  <c r="M500" i="7"/>
  <c r="M419" i="7"/>
  <c r="I414" i="7"/>
  <c r="I404" i="7"/>
  <c r="J378" i="7"/>
  <c r="E378" i="7" s="1"/>
  <c r="I351" i="7"/>
  <c r="J340" i="7"/>
  <c r="E340" i="7" s="1"/>
  <c r="J337" i="7"/>
  <c r="E337" i="7" s="1"/>
  <c r="I329" i="7"/>
  <c r="J326" i="7"/>
  <c r="E326" i="7" s="1"/>
  <c r="J319" i="7"/>
  <c r="E319" i="7" s="1"/>
  <c r="I317" i="7"/>
  <c r="M310" i="7"/>
  <c r="J295" i="7"/>
  <c r="E295" i="7" s="1"/>
  <c r="G295" i="7" s="1"/>
  <c r="I289" i="7"/>
  <c r="I287" i="7"/>
  <c r="I283" i="7"/>
  <c r="I281" i="7"/>
  <c r="J275" i="7"/>
  <c r="E275" i="7" s="1"/>
  <c r="M271" i="7"/>
  <c r="J256" i="7"/>
  <c r="J245" i="7"/>
  <c r="E245" i="7" s="1"/>
  <c r="I236" i="7"/>
  <c r="I222" i="7"/>
  <c r="J213" i="7"/>
  <c r="E213" i="7" s="1"/>
  <c r="M211" i="7"/>
  <c r="J206" i="7"/>
  <c r="E206" i="7" s="1"/>
  <c r="M204" i="7"/>
  <c r="J373" i="7"/>
  <c r="M335" i="7"/>
  <c r="J314" i="7"/>
  <c r="I278" i="7"/>
  <c r="J273" i="7"/>
  <c r="E273" i="7" s="1"/>
  <c r="J259" i="7"/>
  <c r="E259" i="7" s="1"/>
  <c r="M254" i="7"/>
  <c r="I252" i="7"/>
  <c r="I250" i="7"/>
  <c r="M236" i="7"/>
  <c r="J232" i="7"/>
  <c r="E232" i="7" s="1"/>
  <c r="J230" i="7"/>
  <c r="E230" i="7" s="1"/>
  <c r="I196" i="7"/>
  <c r="M192" i="7"/>
  <c r="M183" i="7"/>
  <c r="I176" i="7"/>
  <c r="J164" i="7"/>
  <c r="E164" i="7" s="1"/>
  <c r="I159" i="7"/>
  <c r="M157" i="7"/>
  <c r="J488" i="7"/>
  <c r="E488" i="7" s="1"/>
  <c r="M457" i="7"/>
  <c r="J411" i="7"/>
  <c r="E411" i="7" s="1"/>
  <c r="J387" i="7"/>
  <c r="E387" i="7" s="1"/>
  <c r="I373" i="7"/>
  <c r="J317" i="7"/>
  <c r="I314" i="7"/>
  <c r="I301" i="7"/>
  <c r="M288" i="7"/>
  <c r="J283" i="7"/>
  <c r="E283" i="7" s="1"/>
  <c r="M275" i="7"/>
  <c r="I273" i="7"/>
  <c r="J268" i="7"/>
  <c r="E268" i="7" s="1"/>
  <c r="J266" i="7"/>
  <c r="E266" i="7" s="1"/>
  <c r="M261" i="7"/>
  <c r="I259" i="7"/>
  <c r="M247" i="7"/>
  <c r="I245" i="7"/>
  <c r="J234" i="7"/>
  <c r="I232" i="7"/>
  <c r="I230" i="7"/>
  <c r="M464" i="7"/>
  <c r="M404" i="7"/>
  <c r="J382" i="7"/>
  <c r="I378" i="7"/>
  <c r="M342" i="7"/>
  <c r="I335" i="7"/>
  <c r="I293" i="7"/>
  <c r="M285" i="7"/>
  <c r="I268" i="7"/>
  <c r="I266" i="7"/>
  <c r="J254" i="7"/>
  <c r="E254" i="7" s="1"/>
  <c r="M238" i="7"/>
  <c r="I234" i="7"/>
  <c r="J464" i="7"/>
  <c r="J353" i="7"/>
  <c r="E353" i="7" s="1"/>
  <c r="I345" i="7"/>
  <c r="J322" i="7"/>
  <c r="M319" i="7"/>
  <c r="M280" i="7"/>
  <c r="I254" i="7"/>
  <c r="J236" i="7"/>
  <c r="E236" i="7" s="1"/>
  <c r="J404" i="7"/>
  <c r="J328" i="7"/>
  <c r="M325" i="7"/>
  <c r="J306" i="7"/>
  <c r="I275" i="7"/>
  <c r="J261" i="7"/>
  <c r="E261" i="7" s="1"/>
  <c r="I247" i="7"/>
  <c r="M217" i="7"/>
  <c r="J211" i="7"/>
  <c r="E211" i="7" s="1"/>
  <c r="M205" i="7"/>
  <c r="M203" i="7"/>
  <c r="M201" i="7"/>
  <c r="I192" i="7"/>
  <c r="J181" i="7"/>
  <c r="J162" i="7"/>
  <c r="I157" i="7"/>
  <c r="M155" i="7"/>
  <c r="J140" i="7"/>
  <c r="E140" i="7" s="1"/>
  <c r="I135" i="7"/>
  <c r="M133" i="7"/>
  <c r="J118" i="7"/>
  <c r="E118" i="7" s="1"/>
  <c r="I113" i="7"/>
  <c r="M111" i="7"/>
  <c r="J96" i="7"/>
  <c r="I91" i="7"/>
  <c r="M89" i="7"/>
  <c r="J74" i="7"/>
  <c r="E74" i="7" s="1"/>
  <c r="I69" i="7"/>
  <c r="M67" i="7"/>
  <c r="I559" i="7"/>
  <c r="J338" i="7"/>
  <c r="M331" i="7"/>
  <c r="I328" i="7"/>
  <c r="I306" i="7"/>
  <c r="M303" i="7"/>
  <c r="J285" i="7"/>
  <c r="E285" i="7" s="1"/>
  <c r="I280" i="7"/>
  <c r="I270" i="7"/>
  <c r="I256" i="7"/>
  <c r="J238" i="7"/>
  <c r="J219" i="7"/>
  <c r="I213" i="7"/>
  <c r="I211" i="7"/>
  <c r="J205" i="7"/>
  <c r="M199" i="7"/>
  <c r="M188" i="7"/>
  <c r="I181" i="7"/>
  <c r="J167" i="7"/>
  <c r="E167" i="7" s="1"/>
  <c r="I162" i="7"/>
  <c r="M160" i="7"/>
  <c r="J145" i="7"/>
  <c r="E145" i="7" s="1"/>
  <c r="I140" i="7"/>
  <c r="M138" i="7"/>
  <c r="J123" i="7"/>
  <c r="E123" i="7" s="1"/>
  <c r="I118" i="7"/>
  <c r="M116" i="7"/>
  <c r="J101" i="7"/>
  <c r="E101" i="7" s="1"/>
  <c r="I96" i="7"/>
  <c r="M94" i="7"/>
  <c r="J79" i="7"/>
  <c r="E79" i="7" s="1"/>
  <c r="I74" i="7"/>
  <c r="M72" i="7"/>
  <c r="J57" i="7"/>
  <c r="I52" i="7"/>
  <c r="M50" i="7"/>
  <c r="J35" i="7"/>
  <c r="E35" i="7" s="1"/>
  <c r="I30" i="7"/>
  <c r="M28" i="7"/>
  <c r="J13" i="7"/>
  <c r="E13" i="7" s="1"/>
  <c r="I8" i="7"/>
  <c r="M6" i="7"/>
  <c r="J447" i="7"/>
  <c r="E447" i="7" s="1"/>
  <c r="M381" i="7"/>
  <c r="J368" i="7"/>
  <c r="M364" i="7"/>
  <c r="M360" i="7"/>
  <c r="M356" i="7"/>
  <c r="I338" i="7"/>
  <c r="I319" i="7"/>
  <c r="M295" i="7"/>
  <c r="I285" i="7"/>
  <c r="M258" i="7"/>
  <c r="J240" i="7"/>
  <c r="I238" i="7"/>
  <c r="M225" i="7"/>
  <c r="M221" i="7"/>
  <c r="I219" i="7"/>
  <c r="J215" i="7"/>
  <c r="E215" i="7" s="1"/>
  <c r="J209" i="7"/>
  <c r="E209" i="7" s="1"/>
  <c r="J207" i="7"/>
  <c r="E207" i="7" s="1"/>
  <c r="I205" i="7"/>
  <c r="J190" i="7"/>
  <c r="E190" i="7" s="1"/>
  <c r="J179" i="7"/>
  <c r="E179" i="7" s="1"/>
  <c r="M177" i="7"/>
  <c r="J172" i="7"/>
  <c r="E172" i="7" s="1"/>
  <c r="I167" i="7"/>
  <c r="M165" i="7"/>
  <c r="J150" i="7"/>
  <c r="E150" i="7" s="1"/>
  <c r="I145" i="7"/>
  <c r="M143" i="7"/>
  <c r="J128" i="7"/>
  <c r="E128" i="7" s="1"/>
  <c r="I123" i="7"/>
  <c r="M121" i="7"/>
  <c r="J106" i="7"/>
  <c r="E106" i="7" s="1"/>
  <c r="I101" i="7"/>
  <c r="M99" i="7"/>
  <c r="J84" i="7"/>
  <c r="E84" i="7" s="1"/>
  <c r="I79" i="7"/>
  <c r="M77" i="7"/>
  <c r="J62" i="7"/>
  <c r="E62" i="7" s="1"/>
  <c r="I57" i="7"/>
  <c r="M55" i="7"/>
  <c r="J40" i="7"/>
  <c r="E40" i="7" s="1"/>
  <c r="I35" i="7"/>
  <c r="M33" i="7"/>
  <c r="J18" i="7"/>
  <c r="E18" i="7" s="1"/>
  <c r="I13" i="7"/>
  <c r="M11" i="7"/>
  <c r="I470" i="7"/>
  <c r="I403" i="7"/>
  <c r="M376" i="7"/>
  <c r="I368" i="7"/>
  <c r="I356" i="7"/>
  <c r="M348" i="7"/>
  <c r="I303" i="7"/>
  <c r="M287" i="7"/>
  <c r="J331" i="7"/>
  <c r="M316" i="7"/>
  <c r="M313" i="7"/>
  <c r="J311" i="7"/>
  <c r="E311" i="7" s="1"/>
  <c r="M308" i="7"/>
  <c r="I300" i="7"/>
  <c r="I295" i="7"/>
  <c r="I277" i="7"/>
  <c r="J263" i="7"/>
  <c r="E263" i="7" s="1"/>
  <c r="I249" i="7"/>
  <c r="M231" i="7"/>
  <c r="I217" i="7"/>
  <c r="I201" i="7"/>
  <c r="J199" i="7"/>
  <c r="E199" i="7" s="1"/>
  <c r="G199" i="7" s="1"/>
  <c r="J160" i="7"/>
  <c r="I155" i="7"/>
  <c r="M153" i="7"/>
  <c r="J138" i="7"/>
  <c r="E138" i="7" s="1"/>
  <c r="I133" i="7"/>
  <c r="M131" i="7"/>
  <c r="J116" i="7"/>
  <c r="E116" i="7" s="1"/>
  <c r="I111" i="7"/>
  <c r="M109" i="7"/>
  <c r="J94" i="7"/>
  <c r="I89" i="7"/>
  <c r="M87" i="7"/>
  <c r="J72" i="7"/>
  <c r="I67" i="7"/>
  <c r="M65" i="7"/>
  <c r="J50" i="7"/>
  <c r="I45" i="7"/>
  <c r="M43" i="7"/>
  <c r="J28" i="7"/>
  <c r="E28" i="7" s="1"/>
  <c r="I23" i="7"/>
  <c r="M21" i="7"/>
  <c r="J6" i="7"/>
  <c r="E6" i="7" s="1"/>
  <c r="J577" i="7"/>
  <c r="E577" i="7" s="1"/>
  <c r="M437" i="7"/>
  <c r="I381" i="7"/>
  <c r="I371" i="7"/>
  <c r="J360" i="7"/>
  <c r="E360" i="7" s="1"/>
  <c r="I331" i="7"/>
  <c r="J324" i="7"/>
  <c r="E324" i="7" s="1"/>
  <c r="I316" i="7"/>
  <c r="M292" i="7"/>
  <c r="J282" i="7"/>
  <c r="M272" i="7"/>
  <c r="M265" i="7"/>
  <c r="I263" i="7"/>
  <c r="M260" i="7"/>
  <c r="I258" i="7"/>
  <c r="J233" i="7"/>
  <c r="E233" i="7" s="1"/>
  <c r="J227" i="7"/>
  <c r="E227" i="7" s="1"/>
  <c r="I225" i="7"/>
  <c r="I199" i="7"/>
  <c r="M195" i="7"/>
  <c r="M184" i="7"/>
  <c r="J177" i="7"/>
  <c r="E177" i="7" s="1"/>
  <c r="M175" i="7"/>
  <c r="J165" i="7"/>
  <c r="E165" i="7" s="1"/>
  <c r="I160" i="7"/>
  <c r="M158" i="7"/>
  <c r="J143" i="7"/>
  <c r="E143" i="7" s="1"/>
  <c r="I138" i="7"/>
  <c r="M136" i="7"/>
  <c r="J121" i="7"/>
  <c r="I116" i="7"/>
  <c r="M114" i="7"/>
  <c r="J99" i="7"/>
  <c r="E99" i="7" s="1"/>
  <c r="I94" i="7"/>
  <c r="M92" i="7"/>
  <c r="J77" i="7"/>
  <c r="E77" i="7" s="1"/>
  <c r="I72" i="7"/>
  <c r="M70" i="7"/>
  <c r="J55" i="7"/>
  <c r="E55" i="7" s="1"/>
  <c r="I50" i="7"/>
  <c r="M48" i="7"/>
  <c r="J33" i="7"/>
  <c r="E33" i="7" s="1"/>
  <c r="I28" i="7"/>
  <c r="M26" i="7"/>
  <c r="J11" i="7"/>
  <c r="E11" i="7" s="1"/>
  <c r="I6" i="7"/>
  <c r="M4" i="7"/>
  <c r="M491" i="7"/>
  <c r="I467" i="7"/>
  <c r="M407" i="7"/>
  <c r="J333" i="7"/>
  <c r="J302" i="7"/>
  <c r="I284" i="7"/>
  <c r="M281" i="7"/>
  <c r="M248" i="7"/>
  <c r="M239" i="7"/>
  <c r="I444" i="7"/>
  <c r="M358" i="7"/>
  <c r="J343" i="7"/>
  <c r="E343" i="7" s="1"/>
  <c r="I340" i="7"/>
  <c r="M336" i="7"/>
  <c r="J310" i="7"/>
  <c r="E310" i="7" s="1"/>
  <c r="J299" i="7"/>
  <c r="E299" i="7" s="1"/>
  <c r="J262" i="7"/>
  <c r="E262" i="7" s="1"/>
  <c r="M241" i="7"/>
  <c r="J237" i="7"/>
  <c r="E237" i="7" s="1"/>
  <c r="M220" i="7"/>
  <c r="I212" i="7"/>
  <c r="J208" i="7"/>
  <c r="E208" i="7" s="1"/>
  <c r="J204" i="7"/>
  <c r="E204" i="7" s="1"/>
  <c r="M200" i="7"/>
  <c r="I3" i="7"/>
  <c r="I71" i="7"/>
  <c r="I73" i="7"/>
  <c r="J75" i="7"/>
  <c r="E75" i="7" s="1"/>
  <c r="I77" i="7"/>
  <c r="M79" i="7"/>
  <c r="M81" i="7"/>
  <c r="M85" i="7"/>
  <c r="J100" i="7"/>
  <c r="M104" i="7"/>
  <c r="I115" i="7"/>
  <c r="I117" i="7"/>
  <c r="J119" i="7"/>
  <c r="I121" i="7"/>
  <c r="M123" i="7"/>
  <c r="M125" i="7"/>
  <c r="M129" i="7"/>
  <c r="J144" i="7"/>
  <c r="E144" i="7" s="1"/>
  <c r="M148" i="7"/>
  <c r="I166" i="7"/>
  <c r="J168" i="7"/>
  <c r="E168" i="7" s="1"/>
  <c r="G168" i="7" s="1"/>
  <c r="M170" i="7"/>
  <c r="I177" i="7"/>
  <c r="J184" i="7"/>
  <c r="J201" i="7"/>
  <c r="J216" i="7"/>
  <c r="E216" i="7" s="1"/>
  <c r="M269" i="7"/>
  <c r="M273" i="7"/>
  <c r="J277" i="7"/>
  <c r="I299" i="7"/>
  <c r="J304" i="7"/>
  <c r="J308" i="7"/>
  <c r="M317" i="7"/>
  <c r="I326" i="7"/>
  <c r="J366" i="7"/>
  <c r="E366" i="7" s="1"/>
  <c r="I164" i="7"/>
  <c r="J166" i="7"/>
  <c r="E166" i="7" s="1"/>
  <c r="M210" i="7"/>
  <c r="M213" i="7"/>
  <c r="I239" i="7"/>
  <c r="J242" i="7"/>
  <c r="E242" i="7" s="1"/>
  <c r="J246" i="7"/>
  <c r="E246" i="7" s="1"/>
  <c r="G246" i="7" s="1"/>
  <c r="I360" i="7"/>
  <c r="M216" i="7"/>
  <c r="M222" i="7"/>
  <c r="I231" i="7"/>
  <c r="J239" i="7"/>
  <c r="E239" i="7" s="1"/>
  <c r="M250" i="7"/>
  <c r="I291" i="7"/>
  <c r="M378" i="7"/>
  <c r="I400" i="7"/>
  <c r="M119" i="7"/>
  <c r="I134" i="7"/>
  <c r="J136" i="7"/>
  <c r="E136" i="7" s="1"/>
  <c r="M144" i="7"/>
  <c r="I153" i="7"/>
  <c r="M168" i="7"/>
  <c r="J175" i="7"/>
  <c r="E175" i="7" s="1"/>
  <c r="J182" i="7"/>
  <c r="E182" i="7" s="1"/>
  <c r="J189" i="7"/>
  <c r="E189" i="7" s="1"/>
  <c r="J194" i="7"/>
  <c r="E194" i="7" s="1"/>
  <c r="J231" i="7"/>
  <c r="E231" i="7" s="1"/>
  <c r="M246" i="7"/>
  <c r="J278" i="7"/>
  <c r="E278" i="7" s="1"/>
  <c r="I282" i="7"/>
  <c r="M304" i="7"/>
  <c r="M337" i="7"/>
  <c r="I130" i="7"/>
  <c r="I132" i="7"/>
  <c r="J134" i="7"/>
  <c r="E134" i="7" s="1"/>
  <c r="J153" i="7"/>
  <c r="M162" i="7"/>
  <c r="M164" i="7"/>
  <c r="M166" i="7"/>
  <c r="I180" i="7"/>
  <c r="M228" i="7"/>
  <c r="M235" i="7"/>
  <c r="I243" i="7"/>
  <c r="I262" i="7"/>
  <c r="M278" i="7"/>
  <c r="M318" i="7"/>
  <c r="I327" i="7"/>
  <c r="I332" i="7"/>
  <c r="J287" i="7"/>
  <c r="E287" i="7" s="1"/>
  <c r="I313" i="7"/>
  <c r="J332" i="7"/>
  <c r="E332" i="7" s="1"/>
  <c r="I350" i="7"/>
  <c r="I361" i="7"/>
  <c r="M400" i="7"/>
  <c r="I509" i="7"/>
  <c r="J173" i="7"/>
  <c r="E173" i="7" s="1"/>
  <c r="M182" i="7"/>
  <c r="I185" i="7"/>
  <c r="J187" i="7"/>
  <c r="M189" i="7"/>
  <c r="J192" i="7"/>
  <c r="J202" i="7"/>
  <c r="E202" i="7" s="1"/>
  <c r="I208" i="7"/>
  <c r="M274" i="7"/>
  <c r="M296" i="7"/>
  <c r="I323" i="7"/>
  <c r="M350" i="7"/>
  <c r="I355" i="7"/>
  <c r="M367" i="7"/>
  <c r="J509" i="7"/>
  <c r="E509" i="7" s="1"/>
  <c r="D279" i="7" l="1"/>
  <c r="D746" i="7"/>
  <c r="D343" i="7"/>
  <c r="H343" i="7" s="1"/>
  <c r="P343" i="7" s="1"/>
  <c r="D523" i="7"/>
  <c r="D340" i="7"/>
  <c r="D204" i="7"/>
  <c r="D698" i="7"/>
  <c r="D395" i="7"/>
  <c r="D338" i="7"/>
  <c r="H55" i="7"/>
  <c r="P55" i="7" s="1"/>
  <c r="H445" i="7"/>
  <c r="P445" i="7" s="1"/>
  <c r="H530" i="7"/>
  <c r="P530" i="7" s="1"/>
  <c r="G149" i="7"/>
  <c r="G514" i="7"/>
  <c r="G614" i="7"/>
  <c r="F62" i="7"/>
  <c r="H62" i="7" s="1"/>
  <c r="P62" i="7" s="1"/>
  <c r="H164" i="7"/>
  <c r="P164" i="7" s="1"/>
  <c r="H340" i="7"/>
  <c r="P340" i="7" s="1"/>
  <c r="F687" i="7"/>
  <c r="H157" i="7"/>
  <c r="P157" i="7" s="1"/>
  <c r="D482" i="7"/>
  <c r="H482" i="7" s="1"/>
  <c r="P482" i="7" s="1"/>
  <c r="G148" i="7"/>
  <c r="H98" i="7"/>
  <c r="P98" i="7" s="1"/>
  <c r="H144" i="7"/>
  <c r="P144" i="7" s="1"/>
  <c r="H191" i="7"/>
  <c r="P191" i="7" s="1"/>
  <c r="H82" i="7"/>
  <c r="P82" i="7" s="1"/>
  <c r="H393" i="7"/>
  <c r="P393" i="7" s="1"/>
  <c r="H643" i="7"/>
  <c r="P643" i="7" s="1"/>
  <c r="D350" i="7"/>
  <c r="D715" i="7"/>
  <c r="E669" i="7"/>
  <c r="H182" i="7"/>
  <c r="P182" i="7" s="1"/>
  <c r="H409" i="7"/>
  <c r="P409" i="7" s="1"/>
  <c r="H663" i="7"/>
  <c r="P663" i="7" s="1"/>
  <c r="F701" i="7"/>
  <c r="D642" i="7"/>
  <c r="G6" i="7"/>
  <c r="G300" i="7"/>
  <c r="G726" i="7"/>
  <c r="G722" i="7"/>
  <c r="H269" i="7"/>
  <c r="P269" i="7" s="1"/>
  <c r="H238" i="7"/>
  <c r="P238" i="7" s="1"/>
  <c r="H501" i="7"/>
  <c r="F494" i="7"/>
  <c r="H523" i="7"/>
  <c r="P523" i="7" s="1"/>
  <c r="H691" i="7"/>
  <c r="P691" i="7" s="1"/>
  <c r="D582" i="7"/>
  <c r="D450" i="7"/>
  <c r="D734" i="7"/>
  <c r="E448" i="7"/>
  <c r="G520" i="7"/>
  <c r="D79" i="7"/>
  <c r="G79" i="7" s="1"/>
  <c r="D179" i="7"/>
  <c r="D288" i="7"/>
  <c r="D650" i="7"/>
  <c r="G261" i="7"/>
  <c r="G477" i="7"/>
  <c r="F565" i="7"/>
  <c r="H552" i="7"/>
  <c r="P552" i="7" s="1"/>
  <c r="F617" i="7"/>
  <c r="F765" i="7"/>
  <c r="H681" i="7"/>
  <c r="P681" i="7" s="1"/>
  <c r="H666" i="7"/>
  <c r="P666" i="7" s="1"/>
  <c r="D716" i="7"/>
  <c r="G93" i="7"/>
  <c r="D382" i="7"/>
  <c r="D387" i="7"/>
  <c r="G387" i="7" s="1"/>
  <c r="D252" i="7"/>
  <c r="G252" i="7" s="1"/>
  <c r="D253" i="7"/>
  <c r="G253" i="7" s="1"/>
  <c r="D333" i="7"/>
  <c r="H333" i="7" s="1"/>
  <c r="P333" i="7" s="1"/>
  <c r="D10" i="7"/>
  <c r="H10" i="7" s="1"/>
  <c r="P10" i="7" s="1"/>
  <c r="D32" i="7"/>
  <c r="D472" i="7"/>
  <c r="D83" i="7"/>
  <c r="D16" i="7"/>
  <c r="D178" i="7"/>
  <c r="D205" i="7"/>
  <c r="D351" i="7"/>
  <c r="D12" i="7"/>
  <c r="D282" i="7"/>
  <c r="D303" i="7"/>
  <c r="D674" i="7"/>
  <c r="D613" i="7"/>
  <c r="G613" i="7" s="1"/>
  <c r="D512" i="7"/>
  <c r="D486" i="7"/>
  <c r="D686" i="7"/>
  <c r="D648" i="7"/>
  <c r="G648" i="7" s="1"/>
  <c r="D749" i="7"/>
  <c r="H749" i="7" s="1"/>
  <c r="P749" i="7" s="1"/>
  <c r="D701" i="7"/>
  <c r="G701" i="7" s="1"/>
  <c r="D741" i="7"/>
  <c r="G741" i="7" s="1"/>
  <c r="D126" i="7"/>
  <c r="D131" i="7"/>
  <c r="H131" i="7" s="1"/>
  <c r="P131" i="7" s="1"/>
  <c r="D200" i="7"/>
  <c r="E624" i="7"/>
  <c r="G624" i="7" s="1"/>
  <c r="F319" i="7"/>
  <c r="H316" i="7"/>
  <c r="P316" i="7" s="1"/>
  <c r="H351" i="7"/>
  <c r="P351" i="7" s="1"/>
  <c r="E264" i="7"/>
  <c r="G264" i="7" s="1"/>
  <c r="G144" i="7"/>
  <c r="G211" i="7"/>
  <c r="G416" i="7"/>
  <c r="G580" i="7"/>
  <c r="D599" i="7"/>
  <c r="D502" i="7"/>
  <c r="E368" i="7"/>
  <c r="G368" i="7" s="1"/>
  <c r="E317" i="7"/>
  <c r="E626" i="7"/>
  <c r="H204" i="7"/>
  <c r="P204" i="7" s="1"/>
  <c r="D651" i="7"/>
  <c r="E336" i="7"/>
  <c r="G336" i="7" s="1"/>
  <c r="D386" i="7"/>
  <c r="G386" i="7" s="1"/>
  <c r="D411" i="7"/>
  <c r="D440" i="7"/>
  <c r="H40" i="7"/>
  <c r="P40" i="7" s="1"/>
  <c r="G310" i="7"/>
  <c r="G425" i="7"/>
  <c r="G102" i="7"/>
  <c r="H318" i="7"/>
  <c r="P318" i="7" s="1"/>
  <c r="H349" i="7"/>
  <c r="P349" i="7" s="1"/>
  <c r="H665" i="7"/>
  <c r="P665" i="7" s="1"/>
  <c r="D508" i="7"/>
  <c r="E228" i="7"/>
  <c r="G683" i="7"/>
  <c r="D114" i="7"/>
  <c r="D212" i="7"/>
  <c r="D699" i="7"/>
  <c r="E498" i="7"/>
  <c r="D55" i="7"/>
  <c r="G55" i="7" s="1"/>
  <c r="D139" i="7"/>
  <c r="H139" i="7" s="1"/>
  <c r="P139" i="7" s="1"/>
  <c r="D470" i="7"/>
  <c r="G470" i="7" s="1"/>
  <c r="D622" i="7"/>
  <c r="H622" i="7" s="1"/>
  <c r="P622" i="7" s="1"/>
  <c r="D434" i="7"/>
  <c r="D626" i="7"/>
  <c r="D600" i="7"/>
  <c r="H600" i="7" s="1"/>
  <c r="P600" i="7" s="1"/>
  <c r="D767" i="7"/>
  <c r="G767" i="7" s="1"/>
  <c r="D500" i="7"/>
  <c r="H500" i="7" s="1"/>
  <c r="D603" i="7"/>
  <c r="D682" i="7"/>
  <c r="G682" i="7" s="1"/>
  <c r="D667" i="7"/>
  <c r="D681" i="7"/>
  <c r="D697" i="7"/>
  <c r="D107" i="7"/>
  <c r="G496" i="7"/>
  <c r="H488" i="7"/>
  <c r="P488" i="7" s="1"/>
  <c r="H489" i="7"/>
  <c r="P489" i="7" s="1"/>
  <c r="H739" i="7"/>
  <c r="P739" i="7" s="1"/>
  <c r="D143" i="7"/>
  <c r="G143" i="7" s="1"/>
  <c r="D341" i="7"/>
  <c r="G165" i="7"/>
  <c r="G273" i="7"/>
  <c r="G486" i="7"/>
  <c r="G620" i="7"/>
  <c r="D534" i="7"/>
  <c r="G475" i="7"/>
  <c r="D56" i="7"/>
  <c r="D633" i="7"/>
  <c r="H633" i="7" s="1"/>
  <c r="P633" i="7" s="1"/>
  <c r="H167" i="7"/>
  <c r="P167" i="7" s="1"/>
  <c r="H175" i="7"/>
  <c r="P175" i="7" s="1"/>
  <c r="H386" i="7"/>
  <c r="P386" i="7" s="1"/>
  <c r="D634" i="7"/>
  <c r="G634" i="7" s="1"/>
  <c r="G312" i="7"/>
  <c r="F295" i="7"/>
  <c r="H295" i="7" s="1"/>
  <c r="P295" i="7" s="1"/>
  <c r="H243" i="7"/>
  <c r="P243" i="7" s="1"/>
  <c r="F388" i="7"/>
  <c r="D29" i="7"/>
  <c r="D265" i="7"/>
  <c r="D714" i="7"/>
  <c r="G367" i="7"/>
  <c r="G598" i="7"/>
  <c r="G563" i="7"/>
  <c r="H245" i="7"/>
  <c r="P245" i="7" s="1"/>
  <c r="F106" i="7"/>
  <c r="H106" i="7" s="1"/>
  <c r="P106" i="7" s="1"/>
  <c r="E221" i="7"/>
  <c r="G221" i="7" s="1"/>
  <c r="G708" i="7"/>
  <c r="G697" i="7"/>
  <c r="G485" i="7"/>
  <c r="H586" i="7"/>
  <c r="P586" i="7" s="1"/>
  <c r="H619" i="7"/>
  <c r="P619" i="7" s="1"/>
  <c r="H441" i="7"/>
  <c r="P441" i="7" s="1"/>
  <c r="H630" i="7"/>
  <c r="P630" i="7" s="1"/>
  <c r="E133" i="7"/>
  <c r="G133" i="7" s="1"/>
  <c r="E427" i="7"/>
  <c r="D99" i="7"/>
  <c r="H99" i="7" s="1"/>
  <c r="P99" i="7" s="1"/>
  <c r="G378" i="7"/>
  <c r="E313" i="7"/>
  <c r="G313" i="7" s="1"/>
  <c r="E525" i="7"/>
  <c r="F327" i="7"/>
  <c r="H327" i="7" s="1"/>
  <c r="P327" i="7" s="1"/>
  <c r="H155" i="7"/>
  <c r="P155" i="7" s="1"/>
  <c r="H405" i="7"/>
  <c r="P405" i="7" s="1"/>
  <c r="F575" i="7"/>
  <c r="H575" i="7" s="1"/>
  <c r="P575" i="7" s="1"/>
  <c r="H597" i="7"/>
  <c r="P597" i="7" s="1"/>
  <c r="F632" i="7"/>
  <c r="D758" i="7"/>
  <c r="D393" i="7"/>
  <c r="D585" i="7"/>
  <c r="D649" i="7"/>
  <c r="G649" i="7" s="1"/>
  <c r="D98" i="7"/>
  <c r="G98" i="7" s="1"/>
  <c r="G376" i="7"/>
  <c r="E413" i="7"/>
  <c r="F176" i="7"/>
  <c r="D719" i="7"/>
  <c r="G719" i="7" s="1"/>
  <c r="D112" i="7"/>
  <c r="H112" i="7" s="1"/>
  <c r="P112" i="7" s="1"/>
  <c r="D488" i="7"/>
  <c r="D453" i="7"/>
  <c r="E308" i="7"/>
  <c r="G308" i="7" s="1"/>
  <c r="E504" i="7"/>
  <c r="G504" i="7" s="1"/>
  <c r="G446" i="7"/>
  <c r="E690" i="7"/>
  <c r="G529" i="7"/>
  <c r="G500" i="7"/>
  <c r="F80" i="7"/>
  <c r="H80" i="7" s="1"/>
  <c r="P80" i="7" s="1"/>
  <c r="F440" i="7"/>
  <c r="F429" i="7"/>
  <c r="F670" i="7"/>
  <c r="H667" i="7"/>
  <c r="P667" i="7" s="1"/>
  <c r="D96" i="7"/>
  <c r="H96" i="7" s="1"/>
  <c r="P96" i="7" s="1"/>
  <c r="D289" i="7"/>
  <c r="G289" i="7" s="1"/>
  <c r="D144" i="7"/>
  <c r="D274" i="7"/>
  <c r="D452" i="7"/>
  <c r="D474" i="7"/>
  <c r="D518" i="7"/>
  <c r="H518" i="7" s="1"/>
  <c r="P518" i="7" s="1"/>
  <c r="D191" i="7"/>
  <c r="G191" i="7" s="1"/>
  <c r="D528" i="7"/>
  <c r="G528" i="7" s="1"/>
  <c r="D385" i="7"/>
  <c r="G385" i="7" s="1"/>
  <c r="D132" i="7"/>
  <c r="G132" i="7" s="1"/>
  <c r="G204" i="7"/>
  <c r="H585" i="7"/>
  <c r="P585" i="7" s="1"/>
  <c r="E160" i="7"/>
  <c r="G46" i="7"/>
  <c r="D228" i="7"/>
  <c r="H228" i="7" s="1"/>
  <c r="P228" i="7" s="1"/>
  <c r="D485" i="7"/>
  <c r="D219" i="7"/>
  <c r="D423" i="7"/>
  <c r="H423" i="7" s="1"/>
  <c r="P423" i="7" s="1"/>
  <c r="D549" i="7"/>
  <c r="D745" i="7"/>
  <c r="H745" i="7" s="1"/>
  <c r="P745" i="7" s="1"/>
  <c r="F189" i="7"/>
  <c r="H189" i="7" s="1"/>
  <c r="P189" i="7" s="1"/>
  <c r="G236" i="7"/>
  <c r="D524" i="7"/>
  <c r="H524" i="7" s="1"/>
  <c r="P524" i="7" s="1"/>
  <c r="D103" i="7"/>
  <c r="D130" i="7"/>
  <c r="D439" i="7"/>
  <c r="D183" i="7"/>
  <c r="G183" i="7" s="1"/>
  <c r="D14" i="7"/>
  <c r="G582" i="7"/>
  <c r="H138" i="7"/>
  <c r="P138" i="7" s="1"/>
  <c r="H323" i="7"/>
  <c r="P323" i="7" s="1"/>
  <c r="H671" i="7"/>
  <c r="P671" i="7" s="1"/>
  <c r="G22" i="7"/>
  <c r="G138" i="7"/>
  <c r="G478" i="7"/>
  <c r="G286" i="7"/>
  <c r="G465" i="7"/>
  <c r="G651" i="7"/>
  <c r="H726" i="7"/>
  <c r="P726" i="7" s="1"/>
  <c r="D268" i="7"/>
  <c r="H268" i="7" s="1"/>
  <c r="P268" i="7" s="1"/>
  <c r="G458" i="7"/>
  <c r="D610" i="7"/>
  <c r="H610" i="7" s="1"/>
  <c r="P610" i="7" s="1"/>
  <c r="D64" i="7"/>
  <c r="D656" i="7"/>
  <c r="H656" i="7" s="1"/>
  <c r="P656" i="7" s="1"/>
  <c r="D625" i="7"/>
  <c r="H625" i="7" s="1"/>
  <c r="P625" i="7" s="1"/>
  <c r="D299" i="7"/>
  <c r="H299" i="7" s="1"/>
  <c r="P299" i="7" s="1"/>
  <c r="D568" i="7"/>
  <c r="G194" i="7"/>
  <c r="G430" i="7"/>
  <c r="G451" i="7"/>
  <c r="D726" i="7"/>
  <c r="D23" i="7"/>
  <c r="D507" i="7"/>
  <c r="G189" i="7"/>
  <c r="E517" i="7"/>
  <c r="G517" i="7" s="1"/>
  <c r="H25" i="7"/>
  <c r="P25" i="7" s="1"/>
  <c r="D158" i="7"/>
  <c r="G158" i="7" s="1"/>
  <c r="D402" i="7"/>
  <c r="H402" i="7" s="1"/>
  <c r="P402" i="7" s="1"/>
  <c r="D223" i="7"/>
  <c r="D733" i="7"/>
  <c r="G447" i="7"/>
  <c r="G255" i="7"/>
  <c r="G480" i="7"/>
  <c r="G646" i="7"/>
  <c r="G765" i="7"/>
  <c r="G411" i="7"/>
  <c r="G605" i="7"/>
  <c r="D759" i="7"/>
  <c r="H759" i="7" s="1"/>
  <c r="P759" i="7" s="1"/>
  <c r="D227" i="7"/>
  <c r="H227" i="7" s="1"/>
  <c r="P227" i="7" s="1"/>
  <c r="E468" i="7"/>
  <c r="E553" i="7"/>
  <c r="G698" i="7"/>
  <c r="H265" i="7"/>
  <c r="P265" i="7" s="1"/>
  <c r="F263" i="7"/>
  <c r="H263" i="7" s="1"/>
  <c r="P263" i="7" s="1"/>
  <c r="F654" i="7"/>
  <c r="H654" i="7" s="1"/>
  <c r="P654" i="7" s="1"/>
  <c r="F649" i="7"/>
  <c r="H649" i="7" s="1"/>
  <c r="P649" i="7" s="1"/>
  <c r="H672" i="7"/>
  <c r="P672" i="7" s="1"/>
  <c r="G263" i="7"/>
  <c r="G558" i="7"/>
  <c r="H102" i="7"/>
  <c r="P102" i="7" s="1"/>
  <c r="D92" i="7"/>
  <c r="G92" i="7" s="1"/>
  <c r="D673" i="7"/>
  <c r="G673" i="7" s="1"/>
  <c r="E328" i="7"/>
  <c r="E507" i="7"/>
  <c r="E766" i="7"/>
  <c r="E249" i="7"/>
  <c r="D255" i="7"/>
  <c r="G95" i="7"/>
  <c r="D241" i="7"/>
  <c r="G241" i="7" s="1"/>
  <c r="D90" i="7"/>
  <c r="G90" i="7" s="1"/>
  <c r="E304" i="7"/>
  <c r="G215" i="7"/>
  <c r="E205" i="7"/>
  <c r="G205" i="7" s="1"/>
  <c r="G164" i="7"/>
  <c r="G248" i="7"/>
  <c r="G403" i="7"/>
  <c r="E392" i="7"/>
  <c r="G392" i="7" s="1"/>
  <c r="G575" i="7"/>
  <c r="E571" i="7"/>
  <c r="E738" i="7"/>
  <c r="E250" i="7"/>
  <c r="G250" i="7" s="1"/>
  <c r="G113" i="7"/>
  <c r="F49" i="7"/>
  <c r="H49" i="7" s="1"/>
  <c r="P49" i="7" s="1"/>
  <c r="D546" i="7"/>
  <c r="H546" i="7" s="1"/>
  <c r="P546" i="7" s="1"/>
  <c r="D347" i="7"/>
  <c r="H347" i="7" s="1"/>
  <c r="P347" i="7" s="1"/>
  <c r="D127" i="7"/>
  <c r="H127" i="7" s="1"/>
  <c r="P127" i="7" s="1"/>
  <c r="D394" i="7"/>
  <c r="G394" i="7" s="1"/>
  <c r="G101" i="7"/>
  <c r="G444" i="7"/>
  <c r="G717" i="7"/>
  <c r="H465" i="7"/>
  <c r="P465" i="7" s="1"/>
  <c r="G650" i="7"/>
  <c r="H130" i="7"/>
  <c r="P130" i="7" s="1"/>
  <c r="H439" i="7"/>
  <c r="P439" i="7" s="1"/>
  <c r="H486" i="7"/>
  <c r="P486" i="7" s="1"/>
  <c r="H322" i="7"/>
  <c r="P322" i="7" s="1"/>
  <c r="H525" i="7"/>
  <c r="P525" i="7" s="1"/>
  <c r="D321" i="7"/>
  <c r="G321" i="7" s="1"/>
  <c r="D332" i="7"/>
  <c r="D662" i="7"/>
  <c r="G662" i="7" s="1"/>
  <c r="G242" i="7"/>
  <c r="G438" i="7"/>
  <c r="E484" i="7"/>
  <c r="G602" i="7"/>
  <c r="D366" i="7"/>
  <c r="H366" i="7" s="1"/>
  <c r="P366" i="7" s="1"/>
  <c r="D481" i="7"/>
  <c r="H481" i="7" s="1"/>
  <c r="P481" i="7" s="1"/>
  <c r="D62" i="7"/>
  <c r="G62" i="7" s="1"/>
  <c r="G577" i="7"/>
  <c r="E338" i="7"/>
  <c r="G338" i="7" s="1"/>
  <c r="H8" i="7"/>
  <c r="P8" i="7" s="1"/>
  <c r="H376" i="7"/>
  <c r="P376" i="7" s="1"/>
  <c r="H493" i="7"/>
  <c r="P493" i="7" s="1"/>
  <c r="F542" i="7"/>
  <c r="H542" i="7" s="1"/>
  <c r="P542" i="7" s="1"/>
  <c r="H477" i="7"/>
  <c r="P477" i="7" s="1"/>
  <c r="H587" i="7"/>
  <c r="P587" i="7" s="1"/>
  <c r="H715" i="7"/>
  <c r="P715" i="7" s="1"/>
  <c r="H748" i="7"/>
  <c r="P748" i="7" s="1"/>
  <c r="F690" i="7"/>
  <c r="D571" i="7"/>
  <c r="H571" i="7" s="1"/>
  <c r="P571" i="7" s="1"/>
  <c r="D129" i="7"/>
  <c r="D270" i="7"/>
  <c r="D390" i="7"/>
  <c r="G348" i="7"/>
  <c r="G145" i="7"/>
  <c r="D41" i="7"/>
  <c r="D489" i="7"/>
  <c r="D469" i="7"/>
  <c r="G325" i="7"/>
  <c r="G617" i="7"/>
  <c r="H222" i="7"/>
  <c r="P222" i="7" s="1"/>
  <c r="F126" i="7"/>
  <c r="F254" i="7"/>
  <c r="H430" i="7"/>
  <c r="P430" i="7" s="1"/>
  <c r="G179" i="7"/>
  <c r="G104" i="7"/>
  <c r="H310" i="7"/>
  <c r="P310" i="7" s="1"/>
  <c r="H289" i="7"/>
  <c r="P289" i="7" s="1"/>
  <c r="H250" i="7"/>
  <c r="P250" i="7" s="1"/>
  <c r="F315" i="7"/>
  <c r="F309" i="7"/>
  <c r="F413" i="7"/>
  <c r="D724" i="7"/>
  <c r="D323" i="7"/>
  <c r="D34" i="7"/>
  <c r="E119" i="7"/>
  <c r="G351" i="7"/>
  <c r="G707" i="7"/>
  <c r="F88" i="7"/>
  <c r="H88" i="7" s="1"/>
  <c r="P88" i="7" s="1"/>
  <c r="F91" i="7"/>
  <c r="F148" i="7"/>
  <c r="H148" i="7" s="1"/>
  <c r="P148" i="7" s="1"/>
  <c r="H443" i="7"/>
  <c r="P443" i="7" s="1"/>
  <c r="H567" i="7"/>
  <c r="P567" i="7" s="1"/>
  <c r="G152" i="7"/>
  <c r="D18" i="7"/>
  <c r="G18" i="7" s="1"/>
  <c r="G40" i="7"/>
  <c r="G488" i="7"/>
  <c r="E512" i="7"/>
  <c r="F68" i="7"/>
  <c r="H68" i="7" s="1"/>
  <c r="P68" i="7" s="1"/>
  <c r="F79" i="7"/>
  <c r="D95" i="7"/>
  <c r="D317" i="7"/>
  <c r="D198" i="7"/>
  <c r="D748" i="7"/>
  <c r="G748" i="7" s="1"/>
  <c r="E421" i="7"/>
  <c r="G421" i="7" s="1"/>
  <c r="E603" i="7"/>
  <c r="G534" i="7"/>
  <c r="G696" i="7"/>
  <c r="E731" i="7"/>
  <c r="E715" i="7"/>
  <c r="G715" i="7" s="1"/>
  <c r="H81" i="7"/>
  <c r="P81" i="7" s="1"/>
  <c r="F202" i="7"/>
  <c r="H202" i="7" s="1"/>
  <c r="P202" i="7" s="1"/>
  <c r="D187" i="7"/>
  <c r="D135" i="7"/>
  <c r="D438" i="7"/>
  <c r="D425" i="7"/>
  <c r="G739" i="7"/>
  <c r="F149" i="7"/>
  <c r="H205" i="7"/>
  <c r="P205" i="7" s="1"/>
  <c r="F521" i="7"/>
  <c r="H521" i="7" s="1"/>
  <c r="P521" i="7" s="1"/>
  <c r="F526" i="7"/>
  <c r="H458" i="7"/>
  <c r="P458" i="7" s="1"/>
  <c r="F590" i="7"/>
  <c r="H590" i="7" s="1"/>
  <c r="P590" i="7" s="1"/>
  <c r="F626" i="7"/>
  <c r="H626" i="7" s="1"/>
  <c r="P626" i="7" s="1"/>
  <c r="H719" i="7"/>
  <c r="P719" i="7" s="1"/>
  <c r="F642" i="7"/>
  <c r="H642" i="7" s="1"/>
  <c r="P642" i="7" s="1"/>
  <c r="G243" i="7"/>
  <c r="D281" i="7"/>
  <c r="D271" i="7"/>
  <c r="H271" i="7" s="1"/>
  <c r="P271" i="7" s="1"/>
  <c r="D237" i="7"/>
  <c r="H237" i="7" s="1"/>
  <c r="P237" i="7" s="1"/>
  <c r="D320" i="7"/>
  <c r="D258" i="7"/>
  <c r="G258" i="7" s="1"/>
  <c r="E100" i="7"/>
  <c r="G35" i="7"/>
  <c r="G298" i="7"/>
  <c r="E350" i="7"/>
  <c r="G350" i="7" s="1"/>
  <c r="G342" i="7"/>
  <c r="G545" i="7"/>
  <c r="E523" i="7"/>
  <c r="G523" i="7" s="1"/>
  <c r="D710" i="7"/>
  <c r="G710" i="7" s="1"/>
  <c r="E16" i="7"/>
  <c r="G16" i="7" s="1"/>
  <c r="G47" i="7"/>
  <c r="G109" i="7"/>
  <c r="E315" i="7"/>
  <c r="H137" i="7"/>
  <c r="P137" i="7" s="1"/>
  <c r="F122" i="7"/>
  <c r="F184" i="7"/>
  <c r="D278" i="7"/>
  <c r="G278" i="7" s="1"/>
  <c r="E14" i="7"/>
  <c r="G14" i="7" s="1"/>
  <c r="G129" i="7"/>
  <c r="E212" i="7"/>
  <c r="G212" i="7" s="1"/>
  <c r="E49" i="7"/>
  <c r="G49" i="7" s="1"/>
  <c r="G71" i="7"/>
  <c r="G284" i="7"/>
  <c r="E61" i="7"/>
  <c r="G34" i="7"/>
  <c r="E120" i="7"/>
  <c r="G120" i="7" s="1"/>
  <c r="G115" i="7"/>
  <c r="H78" i="7"/>
  <c r="P78" i="7" s="1"/>
  <c r="H208" i="7"/>
  <c r="P208" i="7" s="1"/>
  <c r="D466" i="7"/>
  <c r="D498" i="7"/>
  <c r="H498" i="7" s="1"/>
  <c r="D216" i="7"/>
  <c r="D125" i="7"/>
  <c r="D220" i="7"/>
  <c r="H220" i="7" s="1"/>
  <c r="P220" i="7" s="1"/>
  <c r="D284" i="7"/>
  <c r="G283" i="7"/>
  <c r="G489" i="7"/>
  <c r="D230" i="7"/>
  <c r="D490" i="7"/>
  <c r="G150" i="7"/>
  <c r="D551" i="7"/>
  <c r="G551" i="7" s="1"/>
  <c r="D459" i="7"/>
  <c r="D471" i="7"/>
  <c r="G471" i="7" s="1"/>
  <c r="G663" i="7"/>
  <c r="G671" i="7"/>
  <c r="H555" i="7"/>
  <c r="P555" i="7" s="1"/>
  <c r="D61" i="7"/>
  <c r="H61" i="7" s="1"/>
  <c r="P61" i="7" s="1"/>
  <c r="H451" i="7"/>
  <c r="P451" i="7" s="1"/>
  <c r="D124" i="7"/>
  <c r="G124" i="7" s="1"/>
  <c r="D449" i="7"/>
  <c r="H86" i="7"/>
  <c r="P86" i="7" s="1"/>
  <c r="H354" i="7"/>
  <c r="P354" i="7" s="1"/>
  <c r="D194" i="7"/>
  <c r="D612" i="7"/>
  <c r="G612" i="7" s="1"/>
  <c r="G479" i="7"/>
  <c r="E681" i="7"/>
  <c r="G681" i="7" s="1"/>
  <c r="H53" i="7"/>
  <c r="P53" i="7" s="1"/>
  <c r="H332" i="7"/>
  <c r="P332" i="7" s="1"/>
  <c r="H711" i="7"/>
  <c r="P711" i="7" s="1"/>
  <c r="F651" i="7"/>
  <c r="H651" i="7" s="1"/>
  <c r="P651" i="7" s="1"/>
  <c r="G23" i="7"/>
  <c r="D356" i="7"/>
  <c r="D155" i="7"/>
  <c r="D722" i="7"/>
  <c r="G335" i="7"/>
  <c r="E549" i="7"/>
  <c r="E704" i="7"/>
  <c r="G704" i="7" s="1"/>
  <c r="G750" i="7"/>
  <c r="H28" i="7"/>
  <c r="P28" i="7" s="1"/>
  <c r="H292" i="7"/>
  <c r="P292" i="7" s="1"/>
  <c r="H566" i="7"/>
  <c r="P566" i="7" s="1"/>
  <c r="E251" i="7"/>
  <c r="G251" i="7" s="1"/>
  <c r="D309" i="7"/>
  <c r="G309" i="7" s="1"/>
  <c r="D172" i="7"/>
  <c r="G172" i="7" s="1"/>
  <c r="G12" i="7"/>
  <c r="G27" i="7"/>
  <c r="E43" i="7"/>
  <c r="E25" i="7"/>
  <c r="E114" i="7"/>
  <c r="G114" i="7" s="1"/>
  <c r="E139" i="7"/>
  <c r="E117" i="7"/>
  <c r="F66" i="7"/>
  <c r="H66" i="7" s="1"/>
  <c r="P66" i="7" s="1"/>
  <c r="F120" i="7"/>
  <c r="D354" i="7"/>
  <c r="G354" i="7" s="1"/>
  <c r="D429" i="7"/>
  <c r="G429" i="7" s="1"/>
  <c r="D19" i="7"/>
  <c r="G19" i="7" s="1"/>
  <c r="D146" i="7"/>
  <c r="D266" i="7"/>
  <c r="G266" i="7" s="1"/>
  <c r="D192" i="7"/>
  <c r="D319" i="7"/>
  <c r="G319" i="7" s="1"/>
  <c r="G208" i="7"/>
  <c r="G457" i="7"/>
  <c r="H95" i="7"/>
  <c r="P95" i="7" s="1"/>
  <c r="H357" i="7"/>
  <c r="P357" i="7" s="1"/>
  <c r="D185" i="7"/>
  <c r="G502" i="7"/>
  <c r="D39" i="7"/>
  <c r="G39" i="7" s="1"/>
  <c r="G323" i="7"/>
  <c r="D377" i="7"/>
  <c r="G481" i="7"/>
  <c r="H750" i="7"/>
  <c r="P750" i="7" s="1"/>
  <c r="D28" i="7"/>
  <c r="G28" i="7" s="1"/>
  <c r="D380" i="7"/>
  <c r="D639" i="7"/>
  <c r="G639" i="7" s="1"/>
  <c r="D647" i="7"/>
  <c r="H647" i="7" s="1"/>
  <c r="P647" i="7" s="1"/>
  <c r="G235" i="7"/>
  <c r="E381" i="7"/>
  <c r="G381" i="7" s="1"/>
  <c r="G424" i="7"/>
  <c r="F51" i="7"/>
  <c r="F152" i="7"/>
  <c r="H152" i="7" s="1"/>
  <c r="P152" i="7" s="1"/>
  <c r="H640" i="7"/>
  <c r="P640" i="7" s="1"/>
  <c r="F168" i="7"/>
  <c r="H168" i="7" s="1"/>
  <c r="P168" i="7" s="1"/>
  <c r="F181" i="7"/>
  <c r="F358" i="7"/>
  <c r="F400" i="7"/>
  <c r="D751" i="7"/>
  <c r="D505" i="7"/>
  <c r="D558" i="7"/>
  <c r="D657" i="7"/>
  <c r="G657" i="7" s="1"/>
  <c r="D269" i="7"/>
  <c r="G269" i="7" s="1"/>
  <c r="D257" i="7"/>
  <c r="G257" i="7" s="1"/>
  <c r="D193" i="7"/>
  <c r="D315" i="7"/>
  <c r="G360" i="7"/>
  <c r="G733" i="7"/>
  <c r="G597" i="7"/>
  <c r="G632" i="7"/>
  <c r="H306" i="7"/>
  <c r="P306" i="7" s="1"/>
  <c r="H60" i="7"/>
  <c r="P60" i="7" s="1"/>
  <c r="G288" i="7"/>
  <c r="D578" i="7"/>
  <c r="D391" i="7"/>
  <c r="G391" i="7" s="1"/>
  <c r="E653" i="7"/>
  <c r="G653" i="7" s="1"/>
  <c r="E684" i="7"/>
  <c r="G684" i="7" s="1"/>
  <c r="G658" i="7"/>
  <c r="H240" i="7"/>
  <c r="P240" i="7" s="1"/>
  <c r="F462" i="7"/>
  <c r="H462" i="7" s="1"/>
  <c r="P462" i="7" s="1"/>
  <c r="H377" i="7"/>
  <c r="P377" i="7" s="1"/>
  <c r="H471" i="7"/>
  <c r="P471" i="7" s="1"/>
  <c r="H693" i="7"/>
  <c r="P693" i="7" s="1"/>
  <c r="H709" i="7"/>
  <c r="P709" i="7" s="1"/>
  <c r="D4" i="7"/>
  <c r="H4" i="7" s="1"/>
  <c r="P4" i="7" s="1"/>
  <c r="D597" i="7"/>
  <c r="G622" i="7"/>
  <c r="G146" i="7"/>
  <c r="H662" i="7"/>
  <c r="P662" i="7" s="1"/>
  <c r="D349" i="7"/>
  <c r="D290" i="7"/>
  <c r="H290" i="7" s="1"/>
  <c r="P290" i="7" s="1"/>
  <c r="D541" i="7"/>
  <c r="G541" i="7" s="1"/>
  <c r="D712" i="7"/>
  <c r="G509" i="7"/>
  <c r="H151" i="7"/>
  <c r="P151" i="7" s="1"/>
  <c r="H236" i="7"/>
  <c r="P236" i="7" s="1"/>
  <c r="H364" i="7"/>
  <c r="P364" i="7" s="1"/>
  <c r="H359" i="7"/>
  <c r="P359" i="7" s="1"/>
  <c r="D327" i="7"/>
  <c r="E706" i="7"/>
  <c r="H401" i="7"/>
  <c r="P401" i="7" s="1"/>
  <c r="H508" i="7"/>
  <c r="H697" i="7"/>
  <c r="P697" i="7" s="1"/>
  <c r="D25" i="7"/>
  <c r="D444" i="7"/>
  <c r="H444" i="7" s="1"/>
  <c r="P444" i="7" s="1"/>
  <c r="D671" i="7"/>
  <c r="G182" i="7"/>
  <c r="G536" i="7"/>
  <c r="H29" i="7"/>
  <c r="P29" i="7" s="1"/>
  <c r="H256" i="7"/>
  <c r="P256" i="7" s="1"/>
  <c r="G74" i="7"/>
  <c r="G552" i="7"/>
  <c r="G744" i="7"/>
  <c r="F325" i="7"/>
  <c r="H325" i="7" s="1"/>
  <c r="P325" i="7" s="1"/>
  <c r="D706" i="7"/>
  <c r="E306" i="7"/>
  <c r="F128" i="7"/>
  <c r="F280" i="7"/>
  <c r="H280" i="7" s="1"/>
  <c r="P280" i="7" s="1"/>
  <c r="H334" i="7"/>
  <c r="P334" i="7" s="1"/>
  <c r="H452" i="7"/>
  <c r="P452" i="7" s="1"/>
  <c r="D678" i="7"/>
  <c r="H678" i="7" s="1"/>
  <c r="P678" i="7" s="1"/>
  <c r="G227" i="7"/>
  <c r="G13" i="7"/>
  <c r="G604" i="7"/>
  <c r="G543" i="7"/>
  <c r="G716" i="7"/>
  <c r="H42" i="7"/>
  <c r="P42" i="7" s="1"/>
  <c r="F381" i="7"/>
  <c r="H381" i="7" s="1"/>
  <c r="P381" i="7" s="1"/>
  <c r="F285" i="7"/>
  <c r="H285" i="7" s="1"/>
  <c r="P285" i="7" s="1"/>
  <c r="F338" i="7"/>
  <c r="H338" i="7" s="1"/>
  <c r="P338" i="7" s="1"/>
  <c r="F512" i="7"/>
  <c r="H605" i="7"/>
  <c r="P605" i="7" s="1"/>
  <c r="D414" i="7"/>
  <c r="G414" i="7" s="1"/>
  <c r="D238" i="7"/>
  <c r="D695" i="7"/>
  <c r="G695" i="7" s="1"/>
  <c r="E50" i="7"/>
  <c r="E96" i="7"/>
  <c r="G96" i="7" s="1"/>
  <c r="E505" i="7"/>
  <c r="G505" i="7" s="1"/>
  <c r="H339" i="7"/>
  <c r="P339" i="7" s="1"/>
  <c r="D769" i="7"/>
  <c r="D413" i="7"/>
  <c r="G343" i="7"/>
  <c r="G209" i="7"/>
  <c r="E404" i="7"/>
  <c r="G404" i="7" s="1"/>
  <c r="G724" i="7"/>
  <c r="H623" i="7"/>
  <c r="P623" i="7" s="1"/>
  <c r="F581" i="7"/>
  <c r="D703" i="7"/>
  <c r="G703" i="7" s="1"/>
  <c r="F180" i="7"/>
  <c r="H180" i="7" s="1"/>
  <c r="P180" i="7" s="1"/>
  <c r="H7" i="7"/>
  <c r="P7" i="7" s="1"/>
  <c r="H239" i="7"/>
  <c r="P239" i="7" s="1"/>
  <c r="F485" i="7"/>
  <c r="F272" i="7"/>
  <c r="H272" i="7" s="1"/>
  <c r="P272" i="7" s="1"/>
  <c r="F356" i="7"/>
  <c r="H356" i="7" s="1"/>
  <c r="P356" i="7" s="1"/>
  <c r="F564" i="7"/>
  <c r="H564" i="7" s="1"/>
  <c r="P564" i="7" s="1"/>
  <c r="F459" i="7"/>
  <c r="F507" i="7"/>
  <c r="H507" i="7" s="1"/>
  <c r="F446" i="7"/>
  <c r="H446" i="7" s="1"/>
  <c r="P446" i="7" s="1"/>
  <c r="H519" i="7"/>
  <c r="P519" i="7" s="1"/>
  <c r="F528" i="7"/>
  <c r="H528" i="7" s="1"/>
  <c r="P528" i="7" s="1"/>
  <c r="F639" i="7"/>
  <c r="H639" i="7" s="1"/>
  <c r="P639" i="7" s="1"/>
  <c r="H684" i="7"/>
  <c r="P684" i="7" s="1"/>
  <c r="E711" i="7"/>
  <c r="G711" i="7" s="1"/>
  <c r="D669" i="7"/>
  <c r="G216" i="7"/>
  <c r="E331" i="7"/>
  <c r="E240" i="7"/>
  <c r="G230" i="7"/>
  <c r="E276" i="7"/>
  <c r="E398" i="7"/>
  <c r="G398" i="7" s="1"/>
  <c r="G461" i="7"/>
  <c r="E426" i="7"/>
  <c r="G426" i="7" s="1"/>
  <c r="E272" i="7"/>
  <c r="G272" i="7" s="1"/>
  <c r="E532" i="7"/>
  <c r="E450" i="7"/>
  <c r="G450" i="7" s="1"/>
  <c r="G388" i="7"/>
  <c r="G399" i="7"/>
  <c r="E501" i="7"/>
  <c r="G501" i="7" s="1"/>
  <c r="E483" i="7"/>
  <c r="G483" i="7" s="1"/>
  <c r="E589" i="7"/>
  <c r="E666" i="7"/>
  <c r="E656" i="7"/>
  <c r="G656" i="7" s="1"/>
  <c r="E768" i="7"/>
  <c r="G768" i="7" s="1"/>
  <c r="H15" i="7"/>
  <c r="P15" i="7" s="1"/>
  <c r="H6" i="7"/>
  <c r="P6" i="7" s="1"/>
  <c r="F105" i="7"/>
  <c r="F192" i="7"/>
  <c r="H129" i="7"/>
  <c r="P129" i="7" s="1"/>
  <c r="F121" i="7"/>
  <c r="H121" i="7" s="1"/>
  <c r="P121" i="7" s="1"/>
  <c r="H73" i="7"/>
  <c r="P73" i="7" s="1"/>
  <c r="H225" i="7"/>
  <c r="P225" i="7" s="1"/>
  <c r="H248" i="7"/>
  <c r="P248" i="7" s="1"/>
  <c r="H11" i="7"/>
  <c r="P11" i="7" s="1"/>
  <c r="H94" i="7"/>
  <c r="P94" i="7" s="1"/>
  <c r="F217" i="7"/>
  <c r="H217" i="7" s="1"/>
  <c r="P217" i="7" s="1"/>
  <c r="F219" i="7"/>
  <c r="H219" i="7" s="1"/>
  <c r="P219" i="7" s="1"/>
  <c r="F398" i="7"/>
  <c r="F392" i="7"/>
  <c r="F399" i="7"/>
  <c r="F279" i="7"/>
  <c r="H279" i="7" s="1"/>
  <c r="P279" i="7" s="1"/>
  <c r="F456" i="7"/>
  <c r="H456" i="7" s="1"/>
  <c r="P456" i="7" s="1"/>
  <c r="F410" i="7"/>
  <c r="F608" i="7"/>
  <c r="H608" i="7" s="1"/>
  <c r="P608" i="7" s="1"/>
  <c r="F450" i="7"/>
  <c r="H450" i="7" s="1"/>
  <c r="P450" i="7" s="1"/>
  <c r="F648" i="7"/>
  <c r="H515" i="7"/>
  <c r="P515" i="7" s="1"/>
  <c r="F569" i="7"/>
  <c r="F635" i="7"/>
  <c r="H635" i="7" s="1"/>
  <c r="P635" i="7" s="1"/>
  <c r="H721" i="7"/>
  <c r="P721" i="7" s="1"/>
  <c r="F740" i="7"/>
  <c r="H740" i="7" s="1"/>
  <c r="P740" i="7" s="1"/>
  <c r="H744" i="7"/>
  <c r="P744" i="7" s="1"/>
  <c r="D747" i="7"/>
  <c r="G83" i="7"/>
  <c r="H46" i="7"/>
  <c r="P46" i="7" s="1"/>
  <c r="D360" i="7"/>
  <c r="D400" i="7"/>
  <c r="D287" i="7"/>
  <c r="H287" i="7" s="1"/>
  <c r="P287" i="7" s="1"/>
  <c r="D153" i="7"/>
  <c r="H153" i="7" s="1"/>
  <c r="P153" i="7" s="1"/>
  <c r="D105" i="7"/>
  <c r="H389" i="7"/>
  <c r="P389" i="7" s="1"/>
  <c r="H282" i="7"/>
  <c r="P282" i="7" s="1"/>
  <c r="H434" i="7"/>
  <c r="P434" i="7" s="1"/>
  <c r="H433" i="7"/>
  <c r="P433" i="7" s="1"/>
  <c r="H646" i="7"/>
  <c r="P646" i="7" s="1"/>
  <c r="H183" i="7"/>
  <c r="P183" i="7" s="1"/>
  <c r="G721" i="7"/>
  <c r="H83" i="7"/>
  <c r="P83" i="7" s="1"/>
  <c r="G332" i="7"/>
  <c r="F455" i="7"/>
  <c r="F606" i="7"/>
  <c r="D174" i="7"/>
  <c r="G466" i="7"/>
  <c r="D461" i="7"/>
  <c r="G530" i="7"/>
  <c r="E493" i="7"/>
  <c r="G493" i="7" s="1"/>
  <c r="D609" i="7"/>
  <c r="H609" i="7" s="1"/>
  <c r="P609" i="7" s="1"/>
  <c r="D229" i="7"/>
  <c r="G229" i="7" s="1"/>
  <c r="D455" i="7"/>
  <c r="G455" i="7" s="1"/>
  <c r="D513" i="7"/>
  <c r="G513" i="7" s="1"/>
  <c r="G752" i="7"/>
  <c r="E680" i="7"/>
  <c r="G680" i="7" s="1"/>
  <c r="H258" i="7"/>
  <c r="P258" i="7" s="1"/>
  <c r="D181" i="7"/>
  <c r="G340" i="7"/>
  <c r="G175" i="7"/>
  <c r="H406" i="7"/>
  <c r="P406" i="7" s="1"/>
  <c r="H411" i="7"/>
  <c r="P411" i="7" s="1"/>
  <c r="D441" i="7"/>
  <c r="E702" i="7"/>
  <c r="D430" i="7"/>
  <c r="G607" i="7"/>
  <c r="D134" i="7"/>
  <c r="H134" i="7" s="1"/>
  <c r="P134" i="7" s="1"/>
  <c r="D328" i="7"/>
  <c r="D478" i="7"/>
  <c r="D71" i="7"/>
  <c r="H71" i="7" s="1"/>
  <c r="P71" i="7" s="1"/>
  <c r="G207" i="7"/>
  <c r="G357" i="7"/>
  <c r="E590" i="7"/>
  <c r="G590" i="7" s="1"/>
  <c r="E569" i="7"/>
  <c r="G569" i="7" s="1"/>
  <c r="E762" i="7"/>
  <c r="G762" i="7" s="1"/>
  <c r="G667" i="7"/>
  <c r="G758" i="7"/>
  <c r="F143" i="7"/>
  <c r="G80" i="7"/>
  <c r="G239" i="7"/>
  <c r="E121" i="7"/>
  <c r="G121" i="7" s="1"/>
  <c r="G106" i="7"/>
  <c r="E290" i="7"/>
  <c r="G402" i="7"/>
  <c r="G369" i="7"/>
  <c r="G566" i="7"/>
  <c r="G440" i="7"/>
  <c r="G591" i="7"/>
  <c r="G623" i="7"/>
  <c r="G755" i="7"/>
  <c r="G769" i="7"/>
  <c r="H221" i="7"/>
  <c r="P221" i="7" s="1"/>
  <c r="F20" i="7"/>
  <c r="H178" i="7"/>
  <c r="P178" i="7" s="1"/>
  <c r="F142" i="7"/>
  <c r="F65" i="7"/>
  <c r="F229" i="7"/>
  <c r="F261" i="7"/>
  <c r="H261" i="7" s="1"/>
  <c r="P261" i="7" s="1"/>
  <c r="H412" i="7"/>
  <c r="P412" i="7" s="1"/>
  <c r="H408" i="7"/>
  <c r="P408" i="7" s="1"/>
  <c r="F382" i="7"/>
  <c r="F461" i="7"/>
  <c r="H461" i="7" s="1"/>
  <c r="P461" i="7" s="1"/>
  <c r="H620" i="7"/>
  <c r="P620" i="7" s="1"/>
  <c r="H517" i="7"/>
  <c r="P517" i="7" s="1"/>
  <c r="H618" i="7"/>
  <c r="P618" i="7" s="1"/>
  <c r="H733" i="7"/>
  <c r="P733" i="7" s="1"/>
  <c r="F720" i="7"/>
  <c r="H746" i="7"/>
  <c r="P746" i="7" s="1"/>
  <c r="G56" i="7"/>
  <c r="G107" i="7"/>
  <c r="G41" i="7"/>
  <c r="E163" i="7"/>
  <c r="G155" i="7"/>
  <c r="H5" i="7"/>
  <c r="P5" i="7" s="1"/>
  <c r="D494" i="7"/>
  <c r="G494" i="7" s="1"/>
  <c r="D448" i="7"/>
  <c r="H448" i="7" s="1"/>
  <c r="P448" i="7" s="1"/>
  <c r="D689" i="7"/>
  <c r="H689" i="7" s="1"/>
  <c r="P689" i="7" s="1"/>
  <c r="D85" i="7"/>
  <c r="G85" i="7" s="1"/>
  <c r="D58" i="7"/>
  <c r="H58" i="7" s="1"/>
  <c r="P58" i="7" s="1"/>
  <c r="D119" i="7"/>
  <c r="H119" i="7" s="1"/>
  <c r="P119" i="7" s="1"/>
  <c r="G374" i="7"/>
  <c r="G600" i="7"/>
  <c r="H160" i="7"/>
  <c r="P160" i="7" s="1"/>
  <c r="H303" i="7"/>
  <c r="P303" i="7" s="1"/>
  <c r="H387" i="7"/>
  <c r="P387" i="7" s="1"/>
  <c r="H599" i="7"/>
  <c r="P599" i="7" s="1"/>
  <c r="D102" i="7"/>
  <c r="D203" i="7"/>
  <c r="E497" i="7"/>
  <c r="D110" i="7"/>
  <c r="H110" i="7" s="1"/>
  <c r="P110" i="7" s="1"/>
  <c r="G531" i="7"/>
  <c r="H14" i="7"/>
  <c r="P14" i="7" s="1"/>
  <c r="D729" i="7"/>
  <c r="G729" i="7" s="1"/>
  <c r="D601" i="7"/>
  <c r="H601" i="7" s="1"/>
  <c r="P601" i="7" s="1"/>
  <c r="D381" i="7"/>
  <c r="D330" i="7"/>
  <c r="D540" i="7"/>
  <c r="H540" i="7" s="1"/>
  <c r="P540" i="7" s="1"/>
  <c r="G33" i="7"/>
  <c r="E373" i="7"/>
  <c r="G373" i="7" s="1"/>
  <c r="G515" i="7"/>
  <c r="G754" i="7"/>
  <c r="F336" i="7"/>
  <c r="E334" i="7"/>
  <c r="G334" i="7" s="1"/>
  <c r="E736" i="7"/>
  <c r="D207" i="7"/>
  <c r="D346" i="7"/>
  <c r="E537" i="7"/>
  <c r="G537" i="7" s="1"/>
  <c r="F427" i="7"/>
  <c r="F426" i="7"/>
  <c r="F645" i="7"/>
  <c r="F756" i="7"/>
  <c r="H756" i="7" s="1"/>
  <c r="P756" i="7" s="1"/>
  <c r="D457" i="7"/>
  <c r="G185" i="7"/>
  <c r="E201" i="7"/>
  <c r="E302" i="7"/>
  <c r="G302" i="7" s="1"/>
  <c r="G353" i="7"/>
  <c r="E474" i="7"/>
  <c r="G474" i="7" s="1"/>
  <c r="G393" i="7"/>
  <c r="G412" i="7"/>
  <c r="G383" i="7"/>
  <c r="G390" i="7"/>
  <c r="E644" i="7"/>
  <c r="G763" i="7"/>
  <c r="E346" i="7"/>
  <c r="G346" i="7" s="1"/>
  <c r="H22" i="7"/>
  <c r="P22" i="7" s="1"/>
  <c r="H113" i="7"/>
  <c r="P113" i="7" s="1"/>
  <c r="H16" i="7"/>
  <c r="P16" i="7" s="1"/>
  <c r="H23" i="7"/>
  <c r="P23" i="7" s="1"/>
  <c r="H215" i="7"/>
  <c r="P215" i="7" s="1"/>
  <c r="F226" i="7"/>
  <c r="H226" i="7" s="1"/>
  <c r="P226" i="7" s="1"/>
  <c r="H417" i="7"/>
  <c r="P417" i="7" s="1"/>
  <c r="E184" i="7"/>
  <c r="E333" i="7"/>
  <c r="G116" i="7"/>
  <c r="E162" i="7"/>
  <c r="G162" i="7" s="1"/>
  <c r="E464" i="7"/>
  <c r="G268" i="7"/>
  <c r="G564" i="7"/>
  <c r="E389" i="7"/>
  <c r="G559" i="7"/>
  <c r="G279" i="7"/>
  <c r="E432" i="7"/>
  <c r="E664" i="7"/>
  <c r="G664" i="7" s="1"/>
  <c r="G495" i="7"/>
  <c r="G433" i="7"/>
  <c r="E467" i="7"/>
  <c r="E568" i="7"/>
  <c r="G679" i="7"/>
  <c r="G661" i="7"/>
  <c r="E642" i="7"/>
  <c r="G642" i="7" s="1"/>
  <c r="G625" i="7"/>
  <c r="G647" i="7"/>
  <c r="E628" i="7"/>
  <c r="E745" i="7"/>
  <c r="E688" i="7"/>
  <c r="G699" i="7"/>
  <c r="E329" i="7"/>
  <c r="G329" i="7" s="1"/>
  <c r="H56" i="7"/>
  <c r="P56" i="7" s="1"/>
  <c r="F36" i="7"/>
  <c r="F27" i="7"/>
  <c r="H27" i="7" s="1"/>
  <c r="P27" i="7" s="1"/>
  <c r="H185" i="7"/>
  <c r="P185" i="7" s="1"/>
  <c r="H33" i="7"/>
  <c r="P33" i="7" s="1"/>
  <c r="H273" i="7"/>
  <c r="P273" i="7" s="1"/>
  <c r="H115" i="7"/>
  <c r="P115" i="7" s="1"/>
  <c r="H274" i="7"/>
  <c r="P274" i="7" s="1"/>
  <c r="F276" i="7"/>
  <c r="F251" i="7"/>
  <c r="H251" i="7" s="1"/>
  <c r="P251" i="7" s="1"/>
  <c r="F116" i="7"/>
  <c r="F249" i="7"/>
  <c r="H249" i="7" s="1"/>
  <c r="P249" i="7" s="1"/>
  <c r="H275" i="7"/>
  <c r="P275" i="7" s="1"/>
  <c r="F474" i="7"/>
  <c r="H474" i="7" s="1"/>
  <c r="P474" i="7" s="1"/>
  <c r="F233" i="7"/>
  <c r="H233" i="7" s="1"/>
  <c r="P233" i="7" s="1"/>
  <c r="F320" i="7"/>
  <c r="H320" i="7" s="1"/>
  <c r="P320" i="7" s="1"/>
  <c r="H577" i="7"/>
  <c r="P577" i="7" s="1"/>
  <c r="F607" i="7"/>
  <c r="F418" i="7"/>
  <c r="H418" i="7" s="1"/>
  <c r="P418" i="7" s="1"/>
  <c r="F397" i="7"/>
  <c r="F301" i="7"/>
  <c r="H301" i="7" s="1"/>
  <c r="P301" i="7" s="1"/>
  <c r="H502" i="7"/>
  <c r="H438" i="7"/>
  <c r="P438" i="7" s="1"/>
  <c r="F424" i="7"/>
  <c r="H424" i="7" s="1"/>
  <c r="P424" i="7" s="1"/>
  <c r="F729" i="7"/>
  <c r="F472" i="7"/>
  <c r="H472" i="7" s="1"/>
  <c r="P472" i="7" s="1"/>
  <c r="H559" i="7"/>
  <c r="P559" i="7" s="1"/>
  <c r="F537" i="7"/>
  <c r="H537" i="7" s="1"/>
  <c r="P537" i="7" s="1"/>
  <c r="H627" i="7"/>
  <c r="P627" i="7" s="1"/>
  <c r="H652" i="7"/>
  <c r="P652" i="7" s="1"/>
  <c r="F727" i="7"/>
  <c r="H727" i="7" s="1"/>
  <c r="P727" i="7" s="1"/>
  <c r="H737" i="7"/>
  <c r="P737" i="7" s="1"/>
  <c r="F682" i="7"/>
  <c r="G4" i="7"/>
  <c r="E110" i="7"/>
  <c r="G110" i="7" s="1"/>
  <c r="G5" i="7"/>
  <c r="F9" i="7"/>
  <c r="F93" i="7"/>
  <c r="H93" i="7" s="1"/>
  <c r="P93" i="7" s="1"/>
  <c r="D509" i="7"/>
  <c r="H509" i="7" s="1"/>
  <c r="D583" i="7"/>
  <c r="H583" i="7" s="1"/>
  <c r="P583" i="7" s="1"/>
  <c r="D352" i="7"/>
  <c r="G352" i="7" s="1"/>
  <c r="D479" i="7"/>
  <c r="H479" i="7" s="1"/>
  <c r="P479" i="7" s="1"/>
  <c r="D91" i="7"/>
  <c r="D36" i="7"/>
  <c r="G36" i="7" s="1"/>
  <c r="H317" i="7"/>
  <c r="P317" i="7" s="1"/>
  <c r="H321" i="7"/>
  <c r="P321" i="7" s="1"/>
  <c r="H522" i="7"/>
  <c r="P522" i="7" s="1"/>
  <c r="H453" i="7"/>
  <c r="P453" i="7" s="1"/>
  <c r="H503" i="7"/>
  <c r="F570" i="7"/>
  <c r="H570" i="7" s="1"/>
  <c r="P570" i="7" s="1"/>
  <c r="G15" i="7"/>
  <c r="G198" i="7"/>
  <c r="G303" i="7"/>
  <c r="H200" i="7"/>
  <c r="P200" i="7" s="1"/>
  <c r="G490" i="7"/>
  <c r="H558" i="7"/>
  <c r="P558" i="7" s="1"/>
  <c r="D77" i="7"/>
  <c r="G77" i="7" s="1"/>
  <c r="D532" i="7"/>
  <c r="F457" i="7"/>
  <c r="H457" i="7" s="1"/>
  <c r="P457" i="7" s="1"/>
  <c r="D660" i="7"/>
  <c r="H660" i="7" s="1"/>
  <c r="P660" i="7" s="1"/>
  <c r="D108" i="7"/>
  <c r="G108" i="7" s="1"/>
  <c r="D465" i="7"/>
  <c r="D666" i="7"/>
  <c r="E314" i="7"/>
  <c r="E434" i="7"/>
  <c r="G434" i="7" s="1"/>
  <c r="G327" i="7"/>
  <c r="E709" i="7"/>
  <c r="G709" i="7" s="1"/>
  <c r="G714" i="7"/>
  <c r="F104" i="7"/>
  <c r="H442" i="7"/>
  <c r="P442" i="7" s="1"/>
  <c r="H644" i="7"/>
  <c r="P644" i="7" s="1"/>
  <c r="D445" i="7"/>
  <c r="D260" i="7"/>
  <c r="G260" i="7" s="1"/>
  <c r="D638" i="7"/>
  <c r="G638" i="7" s="1"/>
  <c r="G337" i="7"/>
  <c r="G291" i="7"/>
  <c r="G665" i="7"/>
  <c r="E676" i="7"/>
  <c r="G676" i="7" s="1"/>
  <c r="D431" i="7"/>
  <c r="H431" i="7" s="1"/>
  <c r="P431" i="7" s="1"/>
  <c r="D324" i="7"/>
  <c r="G324" i="7" s="1"/>
  <c r="D563" i="7"/>
  <c r="H563" i="7" s="1"/>
  <c r="P563" i="7" s="1"/>
  <c r="G364" i="7"/>
  <c r="E749" i="7"/>
  <c r="G691" i="7"/>
  <c r="G281" i="7"/>
  <c r="H283" i="7"/>
  <c r="P283" i="7" s="1"/>
  <c r="H534" i="7"/>
  <c r="P534" i="7" s="1"/>
  <c r="G751" i="7"/>
  <c r="F114" i="7"/>
  <c r="H114" i="7" s="1"/>
  <c r="P114" i="7" s="1"/>
  <c r="H259" i="7"/>
  <c r="P259" i="7" s="1"/>
  <c r="H335" i="7"/>
  <c r="P335" i="7" s="1"/>
  <c r="H491" i="7"/>
  <c r="P491" i="7" s="1"/>
  <c r="F541" i="7"/>
  <c r="H541" i="7" s="1"/>
  <c r="P541" i="7" s="1"/>
  <c r="F553" i="7"/>
  <c r="H595" i="7"/>
  <c r="P595" i="7" s="1"/>
  <c r="H736" i="7"/>
  <c r="P736" i="7" s="1"/>
  <c r="H616" i="7"/>
  <c r="P616" i="7" s="1"/>
  <c r="H734" i="7"/>
  <c r="P734" i="7" s="1"/>
  <c r="G66" i="7"/>
  <c r="G60" i="7"/>
  <c r="D48" i="7"/>
  <c r="G48" i="7" s="1"/>
  <c r="G366" i="7"/>
  <c r="E382" i="7"/>
  <c r="G270" i="7"/>
  <c r="G401" i="7"/>
  <c r="G395" i="7"/>
  <c r="E508" i="7"/>
  <c r="G508" i="7" s="1"/>
  <c r="E712" i="7"/>
  <c r="G712" i="7" s="1"/>
  <c r="G728" i="7"/>
  <c r="F77" i="7"/>
  <c r="F360" i="7"/>
  <c r="H360" i="7" s="1"/>
  <c r="P360" i="7" s="1"/>
  <c r="H297" i="7"/>
  <c r="P297" i="7" s="1"/>
  <c r="H593" i="7"/>
  <c r="P593" i="7" s="1"/>
  <c r="H547" i="7"/>
  <c r="P547" i="7" s="1"/>
  <c r="H703" i="7"/>
  <c r="P703" i="7" s="1"/>
  <c r="D2" i="7"/>
  <c r="H13" i="7"/>
  <c r="P13" i="7" s="1"/>
  <c r="F421" i="7"/>
  <c r="H421" i="7" s="1"/>
  <c r="P421" i="7" s="1"/>
  <c r="F466" i="7"/>
  <c r="H466" i="7" s="1"/>
  <c r="P466" i="7" s="1"/>
  <c r="D63" i="7"/>
  <c r="D186" i="7"/>
  <c r="D396" i="7"/>
  <c r="G396" i="7" s="1"/>
  <c r="D760" i="7"/>
  <c r="E181" i="7"/>
  <c r="G181" i="7" s="1"/>
  <c r="G294" i="7"/>
  <c r="G565" i="7"/>
  <c r="E361" i="7"/>
  <c r="G361" i="7" s="1"/>
  <c r="E469" i="7"/>
  <c r="G469" i="7" s="1"/>
  <c r="E660" i="7"/>
  <c r="E405" i="7"/>
  <c r="G405" i="7" s="1"/>
  <c r="E526" i="7"/>
  <c r="E443" i="7"/>
  <c r="G503" i="7"/>
  <c r="E521" i="7"/>
  <c r="G521" i="7" s="1"/>
  <c r="E601" i="7"/>
  <c r="E645" i="7"/>
  <c r="E640" i="7"/>
  <c r="G640" i="7" s="1"/>
  <c r="G627" i="7"/>
  <c r="E670" i="7"/>
  <c r="G670" i="7" s="1"/>
  <c r="H63" i="7"/>
  <c r="P63" i="7" s="1"/>
  <c r="H64" i="7"/>
  <c r="P64" i="7" s="1"/>
  <c r="H57" i="7"/>
  <c r="P57" i="7" s="1"/>
  <c r="F330" i="7"/>
  <c r="H330" i="7" s="1"/>
  <c r="P330" i="7" s="1"/>
  <c r="F312" i="7"/>
  <c r="H312" i="7" s="1"/>
  <c r="P312" i="7" s="1"/>
  <c r="F146" i="7"/>
  <c r="H146" i="7" s="1"/>
  <c r="P146" i="7" s="1"/>
  <c r="H117" i="7"/>
  <c r="P117" i="7" s="1"/>
  <c r="H296" i="7"/>
  <c r="P296" i="7" s="1"/>
  <c r="F281" i="7"/>
  <c r="F87" i="7"/>
  <c r="F277" i="7"/>
  <c r="H288" i="7"/>
  <c r="P288" i="7" s="1"/>
  <c r="F242" i="7"/>
  <c r="H242" i="7" s="1"/>
  <c r="P242" i="7" s="1"/>
  <c r="F344" i="7"/>
  <c r="H278" i="7"/>
  <c r="P278" i="7" s="1"/>
  <c r="F504" i="7"/>
  <c r="H505" i="7"/>
  <c r="F549" i="7"/>
  <c r="H695" i="7"/>
  <c r="P695" i="7" s="1"/>
  <c r="H743" i="7"/>
  <c r="P743" i="7" s="1"/>
  <c r="H755" i="7"/>
  <c r="P755" i="7" s="1"/>
  <c r="H742" i="7"/>
  <c r="P742" i="7" s="1"/>
  <c r="H768" i="7"/>
  <c r="P768" i="7" s="1"/>
  <c r="D731" i="7"/>
  <c r="H731" i="7" s="1"/>
  <c r="P731" i="7" s="1"/>
  <c r="E137" i="7"/>
  <c r="G137" i="7" s="1"/>
  <c r="E197" i="7"/>
  <c r="G103" i="7"/>
  <c r="E178" i="7"/>
  <c r="G178" i="7" s="1"/>
  <c r="D588" i="7"/>
  <c r="G588" i="7" s="1"/>
  <c r="D307" i="7"/>
  <c r="G307" i="7" s="1"/>
  <c r="D197" i="7"/>
  <c r="D11" i="7"/>
  <c r="G11" i="7" s="1"/>
  <c r="D24" i="7"/>
  <c r="H24" i="7" s="1"/>
  <c r="P24" i="7" s="1"/>
  <c r="D75" i="7"/>
  <c r="H75" i="7" s="1"/>
  <c r="P75" i="7" s="1"/>
  <c r="D53" i="7"/>
  <c r="D116" i="7"/>
  <c r="D3" i="7"/>
  <c r="G3" i="7" s="1"/>
  <c r="D407" i="7"/>
  <c r="G407" i="7" s="1"/>
  <c r="D190" i="7"/>
  <c r="G190" i="7" s="1"/>
  <c r="D206" i="7"/>
  <c r="G206" i="7" s="1"/>
  <c r="E126" i="7"/>
  <c r="G32" i="7"/>
  <c r="E122" i="7"/>
  <c r="H255" i="7"/>
  <c r="P255" i="7" s="1"/>
  <c r="H31" i="7"/>
  <c r="P31" i="7" s="1"/>
  <c r="D389" i="7"/>
  <c r="D442" i="7"/>
  <c r="D398" i="7"/>
  <c r="D263" i="7"/>
  <c r="D233" i="7"/>
  <c r="G233" i="7" s="1"/>
  <c r="D149" i="7"/>
  <c r="D285" i="7"/>
  <c r="G285" i="7" s="1"/>
  <c r="D211" i="7"/>
  <c r="H211" i="7" s="1"/>
  <c r="P211" i="7" s="1"/>
  <c r="D159" i="7"/>
  <c r="G159" i="7" s="1"/>
  <c r="D65" i="7"/>
  <c r="D51" i="7"/>
  <c r="D120" i="7"/>
  <c r="D128" i="7"/>
  <c r="G128" i="7" s="1"/>
  <c r="D76" i="7"/>
  <c r="H76" i="7" s="1"/>
  <c r="P76" i="7" s="1"/>
  <c r="D231" i="7"/>
  <c r="H231" i="7" s="1"/>
  <c r="P231" i="7" s="1"/>
  <c r="D384" i="7"/>
  <c r="H384" i="7" s="1"/>
  <c r="P384" i="7" s="1"/>
  <c r="D208" i="7"/>
  <c r="D506" i="7"/>
  <c r="G506" i="7" s="1"/>
  <c r="D408" i="7"/>
  <c r="D708" i="7"/>
  <c r="H708" i="7" s="1"/>
  <c r="P708" i="7" s="1"/>
  <c r="D476" i="7"/>
  <c r="G476" i="7" s="1"/>
  <c r="D566" i="7"/>
  <c r="D707" i="7"/>
  <c r="D735" i="7"/>
  <c r="G735" i="7" s="1"/>
  <c r="H699" i="7"/>
  <c r="P699" i="7" s="1"/>
  <c r="F712" i="7"/>
  <c r="G7" i="7"/>
  <c r="E130" i="7"/>
  <c r="G130" i="7" s="1"/>
  <c r="E91" i="7"/>
  <c r="G154" i="7"/>
  <c r="H107" i="7"/>
  <c r="P107" i="7" s="1"/>
  <c r="H124" i="7"/>
  <c r="P124" i="7" s="1"/>
  <c r="F74" i="7"/>
  <c r="H74" i="7" s="1"/>
  <c r="P74" i="7" s="1"/>
  <c r="E59" i="7"/>
  <c r="D690" i="7"/>
  <c r="F32" i="7"/>
  <c r="H32" i="7" s="1"/>
  <c r="P32" i="7" s="1"/>
  <c r="F41" i="7"/>
  <c r="H41" i="7" s="1"/>
  <c r="P41" i="7" s="1"/>
  <c r="D672" i="7"/>
  <c r="G672" i="7" s="1"/>
  <c r="D617" i="7"/>
  <c r="D433" i="7"/>
  <c r="D562" i="7"/>
  <c r="H562" i="7" s="1"/>
  <c r="P562" i="7" s="1"/>
  <c r="D374" i="7"/>
  <c r="D292" i="7"/>
  <c r="D225" i="7"/>
  <c r="G225" i="7" s="1"/>
  <c r="D239" i="7"/>
  <c r="D45" i="7"/>
  <c r="H45" i="7" s="1"/>
  <c r="P45" i="7" s="1"/>
  <c r="D240" i="7"/>
  <c r="D94" i="7"/>
  <c r="D362" i="7"/>
  <c r="G362" i="7" s="1"/>
  <c r="D20" i="7"/>
  <c r="D399" i="7"/>
  <c r="D310" i="7"/>
  <c r="D358" i="7"/>
  <c r="G358" i="7" s="1"/>
  <c r="D437" i="7"/>
  <c r="H437" i="7" s="1"/>
  <c r="P437" i="7" s="1"/>
  <c r="D569" i="7"/>
  <c r="D379" i="7"/>
  <c r="G379" i="7" s="1"/>
  <c r="D436" i="7"/>
  <c r="H436" i="7" s="1"/>
  <c r="P436" i="7" s="1"/>
  <c r="D499" i="7"/>
  <c r="H499" i="7" s="1"/>
  <c r="D620" i="7"/>
  <c r="D611" i="7"/>
  <c r="H611" i="7" s="1"/>
  <c r="P611" i="7" s="1"/>
  <c r="D702" i="7"/>
  <c r="D607" i="7"/>
  <c r="D709" i="7"/>
  <c r="D676" i="7"/>
  <c r="D685" i="7"/>
  <c r="H685" i="7" s="1"/>
  <c r="P685" i="7" s="1"/>
  <c r="D717" i="7"/>
  <c r="H717" i="7" s="1"/>
  <c r="P717" i="7" s="1"/>
  <c r="D754" i="7"/>
  <c r="D84" i="7"/>
  <c r="H84" i="7" s="1"/>
  <c r="P84" i="7" s="1"/>
  <c r="D658" i="7"/>
  <c r="H658" i="7" s="1"/>
  <c r="P658" i="7" s="1"/>
  <c r="D177" i="7"/>
  <c r="H177" i="7" s="1"/>
  <c r="P177" i="7" s="1"/>
  <c r="D26" i="7"/>
  <c r="H26" i="7" s="1"/>
  <c r="P26" i="7" s="1"/>
  <c r="D9" i="7"/>
  <c r="D69" i="7"/>
  <c r="D162" i="7"/>
  <c r="H162" i="7" s="1"/>
  <c r="P162" i="7" s="1"/>
  <c r="D156" i="7"/>
  <c r="H156" i="7" s="1"/>
  <c r="P156" i="7" s="1"/>
  <c r="D82" i="7"/>
  <c r="G82" i="7" s="1"/>
  <c r="D142" i="7"/>
  <c r="G142" i="7" s="1"/>
  <c r="D574" i="7"/>
  <c r="G574" i="7" s="1"/>
  <c r="D305" i="7"/>
  <c r="G305" i="7" s="1"/>
  <c r="D544" i="7"/>
  <c r="G544" i="7" s="1"/>
  <c r="D573" i="7"/>
  <c r="D463" i="7"/>
  <c r="H463" i="7" s="1"/>
  <c r="P463" i="7" s="1"/>
  <c r="D632" i="7"/>
  <c r="D587" i="7"/>
  <c r="G587" i="7" s="1"/>
  <c r="D550" i="7"/>
  <c r="D623" i="7"/>
  <c r="D728" i="7"/>
  <c r="H170" i="7"/>
  <c r="P170" i="7" s="1"/>
  <c r="H193" i="7"/>
  <c r="P193" i="7" s="1"/>
  <c r="H284" i="7"/>
  <c r="P284" i="7" s="1"/>
  <c r="F425" i="7"/>
  <c r="H425" i="7" s="1"/>
  <c r="P425" i="7" s="1"/>
  <c r="F516" i="7"/>
  <c r="F478" i="7"/>
  <c r="H478" i="7" s="1"/>
  <c r="P478" i="7" s="1"/>
  <c r="H447" i="7"/>
  <c r="P447" i="7" s="1"/>
  <c r="H422" i="7"/>
  <c r="P422" i="7" s="1"/>
  <c r="H531" i="7"/>
  <c r="P531" i="7" s="1"/>
  <c r="H550" i="7"/>
  <c r="P550" i="7" s="1"/>
  <c r="F674" i="7"/>
  <c r="F544" i="7"/>
  <c r="H544" i="7" s="1"/>
  <c r="P544" i="7" s="1"/>
  <c r="H714" i="7"/>
  <c r="P714" i="7" s="1"/>
  <c r="H758" i="7"/>
  <c r="P758" i="7" s="1"/>
  <c r="F669" i="7"/>
  <c r="F653" i="7"/>
  <c r="H653" i="7" s="1"/>
  <c r="P653" i="7" s="1"/>
  <c r="H757" i="7"/>
  <c r="P757" i="7" s="1"/>
  <c r="F725" i="7"/>
  <c r="E45" i="7"/>
  <c r="G45" i="7" s="1"/>
  <c r="G271" i="7"/>
  <c r="G42" i="7"/>
  <c r="G135" i="7"/>
  <c r="E370" i="7"/>
  <c r="G370" i="7" s="1"/>
  <c r="F47" i="7"/>
  <c r="H47" i="7" s="1"/>
  <c r="P47" i="7" s="1"/>
  <c r="H103" i="7"/>
  <c r="P103" i="7" s="1"/>
  <c r="E112" i="7"/>
  <c r="G112" i="7" s="1"/>
  <c r="E69" i="7"/>
  <c r="G69" i="7" s="1"/>
  <c r="D732" i="7"/>
  <c r="G732" i="7" s="1"/>
  <c r="D736" i="7"/>
  <c r="D661" i="7"/>
  <c r="D602" i="7"/>
  <c r="H602" i="7" s="1"/>
  <c r="P602" i="7" s="1"/>
  <c r="D412" i="7"/>
  <c r="D392" i="7"/>
  <c r="D44" i="7"/>
  <c r="G44" i="7" s="1"/>
  <c r="D151" i="7"/>
  <c r="G151" i="7" s="1"/>
  <c r="D264" i="7"/>
  <c r="D248" i="7"/>
  <c r="D277" i="7"/>
  <c r="D615" i="7"/>
  <c r="H615" i="7" s="1"/>
  <c r="P615" i="7" s="1"/>
  <c r="D256" i="7"/>
  <c r="D286" i="7"/>
  <c r="H286" i="7" s="1"/>
  <c r="P286" i="7" s="1"/>
  <c r="D306" i="7"/>
  <c r="D405" i="7"/>
  <c r="D539" i="7"/>
  <c r="G539" i="7" s="1"/>
  <c r="D533" i="7"/>
  <c r="H533" i="7" s="1"/>
  <c r="P533" i="7" s="1"/>
  <c r="D514" i="7"/>
  <c r="H514" i="7" s="1"/>
  <c r="P514" i="7" s="1"/>
  <c r="D553" i="7"/>
  <c r="D580" i="7"/>
  <c r="H580" i="7" s="1"/>
  <c r="P580" i="7" s="1"/>
  <c r="D725" i="7"/>
  <c r="G725" i="7" s="1"/>
  <c r="D50" i="7"/>
  <c r="D123" i="7"/>
  <c r="G123" i="7" s="1"/>
  <c r="D150" i="7"/>
  <c r="H150" i="7" s="1"/>
  <c r="P150" i="7" s="1"/>
  <c r="D226" i="7"/>
  <c r="D166" i="7"/>
  <c r="H166" i="7" s="1"/>
  <c r="P166" i="7" s="1"/>
  <c r="D30" i="7"/>
  <c r="H30" i="7" s="1"/>
  <c r="P30" i="7" s="1"/>
  <c r="D37" i="7"/>
  <c r="G37" i="7" s="1"/>
  <c r="D141" i="7"/>
  <c r="G141" i="7" s="1"/>
  <c r="D259" i="7"/>
  <c r="G259" i="7" s="1"/>
  <c r="D245" i="7"/>
  <c r="D491" i="7"/>
  <c r="D468" i="7"/>
  <c r="D606" i="7"/>
  <c r="G606" i="7" s="1"/>
  <c r="D621" i="7"/>
  <c r="G621" i="7" s="1"/>
  <c r="D641" i="7"/>
  <c r="H641" i="7" s="1"/>
  <c r="P641" i="7" s="1"/>
  <c r="D435" i="7"/>
  <c r="G435" i="7" s="1"/>
  <c r="D584" i="7"/>
  <c r="G584" i="7" s="1"/>
  <c r="D581" i="7"/>
  <c r="G581" i="7" s="1"/>
  <c r="D618" i="7"/>
  <c r="D700" i="7"/>
  <c r="H700" i="7" s="1"/>
  <c r="P700" i="7" s="1"/>
  <c r="D761" i="7"/>
  <c r="G761" i="7" s="1"/>
  <c r="D59" i="7"/>
  <c r="H59" i="7" s="1"/>
  <c r="P59" i="7" s="1"/>
  <c r="D696" i="7"/>
  <c r="H696" i="7" s="1"/>
  <c r="P696" i="7" s="1"/>
  <c r="D629" i="7"/>
  <c r="E72" i="7"/>
  <c r="G72" i="7" s="1"/>
  <c r="E234" i="7"/>
  <c r="E372" i="7"/>
  <c r="H380" i="7"/>
  <c r="P380" i="7" s="1"/>
  <c r="F706" i="7"/>
  <c r="H706" i="7" s="1"/>
  <c r="P706" i="7" s="1"/>
  <c r="F48" i="7"/>
  <c r="H48" i="7" s="1"/>
  <c r="P48" i="7" s="1"/>
  <c r="D593" i="7"/>
  <c r="G593" i="7" s="1"/>
  <c r="D560" i="7"/>
  <c r="G560" i="7" s="1"/>
  <c r="D416" i="7"/>
  <c r="H416" i="7" s="1"/>
  <c r="P416" i="7" s="1"/>
  <c r="D765" i="7"/>
  <c r="D555" i="7"/>
  <c r="G555" i="7" s="1"/>
  <c r="D554" i="7"/>
  <c r="H554" i="7" s="1"/>
  <c r="P554" i="7" s="1"/>
  <c r="D419" i="7"/>
  <c r="G419" i="7" s="1"/>
  <c r="D561" i="7"/>
  <c r="G561" i="7" s="1"/>
  <c r="D345" i="7"/>
  <c r="H345" i="7" s="1"/>
  <c r="P345" i="7" s="1"/>
  <c r="D163" i="7"/>
  <c r="H163" i="7" s="1"/>
  <c r="P163" i="7" s="1"/>
  <c r="D70" i="7"/>
  <c r="G70" i="7" s="1"/>
  <c r="D157" i="7"/>
  <c r="D8" i="7"/>
  <c r="G8" i="7" s="1"/>
  <c r="D111" i="7"/>
  <c r="H111" i="7" s="1"/>
  <c r="P111" i="7" s="1"/>
  <c r="D43" i="7"/>
  <c r="H43" i="7" s="1"/>
  <c r="P43" i="7" s="1"/>
  <c r="D86" i="7"/>
  <c r="G86" i="7" s="1"/>
  <c r="D359" i="7"/>
  <c r="G359" i="7" s="1"/>
  <c r="D316" i="7"/>
  <c r="G316" i="7" s="1"/>
  <c r="D300" i="7"/>
  <c r="H300" i="7" s="1"/>
  <c r="P300" i="7" s="1"/>
  <c r="D209" i="7"/>
  <c r="H209" i="7" s="1"/>
  <c r="P209" i="7" s="1"/>
  <c r="D357" i="7"/>
  <c r="D326" i="7"/>
  <c r="G326" i="7" s="1"/>
  <c r="D365" i="7"/>
  <c r="H365" i="7" s="1"/>
  <c r="P365" i="7" s="1"/>
  <c r="D372" i="7"/>
  <c r="H372" i="7" s="1"/>
  <c r="P372" i="7" s="1"/>
  <c r="D535" i="7"/>
  <c r="H535" i="7" s="1"/>
  <c r="P535" i="7" s="1"/>
  <c r="D628" i="7"/>
  <c r="H628" i="7" s="1"/>
  <c r="P628" i="7" s="1"/>
  <c r="D529" i="7"/>
  <c r="H529" i="7" s="1"/>
  <c r="P529" i="7" s="1"/>
  <c r="D589" i="7"/>
  <c r="H589" i="7" s="1"/>
  <c r="P589" i="7" s="1"/>
  <c r="D487" i="7"/>
  <c r="G487" i="7" s="1"/>
  <c r="D635" i="7"/>
  <c r="G635" i="7" s="1"/>
  <c r="D659" i="7"/>
  <c r="G659" i="7" s="1"/>
  <c r="D694" i="7"/>
  <c r="G694" i="7" s="1"/>
  <c r="D764" i="7"/>
  <c r="G764" i="7" s="1"/>
  <c r="D538" i="7"/>
  <c r="H538" i="7" s="1"/>
  <c r="P538" i="7" s="1"/>
  <c r="D586" i="7"/>
  <c r="G586" i="7" s="1"/>
  <c r="G245" i="7"/>
  <c r="E318" i="7"/>
  <c r="E439" i="7"/>
  <c r="G439" i="7" s="1"/>
  <c r="G449" i="7"/>
  <c r="G609" i="7"/>
  <c r="E629" i="7"/>
  <c r="G527" i="7"/>
  <c r="E570" i="7"/>
  <c r="G570" i="7" s="1"/>
  <c r="E734" i="7"/>
  <c r="G734" i="7" s="1"/>
  <c r="F34" i="7"/>
  <c r="H34" i="7" s="1"/>
  <c r="P34" i="7" s="1"/>
  <c r="H307" i="7"/>
  <c r="P307" i="7" s="1"/>
  <c r="F201" i="7"/>
  <c r="H201" i="7" s="1"/>
  <c r="P201" i="7" s="1"/>
  <c r="H342" i="7"/>
  <c r="P342" i="7" s="1"/>
  <c r="F212" i="7"/>
  <c r="H212" i="7" s="1"/>
  <c r="P212" i="7" s="1"/>
  <c r="H371" i="7"/>
  <c r="P371" i="7" s="1"/>
  <c r="F490" i="7"/>
  <c r="H490" i="7" s="1"/>
  <c r="P490" i="7" s="1"/>
  <c r="F532" i="7"/>
  <c r="F469" i="7"/>
  <c r="H469" i="7" s="1"/>
  <c r="P469" i="7" s="1"/>
  <c r="H578" i="7"/>
  <c r="P578" i="7" s="1"/>
  <c r="H722" i="7"/>
  <c r="P722" i="7" s="1"/>
  <c r="H747" i="7"/>
  <c r="P747" i="7" s="1"/>
  <c r="F680" i="7"/>
  <c r="H680" i="7" s="1"/>
  <c r="P680" i="7" s="1"/>
  <c r="E65" i="7"/>
  <c r="G193" i="7"/>
  <c r="H19" i="7"/>
  <c r="P19" i="7" s="1"/>
  <c r="E226" i="7"/>
  <c r="G226" i="7" s="1"/>
  <c r="G550" i="7"/>
  <c r="G339" i="7"/>
  <c r="E472" i="7"/>
  <c r="G472" i="7" s="1"/>
  <c r="G491" i="7"/>
  <c r="E573" i="7"/>
  <c r="G573" i="7" s="1"/>
  <c r="G631" i="7"/>
  <c r="E453" i="7"/>
  <c r="G453" i="7" s="1"/>
  <c r="E578" i="7"/>
  <c r="G578" i="7" s="1"/>
  <c r="G599" i="7"/>
  <c r="G746" i="7"/>
  <c r="F232" i="7"/>
  <c r="F308" i="7"/>
  <c r="H308" i="7" s="1"/>
  <c r="P308" i="7" s="1"/>
  <c r="F50" i="7"/>
  <c r="H50" i="7" s="1"/>
  <c r="P50" i="7" s="1"/>
  <c r="H203" i="7"/>
  <c r="P203" i="7" s="1"/>
  <c r="F174" i="7"/>
  <c r="H174" i="7" s="1"/>
  <c r="P174" i="7" s="1"/>
  <c r="F244" i="7"/>
  <c r="H374" i="7"/>
  <c r="P374" i="7" s="1"/>
  <c r="F557" i="7"/>
  <c r="F584" i="7"/>
  <c r="F536" i="7"/>
  <c r="H536" i="7" s="1"/>
  <c r="P536" i="7" s="1"/>
  <c r="H751" i="7"/>
  <c r="P751" i="7" s="1"/>
  <c r="F576" i="7"/>
  <c r="F613" i="7"/>
  <c r="H613" i="7" s="1"/>
  <c r="P613" i="7" s="1"/>
  <c r="F664" i="7"/>
  <c r="H664" i="7" s="1"/>
  <c r="P664" i="7" s="1"/>
  <c r="D636" i="7"/>
  <c r="G636" i="7" s="1"/>
  <c r="E51" i="7"/>
  <c r="E217" i="7"/>
  <c r="G217" i="7" s="1"/>
  <c r="G292" i="7"/>
  <c r="G29" i="7"/>
  <c r="D644" i="7"/>
  <c r="D234" i="7"/>
  <c r="H234" i="7" s="1"/>
  <c r="P234" i="7" s="1"/>
  <c r="D244" i="7"/>
  <c r="G244" i="7" s="1"/>
  <c r="D173" i="7"/>
  <c r="G173" i="7" s="1"/>
  <c r="D302" i="7"/>
  <c r="H302" i="7" s="1"/>
  <c r="P302" i="7" s="1"/>
  <c r="D17" i="7"/>
  <c r="H17" i="7" s="1"/>
  <c r="P17" i="7" s="1"/>
  <c r="D87" i="7"/>
  <c r="G87" i="7" s="1"/>
  <c r="D254" i="7"/>
  <c r="G254" i="7" s="1"/>
  <c r="D232" i="7"/>
  <c r="G232" i="7" s="1"/>
  <c r="D420" i="7"/>
  <c r="H420" i="7" s="1"/>
  <c r="P420" i="7" s="1"/>
  <c r="D247" i="7"/>
  <c r="H247" i="7" s="1"/>
  <c r="P247" i="7" s="1"/>
  <c r="D484" i="7"/>
  <c r="H484" i="7" s="1"/>
  <c r="P484" i="7" s="1"/>
  <c r="D762" i="7"/>
  <c r="H762" i="7" s="1"/>
  <c r="P762" i="7" s="1"/>
  <c r="D590" i="7"/>
  <c r="D646" i="7"/>
  <c r="D721" i="7"/>
  <c r="F187" i="7"/>
  <c r="H187" i="7" s="1"/>
  <c r="P187" i="7" s="1"/>
  <c r="F568" i="7"/>
  <c r="F612" i="7"/>
  <c r="G99" i="7"/>
  <c r="E420" i="7"/>
  <c r="E265" i="7"/>
  <c r="G265" i="7" s="1"/>
  <c r="G643" i="7"/>
  <c r="G747" i="7"/>
  <c r="F346" i="7"/>
  <c r="H346" i="7" s="1"/>
  <c r="P346" i="7" s="1"/>
  <c r="F313" i="7"/>
  <c r="H313" i="7" s="1"/>
  <c r="P313" i="7" s="1"/>
  <c r="F404" i="7"/>
  <c r="H404" i="7" s="1"/>
  <c r="P404" i="7" s="1"/>
  <c r="H636" i="7"/>
  <c r="P636" i="7" s="1"/>
  <c r="F621" i="7"/>
  <c r="H621" i="7" s="1"/>
  <c r="P621" i="7" s="1"/>
  <c r="H754" i="7"/>
  <c r="P754" i="7" s="1"/>
  <c r="G38" i="7"/>
  <c r="D705" i="7"/>
  <c r="H705" i="7" s="1"/>
  <c r="P705" i="7" s="1"/>
  <c r="D713" i="7"/>
  <c r="G713" i="7" s="1"/>
  <c r="D693" i="7"/>
  <c r="G693" i="7" s="1"/>
  <c r="D527" i="7"/>
  <c r="H527" i="7" s="1"/>
  <c r="P527" i="7" s="1"/>
  <c r="D314" i="7"/>
  <c r="H314" i="7" s="1"/>
  <c r="P314" i="7" s="1"/>
  <c r="D543" i="7"/>
  <c r="H543" i="7" s="1"/>
  <c r="P543" i="7" s="1"/>
  <c r="D403" i="7"/>
  <c r="H403" i="7" s="1"/>
  <c r="P403" i="7" s="1"/>
  <c r="D373" i="7"/>
  <c r="H373" i="7" s="1"/>
  <c r="P373" i="7" s="1"/>
  <c r="D165" i="7"/>
  <c r="D236" i="7"/>
  <c r="D298" i="7"/>
  <c r="H298" i="7" s="1"/>
  <c r="P298" i="7" s="1"/>
  <c r="D122" i="7"/>
  <c r="D47" i="7"/>
  <c r="D318" i="7"/>
  <c r="D89" i="7"/>
  <c r="G89" i="7" s="1"/>
  <c r="D154" i="7"/>
  <c r="H154" i="7" s="1"/>
  <c r="P154" i="7" s="1"/>
  <c r="D235" i="7"/>
  <c r="H235" i="7" s="1"/>
  <c r="P235" i="7" s="1"/>
  <c r="D355" i="7"/>
  <c r="G355" i="7" s="1"/>
  <c r="D557" i="7"/>
  <c r="G557" i="7" s="1"/>
  <c r="D195" i="7"/>
  <c r="H195" i="7" s="1"/>
  <c r="P195" i="7" s="1"/>
  <c r="D526" i="7"/>
  <c r="D668" i="7"/>
  <c r="G668" i="7" s="1"/>
  <c r="D592" i="7"/>
  <c r="H592" i="7" s="1"/>
  <c r="P592" i="7" s="1"/>
  <c r="D688" i="7"/>
  <c r="H688" i="7" s="1"/>
  <c r="P688" i="7" s="1"/>
  <c r="G63" i="7"/>
  <c r="D766" i="7"/>
  <c r="H766" i="7" s="1"/>
  <c r="P766" i="7" s="1"/>
  <c r="D202" i="7"/>
  <c r="G202" i="7" s="1"/>
  <c r="E192" i="7"/>
  <c r="G118" i="7"/>
  <c r="E459" i="7"/>
  <c r="G423" i="7"/>
  <c r="G737" i="7"/>
  <c r="H85" i="7"/>
  <c r="P85" i="7" s="1"/>
  <c r="H194" i="7"/>
  <c r="P194" i="7" s="1"/>
  <c r="F186" i="7"/>
  <c r="H186" i="7" s="1"/>
  <c r="P186" i="7" s="1"/>
  <c r="H311" i="7"/>
  <c r="P311" i="7" s="1"/>
  <c r="H396" i="7"/>
  <c r="P396" i="7" s="1"/>
  <c r="F324" i="7"/>
  <c r="H361" i="7"/>
  <c r="P361" i="7" s="1"/>
  <c r="H468" i="7"/>
  <c r="P468" i="7" s="1"/>
  <c r="F661" i="7"/>
  <c r="F603" i="7"/>
  <c r="F677" i="7"/>
  <c r="H716" i="7"/>
  <c r="P716" i="7" s="1"/>
  <c r="H732" i="7"/>
  <c r="P732" i="7" s="1"/>
  <c r="E9" i="7"/>
  <c r="H39" i="7"/>
  <c r="P39" i="7" s="1"/>
  <c r="E277" i="7"/>
  <c r="G277" i="7" s="1"/>
  <c r="G311" i="7"/>
  <c r="E256" i="7"/>
  <c r="G256" i="7" s="1"/>
  <c r="E344" i="7"/>
  <c r="E320" i="7"/>
  <c r="G320" i="7" s="1"/>
  <c r="E633" i="7"/>
  <c r="G633" i="7" s="1"/>
  <c r="G452" i="7"/>
  <c r="G349" i="7"/>
  <c r="E436" i="7"/>
  <c r="G742" i="7"/>
  <c r="E222" i="7"/>
  <c r="G222" i="7" s="1"/>
  <c r="H12" i="7"/>
  <c r="P12" i="7" s="1"/>
  <c r="F329" i="7"/>
  <c r="H329" i="7" s="1"/>
  <c r="P329" i="7" s="1"/>
  <c r="F304" i="7"/>
  <c r="F197" i="7"/>
  <c r="F331" i="7"/>
  <c r="H331" i="7" s="1"/>
  <c r="P331" i="7" s="1"/>
  <c r="H179" i="7"/>
  <c r="P179" i="7" s="1"/>
  <c r="H348" i="7"/>
  <c r="P348" i="7" s="1"/>
  <c r="F395" i="7"/>
  <c r="H395" i="7" s="1"/>
  <c r="P395" i="7" s="1"/>
  <c r="H390" i="7"/>
  <c r="P390" i="7" s="1"/>
  <c r="H582" i="7"/>
  <c r="P582" i="7" s="1"/>
  <c r="H735" i="7"/>
  <c r="P735" i="7" s="1"/>
  <c r="H692" i="7"/>
  <c r="P692" i="7" s="1"/>
  <c r="E187" i="7"/>
  <c r="G187" i="7" s="1"/>
  <c r="E57" i="7"/>
  <c r="G57" i="7" s="1"/>
  <c r="E219" i="7"/>
  <c r="G219" i="7" s="1"/>
  <c r="G618" i="7"/>
  <c r="G408" i="7"/>
  <c r="E456" i="7"/>
  <c r="G456" i="7" s="1"/>
  <c r="G203" i="7"/>
  <c r="E330" i="7"/>
  <c r="G441" i="7"/>
  <c r="E347" i="7"/>
  <c r="G347" i="7" s="1"/>
  <c r="G547" i="7"/>
  <c r="E674" i="7"/>
  <c r="E596" i="7"/>
  <c r="E727" i="7"/>
  <c r="E760" i="7"/>
  <c r="E757" i="7"/>
  <c r="G757" i="7" s="1"/>
  <c r="H118" i="7"/>
  <c r="P118" i="7" s="1"/>
  <c r="F123" i="7"/>
  <c r="H123" i="7" s="1"/>
  <c r="P123" i="7" s="1"/>
  <c r="H266" i="7"/>
  <c r="P266" i="7" s="1"/>
  <c r="F216" i="7"/>
  <c r="H216" i="7" s="1"/>
  <c r="P216" i="7" s="1"/>
  <c r="H21" i="7"/>
  <c r="P21" i="7" s="1"/>
  <c r="F352" i="7"/>
  <c r="H352" i="7" s="1"/>
  <c r="P352" i="7" s="1"/>
  <c r="F190" i="7"/>
  <c r="H367" i="7"/>
  <c r="P367" i="7" s="1"/>
  <c r="H198" i="7"/>
  <c r="P198" i="7" s="1"/>
  <c r="H391" i="7"/>
  <c r="P391" i="7" s="1"/>
  <c r="F328" i="7"/>
  <c r="H449" i="7"/>
  <c r="P449" i="7" s="1"/>
  <c r="F473" i="7"/>
  <c r="H473" i="7" s="1"/>
  <c r="P473" i="7" s="1"/>
  <c r="F573" i="7"/>
  <c r="H573" i="7" s="1"/>
  <c r="P573" i="7" s="1"/>
  <c r="H598" i="7"/>
  <c r="P598" i="7" s="1"/>
  <c r="F506" i="7"/>
  <c r="H506" i="7" s="1"/>
  <c r="F683" i="7"/>
  <c r="H683" i="7" s="1"/>
  <c r="P683" i="7" s="1"/>
  <c r="F650" i="7"/>
  <c r="H629" i="7"/>
  <c r="P629" i="7" s="1"/>
  <c r="F738" i="7"/>
  <c r="H738" i="7" s="1"/>
  <c r="P738" i="7" s="1"/>
  <c r="H769" i="7"/>
  <c r="P769" i="7" s="1"/>
  <c r="F702" i="7"/>
  <c r="H702" i="7" s="1"/>
  <c r="P702" i="7" s="1"/>
  <c r="D614" i="7"/>
  <c r="H614" i="7" s="1"/>
  <c r="P614" i="7" s="1"/>
  <c r="E180" i="7"/>
  <c r="G180" i="7" s="1"/>
  <c r="G125" i="7"/>
  <c r="E88" i="7"/>
  <c r="G88" i="7" s="1"/>
  <c r="G223" i="7"/>
  <c r="G171" i="7"/>
  <c r="E169" i="7"/>
  <c r="E363" i="7"/>
  <c r="G363" i="7" s="1"/>
  <c r="E20" i="7"/>
  <c r="G20" i="7" s="1"/>
  <c r="D654" i="7"/>
  <c r="G654" i="7" s="1"/>
  <c r="F264" i="7"/>
  <c r="H264" i="7" s="1"/>
  <c r="P264" i="7" s="1"/>
  <c r="D738" i="7"/>
  <c r="E153" i="7"/>
  <c r="E282" i="7"/>
  <c r="G282" i="7" s="1"/>
  <c r="E94" i="7"/>
  <c r="E238" i="7"/>
  <c r="G238" i="7" s="1"/>
  <c r="G140" i="7"/>
  <c r="E322" i="7"/>
  <c r="G322" i="7" s="1"/>
  <c r="G275" i="7"/>
  <c r="G365" i="7"/>
  <c r="E341" i="7"/>
  <c r="E274" i="7"/>
  <c r="G274" i="7" s="1"/>
  <c r="G380" i="7"/>
  <c r="E377" i="7"/>
  <c r="G377" i="7" s="1"/>
  <c r="E510" i="7"/>
  <c r="G510" i="7" s="1"/>
  <c r="E418" i="7"/>
  <c r="G418" i="7" s="1"/>
  <c r="E442" i="7"/>
  <c r="G442" i="7" s="1"/>
  <c r="E356" i="7"/>
  <c r="G356" i="7" s="1"/>
  <c r="E473" i="7"/>
  <c r="G473" i="7" s="1"/>
  <c r="E400" i="7"/>
  <c r="G400" i="7" s="1"/>
  <c r="E686" i="7"/>
  <c r="G686" i="7" s="1"/>
  <c r="E445" i="7"/>
  <c r="E546" i="7"/>
  <c r="G546" i="7" s="1"/>
  <c r="G585" i="7"/>
  <c r="E567" i="7"/>
  <c r="G567" i="7" s="1"/>
  <c r="E592" i="7"/>
  <c r="G592" i="7" s="1"/>
  <c r="G759" i="7"/>
  <c r="E756" i="7"/>
  <c r="G756" i="7" s="1"/>
  <c r="E677" i="7"/>
  <c r="E210" i="7"/>
  <c r="G210" i="7" s="1"/>
  <c r="E437" i="7"/>
  <c r="H159" i="7"/>
  <c r="P159" i="7" s="1"/>
  <c r="H230" i="7"/>
  <c r="P230" i="7" s="1"/>
  <c r="H125" i="7"/>
  <c r="P125" i="7" s="1"/>
  <c r="F69" i="7"/>
  <c r="H69" i="7" s="1"/>
  <c r="P69" i="7" s="1"/>
  <c r="H291" i="7"/>
  <c r="P291" i="7" s="1"/>
  <c r="H223" i="7"/>
  <c r="P223" i="7" s="1"/>
  <c r="F72" i="7"/>
  <c r="H72" i="7" s="1"/>
  <c r="P72" i="7" s="1"/>
  <c r="H207" i="7"/>
  <c r="P207" i="7" s="1"/>
  <c r="F496" i="7"/>
  <c r="H496" i="7" s="1"/>
  <c r="P496" i="7" s="1"/>
  <c r="H383" i="7"/>
  <c r="P383" i="7" s="1"/>
  <c r="F270" i="7"/>
  <c r="H270" i="7" s="1"/>
  <c r="P270" i="7" s="1"/>
  <c r="F350" i="7"/>
  <c r="H350" i="7" s="1"/>
  <c r="P350" i="7" s="1"/>
  <c r="F394" i="7"/>
  <c r="F341" i="7"/>
  <c r="H475" i="7"/>
  <c r="P475" i="7" s="1"/>
  <c r="F480" i="7"/>
  <c r="H480" i="7" s="1"/>
  <c r="P480" i="7" s="1"/>
  <c r="F761" i="7"/>
  <c r="F676" i="7"/>
  <c r="H676" i="7" s="1"/>
  <c r="P676" i="7" s="1"/>
  <c r="F728" i="7"/>
  <c r="H728" i="7" s="1"/>
  <c r="P728" i="7" s="1"/>
  <c r="H631" i="7"/>
  <c r="P631" i="7" s="1"/>
  <c r="H657" i="7"/>
  <c r="P657" i="7" s="1"/>
  <c r="H707" i="7"/>
  <c r="P707" i="7" s="1"/>
  <c r="F638" i="7"/>
  <c r="F686" i="7"/>
  <c r="H686" i="7" s="1"/>
  <c r="P686" i="7" s="1"/>
  <c r="D743" i="7"/>
  <c r="G743" i="7" s="1"/>
  <c r="E26" i="7"/>
  <c r="E186" i="7"/>
  <c r="E176" i="7"/>
  <c r="E105" i="7"/>
  <c r="E53" i="7"/>
  <c r="E174" i="7"/>
  <c r="G174" i="7" s="1"/>
  <c r="G31" i="7"/>
  <c r="D637" i="7"/>
  <c r="H637" i="7" s="1"/>
  <c r="P637" i="7" s="1"/>
  <c r="H135" i="7"/>
  <c r="P135" i="7" s="1"/>
  <c r="D556" i="7"/>
  <c r="G556" i="7" s="1"/>
  <c r="D136" i="7"/>
  <c r="H136" i="7" s="1"/>
  <c r="P136" i="7" s="1"/>
  <c r="D397" i="7"/>
  <c r="G397" i="7" s="1"/>
  <c r="D427" i="7"/>
  <c r="D675" i="7"/>
  <c r="H675" i="7" s="1"/>
  <c r="P675" i="7" s="1"/>
  <c r="D464" i="7"/>
  <c r="H464" i="7" s="1"/>
  <c r="P464" i="7" s="1"/>
  <c r="D655" i="7"/>
  <c r="G655" i="7" s="1"/>
  <c r="D730" i="7"/>
  <c r="H730" i="7" s="1"/>
  <c r="P730" i="7" s="1"/>
  <c r="D752" i="7"/>
  <c r="H752" i="7" s="1"/>
  <c r="P752" i="7" s="1"/>
  <c r="D679" i="7"/>
  <c r="H679" i="7" s="1"/>
  <c r="P679" i="7" s="1"/>
  <c r="H604" i="7"/>
  <c r="P604" i="7" s="1"/>
  <c r="F760" i="7"/>
  <c r="H698" i="7"/>
  <c r="P698" i="7" s="1"/>
  <c r="F724" i="7"/>
  <c r="H724" i="7" s="1"/>
  <c r="P724" i="7" s="1"/>
  <c r="E218" i="7"/>
  <c r="E30" i="7"/>
  <c r="G30" i="7" s="1"/>
  <c r="E64" i="7"/>
  <c r="G64" i="7" s="1"/>
  <c r="H37" i="7"/>
  <c r="P37" i="7" s="1"/>
  <c r="F165" i="7"/>
  <c r="H165" i="7" s="1"/>
  <c r="P165" i="7" s="1"/>
  <c r="D692" i="7"/>
  <c r="G692" i="7" s="1"/>
  <c r="D522" i="7"/>
  <c r="G522" i="7" s="1"/>
  <c r="D515" i="7"/>
  <c r="D276" i="7"/>
  <c r="D454" i="7"/>
  <c r="H454" i="7" s="1"/>
  <c r="P454" i="7" s="1"/>
  <c r="D78" i="7"/>
  <c r="G78" i="7" s="1"/>
  <c r="D81" i="7"/>
  <c r="G81" i="7" s="1"/>
  <c r="D38" i="7"/>
  <c r="H38" i="7" s="1"/>
  <c r="P38" i="7" s="1"/>
  <c r="D54" i="7"/>
  <c r="H54" i="7" s="1"/>
  <c r="P54" i="7" s="1"/>
  <c r="D52" i="7"/>
  <c r="H52" i="7" s="1"/>
  <c r="P52" i="7" s="1"/>
  <c r="D101" i="7"/>
  <c r="H101" i="7" s="1"/>
  <c r="P101" i="7" s="1"/>
  <c r="D97" i="7"/>
  <c r="H97" i="7" s="1"/>
  <c r="P97" i="7" s="1"/>
  <c r="D293" i="7"/>
  <c r="H293" i="7" s="1"/>
  <c r="P293" i="7" s="1"/>
  <c r="D447" i="7"/>
  <c r="D388" i="7"/>
  <c r="D273" i="7"/>
  <c r="D294" i="7"/>
  <c r="H294" i="7" s="1"/>
  <c r="P294" i="7" s="1"/>
  <c r="D409" i="7"/>
  <c r="G409" i="7" s="1"/>
  <c r="D188" i="7"/>
  <c r="H188" i="7" s="1"/>
  <c r="P188" i="7" s="1"/>
  <c r="D404" i="7"/>
  <c r="D417" i="7"/>
  <c r="G417" i="7" s="1"/>
  <c r="D432" i="7"/>
  <c r="H432" i="7" s="1"/>
  <c r="P432" i="7" s="1"/>
  <c r="D428" i="7"/>
  <c r="H428" i="7" s="1"/>
  <c r="P428" i="7" s="1"/>
  <c r="D519" i="7"/>
  <c r="G519" i="7" s="1"/>
  <c r="D504" i="7"/>
  <c r="D596" i="7"/>
  <c r="H596" i="7" s="1"/>
  <c r="P596" i="7" s="1"/>
  <c r="D645" i="7"/>
  <c r="D740" i="7"/>
  <c r="G740" i="7" s="1"/>
  <c r="D723" i="7"/>
  <c r="H723" i="7" s="1"/>
  <c r="P723" i="7" s="1"/>
  <c r="D224" i="7"/>
  <c r="H224" i="7" s="1"/>
  <c r="P224" i="7" s="1"/>
  <c r="D147" i="7"/>
  <c r="G147" i="7" s="1"/>
  <c r="D161" i="7"/>
  <c r="H161" i="7" s="1"/>
  <c r="P161" i="7" s="1"/>
  <c r="D160" i="7"/>
  <c r="D21" i="7"/>
  <c r="G21" i="7" s="1"/>
  <c r="D171" i="7"/>
  <c r="H171" i="7" s="1"/>
  <c r="P171" i="7" s="1"/>
  <c r="D201" i="7"/>
  <c r="D262" i="7"/>
  <c r="H262" i="7" s="1"/>
  <c r="P262" i="7" s="1"/>
  <c r="D525" i="7"/>
  <c r="D313" i="7"/>
  <c r="D467" i="7"/>
  <c r="H467" i="7" s="1"/>
  <c r="P467" i="7" s="1"/>
  <c r="D371" i="7"/>
  <c r="G371" i="7" s="1"/>
  <c r="D594" i="7"/>
  <c r="H594" i="7" s="1"/>
  <c r="P594" i="7" s="1"/>
  <c r="D495" i="7"/>
  <c r="H495" i="7" s="1"/>
  <c r="P495" i="7" s="1"/>
  <c r="D687" i="7"/>
  <c r="G687" i="7" s="1"/>
  <c r="D443" i="7"/>
  <c r="D545" i="7"/>
  <c r="H545" i="7" s="1"/>
  <c r="P545" i="7" s="1"/>
  <c r="D677" i="7"/>
  <c r="D548" i="7"/>
  <c r="G548" i="7" s="1"/>
  <c r="D579" i="7"/>
  <c r="G579" i="7" s="1"/>
  <c r="D753" i="7"/>
  <c r="G753" i="7" s="1"/>
  <c r="E157" i="7"/>
  <c r="G157" i="7" s="1"/>
  <c r="E200" i="7"/>
  <c r="G200" i="7" s="1"/>
  <c r="E10" i="7"/>
  <c r="G10" i="7" s="1"/>
  <c r="G127" i="7"/>
  <c r="G68" i="7"/>
  <c r="D510" i="7"/>
  <c r="H510" i="7" s="1"/>
  <c r="D410" i="7"/>
  <c r="G410" i="7" s="1"/>
  <c r="D336" i="7"/>
  <c r="D331" i="7"/>
  <c r="D104" i="7"/>
  <c r="D100" i="7"/>
  <c r="H100" i="7" s="1"/>
  <c r="P100" i="7" s="1"/>
  <c r="D67" i="7"/>
  <c r="G67" i="7" s="1"/>
  <c r="D117" i="7"/>
  <c r="D176" i="7"/>
  <c r="D196" i="7"/>
  <c r="G196" i="7" s="1"/>
  <c r="D337" i="7"/>
  <c r="H337" i="7" s="1"/>
  <c r="P337" i="7" s="1"/>
  <c r="D214" i="7"/>
  <c r="G214" i="7" s="1"/>
  <c r="D167" i="7"/>
  <c r="G167" i="7" s="1"/>
  <c r="D422" i="7"/>
  <c r="G422" i="7" s="1"/>
  <c r="D213" i="7"/>
  <c r="H213" i="7" s="1"/>
  <c r="P213" i="7" s="1"/>
  <c r="D304" i="7"/>
  <c r="D511" i="7"/>
  <c r="G511" i="7" s="1"/>
  <c r="D516" i="7"/>
  <c r="G516" i="7" s="1"/>
  <c r="D576" i="7"/>
  <c r="G576" i="7" s="1"/>
  <c r="D497" i="7"/>
  <c r="H497" i="7" s="1"/>
  <c r="P497" i="7" s="1"/>
  <c r="D595" i="7"/>
  <c r="G595" i="7" s="1"/>
  <c r="D704" i="7"/>
  <c r="H704" i="7" s="1"/>
  <c r="P704" i="7" s="1"/>
  <c r="E73" i="7"/>
  <c r="G73" i="7" s="1"/>
  <c r="E58" i="7"/>
  <c r="G58" i="7" s="1"/>
  <c r="D480" i="7"/>
  <c r="D608" i="7"/>
  <c r="G608" i="7" s="1"/>
  <c r="D591" i="7"/>
  <c r="H591" i="7" s="1"/>
  <c r="P591" i="7" s="1"/>
  <c r="D426" i="7"/>
  <c r="D415" i="7"/>
  <c r="G415" i="7" s="1"/>
  <c r="D291" i="7"/>
  <c r="D249" i="7"/>
  <c r="D477" i="7"/>
  <c r="D492" i="7"/>
  <c r="G492" i="7" s="1"/>
  <c r="D297" i="7"/>
  <c r="G297" i="7" s="1"/>
  <c r="D267" i="7"/>
  <c r="H267" i="7" s="1"/>
  <c r="P267" i="7" s="1"/>
  <c r="D460" i="7"/>
  <c r="H460" i="7" s="1"/>
  <c r="P460" i="7" s="1"/>
  <c r="D218" i="7"/>
  <c r="H218" i="7" s="1"/>
  <c r="P218" i="7" s="1"/>
  <c r="D184" i="7"/>
  <c r="D344" i="7"/>
  <c r="D375" i="7"/>
  <c r="G375" i="7" s="1"/>
  <c r="D169" i="7"/>
  <c r="H169" i="7" s="1"/>
  <c r="P169" i="7" s="1"/>
  <c r="D565" i="7"/>
  <c r="D727" i="7"/>
  <c r="D718" i="7"/>
  <c r="H718" i="7" s="1"/>
  <c r="P718" i="7" s="1"/>
  <c r="D756" i="7"/>
  <c r="D652" i="7"/>
  <c r="G652" i="7" s="1"/>
  <c r="D720" i="7"/>
  <c r="G720" i="7" s="1"/>
  <c r="D670" i="7"/>
  <c r="P498" i="7" l="1"/>
  <c r="B10" i="8"/>
  <c r="P510" i="7"/>
  <c r="B12" i="8"/>
  <c r="P500" i="7"/>
  <c r="B2" i="8"/>
  <c r="P499" i="7"/>
  <c r="B11" i="8"/>
  <c r="P509" i="7"/>
  <c r="B7" i="8"/>
  <c r="H206" i="7"/>
  <c r="P206" i="7" s="1"/>
  <c r="H172" i="7"/>
  <c r="P172" i="7" s="1"/>
  <c r="G437" i="7"/>
  <c r="G344" i="7"/>
  <c r="H584" i="7"/>
  <c r="P584" i="7" s="1"/>
  <c r="G267" i="7"/>
  <c r="H487" i="7"/>
  <c r="P487" i="7" s="1"/>
  <c r="G156" i="7"/>
  <c r="H549" i="7"/>
  <c r="P549" i="7" s="1"/>
  <c r="H470" i="7"/>
  <c r="P470" i="7" s="1"/>
  <c r="H276" i="7"/>
  <c r="P276" i="7" s="1"/>
  <c r="G201" i="7"/>
  <c r="G524" i="7"/>
  <c r="H375" i="7"/>
  <c r="P375" i="7" s="1"/>
  <c r="G685" i="7"/>
  <c r="H89" i="7"/>
  <c r="P89" i="7" s="1"/>
  <c r="G611" i="7"/>
  <c r="H91" i="7"/>
  <c r="P91" i="7" s="1"/>
  <c r="H126" i="7"/>
  <c r="P126" i="7" s="1"/>
  <c r="G454" i="7"/>
  <c r="G304" i="7"/>
  <c r="H579" i="7"/>
  <c r="P579" i="7" s="1"/>
  <c r="G525" i="7"/>
  <c r="G499" i="7"/>
  <c r="H362" i="7"/>
  <c r="P362" i="7" s="1"/>
  <c r="H576" i="7"/>
  <c r="P576" i="7" s="1"/>
  <c r="H553" i="7"/>
  <c r="P553" i="7" s="1"/>
  <c r="H459" i="7"/>
  <c r="P459" i="7" s="1"/>
  <c r="H3" i="7"/>
  <c r="P3" i="7" s="1"/>
  <c r="H557" i="7"/>
  <c r="P557" i="7" s="1"/>
  <c r="H492" i="7"/>
  <c r="P492" i="7" s="1"/>
  <c r="G677" i="7"/>
  <c r="G341" i="7"/>
  <c r="H419" i="7"/>
  <c r="P419" i="7" s="1"/>
  <c r="G91" i="7"/>
  <c r="H561" i="7"/>
  <c r="P561" i="7" s="1"/>
  <c r="H729" i="7"/>
  <c r="P729" i="7" s="1"/>
  <c r="G467" i="7"/>
  <c r="H382" i="7"/>
  <c r="P382" i="7" s="1"/>
  <c r="G594" i="7"/>
  <c r="H648" i="7"/>
  <c r="P648" i="7" s="1"/>
  <c r="H192" i="7"/>
  <c r="P192" i="7" s="1"/>
  <c r="G231" i="7"/>
  <c r="G24" i="7"/>
  <c r="H526" i="7"/>
  <c r="P526" i="7" s="1"/>
  <c r="G482" i="7"/>
  <c r="H556" i="7"/>
  <c r="P556" i="7" s="1"/>
  <c r="H673" i="7"/>
  <c r="P673" i="7" s="1"/>
  <c r="H753" i="7"/>
  <c r="P753" i="7" s="1"/>
  <c r="H701" i="7"/>
  <c r="P701" i="7" s="1"/>
  <c r="G675" i="7"/>
  <c r="G690" i="7"/>
  <c r="H516" i="7"/>
  <c r="P516" i="7" s="1"/>
  <c r="H105" i="7"/>
  <c r="P105" i="7" s="1"/>
  <c r="H574" i="7"/>
  <c r="P574" i="7" s="1"/>
  <c r="G641" i="7"/>
  <c r="H176" i="7"/>
  <c r="P176" i="7" s="1"/>
  <c r="H141" i="7"/>
  <c r="P141" i="7" s="1"/>
  <c r="H765" i="7"/>
  <c r="P765" i="7" s="1"/>
  <c r="G448" i="7"/>
  <c r="H560" i="7"/>
  <c r="P560" i="7" s="1"/>
  <c r="H305" i="7"/>
  <c r="P305" i="7" s="1"/>
  <c r="G161" i="7"/>
  <c r="G52" i="7"/>
  <c r="H355" i="7"/>
  <c r="P355" i="7" s="1"/>
  <c r="G723" i="7"/>
  <c r="G54" i="7"/>
  <c r="G420" i="7"/>
  <c r="H710" i="7"/>
  <c r="P710" i="7" s="1"/>
  <c r="H712" i="7"/>
  <c r="P712" i="7" s="1"/>
  <c r="G678" i="7"/>
  <c r="G538" i="7"/>
  <c r="H415" i="7"/>
  <c r="P415" i="7" s="1"/>
  <c r="H158" i="7"/>
  <c r="P158" i="7" s="1"/>
  <c r="H410" i="7"/>
  <c r="P410" i="7" s="1"/>
  <c r="H44" i="7"/>
  <c r="P44" i="7" s="1"/>
  <c r="G50" i="7"/>
  <c r="H379" i="7"/>
  <c r="P379" i="7" s="1"/>
  <c r="G637" i="7"/>
  <c r="H120" i="7"/>
  <c r="P120" i="7" s="1"/>
  <c r="H92" i="7"/>
  <c r="P92" i="7" s="1"/>
  <c r="G413" i="7"/>
  <c r="H241" i="7"/>
  <c r="P241" i="7" s="1"/>
  <c r="H319" i="7"/>
  <c r="P319" i="7" s="1"/>
  <c r="H713" i="7"/>
  <c r="P713" i="7" s="1"/>
  <c r="P507" i="7"/>
  <c r="B5" i="8"/>
  <c r="G247" i="7"/>
  <c r="H385" i="7"/>
  <c r="P385" i="7" s="1"/>
  <c r="H214" i="7"/>
  <c r="P214" i="7" s="1"/>
  <c r="H257" i="7"/>
  <c r="P257" i="7" s="1"/>
  <c r="H634" i="7"/>
  <c r="P634" i="7" s="1"/>
  <c r="G276" i="7"/>
  <c r="G213" i="7"/>
  <c r="H741" i="7"/>
  <c r="P741" i="7" s="1"/>
  <c r="H645" i="7"/>
  <c r="P645" i="7" s="1"/>
  <c r="G384" i="7"/>
  <c r="G97" i="7"/>
  <c r="H435" i="7"/>
  <c r="P435" i="7" s="1"/>
  <c r="H650" i="7"/>
  <c r="P650" i="7" s="1"/>
  <c r="G9" i="7"/>
  <c r="G518" i="7"/>
  <c r="G629" i="7"/>
  <c r="H341" i="7"/>
  <c r="P341" i="7" s="1"/>
  <c r="G615" i="7"/>
  <c r="G760" i="7"/>
  <c r="G84" i="7"/>
  <c r="G76" i="7"/>
  <c r="H725" i="7"/>
  <c r="P725" i="7" s="1"/>
  <c r="H504" i="7"/>
  <c r="H767" i="7"/>
  <c r="P767" i="7" s="1"/>
  <c r="G299" i="7"/>
  <c r="H414" i="7"/>
  <c r="P414" i="7" s="1"/>
  <c r="H9" i="7"/>
  <c r="P9" i="7" s="1"/>
  <c r="H476" i="7"/>
  <c r="P476" i="7" s="1"/>
  <c r="G432" i="7"/>
  <c r="H426" i="7"/>
  <c r="P426" i="7" s="1"/>
  <c r="G702" i="7"/>
  <c r="G240" i="7"/>
  <c r="H485" i="7"/>
  <c r="P485" i="7" s="1"/>
  <c r="G533" i="7"/>
  <c r="G119" i="7"/>
  <c r="G166" i="7"/>
  <c r="G553" i="7"/>
  <c r="G224" i="7"/>
  <c r="G220" i="7"/>
  <c r="H659" i="7"/>
  <c r="P659" i="7" s="1"/>
  <c r="H407" i="7"/>
  <c r="P407" i="7" s="1"/>
  <c r="H687" i="7"/>
  <c r="P687" i="7" s="1"/>
  <c r="G290" i="7"/>
  <c r="G53" i="7"/>
  <c r="H394" i="7"/>
  <c r="P394" i="7" s="1"/>
  <c r="G94" i="7"/>
  <c r="P506" i="7"/>
  <c r="B3" i="8"/>
  <c r="G727" i="7"/>
  <c r="G431" i="7"/>
  <c r="G65" i="7"/>
  <c r="H694" i="7"/>
  <c r="P694" i="7" s="1"/>
  <c r="H70" i="7"/>
  <c r="P70" i="7" s="1"/>
  <c r="H104" i="7"/>
  <c r="P104" i="7" s="1"/>
  <c r="H260" i="7"/>
  <c r="P260" i="7" s="1"/>
  <c r="P502" i="7"/>
  <c r="B14" i="8"/>
  <c r="H36" i="7"/>
  <c r="P36" i="7" s="1"/>
  <c r="H427" i="7"/>
  <c r="P427" i="7" s="1"/>
  <c r="H539" i="7"/>
  <c r="P539" i="7" s="1"/>
  <c r="G331" i="7"/>
  <c r="H128" i="7"/>
  <c r="P128" i="7" s="1"/>
  <c r="H196" i="7"/>
  <c r="P196" i="7" s="1"/>
  <c r="G117" i="7"/>
  <c r="G689" i="7"/>
  <c r="H67" i="7"/>
  <c r="P67" i="7" s="1"/>
  <c r="G468" i="7"/>
  <c r="G262" i="7"/>
  <c r="G463" i="7"/>
  <c r="G498" i="7"/>
  <c r="H90" i="7"/>
  <c r="P90" i="7" s="1"/>
  <c r="H617" i="7"/>
  <c r="P617" i="7" s="1"/>
  <c r="G669" i="7"/>
  <c r="H764" i="7"/>
  <c r="P764" i="7" s="1"/>
  <c r="H18" i="7"/>
  <c r="P18" i="7" s="1"/>
  <c r="H116" i="7"/>
  <c r="P116" i="7" s="1"/>
  <c r="G184" i="7"/>
  <c r="G568" i="7"/>
  <c r="H612" i="7"/>
  <c r="P612" i="7" s="1"/>
  <c r="H344" i="7"/>
  <c r="P344" i="7" s="1"/>
  <c r="G645" i="7"/>
  <c r="G382" i="7"/>
  <c r="H132" i="7"/>
  <c r="P132" i="7" s="1"/>
  <c r="H229" i="7"/>
  <c r="P229" i="7" s="1"/>
  <c r="G188" i="7"/>
  <c r="G75" i="7"/>
  <c r="P508" i="7"/>
  <c r="B15" i="8"/>
  <c r="H147" i="7"/>
  <c r="P147" i="7" s="1"/>
  <c r="G293" i="7"/>
  <c r="H400" i="7"/>
  <c r="P400" i="7" s="1"/>
  <c r="G139" i="7"/>
  <c r="G100" i="7"/>
  <c r="G249" i="7"/>
  <c r="G160" i="7"/>
  <c r="H551" i="7"/>
  <c r="P551" i="7" s="1"/>
  <c r="G427" i="7"/>
  <c r="G626" i="7"/>
  <c r="H173" i="7"/>
  <c r="P173" i="7" s="1"/>
  <c r="H655" i="7"/>
  <c r="P655" i="7" s="1"/>
  <c r="G169" i="7"/>
  <c r="G436" i="7"/>
  <c r="G333" i="7"/>
  <c r="H569" i="7"/>
  <c r="P569" i="7" s="1"/>
  <c r="G532" i="7"/>
  <c r="H244" i="7"/>
  <c r="P244" i="7" s="1"/>
  <c r="G105" i="7"/>
  <c r="H568" i="7"/>
  <c r="P568" i="7" s="1"/>
  <c r="H232" i="7"/>
  <c r="P232" i="7" s="1"/>
  <c r="G428" i="7"/>
  <c r="G195" i="7"/>
  <c r="G610" i="7"/>
  <c r="H397" i="7"/>
  <c r="P397" i="7" s="1"/>
  <c r="G644" i="7"/>
  <c r="G497" i="7"/>
  <c r="G163" i="7"/>
  <c r="H65" i="7"/>
  <c r="P65" i="7" s="1"/>
  <c r="G111" i="7"/>
  <c r="G583" i="7"/>
  <c r="H358" i="7"/>
  <c r="P358" i="7" s="1"/>
  <c r="H79" i="7"/>
  <c r="P79" i="7" s="1"/>
  <c r="H513" i="7"/>
  <c r="H670" i="7"/>
  <c r="P670" i="7" s="1"/>
  <c r="H511" i="7"/>
  <c r="P511" i="7" s="1"/>
  <c r="H190" i="7"/>
  <c r="P190" i="7" s="1"/>
  <c r="G603" i="7"/>
  <c r="G549" i="7"/>
  <c r="H149" i="7"/>
  <c r="P149" i="7" s="1"/>
  <c r="G218" i="7"/>
  <c r="G596" i="7"/>
  <c r="H197" i="7"/>
  <c r="P197" i="7" s="1"/>
  <c r="H677" i="7"/>
  <c r="P677" i="7" s="1"/>
  <c r="G459" i="7"/>
  <c r="G176" i="7"/>
  <c r="G540" i="7"/>
  <c r="G153" i="7"/>
  <c r="G674" i="7"/>
  <c r="H304" i="7"/>
  <c r="P304" i="7" s="1"/>
  <c r="H603" i="7"/>
  <c r="P603" i="7" s="1"/>
  <c r="G186" i="7"/>
  <c r="H661" i="7"/>
  <c r="P661" i="7" s="1"/>
  <c r="G192" i="7"/>
  <c r="H326" i="7"/>
  <c r="P326" i="7" s="1"/>
  <c r="G535" i="7"/>
  <c r="H669" i="7"/>
  <c r="P669" i="7" s="1"/>
  <c r="G601" i="7"/>
  <c r="G460" i="7"/>
  <c r="H588" i="7"/>
  <c r="P588" i="7" s="1"/>
  <c r="H606" i="7"/>
  <c r="P606" i="7" s="1"/>
  <c r="H399" i="7"/>
  <c r="P399" i="7" s="1"/>
  <c r="G134" i="7"/>
  <c r="H181" i="7"/>
  <c r="P181" i="7" s="1"/>
  <c r="G25" i="7"/>
  <c r="H184" i="7"/>
  <c r="P184" i="7" s="1"/>
  <c r="G136" i="7"/>
  <c r="H429" i="7"/>
  <c r="P429" i="7" s="1"/>
  <c r="G660" i="7"/>
  <c r="H690" i="7"/>
  <c r="P690" i="7" s="1"/>
  <c r="G61" i="7"/>
  <c r="H108" i="7"/>
  <c r="P108" i="7" s="1"/>
  <c r="P505" i="7"/>
  <c r="B13" i="8"/>
  <c r="H760" i="7"/>
  <c r="P760" i="7" s="1"/>
  <c r="G26" i="7"/>
  <c r="G445" i="7"/>
  <c r="G372" i="7"/>
  <c r="H277" i="7"/>
  <c r="P277" i="7" s="1"/>
  <c r="G749" i="7"/>
  <c r="G554" i="7"/>
  <c r="H142" i="7"/>
  <c r="P142" i="7" s="1"/>
  <c r="H455" i="7"/>
  <c r="P455" i="7" s="1"/>
  <c r="H392" i="7"/>
  <c r="P392" i="7" s="1"/>
  <c r="G706" i="7"/>
  <c r="G730" i="7"/>
  <c r="G177" i="7"/>
  <c r="G43" i="7"/>
  <c r="H122" i="7"/>
  <c r="P122" i="7" s="1"/>
  <c r="G317" i="7"/>
  <c r="H548" i="7"/>
  <c r="P548" i="7" s="1"/>
  <c r="G705" i="7"/>
  <c r="G484" i="7"/>
  <c r="H761" i="7"/>
  <c r="P761" i="7" s="1"/>
  <c r="H252" i="7"/>
  <c r="P252" i="7" s="1"/>
  <c r="G345" i="7"/>
  <c r="G718" i="7"/>
  <c r="G17" i="7"/>
  <c r="H668" i="7"/>
  <c r="P668" i="7" s="1"/>
  <c r="G51" i="7"/>
  <c r="G318" i="7"/>
  <c r="G234" i="7"/>
  <c r="G122" i="7"/>
  <c r="G197" i="7"/>
  <c r="H607" i="7"/>
  <c r="P607" i="7" s="1"/>
  <c r="G389" i="7"/>
  <c r="G562" i="7"/>
  <c r="H398" i="7"/>
  <c r="P398" i="7" s="1"/>
  <c r="G666" i="7"/>
  <c r="H413" i="7"/>
  <c r="P413" i="7" s="1"/>
  <c r="G738" i="7"/>
  <c r="G766" i="7"/>
  <c r="H440" i="7"/>
  <c r="P440" i="7" s="1"/>
  <c r="G228" i="7"/>
  <c r="H494" i="7"/>
  <c r="P494" i="7" s="1"/>
  <c r="H2" i="7"/>
  <c r="P2" i="7" s="1"/>
  <c r="G2" i="7"/>
  <c r="G314" i="7"/>
  <c r="G688" i="7"/>
  <c r="G736" i="7"/>
  <c r="H143" i="7"/>
  <c r="P143" i="7" s="1"/>
  <c r="G700" i="7"/>
  <c r="G589" i="7"/>
  <c r="G306" i="7"/>
  <c r="G287" i="7"/>
  <c r="G512" i="7"/>
  <c r="H309" i="7"/>
  <c r="P309" i="7" s="1"/>
  <c r="G237" i="7"/>
  <c r="P501" i="7"/>
  <c r="B6" i="8"/>
  <c r="G59" i="7"/>
  <c r="G731" i="7"/>
  <c r="H254" i="7"/>
  <c r="P254" i="7" s="1"/>
  <c r="G330" i="7"/>
  <c r="H87" i="7"/>
  <c r="P87" i="7" s="1"/>
  <c r="G443" i="7"/>
  <c r="G745" i="7"/>
  <c r="H20" i="7"/>
  <c r="P20" i="7" s="1"/>
  <c r="H581" i="7"/>
  <c r="P581" i="7" s="1"/>
  <c r="H512" i="7"/>
  <c r="G315" i="7"/>
  <c r="H315" i="7"/>
  <c r="P315" i="7" s="1"/>
  <c r="G571" i="7"/>
  <c r="G507" i="7"/>
  <c r="H253" i="7"/>
  <c r="P253" i="7" s="1"/>
  <c r="H388" i="7"/>
  <c r="P388" i="7" s="1"/>
  <c r="G131" i="7"/>
  <c r="H565" i="7"/>
  <c r="P565" i="7" s="1"/>
  <c r="H77" i="7"/>
  <c r="P77" i="7" s="1"/>
  <c r="H328" i="7"/>
  <c r="P328" i="7" s="1"/>
  <c r="H638" i="7"/>
  <c r="P638" i="7" s="1"/>
  <c r="H324" i="7"/>
  <c r="P324" i="7" s="1"/>
  <c r="H532" i="7"/>
  <c r="P532" i="7" s="1"/>
  <c r="H674" i="7"/>
  <c r="P674" i="7" s="1"/>
  <c r="G126" i="7"/>
  <c r="H281" i="7"/>
  <c r="P281" i="7" s="1"/>
  <c r="G526" i="7"/>
  <c r="P503" i="7"/>
  <c r="B18" i="8"/>
  <c r="H682" i="7"/>
  <c r="P682" i="7" s="1"/>
  <c r="G628" i="7"/>
  <c r="G464" i="7"/>
  <c r="H336" i="7"/>
  <c r="P336" i="7" s="1"/>
  <c r="H720" i="7"/>
  <c r="P720" i="7" s="1"/>
  <c r="H51" i="7"/>
  <c r="P51" i="7" s="1"/>
  <c r="G328" i="7"/>
  <c r="H632" i="7"/>
  <c r="P632" i="7" s="1"/>
  <c r="P513" i="7" l="1"/>
  <c r="B9" i="8"/>
  <c r="P504" i="7"/>
  <c r="B4" i="8"/>
  <c r="P512" i="7"/>
  <c r="B8" i="8"/>
</calcChain>
</file>

<file path=xl/sharedStrings.xml><?xml version="1.0" encoding="utf-8"?>
<sst xmlns="http://schemas.openxmlformats.org/spreadsheetml/2006/main" count="28150" uniqueCount="235">
  <si>
    <t>HYECFCA Historical Year Electricity Capacity Factor Calibration Adjustment</t>
  </si>
  <si>
    <t>New York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</si>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</sst>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76</v>
      </c>
      <c r="C1" s="11">
        <v>46224</v>
      </c>
      <c r="K1" t="s">
        <v>2</v>
      </c>
      <c r="L1" t="s">
        <v>3</v>
      </c>
    </row>
    <row r="2" spans="1:12" x14ac:dyDescent="0.45">
      <c r="A2" s="3" t="s">
        <v>4</v>
      </c>
      <c r="B2" s="4" t="str">
        <f>INDEX(L1:L48,MATCH(B1,K1:K48,0))</f>
        <v>ND</v>
      </c>
      <c r="K2" t="s">
        <v>5</v>
      </c>
      <c r="L2" t="s">
        <v>6</v>
      </c>
    </row>
    <row r="3" spans="1:12" x14ac:dyDescent="0.45">
      <c r="K3" t="s">
        <v>7</v>
      </c>
      <c r="L3" t="s">
        <v>8</v>
      </c>
    </row>
    <row r="4" spans="1:12" ht="42" customHeight="1" x14ac:dyDescent="0.45">
      <c r="A4" s="4" t="s">
        <v>9</v>
      </c>
      <c r="B4" s="5" t="s">
        <v>10</v>
      </c>
      <c r="K4" t="s">
        <v>11</v>
      </c>
      <c r="L4" t="s">
        <v>12</v>
      </c>
    </row>
    <row r="5" spans="1:12" ht="42" customHeight="1" x14ac:dyDescent="0.45">
      <c r="A5" s="4" t="s">
        <v>13</v>
      </c>
      <c r="B5" s="5" t="s">
        <v>14</v>
      </c>
      <c r="K5" t="s">
        <v>15</v>
      </c>
      <c r="L5" t="s">
        <v>16</v>
      </c>
    </row>
    <row r="6" spans="1:12" ht="84" customHeight="1" x14ac:dyDescent="0.45">
      <c r="A6" s="4" t="s">
        <v>17</v>
      </c>
      <c r="B6" s="5" t="s">
        <v>18</v>
      </c>
      <c r="K6" t="s">
        <v>19</v>
      </c>
      <c r="L6" t="s">
        <v>20</v>
      </c>
    </row>
    <row r="7" spans="1:12" ht="84" customHeight="1" x14ac:dyDescent="0.45">
      <c r="A7" s="4" t="s">
        <v>21</v>
      </c>
      <c r="B7" s="5" t="s">
        <v>22</v>
      </c>
      <c r="K7" t="s">
        <v>23</v>
      </c>
      <c r="L7" t="s">
        <v>24</v>
      </c>
    </row>
    <row r="8" spans="1:12" ht="84" customHeight="1" x14ac:dyDescent="0.45">
      <c r="A8" s="4" t="s">
        <v>25</v>
      </c>
      <c r="B8" s="5" t="s">
        <v>26</v>
      </c>
      <c r="K8" t="s">
        <v>27</v>
      </c>
      <c r="L8" t="s">
        <v>28</v>
      </c>
    </row>
    <row r="9" spans="1:12" ht="15" customHeight="1" x14ac:dyDescent="0.45">
      <c r="A9" s="4" t="s">
        <v>29</v>
      </c>
      <c r="B9" s="5" t="s">
        <v>30</v>
      </c>
      <c r="K9" t="s">
        <v>31</v>
      </c>
      <c r="L9" t="s">
        <v>32</v>
      </c>
    </row>
    <row r="10" spans="1:12" x14ac:dyDescent="0.45">
      <c r="K10" t="s">
        <v>33</v>
      </c>
      <c r="L10" t="s">
        <v>34</v>
      </c>
    </row>
    <row r="11" spans="1:12" x14ac:dyDescent="0.45">
      <c r="K11" t="s">
        <v>35</v>
      </c>
      <c r="L11" t="s">
        <v>36</v>
      </c>
    </row>
    <row r="12" spans="1:12" x14ac:dyDescent="0.45">
      <c r="K12" t="s">
        <v>37</v>
      </c>
      <c r="L12" t="s">
        <v>38</v>
      </c>
    </row>
    <row r="13" spans="1:12" x14ac:dyDescent="0.45">
      <c r="K13" t="s">
        <v>39</v>
      </c>
      <c r="L13" t="s">
        <v>40</v>
      </c>
    </row>
    <row r="14" spans="1:12" x14ac:dyDescent="0.45">
      <c r="K14" t="s">
        <v>41</v>
      </c>
      <c r="L14" t="s">
        <v>42</v>
      </c>
    </row>
    <row r="15" spans="1:12" x14ac:dyDescent="0.45">
      <c r="K15" t="s">
        <v>43</v>
      </c>
      <c r="L15" t="s">
        <v>44</v>
      </c>
    </row>
    <row r="16" spans="1:12" x14ac:dyDescent="0.45">
      <c r="K16" t="s">
        <v>45</v>
      </c>
      <c r="L16" t="s">
        <v>46</v>
      </c>
    </row>
    <row r="17" spans="11:12" x14ac:dyDescent="0.45">
      <c r="K17" t="s">
        <v>47</v>
      </c>
      <c r="L17" t="s">
        <v>48</v>
      </c>
    </row>
    <row r="18" spans="11:12" x14ac:dyDescent="0.45">
      <c r="K18" t="s">
        <v>49</v>
      </c>
      <c r="L18" t="s">
        <v>50</v>
      </c>
    </row>
    <row r="19" spans="11:12" x14ac:dyDescent="0.45">
      <c r="K19" t="s">
        <v>51</v>
      </c>
      <c r="L19" t="s">
        <v>52</v>
      </c>
    </row>
    <row r="20" spans="11:12" x14ac:dyDescent="0.45">
      <c r="K20" t="s">
        <v>53</v>
      </c>
      <c r="L20" t="s">
        <v>54</v>
      </c>
    </row>
    <row r="21" spans="11:12" x14ac:dyDescent="0.45">
      <c r="K21" t="s">
        <v>55</v>
      </c>
      <c r="L21" t="s">
        <v>56</v>
      </c>
    </row>
    <row r="22" spans="11:12" x14ac:dyDescent="0.45">
      <c r="K22" t="s">
        <v>57</v>
      </c>
      <c r="L22" t="s">
        <v>58</v>
      </c>
    </row>
    <row r="23" spans="11:12" x14ac:dyDescent="0.45">
      <c r="K23" t="s">
        <v>59</v>
      </c>
      <c r="L23" t="s">
        <v>60</v>
      </c>
    </row>
    <row r="24" spans="11:12" x14ac:dyDescent="0.45">
      <c r="K24" t="s">
        <v>61</v>
      </c>
      <c r="L24" t="s">
        <v>62</v>
      </c>
    </row>
    <row r="25" spans="11:12" x14ac:dyDescent="0.45">
      <c r="K25" t="s">
        <v>63</v>
      </c>
      <c r="L25" t="s">
        <v>64</v>
      </c>
    </row>
    <row r="26" spans="11:12" x14ac:dyDescent="0.45">
      <c r="K26" t="s">
        <v>65</v>
      </c>
      <c r="L26" t="s">
        <v>66</v>
      </c>
    </row>
    <row r="27" spans="11:12" x14ac:dyDescent="0.45">
      <c r="K27" t="s">
        <v>67</v>
      </c>
      <c r="L27" t="s">
        <v>68</v>
      </c>
    </row>
    <row r="28" spans="11:12" x14ac:dyDescent="0.45">
      <c r="K28" t="s">
        <v>69</v>
      </c>
      <c r="L28" t="s">
        <v>70</v>
      </c>
    </row>
    <row r="29" spans="11:12" x14ac:dyDescent="0.45">
      <c r="K29" t="s">
        <v>71</v>
      </c>
      <c r="L29" t="s">
        <v>72</v>
      </c>
    </row>
    <row r="30" spans="11:12" x14ac:dyDescent="0.45">
      <c r="K30" t="s">
        <v>1</v>
      </c>
      <c r="L30" t="s">
        <v>73</v>
      </c>
    </row>
    <row r="31" spans="11:12" x14ac:dyDescent="0.45">
      <c r="K31" t="s">
        <v>74</v>
      </c>
      <c r="L31" t="s">
        <v>75</v>
      </c>
    </row>
    <row r="32" spans="11:12" x14ac:dyDescent="0.45">
      <c r="K32" t="s">
        <v>76</v>
      </c>
      <c r="L32" t="s">
        <v>77</v>
      </c>
    </row>
    <row r="33" spans="11:12" x14ac:dyDescent="0.45">
      <c r="K33" t="s">
        <v>78</v>
      </c>
      <c r="L33" t="s">
        <v>79</v>
      </c>
    </row>
    <row r="34" spans="11:12" x14ac:dyDescent="0.45">
      <c r="K34" t="s">
        <v>80</v>
      </c>
      <c r="L34" t="s">
        <v>81</v>
      </c>
    </row>
    <row r="35" spans="11:12" x14ac:dyDescent="0.45">
      <c r="K35" t="s">
        <v>82</v>
      </c>
      <c r="L35" t="s">
        <v>83</v>
      </c>
    </row>
    <row r="36" spans="11:12" x14ac:dyDescent="0.45">
      <c r="K36" t="s">
        <v>84</v>
      </c>
      <c r="L36" t="s">
        <v>85</v>
      </c>
    </row>
    <row r="37" spans="11:12" x14ac:dyDescent="0.45">
      <c r="K37" t="s">
        <v>86</v>
      </c>
      <c r="L37" t="s">
        <v>87</v>
      </c>
    </row>
    <row r="38" spans="11:12" x14ac:dyDescent="0.45">
      <c r="K38" t="s">
        <v>88</v>
      </c>
      <c r="L38" t="s">
        <v>89</v>
      </c>
    </row>
    <row r="39" spans="11:12" x14ac:dyDescent="0.45">
      <c r="K39" t="s">
        <v>90</v>
      </c>
      <c r="L39" t="s">
        <v>91</v>
      </c>
    </row>
    <row r="40" spans="11:12" x14ac:dyDescent="0.45">
      <c r="K40" t="s">
        <v>92</v>
      </c>
      <c r="L40" t="s">
        <v>93</v>
      </c>
    </row>
    <row r="41" spans="11:12" x14ac:dyDescent="0.45">
      <c r="K41" t="s">
        <v>94</v>
      </c>
      <c r="L41" t="s">
        <v>95</v>
      </c>
    </row>
    <row r="42" spans="11:12" x14ac:dyDescent="0.45">
      <c r="K42" t="s">
        <v>96</v>
      </c>
      <c r="L42" t="s">
        <v>97</v>
      </c>
    </row>
    <row r="43" spans="11:12" x14ac:dyDescent="0.45">
      <c r="K43" t="s">
        <v>98</v>
      </c>
      <c r="L43" t="s">
        <v>99</v>
      </c>
    </row>
    <row r="44" spans="11:12" x14ac:dyDescent="0.45">
      <c r="K44" t="s">
        <v>100</v>
      </c>
      <c r="L44" t="s">
        <v>101</v>
      </c>
    </row>
    <row r="45" spans="11:12" x14ac:dyDescent="0.45">
      <c r="K45" t="s">
        <v>102</v>
      </c>
      <c r="L45" t="s">
        <v>103</v>
      </c>
    </row>
    <row r="46" spans="11:12" x14ac:dyDescent="0.45">
      <c r="K46" t="s">
        <v>104</v>
      </c>
      <c r="L46" t="s">
        <v>105</v>
      </c>
    </row>
    <row r="47" spans="11:12" x14ac:dyDescent="0.45">
      <c r="K47" t="s">
        <v>106</v>
      </c>
      <c r="L47" t="s">
        <v>107</v>
      </c>
    </row>
    <row r="48" spans="11:12" x14ac:dyDescent="0.45">
      <c r="K48" t="s">
        <v>108</v>
      </c>
      <c r="L48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110</v>
      </c>
      <c r="B1" s="6" t="s">
        <v>111</v>
      </c>
      <c r="C1" s="6" t="s">
        <v>112</v>
      </c>
      <c r="D1" s="6" t="s">
        <v>113</v>
      </c>
    </row>
    <row r="2" spans="1:4" x14ac:dyDescent="0.45">
      <c r="A2" t="s">
        <v>114</v>
      </c>
      <c r="B2" t="s">
        <v>115</v>
      </c>
      <c r="C2">
        <v>1</v>
      </c>
      <c r="D2" t="s">
        <v>116</v>
      </c>
    </row>
    <row r="3" spans="1:4" x14ac:dyDescent="0.45">
      <c r="A3" t="s">
        <v>117</v>
      </c>
      <c r="B3" t="s">
        <v>118</v>
      </c>
      <c r="C3">
        <v>2025</v>
      </c>
      <c r="D3" t="s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120</v>
      </c>
      <c r="B1" s="6" t="s">
        <v>121</v>
      </c>
      <c r="C1" s="6" t="s">
        <v>122</v>
      </c>
      <c r="D1" s="6" t="s">
        <v>123</v>
      </c>
    </row>
    <row r="2" spans="1:4" x14ac:dyDescent="0.45">
      <c r="A2" t="s">
        <v>3</v>
      </c>
      <c r="B2" t="s">
        <v>124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3</v>
      </c>
      <c r="B3" t="s">
        <v>125</v>
      </c>
      <c r="C3">
        <v>145</v>
      </c>
      <c r="D3" t="str">
        <f t="shared" si="0"/>
        <v>AL|Spring</v>
      </c>
    </row>
    <row r="4" spans="1:4" x14ac:dyDescent="0.45">
      <c r="A4" t="s">
        <v>3</v>
      </c>
      <c r="B4" t="s">
        <v>126</v>
      </c>
      <c r="C4">
        <v>70</v>
      </c>
      <c r="D4" t="str">
        <f t="shared" si="0"/>
        <v>AL|Summer</v>
      </c>
    </row>
    <row r="5" spans="1:4" x14ac:dyDescent="0.45">
      <c r="A5" t="s">
        <v>3</v>
      </c>
      <c r="B5" t="s">
        <v>127</v>
      </c>
      <c r="C5">
        <v>96</v>
      </c>
      <c r="D5" t="str">
        <f t="shared" si="0"/>
        <v>AL|Fall</v>
      </c>
    </row>
    <row r="6" spans="1:4" x14ac:dyDescent="0.45">
      <c r="A6" t="s">
        <v>3</v>
      </c>
      <c r="B6" t="s">
        <v>128</v>
      </c>
      <c r="C6">
        <v>14</v>
      </c>
      <c r="D6" t="str">
        <f t="shared" si="0"/>
        <v>AL|Summer Peak</v>
      </c>
    </row>
    <row r="7" spans="1:4" x14ac:dyDescent="0.45">
      <c r="A7" t="s">
        <v>3</v>
      </c>
      <c r="B7" t="s">
        <v>129</v>
      </c>
      <c r="C7">
        <v>3</v>
      </c>
      <c r="D7" t="str">
        <f t="shared" si="0"/>
        <v>AL|Winter Peak</v>
      </c>
    </row>
    <row r="8" spans="1:4" x14ac:dyDescent="0.45">
      <c r="A8" t="s">
        <v>8</v>
      </c>
      <c r="B8" t="s">
        <v>124</v>
      </c>
      <c r="C8">
        <v>35</v>
      </c>
      <c r="D8" t="str">
        <f t="shared" si="0"/>
        <v>AR|Winter</v>
      </c>
    </row>
    <row r="9" spans="1:4" x14ac:dyDescent="0.45">
      <c r="A9" t="s">
        <v>8</v>
      </c>
      <c r="B9" t="s">
        <v>125</v>
      </c>
      <c r="C9">
        <v>92</v>
      </c>
      <c r="D9" t="str">
        <f t="shared" si="0"/>
        <v>AR|Spring</v>
      </c>
    </row>
    <row r="10" spans="1:4" x14ac:dyDescent="0.45">
      <c r="A10" t="s">
        <v>8</v>
      </c>
      <c r="B10" t="s">
        <v>126</v>
      </c>
      <c r="C10">
        <v>56</v>
      </c>
      <c r="D10" t="str">
        <f t="shared" si="0"/>
        <v>AR|Summer</v>
      </c>
    </row>
    <row r="11" spans="1:4" x14ac:dyDescent="0.45">
      <c r="A11" t="s">
        <v>8</v>
      </c>
      <c r="B11" t="s">
        <v>127</v>
      </c>
      <c r="C11">
        <v>146</v>
      </c>
      <c r="D11" t="str">
        <f t="shared" si="0"/>
        <v>AR|Fall</v>
      </c>
    </row>
    <row r="12" spans="1:4" x14ac:dyDescent="0.45">
      <c r="A12" t="s">
        <v>8</v>
      </c>
      <c r="B12" t="s">
        <v>128</v>
      </c>
      <c r="C12">
        <v>20</v>
      </c>
      <c r="D12" t="str">
        <f t="shared" si="0"/>
        <v>AR|Summer Peak</v>
      </c>
    </row>
    <row r="13" spans="1:4" x14ac:dyDescent="0.45">
      <c r="A13" t="s">
        <v>8</v>
      </c>
      <c r="B13" t="s">
        <v>129</v>
      </c>
      <c r="C13">
        <v>16</v>
      </c>
      <c r="D13" t="str">
        <f t="shared" si="0"/>
        <v>AR|Winter Peak</v>
      </c>
    </row>
    <row r="14" spans="1:4" x14ac:dyDescent="0.45">
      <c r="A14" t="s">
        <v>6</v>
      </c>
      <c r="B14" t="s">
        <v>124</v>
      </c>
      <c r="C14">
        <v>118</v>
      </c>
      <c r="D14" t="str">
        <f t="shared" si="0"/>
        <v>AZ|Winter</v>
      </c>
    </row>
    <row r="15" spans="1:4" x14ac:dyDescent="0.45">
      <c r="A15" t="s">
        <v>6</v>
      </c>
      <c r="B15" t="s">
        <v>125</v>
      </c>
      <c r="C15">
        <v>84</v>
      </c>
      <c r="D15" t="str">
        <f t="shared" si="0"/>
        <v>AZ|Spring</v>
      </c>
    </row>
    <row r="16" spans="1:4" x14ac:dyDescent="0.45">
      <c r="A16" t="s">
        <v>6</v>
      </c>
      <c r="B16" t="s">
        <v>126</v>
      </c>
      <c r="C16">
        <v>30</v>
      </c>
      <c r="D16" t="str">
        <f t="shared" si="0"/>
        <v>AZ|Summer</v>
      </c>
    </row>
    <row r="17" spans="1:4" x14ac:dyDescent="0.45">
      <c r="A17" t="s">
        <v>6</v>
      </c>
      <c r="B17" t="s">
        <v>127</v>
      </c>
      <c r="C17">
        <v>83</v>
      </c>
      <c r="D17" t="str">
        <f t="shared" si="0"/>
        <v>AZ|Fall</v>
      </c>
    </row>
    <row r="18" spans="1:4" x14ac:dyDescent="0.45">
      <c r="A18" t="s">
        <v>6</v>
      </c>
      <c r="B18" t="s">
        <v>128</v>
      </c>
      <c r="C18">
        <v>18</v>
      </c>
      <c r="D18" t="str">
        <f t="shared" si="0"/>
        <v>AZ|Summer Peak</v>
      </c>
    </row>
    <row r="19" spans="1:4" x14ac:dyDescent="0.45">
      <c r="A19" t="s">
        <v>6</v>
      </c>
      <c r="B19" t="s">
        <v>129</v>
      </c>
      <c r="C19">
        <v>32</v>
      </c>
      <c r="D19" t="str">
        <f t="shared" si="0"/>
        <v>AZ|Winter Peak</v>
      </c>
    </row>
    <row r="20" spans="1:4" x14ac:dyDescent="0.45">
      <c r="A20" t="s">
        <v>12</v>
      </c>
      <c r="B20" t="s">
        <v>124</v>
      </c>
      <c r="C20">
        <v>118</v>
      </c>
      <c r="D20" t="str">
        <f t="shared" si="0"/>
        <v>CA|Winter</v>
      </c>
    </row>
    <row r="21" spans="1:4" x14ac:dyDescent="0.45">
      <c r="A21" t="s">
        <v>12</v>
      </c>
      <c r="B21" t="s">
        <v>125</v>
      </c>
      <c r="C21">
        <v>82</v>
      </c>
      <c r="D21" t="str">
        <f t="shared" si="0"/>
        <v>CA|Spring</v>
      </c>
    </row>
    <row r="22" spans="1:4" x14ac:dyDescent="0.45">
      <c r="A22" t="s">
        <v>12</v>
      </c>
      <c r="B22" t="s">
        <v>126</v>
      </c>
      <c r="C22">
        <v>96</v>
      </c>
      <c r="D22" t="str">
        <f t="shared" si="0"/>
        <v>CA|Summer</v>
      </c>
    </row>
    <row r="23" spans="1:4" x14ac:dyDescent="0.45">
      <c r="A23" t="s">
        <v>12</v>
      </c>
      <c r="B23" t="s">
        <v>127</v>
      </c>
      <c r="C23">
        <v>35</v>
      </c>
      <c r="D23" t="str">
        <f t="shared" si="0"/>
        <v>CA|Fall</v>
      </c>
    </row>
    <row r="24" spans="1:4" x14ac:dyDescent="0.45">
      <c r="A24" t="s">
        <v>12</v>
      </c>
      <c r="B24" t="s">
        <v>128</v>
      </c>
      <c r="C24">
        <v>18</v>
      </c>
      <c r="D24" t="str">
        <f t="shared" si="0"/>
        <v>CA|Summer Peak</v>
      </c>
    </row>
    <row r="25" spans="1:4" x14ac:dyDescent="0.45">
      <c r="A25" t="s">
        <v>12</v>
      </c>
      <c r="B25" t="s">
        <v>129</v>
      </c>
      <c r="C25">
        <v>16</v>
      </c>
      <c r="D25" t="str">
        <f t="shared" si="0"/>
        <v>CA|Winter Peak</v>
      </c>
    </row>
    <row r="26" spans="1:4" x14ac:dyDescent="0.45">
      <c r="A26" t="s">
        <v>16</v>
      </c>
      <c r="B26" t="s">
        <v>124</v>
      </c>
      <c r="C26">
        <v>69</v>
      </c>
      <c r="D26" t="str">
        <f t="shared" si="0"/>
        <v>CO|Winter</v>
      </c>
    </row>
    <row r="27" spans="1:4" x14ac:dyDescent="0.45">
      <c r="A27" t="s">
        <v>16</v>
      </c>
      <c r="B27" t="s">
        <v>125</v>
      </c>
      <c r="C27">
        <v>120</v>
      </c>
      <c r="D27" t="str">
        <f t="shared" si="0"/>
        <v>CO|Spring</v>
      </c>
    </row>
    <row r="28" spans="1:4" x14ac:dyDescent="0.45">
      <c r="A28" t="s">
        <v>16</v>
      </c>
      <c r="B28" t="s">
        <v>126</v>
      </c>
      <c r="C28">
        <v>71</v>
      </c>
      <c r="D28" t="str">
        <f t="shared" si="0"/>
        <v>CO|Summer</v>
      </c>
    </row>
    <row r="29" spans="1:4" x14ac:dyDescent="0.45">
      <c r="A29" t="s">
        <v>16</v>
      </c>
      <c r="B29" t="s">
        <v>127</v>
      </c>
      <c r="C29">
        <v>86</v>
      </c>
      <c r="D29" t="str">
        <f t="shared" si="0"/>
        <v>CO|Fall</v>
      </c>
    </row>
    <row r="30" spans="1:4" x14ac:dyDescent="0.45">
      <c r="A30" t="s">
        <v>16</v>
      </c>
      <c r="B30" t="s">
        <v>128</v>
      </c>
      <c r="C30">
        <v>3</v>
      </c>
      <c r="D30" t="str">
        <f t="shared" si="0"/>
        <v>CO|Summer Peak</v>
      </c>
    </row>
    <row r="31" spans="1:4" x14ac:dyDescent="0.45">
      <c r="A31" t="s">
        <v>16</v>
      </c>
      <c r="B31" t="s">
        <v>129</v>
      </c>
      <c r="C31">
        <v>16</v>
      </c>
      <c r="D31" t="str">
        <f t="shared" si="0"/>
        <v>CO|Winter Peak</v>
      </c>
    </row>
    <row r="32" spans="1:4" x14ac:dyDescent="0.45">
      <c r="A32" t="s">
        <v>20</v>
      </c>
      <c r="B32" t="s">
        <v>124</v>
      </c>
      <c r="C32">
        <v>65</v>
      </c>
      <c r="D32" t="str">
        <f t="shared" si="0"/>
        <v>CT|Winter</v>
      </c>
    </row>
    <row r="33" spans="1:4" x14ac:dyDescent="0.45">
      <c r="A33" t="s">
        <v>20</v>
      </c>
      <c r="B33" t="s">
        <v>125</v>
      </c>
      <c r="C33">
        <v>64</v>
      </c>
      <c r="D33" t="str">
        <f t="shared" si="0"/>
        <v>CT|Spring</v>
      </c>
    </row>
    <row r="34" spans="1:4" x14ac:dyDescent="0.45">
      <c r="A34" t="s">
        <v>20</v>
      </c>
      <c r="B34" t="s">
        <v>126</v>
      </c>
      <c r="C34">
        <v>56</v>
      </c>
      <c r="D34" t="str">
        <f t="shared" si="0"/>
        <v>CT|Summer</v>
      </c>
    </row>
    <row r="35" spans="1:4" x14ac:dyDescent="0.45">
      <c r="A35" t="s">
        <v>20</v>
      </c>
      <c r="B35" t="s">
        <v>127</v>
      </c>
      <c r="C35">
        <v>159</v>
      </c>
      <c r="D35" t="str">
        <f t="shared" si="0"/>
        <v>CT|Fall</v>
      </c>
    </row>
    <row r="36" spans="1:4" x14ac:dyDescent="0.45">
      <c r="A36" t="s">
        <v>20</v>
      </c>
      <c r="B36" t="s">
        <v>128</v>
      </c>
      <c r="C36">
        <v>14</v>
      </c>
      <c r="D36" t="str">
        <f t="shared" si="0"/>
        <v>CT|Summer Peak</v>
      </c>
    </row>
    <row r="37" spans="1:4" x14ac:dyDescent="0.45">
      <c r="A37" t="s">
        <v>20</v>
      </c>
      <c r="B37" t="s">
        <v>129</v>
      </c>
      <c r="C37">
        <v>7</v>
      </c>
      <c r="D37" t="str">
        <f t="shared" si="0"/>
        <v>CT|Winter Peak</v>
      </c>
    </row>
    <row r="38" spans="1:4" x14ac:dyDescent="0.45">
      <c r="A38" t="s">
        <v>24</v>
      </c>
      <c r="B38" t="s">
        <v>124</v>
      </c>
      <c r="C38">
        <v>52</v>
      </c>
      <c r="D38" t="str">
        <f t="shared" si="0"/>
        <v>DE|Winter</v>
      </c>
    </row>
    <row r="39" spans="1:4" x14ac:dyDescent="0.45">
      <c r="A39" t="s">
        <v>24</v>
      </c>
      <c r="B39" t="s">
        <v>125</v>
      </c>
      <c r="C39">
        <v>68</v>
      </c>
      <c r="D39" t="str">
        <f t="shared" si="0"/>
        <v>DE|Spring</v>
      </c>
    </row>
    <row r="40" spans="1:4" x14ac:dyDescent="0.45">
      <c r="A40" t="s">
        <v>24</v>
      </c>
      <c r="B40" t="s">
        <v>126</v>
      </c>
      <c r="C40">
        <v>94</v>
      </c>
      <c r="D40" t="str">
        <f t="shared" si="0"/>
        <v>DE|Summer</v>
      </c>
    </row>
    <row r="41" spans="1:4" x14ac:dyDescent="0.45">
      <c r="A41" t="s">
        <v>24</v>
      </c>
      <c r="B41" t="s">
        <v>127</v>
      </c>
      <c r="C41">
        <v>120</v>
      </c>
      <c r="D41" t="str">
        <f t="shared" si="0"/>
        <v>DE|Fall</v>
      </c>
    </row>
    <row r="42" spans="1:4" x14ac:dyDescent="0.45">
      <c r="A42" t="s">
        <v>24</v>
      </c>
      <c r="B42" t="s">
        <v>128</v>
      </c>
      <c r="C42">
        <v>30</v>
      </c>
      <c r="D42" t="str">
        <f t="shared" si="0"/>
        <v>DE|Summer Peak</v>
      </c>
    </row>
    <row r="43" spans="1:4" x14ac:dyDescent="0.45">
      <c r="A43" t="s">
        <v>24</v>
      </c>
      <c r="B43" t="s">
        <v>129</v>
      </c>
      <c r="C43">
        <v>1</v>
      </c>
      <c r="D43" t="str">
        <f t="shared" si="0"/>
        <v>DE|Winter Peak</v>
      </c>
    </row>
    <row r="44" spans="1:4" x14ac:dyDescent="0.45">
      <c r="A44" t="s">
        <v>28</v>
      </c>
      <c r="B44" t="s">
        <v>124</v>
      </c>
      <c r="C44">
        <v>68</v>
      </c>
      <c r="D44" t="str">
        <f t="shared" si="0"/>
        <v>FL|Winter</v>
      </c>
    </row>
    <row r="45" spans="1:4" x14ac:dyDescent="0.45">
      <c r="A45" t="s">
        <v>28</v>
      </c>
      <c r="B45" t="s">
        <v>125</v>
      </c>
      <c r="C45">
        <v>90</v>
      </c>
      <c r="D45" t="str">
        <f t="shared" si="0"/>
        <v>FL|Spring</v>
      </c>
    </row>
    <row r="46" spans="1:4" x14ac:dyDescent="0.45">
      <c r="A46" t="s">
        <v>28</v>
      </c>
      <c r="B46" t="s">
        <v>126</v>
      </c>
      <c r="C46">
        <v>95</v>
      </c>
      <c r="D46" t="str">
        <f t="shared" si="0"/>
        <v>FL|Summer</v>
      </c>
    </row>
    <row r="47" spans="1:4" x14ac:dyDescent="0.45">
      <c r="A47" t="s">
        <v>28</v>
      </c>
      <c r="B47" t="s">
        <v>127</v>
      </c>
      <c r="C47">
        <v>85</v>
      </c>
      <c r="D47" t="str">
        <f t="shared" si="0"/>
        <v>FL|Fall</v>
      </c>
    </row>
    <row r="48" spans="1:4" x14ac:dyDescent="0.45">
      <c r="A48" t="s">
        <v>28</v>
      </c>
      <c r="B48" t="s">
        <v>128</v>
      </c>
      <c r="C48">
        <v>8</v>
      </c>
      <c r="D48" t="str">
        <f t="shared" si="0"/>
        <v>FL|Summer Peak</v>
      </c>
    </row>
    <row r="49" spans="1:4" x14ac:dyDescent="0.45">
      <c r="A49" t="s">
        <v>28</v>
      </c>
      <c r="B49" t="s">
        <v>129</v>
      </c>
      <c r="C49">
        <v>19</v>
      </c>
      <c r="D49" t="str">
        <f t="shared" si="0"/>
        <v>FL|Winter Peak</v>
      </c>
    </row>
    <row r="50" spans="1:4" x14ac:dyDescent="0.45">
      <c r="A50" t="s">
        <v>32</v>
      </c>
      <c r="B50" t="s">
        <v>124</v>
      </c>
      <c r="C50">
        <v>64</v>
      </c>
      <c r="D50" t="str">
        <f t="shared" si="0"/>
        <v>GA|Winter</v>
      </c>
    </row>
    <row r="51" spans="1:4" x14ac:dyDescent="0.45">
      <c r="A51" t="s">
        <v>32</v>
      </c>
      <c r="B51" t="s">
        <v>125</v>
      </c>
      <c r="C51">
        <v>65</v>
      </c>
      <c r="D51" t="str">
        <f t="shared" si="0"/>
        <v>GA|Spring</v>
      </c>
    </row>
    <row r="52" spans="1:4" x14ac:dyDescent="0.45">
      <c r="A52" t="s">
        <v>32</v>
      </c>
      <c r="B52" t="s">
        <v>126</v>
      </c>
      <c r="C52">
        <v>116</v>
      </c>
      <c r="D52" t="str">
        <f t="shared" si="0"/>
        <v>GA|Summer</v>
      </c>
    </row>
    <row r="53" spans="1:4" x14ac:dyDescent="0.45">
      <c r="A53" t="s">
        <v>32</v>
      </c>
      <c r="B53" t="s">
        <v>127</v>
      </c>
      <c r="C53">
        <v>74</v>
      </c>
      <c r="D53" t="str">
        <f t="shared" si="0"/>
        <v>GA|Fall</v>
      </c>
    </row>
    <row r="54" spans="1:4" x14ac:dyDescent="0.45">
      <c r="A54" t="s">
        <v>32</v>
      </c>
      <c r="B54" t="s">
        <v>128</v>
      </c>
      <c r="C54">
        <v>9</v>
      </c>
      <c r="D54" t="str">
        <f t="shared" si="0"/>
        <v>GA|Summer Peak</v>
      </c>
    </row>
    <row r="55" spans="1:4" x14ac:dyDescent="0.45">
      <c r="A55" t="s">
        <v>32</v>
      </c>
      <c r="B55" t="s">
        <v>129</v>
      </c>
      <c r="C55">
        <v>37</v>
      </c>
      <c r="D55" t="str">
        <f t="shared" si="0"/>
        <v>GA|Winter Peak</v>
      </c>
    </row>
    <row r="56" spans="1:4" x14ac:dyDescent="0.45">
      <c r="A56" t="s">
        <v>40</v>
      </c>
      <c r="B56" t="s">
        <v>124</v>
      </c>
      <c r="C56">
        <v>97</v>
      </c>
      <c r="D56" t="str">
        <f t="shared" si="0"/>
        <v>IA|Winter</v>
      </c>
    </row>
    <row r="57" spans="1:4" x14ac:dyDescent="0.45">
      <c r="A57" t="s">
        <v>40</v>
      </c>
      <c r="B57" t="s">
        <v>125</v>
      </c>
      <c r="C57">
        <v>106</v>
      </c>
      <c r="D57" t="str">
        <f t="shared" si="0"/>
        <v>IA|Spring</v>
      </c>
    </row>
    <row r="58" spans="1:4" x14ac:dyDescent="0.45">
      <c r="A58" t="s">
        <v>40</v>
      </c>
      <c r="B58" t="s">
        <v>126</v>
      </c>
      <c r="C58">
        <v>65</v>
      </c>
      <c r="D58" t="str">
        <f t="shared" si="0"/>
        <v>IA|Summer</v>
      </c>
    </row>
    <row r="59" spans="1:4" x14ac:dyDescent="0.45">
      <c r="A59" t="s">
        <v>40</v>
      </c>
      <c r="B59" t="s">
        <v>127</v>
      </c>
      <c r="C59">
        <v>81</v>
      </c>
      <c r="D59" t="str">
        <f t="shared" si="0"/>
        <v>IA|Fall</v>
      </c>
    </row>
    <row r="60" spans="1:4" x14ac:dyDescent="0.45">
      <c r="A60" t="s">
        <v>40</v>
      </c>
      <c r="B60" t="s">
        <v>128</v>
      </c>
      <c r="C60">
        <v>10</v>
      </c>
      <c r="D60" t="str">
        <f t="shared" si="0"/>
        <v>IA|Summer Peak</v>
      </c>
    </row>
    <row r="61" spans="1:4" x14ac:dyDescent="0.45">
      <c r="A61" t="s">
        <v>40</v>
      </c>
      <c r="B61" t="s">
        <v>129</v>
      </c>
      <c r="C61">
        <v>6</v>
      </c>
      <c r="D61" t="str">
        <f t="shared" si="0"/>
        <v>IA|Winter Peak</v>
      </c>
    </row>
    <row r="62" spans="1:4" x14ac:dyDescent="0.45">
      <c r="A62" t="s">
        <v>34</v>
      </c>
      <c r="B62" t="s">
        <v>124</v>
      </c>
      <c r="C62">
        <v>55</v>
      </c>
      <c r="D62" t="str">
        <f t="shared" si="0"/>
        <v>ID|Winter</v>
      </c>
    </row>
    <row r="63" spans="1:4" x14ac:dyDescent="0.45">
      <c r="A63" t="s">
        <v>34</v>
      </c>
      <c r="B63" t="s">
        <v>125</v>
      </c>
      <c r="C63">
        <v>73</v>
      </c>
      <c r="D63" t="str">
        <f t="shared" si="0"/>
        <v>ID|Spring</v>
      </c>
    </row>
    <row r="64" spans="1:4" x14ac:dyDescent="0.45">
      <c r="A64" t="s">
        <v>34</v>
      </c>
      <c r="B64" t="s">
        <v>126</v>
      </c>
      <c r="C64">
        <v>79</v>
      </c>
      <c r="D64" t="str">
        <f t="shared" si="0"/>
        <v>ID|Summer</v>
      </c>
    </row>
    <row r="65" spans="1:4" x14ac:dyDescent="0.45">
      <c r="A65" t="s">
        <v>34</v>
      </c>
      <c r="B65" t="s">
        <v>127</v>
      </c>
      <c r="C65">
        <v>124</v>
      </c>
      <c r="D65" t="str">
        <f t="shared" si="0"/>
        <v>ID|Fall</v>
      </c>
    </row>
    <row r="66" spans="1:4" x14ac:dyDescent="0.45">
      <c r="A66" t="s">
        <v>34</v>
      </c>
      <c r="B66" t="s">
        <v>128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34</v>
      </c>
      <c r="B67" t="s">
        <v>129</v>
      </c>
      <c r="C67">
        <v>22</v>
      </c>
      <c r="D67" t="str">
        <f t="shared" si="1"/>
        <v>ID|Winter Peak</v>
      </c>
    </row>
    <row r="68" spans="1:4" x14ac:dyDescent="0.45">
      <c r="A68" t="s">
        <v>36</v>
      </c>
      <c r="B68" t="s">
        <v>124</v>
      </c>
      <c r="C68">
        <v>90</v>
      </c>
      <c r="D68" t="str">
        <f t="shared" si="1"/>
        <v>IL|Winter</v>
      </c>
    </row>
    <row r="69" spans="1:4" x14ac:dyDescent="0.45">
      <c r="A69" t="s">
        <v>36</v>
      </c>
      <c r="B69" t="s">
        <v>125</v>
      </c>
      <c r="C69">
        <v>112</v>
      </c>
      <c r="D69" t="str">
        <f t="shared" si="1"/>
        <v>IL|Spring</v>
      </c>
    </row>
    <row r="70" spans="1:4" x14ac:dyDescent="0.45">
      <c r="A70" t="s">
        <v>36</v>
      </c>
      <c r="B70" t="s">
        <v>126</v>
      </c>
      <c r="C70">
        <v>72</v>
      </c>
      <c r="D70" t="str">
        <f t="shared" si="1"/>
        <v>IL|Summer</v>
      </c>
    </row>
    <row r="71" spans="1:4" x14ac:dyDescent="0.45">
      <c r="A71" t="s">
        <v>36</v>
      </c>
      <c r="B71" t="s">
        <v>127</v>
      </c>
      <c r="C71">
        <v>79</v>
      </c>
      <c r="D71" t="str">
        <f t="shared" si="1"/>
        <v>IL|Fall</v>
      </c>
    </row>
    <row r="72" spans="1:4" x14ac:dyDescent="0.45">
      <c r="A72" t="s">
        <v>36</v>
      </c>
      <c r="B72" t="s">
        <v>128</v>
      </c>
      <c r="C72">
        <v>6</v>
      </c>
      <c r="D72" t="str">
        <f t="shared" si="1"/>
        <v>IL|Summer Peak</v>
      </c>
    </row>
    <row r="73" spans="1:4" x14ac:dyDescent="0.45">
      <c r="A73" t="s">
        <v>36</v>
      </c>
      <c r="B73" t="s">
        <v>129</v>
      </c>
      <c r="C73">
        <v>6</v>
      </c>
      <c r="D73" t="str">
        <f t="shared" si="1"/>
        <v>IL|Winter Peak</v>
      </c>
    </row>
    <row r="74" spans="1:4" x14ac:dyDescent="0.45">
      <c r="A74" t="s">
        <v>38</v>
      </c>
      <c r="B74" t="s">
        <v>124</v>
      </c>
      <c r="C74">
        <v>39</v>
      </c>
      <c r="D74" t="str">
        <f t="shared" si="1"/>
        <v>IN|Winter</v>
      </c>
    </row>
    <row r="75" spans="1:4" x14ac:dyDescent="0.45">
      <c r="A75" t="s">
        <v>38</v>
      </c>
      <c r="B75" t="s">
        <v>125</v>
      </c>
      <c r="C75">
        <v>100</v>
      </c>
      <c r="D75" t="str">
        <f t="shared" si="1"/>
        <v>IN|Spring</v>
      </c>
    </row>
    <row r="76" spans="1:4" x14ac:dyDescent="0.45">
      <c r="A76" t="s">
        <v>38</v>
      </c>
      <c r="B76" t="s">
        <v>126</v>
      </c>
      <c r="C76">
        <v>79</v>
      </c>
      <c r="D76" t="str">
        <f t="shared" si="1"/>
        <v>IN|Summer</v>
      </c>
    </row>
    <row r="77" spans="1:4" x14ac:dyDescent="0.45">
      <c r="A77" t="s">
        <v>38</v>
      </c>
      <c r="B77" t="s">
        <v>127</v>
      </c>
      <c r="C77">
        <v>117</v>
      </c>
      <c r="D77" t="str">
        <f t="shared" si="1"/>
        <v>IN|Fall</v>
      </c>
    </row>
    <row r="78" spans="1:4" x14ac:dyDescent="0.45">
      <c r="A78" t="s">
        <v>38</v>
      </c>
      <c r="B78" t="s">
        <v>128</v>
      </c>
      <c r="C78">
        <v>21</v>
      </c>
      <c r="D78" t="str">
        <f t="shared" si="1"/>
        <v>IN|Summer Peak</v>
      </c>
    </row>
    <row r="79" spans="1:4" x14ac:dyDescent="0.45">
      <c r="A79" t="s">
        <v>38</v>
      </c>
      <c r="B79" t="s">
        <v>129</v>
      </c>
      <c r="C79">
        <v>9</v>
      </c>
      <c r="D79" t="str">
        <f t="shared" si="1"/>
        <v>IN|Winter Peak</v>
      </c>
    </row>
    <row r="80" spans="1:4" x14ac:dyDescent="0.45">
      <c r="A80" t="s">
        <v>42</v>
      </c>
      <c r="B80" t="s">
        <v>124</v>
      </c>
      <c r="C80">
        <v>89</v>
      </c>
      <c r="D80" t="str">
        <f t="shared" si="1"/>
        <v>KS|Winter</v>
      </c>
    </row>
    <row r="81" spans="1:4" x14ac:dyDescent="0.45">
      <c r="A81" t="s">
        <v>42</v>
      </c>
      <c r="B81" t="s">
        <v>125</v>
      </c>
      <c r="C81">
        <v>102</v>
      </c>
      <c r="D81" t="str">
        <f t="shared" si="1"/>
        <v>KS|Spring</v>
      </c>
    </row>
    <row r="82" spans="1:4" x14ac:dyDescent="0.45">
      <c r="A82" t="s">
        <v>42</v>
      </c>
      <c r="B82" t="s">
        <v>126</v>
      </c>
      <c r="C82">
        <v>107</v>
      </c>
      <c r="D82" t="str">
        <f t="shared" si="1"/>
        <v>KS|Summer</v>
      </c>
    </row>
    <row r="83" spans="1:4" x14ac:dyDescent="0.45">
      <c r="A83" t="s">
        <v>42</v>
      </c>
      <c r="B83" t="s">
        <v>127</v>
      </c>
      <c r="C83">
        <v>49</v>
      </c>
      <c r="D83" t="str">
        <f t="shared" si="1"/>
        <v>KS|Fall</v>
      </c>
    </row>
    <row r="84" spans="1:4" x14ac:dyDescent="0.45">
      <c r="A84" t="s">
        <v>42</v>
      </c>
      <c r="B84" t="s">
        <v>128</v>
      </c>
      <c r="C84">
        <v>7</v>
      </c>
      <c r="D84" t="str">
        <f t="shared" si="1"/>
        <v>KS|Summer Peak</v>
      </c>
    </row>
    <row r="85" spans="1:4" x14ac:dyDescent="0.45">
      <c r="A85" t="s">
        <v>42</v>
      </c>
      <c r="B85" t="s">
        <v>129</v>
      </c>
      <c r="C85">
        <v>11</v>
      </c>
      <c r="D85" t="str">
        <f t="shared" si="1"/>
        <v>KS|Winter Peak</v>
      </c>
    </row>
    <row r="86" spans="1:4" x14ac:dyDescent="0.45">
      <c r="A86" t="s">
        <v>44</v>
      </c>
      <c r="B86" t="s">
        <v>124</v>
      </c>
      <c r="C86">
        <v>44</v>
      </c>
      <c r="D86" t="str">
        <f t="shared" si="1"/>
        <v>KY|Winter</v>
      </c>
    </row>
    <row r="87" spans="1:4" x14ac:dyDescent="0.45">
      <c r="A87" t="s">
        <v>44</v>
      </c>
      <c r="B87" t="s">
        <v>125</v>
      </c>
      <c r="C87">
        <v>89</v>
      </c>
      <c r="D87" t="str">
        <f t="shared" si="1"/>
        <v>KY|Spring</v>
      </c>
    </row>
    <row r="88" spans="1:4" x14ac:dyDescent="0.45">
      <c r="A88" t="s">
        <v>44</v>
      </c>
      <c r="B88" t="s">
        <v>126</v>
      </c>
      <c r="C88">
        <v>130</v>
      </c>
      <c r="D88" t="str">
        <f t="shared" si="1"/>
        <v>KY|Summer</v>
      </c>
    </row>
    <row r="89" spans="1:4" x14ac:dyDescent="0.45">
      <c r="A89" t="s">
        <v>44</v>
      </c>
      <c r="B89" t="s">
        <v>127</v>
      </c>
      <c r="C89">
        <v>67</v>
      </c>
      <c r="D89" t="str">
        <f t="shared" si="1"/>
        <v>KY|Fall</v>
      </c>
    </row>
    <row r="90" spans="1:4" x14ac:dyDescent="0.45">
      <c r="A90" t="s">
        <v>44</v>
      </c>
      <c r="B90" t="s">
        <v>128</v>
      </c>
      <c r="C90">
        <v>28</v>
      </c>
      <c r="D90" t="str">
        <f t="shared" si="1"/>
        <v>KY|Summer Peak</v>
      </c>
    </row>
    <row r="91" spans="1:4" x14ac:dyDescent="0.45">
      <c r="A91" t="s">
        <v>44</v>
      </c>
      <c r="B91" t="s">
        <v>129</v>
      </c>
      <c r="C91">
        <v>7</v>
      </c>
      <c r="D91" t="str">
        <f t="shared" si="1"/>
        <v>KY|Winter Peak</v>
      </c>
    </row>
    <row r="92" spans="1:4" x14ac:dyDescent="0.45">
      <c r="A92" t="s">
        <v>46</v>
      </c>
      <c r="B92" t="s">
        <v>124</v>
      </c>
      <c r="C92">
        <v>111</v>
      </c>
      <c r="D92" t="str">
        <f t="shared" si="1"/>
        <v>LA|Winter</v>
      </c>
    </row>
    <row r="93" spans="1:4" x14ac:dyDescent="0.45">
      <c r="A93" t="s">
        <v>46</v>
      </c>
      <c r="B93" t="s">
        <v>125</v>
      </c>
      <c r="C93">
        <v>70</v>
      </c>
      <c r="D93" t="str">
        <f t="shared" si="1"/>
        <v>LA|Spring</v>
      </c>
    </row>
    <row r="94" spans="1:4" x14ac:dyDescent="0.45">
      <c r="A94" t="s">
        <v>46</v>
      </c>
      <c r="B94" t="s">
        <v>126</v>
      </c>
      <c r="C94">
        <v>68</v>
      </c>
      <c r="D94" t="str">
        <f t="shared" si="1"/>
        <v>LA|Summer</v>
      </c>
    </row>
    <row r="95" spans="1:4" x14ac:dyDescent="0.45">
      <c r="A95" t="s">
        <v>46</v>
      </c>
      <c r="B95" t="s">
        <v>127</v>
      </c>
      <c r="C95">
        <v>88</v>
      </c>
      <c r="D95" t="str">
        <f t="shared" si="1"/>
        <v>LA|Fall</v>
      </c>
    </row>
    <row r="96" spans="1:4" x14ac:dyDescent="0.45">
      <c r="A96" t="s">
        <v>46</v>
      </c>
      <c r="B96" t="s">
        <v>128</v>
      </c>
      <c r="C96">
        <v>12</v>
      </c>
      <c r="D96" t="str">
        <f t="shared" si="1"/>
        <v>LA|Summer Peak</v>
      </c>
    </row>
    <row r="97" spans="1:4" x14ac:dyDescent="0.45">
      <c r="A97" t="s">
        <v>46</v>
      </c>
      <c r="B97" t="s">
        <v>129</v>
      </c>
      <c r="C97">
        <v>16</v>
      </c>
      <c r="D97" t="str">
        <f t="shared" si="1"/>
        <v>LA|Winter Peak</v>
      </c>
    </row>
    <row r="98" spans="1:4" x14ac:dyDescent="0.45">
      <c r="A98" t="s">
        <v>52</v>
      </c>
      <c r="B98" t="s">
        <v>124</v>
      </c>
      <c r="C98">
        <v>51</v>
      </c>
      <c r="D98" t="str">
        <f t="shared" si="1"/>
        <v>MA|Winter</v>
      </c>
    </row>
    <row r="99" spans="1:4" x14ac:dyDescent="0.45">
      <c r="A99" t="s">
        <v>52</v>
      </c>
      <c r="B99" t="s">
        <v>125</v>
      </c>
      <c r="C99">
        <v>87</v>
      </c>
      <c r="D99" t="str">
        <f t="shared" si="1"/>
        <v>MA|Spring</v>
      </c>
    </row>
    <row r="100" spans="1:4" x14ac:dyDescent="0.45">
      <c r="A100" t="s">
        <v>52</v>
      </c>
      <c r="B100" t="s">
        <v>126</v>
      </c>
      <c r="C100">
        <v>75</v>
      </c>
      <c r="D100" t="str">
        <f t="shared" si="1"/>
        <v>MA|Summer</v>
      </c>
    </row>
    <row r="101" spans="1:4" x14ac:dyDescent="0.45">
      <c r="A101" t="s">
        <v>52</v>
      </c>
      <c r="B101" t="s">
        <v>127</v>
      </c>
      <c r="C101">
        <v>117</v>
      </c>
      <c r="D101" t="str">
        <f t="shared" si="1"/>
        <v>MA|Fall</v>
      </c>
    </row>
    <row r="102" spans="1:4" x14ac:dyDescent="0.45">
      <c r="A102" t="s">
        <v>52</v>
      </c>
      <c r="B102" t="s">
        <v>128</v>
      </c>
      <c r="C102">
        <v>19</v>
      </c>
      <c r="D102" t="str">
        <f t="shared" si="1"/>
        <v>MA|Summer Peak</v>
      </c>
    </row>
    <row r="103" spans="1:4" x14ac:dyDescent="0.45">
      <c r="A103" t="s">
        <v>52</v>
      </c>
      <c r="B103" t="s">
        <v>129</v>
      </c>
      <c r="C103">
        <v>16</v>
      </c>
      <c r="D103" t="str">
        <f t="shared" si="1"/>
        <v>MA|Winter Peak</v>
      </c>
    </row>
    <row r="104" spans="1:4" x14ac:dyDescent="0.45">
      <c r="A104" t="s">
        <v>50</v>
      </c>
      <c r="B104" t="s">
        <v>124</v>
      </c>
      <c r="C104">
        <v>61</v>
      </c>
      <c r="D104" t="str">
        <f t="shared" si="1"/>
        <v>MD|Winter</v>
      </c>
    </row>
    <row r="105" spans="1:4" x14ac:dyDescent="0.45">
      <c r="A105" t="s">
        <v>50</v>
      </c>
      <c r="B105" t="s">
        <v>125</v>
      </c>
      <c r="C105">
        <v>35</v>
      </c>
      <c r="D105" t="str">
        <f t="shared" si="1"/>
        <v>MD|Spring</v>
      </c>
    </row>
    <row r="106" spans="1:4" x14ac:dyDescent="0.45">
      <c r="A106" t="s">
        <v>50</v>
      </c>
      <c r="B106" t="s">
        <v>126</v>
      </c>
      <c r="C106">
        <v>132</v>
      </c>
      <c r="D106" t="str">
        <f t="shared" si="1"/>
        <v>MD|Summer</v>
      </c>
    </row>
    <row r="107" spans="1:4" x14ac:dyDescent="0.45">
      <c r="A107" t="s">
        <v>50</v>
      </c>
      <c r="B107" t="s">
        <v>127</v>
      </c>
      <c r="C107">
        <v>110</v>
      </c>
      <c r="D107" t="str">
        <f t="shared" si="1"/>
        <v>MD|Fall</v>
      </c>
    </row>
    <row r="108" spans="1:4" x14ac:dyDescent="0.45">
      <c r="A108" t="s">
        <v>50</v>
      </c>
      <c r="B108" t="s">
        <v>128</v>
      </c>
      <c r="C108">
        <v>20</v>
      </c>
      <c r="D108" t="str">
        <f t="shared" si="1"/>
        <v>MD|Summer Peak</v>
      </c>
    </row>
    <row r="109" spans="1:4" x14ac:dyDescent="0.45">
      <c r="A109" t="s">
        <v>50</v>
      </c>
      <c r="B109" t="s">
        <v>129</v>
      </c>
      <c r="C109">
        <v>7</v>
      </c>
      <c r="D109" t="str">
        <f t="shared" si="1"/>
        <v>MD|Winter Peak</v>
      </c>
    </row>
    <row r="110" spans="1:4" x14ac:dyDescent="0.45">
      <c r="A110" t="s">
        <v>48</v>
      </c>
      <c r="B110" t="s">
        <v>124</v>
      </c>
      <c r="C110">
        <v>83</v>
      </c>
      <c r="D110" t="str">
        <f t="shared" si="1"/>
        <v>ME|Winter</v>
      </c>
    </row>
    <row r="111" spans="1:4" x14ac:dyDescent="0.45">
      <c r="A111" t="s">
        <v>48</v>
      </c>
      <c r="B111" t="s">
        <v>125</v>
      </c>
      <c r="C111">
        <v>73</v>
      </c>
      <c r="D111" t="str">
        <f t="shared" si="1"/>
        <v>ME|Spring</v>
      </c>
    </row>
    <row r="112" spans="1:4" x14ac:dyDescent="0.45">
      <c r="A112" t="s">
        <v>48</v>
      </c>
      <c r="B112" t="s">
        <v>126</v>
      </c>
      <c r="C112">
        <v>136</v>
      </c>
      <c r="D112" t="str">
        <f t="shared" si="1"/>
        <v>ME|Summer</v>
      </c>
    </row>
    <row r="113" spans="1:4" x14ac:dyDescent="0.45">
      <c r="A113" t="s">
        <v>48</v>
      </c>
      <c r="B113" t="s">
        <v>127</v>
      </c>
      <c r="C113">
        <v>48</v>
      </c>
      <c r="D113" t="str">
        <f t="shared" si="1"/>
        <v>ME|Fall</v>
      </c>
    </row>
    <row r="114" spans="1:4" x14ac:dyDescent="0.45">
      <c r="A114" t="s">
        <v>48</v>
      </c>
      <c r="B114" t="s">
        <v>128</v>
      </c>
      <c r="C114">
        <v>14</v>
      </c>
      <c r="D114" t="str">
        <f t="shared" si="1"/>
        <v>ME|Summer Peak</v>
      </c>
    </row>
    <row r="115" spans="1:4" x14ac:dyDescent="0.45">
      <c r="A115" t="s">
        <v>48</v>
      </c>
      <c r="B115" t="s">
        <v>129</v>
      </c>
      <c r="C115">
        <v>11</v>
      </c>
      <c r="D115" t="str">
        <f t="shared" si="1"/>
        <v>ME|Winter Peak</v>
      </c>
    </row>
    <row r="116" spans="1:4" x14ac:dyDescent="0.45">
      <c r="A116" t="s">
        <v>54</v>
      </c>
      <c r="B116" t="s">
        <v>124</v>
      </c>
      <c r="C116">
        <v>105</v>
      </c>
      <c r="D116" t="str">
        <f t="shared" si="1"/>
        <v>MI|Winter</v>
      </c>
    </row>
    <row r="117" spans="1:4" x14ac:dyDescent="0.45">
      <c r="A117" t="s">
        <v>54</v>
      </c>
      <c r="B117" t="s">
        <v>125</v>
      </c>
      <c r="C117">
        <v>74</v>
      </c>
      <c r="D117" t="str">
        <f t="shared" si="1"/>
        <v>MI|Spring</v>
      </c>
    </row>
    <row r="118" spans="1:4" x14ac:dyDescent="0.45">
      <c r="A118" t="s">
        <v>54</v>
      </c>
      <c r="B118" t="s">
        <v>126</v>
      </c>
      <c r="C118">
        <v>109</v>
      </c>
      <c r="D118" t="str">
        <f t="shared" si="1"/>
        <v>MI|Summer</v>
      </c>
    </row>
    <row r="119" spans="1:4" x14ac:dyDescent="0.45">
      <c r="A119" t="s">
        <v>54</v>
      </c>
      <c r="B119" t="s">
        <v>127</v>
      </c>
      <c r="C119">
        <v>60</v>
      </c>
      <c r="D119" t="str">
        <f t="shared" si="1"/>
        <v>MI|Fall</v>
      </c>
    </row>
    <row r="120" spans="1:4" x14ac:dyDescent="0.45">
      <c r="A120" t="s">
        <v>54</v>
      </c>
      <c r="B120" t="s">
        <v>128</v>
      </c>
      <c r="C120">
        <v>10</v>
      </c>
      <c r="D120" t="str">
        <f t="shared" si="1"/>
        <v>MI|Summer Peak</v>
      </c>
    </row>
    <row r="121" spans="1:4" x14ac:dyDescent="0.45">
      <c r="A121" t="s">
        <v>54</v>
      </c>
      <c r="B121" t="s">
        <v>129</v>
      </c>
      <c r="C121">
        <v>7</v>
      </c>
      <c r="D121" t="str">
        <f t="shared" si="1"/>
        <v>MI|Winter Peak</v>
      </c>
    </row>
    <row r="122" spans="1:4" x14ac:dyDescent="0.45">
      <c r="A122" t="s">
        <v>56</v>
      </c>
      <c r="B122" t="s">
        <v>124</v>
      </c>
      <c r="C122">
        <v>103</v>
      </c>
      <c r="D122" t="str">
        <f t="shared" si="1"/>
        <v>MN|Winter</v>
      </c>
    </row>
    <row r="123" spans="1:4" x14ac:dyDescent="0.45">
      <c r="A123" t="s">
        <v>56</v>
      </c>
      <c r="B123" t="s">
        <v>125</v>
      </c>
      <c r="C123">
        <v>73</v>
      </c>
      <c r="D123" t="str">
        <f t="shared" si="1"/>
        <v>MN|Spring</v>
      </c>
    </row>
    <row r="124" spans="1:4" x14ac:dyDescent="0.45">
      <c r="A124" t="s">
        <v>56</v>
      </c>
      <c r="B124" t="s">
        <v>126</v>
      </c>
      <c r="C124">
        <v>65</v>
      </c>
      <c r="D124" t="str">
        <f t="shared" si="1"/>
        <v>MN|Summer</v>
      </c>
    </row>
    <row r="125" spans="1:4" x14ac:dyDescent="0.45">
      <c r="A125" t="s">
        <v>56</v>
      </c>
      <c r="B125" t="s">
        <v>127</v>
      </c>
      <c r="C125">
        <v>92</v>
      </c>
      <c r="D125" t="str">
        <f t="shared" si="1"/>
        <v>MN|Fall</v>
      </c>
    </row>
    <row r="126" spans="1:4" x14ac:dyDescent="0.45">
      <c r="A126" t="s">
        <v>56</v>
      </c>
      <c r="B126" t="s">
        <v>128</v>
      </c>
      <c r="C126">
        <v>20</v>
      </c>
      <c r="D126" t="str">
        <f t="shared" si="1"/>
        <v>MN|Summer Peak</v>
      </c>
    </row>
    <row r="127" spans="1:4" x14ac:dyDescent="0.45">
      <c r="A127" t="s">
        <v>56</v>
      </c>
      <c r="B127" t="s">
        <v>129</v>
      </c>
      <c r="C127">
        <v>12</v>
      </c>
      <c r="D127" t="str">
        <f t="shared" si="1"/>
        <v>MN|Winter Peak</v>
      </c>
    </row>
    <row r="128" spans="1:4" x14ac:dyDescent="0.45">
      <c r="A128" t="s">
        <v>60</v>
      </c>
      <c r="B128" t="s">
        <v>124</v>
      </c>
      <c r="C128">
        <v>87</v>
      </c>
      <c r="D128" t="str">
        <f t="shared" si="1"/>
        <v>MO|Winter</v>
      </c>
    </row>
    <row r="129" spans="1:4" x14ac:dyDescent="0.45">
      <c r="A129" t="s">
        <v>60</v>
      </c>
      <c r="B129" t="s">
        <v>125</v>
      </c>
      <c r="C129">
        <v>63</v>
      </c>
      <c r="D129" t="str">
        <f t="shared" si="1"/>
        <v>MO|Spring</v>
      </c>
    </row>
    <row r="130" spans="1:4" x14ac:dyDescent="0.45">
      <c r="A130" t="s">
        <v>60</v>
      </c>
      <c r="B130" t="s">
        <v>126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60</v>
      </c>
      <c r="B131" t="s">
        <v>127</v>
      </c>
      <c r="C131">
        <v>112</v>
      </c>
      <c r="D131" t="str">
        <f t="shared" si="2"/>
        <v>MO|Fall</v>
      </c>
    </row>
    <row r="132" spans="1:4" x14ac:dyDescent="0.45">
      <c r="A132" t="s">
        <v>60</v>
      </c>
      <c r="B132" t="s">
        <v>128</v>
      </c>
      <c r="C132">
        <v>6</v>
      </c>
      <c r="D132" t="str">
        <f t="shared" si="2"/>
        <v>MO|Summer Peak</v>
      </c>
    </row>
    <row r="133" spans="1:4" x14ac:dyDescent="0.45">
      <c r="A133" t="s">
        <v>60</v>
      </c>
      <c r="B133" t="s">
        <v>129</v>
      </c>
      <c r="C133">
        <v>18</v>
      </c>
      <c r="D133" t="str">
        <f t="shared" si="2"/>
        <v>MO|Winter Peak</v>
      </c>
    </row>
    <row r="134" spans="1:4" x14ac:dyDescent="0.45">
      <c r="A134" t="s">
        <v>58</v>
      </c>
      <c r="B134" t="s">
        <v>124</v>
      </c>
      <c r="C134">
        <v>46</v>
      </c>
      <c r="D134" t="str">
        <f t="shared" si="2"/>
        <v>MS|Winter</v>
      </c>
    </row>
    <row r="135" spans="1:4" x14ac:dyDescent="0.45">
      <c r="A135" t="s">
        <v>58</v>
      </c>
      <c r="B135" t="s">
        <v>125</v>
      </c>
      <c r="C135">
        <v>146</v>
      </c>
      <c r="D135" t="str">
        <f t="shared" si="2"/>
        <v>MS|Spring</v>
      </c>
    </row>
    <row r="136" spans="1:4" x14ac:dyDescent="0.45">
      <c r="A136" t="s">
        <v>58</v>
      </c>
      <c r="B136" t="s">
        <v>126</v>
      </c>
      <c r="C136">
        <v>67</v>
      </c>
      <c r="D136" t="str">
        <f t="shared" si="2"/>
        <v>MS|Summer</v>
      </c>
    </row>
    <row r="137" spans="1:4" x14ac:dyDescent="0.45">
      <c r="A137" t="s">
        <v>58</v>
      </c>
      <c r="B137" t="s">
        <v>127</v>
      </c>
      <c r="C137">
        <v>83</v>
      </c>
      <c r="D137" t="str">
        <f t="shared" si="2"/>
        <v>MS|Fall</v>
      </c>
    </row>
    <row r="138" spans="1:4" x14ac:dyDescent="0.45">
      <c r="A138" t="s">
        <v>58</v>
      </c>
      <c r="B138" t="s">
        <v>128</v>
      </c>
      <c r="C138">
        <v>19</v>
      </c>
      <c r="D138" t="str">
        <f t="shared" si="2"/>
        <v>MS|Summer Peak</v>
      </c>
    </row>
    <row r="139" spans="1:4" x14ac:dyDescent="0.45">
      <c r="A139" t="s">
        <v>58</v>
      </c>
      <c r="B139" t="s">
        <v>129</v>
      </c>
      <c r="C139">
        <v>4</v>
      </c>
      <c r="D139" t="str">
        <f t="shared" si="2"/>
        <v>MS|Winter Peak</v>
      </c>
    </row>
    <row r="140" spans="1:4" x14ac:dyDescent="0.45">
      <c r="A140" t="s">
        <v>62</v>
      </c>
      <c r="B140" t="s">
        <v>124</v>
      </c>
      <c r="C140">
        <v>115</v>
      </c>
      <c r="D140" t="str">
        <f t="shared" si="2"/>
        <v>MT|Winter</v>
      </c>
    </row>
    <row r="141" spans="1:4" x14ac:dyDescent="0.45">
      <c r="A141" t="s">
        <v>62</v>
      </c>
      <c r="B141" t="s">
        <v>125</v>
      </c>
      <c r="C141">
        <v>130</v>
      </c>
      <c r="D141" t="str">
        <f t="shared" si="2"/>
        <v>MT|Spring</v>
      </c>
    </row>
    <row r="142" spans="1:4" x14ac:dyDescent="0.45">
      <c r="A142" t="s">
        <v>62</v>
      </c>
      <c r="B142" t="s">
        <v>126</v>
      </c>
      <c r="C142">
        <v>107</v>
      </c>
      <c r="D142" t="str">
        <f t="shared" si="2"/>
        <v>MT|Summer</v>
      </c>
    </row>
    <row r="143" spans="1:4" x14ac:dyDescent="0.45">
      <c r="A143" t="s">
        <v>62</v>
      </c>
      <c r="B143" t="s">
        <v>127</v>
      </c>
      <c r="C143">
        <v>1</v>
      </c>
      <c r="D143" t="str">
        <f t="shared" si="2"/>
        <v>MT|Fall</v>
      </c>
    </row>
    <row r="144" spans="1:4" x14ac:dyDescent="0.45">
      <c r="A144" t="s">
        <v>62</v>
      </c>
      <c r="B144" t="s">
        <v>128</v>
      </c>
      <c r="C144">
        <v>9</v>
      </c>
      <c r="D144" t="str">
        <f t="shared" si="2"/>
        <v>MT|Summer Peak</v>
      </c>
    </row>
    <row r="145" spans="1:4" x14ac:dyDescent="0.45">
      <c r="A145" t="s">
        <v>62</v>
      </c>
      <c r="B145" t="s">
        <v>129</v>
      </c>
      <c r="C145">
        <v>3</v>
      </c>
      <c r="D145" t="str">
        <f t="shared" si="2"/>
        <v>MT|Winter Peak</v>
      </c>
    </row>
    <row r="146" spans="1:4" x14ac:dyDescent="0.45">
      <c r="A146" t="s">
        <v>75</v>
      </c>
      <c r="B146" t="s">
        <v>124</v>
      </c>
      <c r="C146">
        <v>42</v>
      </c>
      <c r="D146" t="str">
        <f t="shared" si="2"/>
        <v>NC|Winter</v>
      </c>
    </row>
    <row r="147" spans="1:4" x14ac:dyDescent="0.45">
      <c r="A147" t="s">
        <v>75</v>
      </c>
      <c r="B147" t="s">
        <v>125</v>
      </c>
      <c r="C147">
        <v>111</v>
      </c>
      <c r="D147" t="str">
        <f t="shared" si="2"/>
        <v>NC|Spring</v>
      </c>
    </row>
    <row r="148" spans="1:4" x14ac:dyDescent="0.45">
      <c r="A148" t="s">
        <v>75</v>
      </c>
      <c r="B148" t="s">
        <v>126</v>
      </c>
      <c r="C148">
        <v>60</v>
      </c>
      <c r="D148" t="str">
        <f t="shared" si="2"/>
        <v>NC|Summer</v>
      </c>
    </row>
    <row r="149" spans="1:4" x14ac:dyDescent="0.45">
      <c r="A149" t="s">
        <v>75</v>
      </c>
      <c r="B149" t="s">
        <v>127</v>
      </c>
      <c r="C149">
        <v>119</v>
      </c>
      <c r="D149" t="str">
        <f t="shared" si="2"/>
        <v>NC|Fall</v>
      </c>
    </row>
    <row r="150" spans="1:4" x14ac:dyDescent="0.45">
      <c r="A150" t="s">
        <v>75</v>
      </c>
      <c r="B150" t="s">
        <v>128</v>
      </c>
      <c r="C150">
        <v>24</v>
      </c>
      <c r="D150" t="str">
        <f t="shared" si="2"/>
        <v>NC|Summer Peak</v>
      </c>
    </row>
    <row r="151" spans="1:4" x14ac:dyDescent="0.45">
      <c r="A151" t="s">
        <v>75</v>
      </c>
      <c r="B151" t="s">
        <v>129</v>
      </c>
      <c r="C151">
        <v>9</v>
      </c>
      <c r="D151" t="str">
        <f t="shared" si="2"/>
        <v>NC|Winter Peak</v>
      </c>
    </row>
    <row r="152" spans="1:4" x14ac:dyDescent="0.45">
      <c r="A152" t="s">
        <v>77</v>
      </c>
      <c r="B152" t="s">
        <v>124</v>
      </c>
      <c r="C152">
        <v>93</v>
      </c>
      <c r="D152" t="str">
        <f t="shared" si="2"/>
        <v>ND|Winter</v>
      </c>
    </row>
    <row r="153" spans="1:4" x14ac:dyDescent="0.45">
      <c r="A153" t="s">
        <v>77</v>
      </c>
      <c r="B153" t="s">
        <v>125</v>
      </c>
      <c r="C153">
        <v>48</v>
      </c>
      <c r="D153" t="str">
        <f t="shared" si="2"/>
        <v>ND|Spring</v>
      </c>
    </row>
    <row r="154" spans="1:4" x14ac:dyDescent="0.45">
      <c r="A154" t="s">
        <v>77</v>
      </c>
      <c r="B154" t="s">
        <v>126</v>
      </c>
      <c r="C154">
        <v>107</v>
      </c>
      <c r="D154" t="str">
        <f t="shared" si="2"/>
        <v>ND|Summer</v>
      </c>
    </row>
    <row r="155" spans="1:4" x14ac:dyDescent="0.45">
      <c r="A155" t="s">
        <v>77</v>
      </c>
      <c r="B155" t="s">
        <v>127</v>
      </c>
      <c r="C155">
        <v>59</v>
      </c>
      <c r="D155" t="str">
        <f t="shared" si="2"/>
        <v>ND|Fall</v>
      </c>
    </row>
    <row r="156" spans="1:4" x14ac:dyDescent="0.45">
      <c r="A156" t="s">
        <v>77</v>
      </c>
      <c r="B156" t="s">
        <v>128</v>
      </c>
      <c r="C156">
        <v>33</v>
      </c>
      <c r="D156" t="str">
        <f t="shared" si="2"/>
        <v>ND|Summer Peak</v>
      </c>
    </row>
    <row r="157" spans="1:4" x14ac:dyDescent="0.45">
      <c r="A157" t="s">
        <v>77</v>
      </c>
      <c r="B157" t="s">
        <v>129</v>
      </c>
      <c r="C157">
        <v>25</v>
      </c>
      <c r="D157" t="str">
        <f t="shared" si="2"/>
        <v>ND|Winter Peak</v>
      </c>
    </row>
    <row r="158" spans="1:4" x14ac:dyDescent="0.45">
      <c r="A158" t="s">
        <v>64</v>
      </c>
      <c r="B158" t="s">
        <v>124</v>
      </c>
      <c r="C158">
        <v>87</v>
      </c>
      <c r="D158" t="str">
        <f t="shared" si="2"/>
        <v>NE|Winter</v>
      </c>
    </row>
    <row r="159" spans="1:4" x14ac:dyDescent="0.45">
      <c r="A159" t="s">
        <v>64</v>
      </c>
      <c r="B159" t="s">
        <v>125</v>
      </c>
      <c r="C159">
        <v>111</v>
      </c>
      <c r="D159" t="str">
        <f t="shared" si="2"/>
        <v>NE|Spring</v>
      </c>
    </row>
    <row r="160" spans="1:4" x14ac:dyDescent="0.45">
      <c r="A160" t="s">
        <v>64</v>
      </c>
      <c r="B160" t="s">
        <v>126</v>
      </c>
      <c r="C160">
        <v>81</v>
      </c>
      <c r="D160" t="str">
        <f t="shared" si="2"/>
        <v>NE|Summer</v>
      </c>
    </row>
    <row r="161" spans="1:4" x14ac:dyDescent="0.45">
      <c r="A161" t="s">
        <v>64</v>
      </c>
      <c r="B161" t="s">
        <v>127</v>
      </c>
      <c r="C161">
        <v>55</v>
      </c>
      <c r="D161" t="str">
        <f t="shared" si="2"/>
        <v>NE|Fall</v>
      </c>
    </row>
    <row r="162" spans="1:4" x14ac:dyDescent="0.45">
      <c r="A162" t="s">
        <v>64</v>
      </c>
      <c r="B162" t="s">
        <v>128</v>
      </c>
      <c r="C162">
        <v>15</v>
      </c>
      <c r="D162" t="str">
        <f t="shared" si="2"/>
        <v>NE|Summer Peak</v>
      </c>
    </row>
    <row r="163" spans="1:4" x14ac:dyDescent="0.45">
      <c r="A163" t="s">
        <v>64</v>
      </c>
      <c r="B163" t="s">
        <v>129</v>
      </c>
      <c r="C163">
        <v>16</v>
      </c>
      <c r="D163" t="str">
        <f t="shared" si="2"/>
        <v>NE|Winter Peak</v>
      </c>
    </row>
    <row r="164" spans="1:4" x14ac:dyDescent="0.45">
      <c r="A164" t="s">
        <v>68</v>
      </c>
      <c r="B164" t="s">
        <v>124</v>
      </c>
      <c r="C164">
        <v>65</v>
      </c>
      <c r="D164" t="str">
        <f t="shared" si="2"/>
        <v>NH|Winter</v>
      </c>
    </row>
    <row r="165" spans="1:4" x14ac:dyDescent="0.45">
      <c r="A165" t="s">
        <v>68</v>
      </c>
      <c r="B165" t="s">
        <v>125</v>
      </c>
      <c r="C165">
        <v>115</v>
      </c>
      <c r="D165" t="str">
        <f t="shared" si="2"/>
        <v>NH|Spring</v>
      </c>
    </row>
    <row r="166" spans="1:4" x14ac:dyDescent="0.45">
      <c r="A166" t="s">
        <v>68</v>
      </c>
      <c r="B166" t="s">
        <v>126</v>
      </c>
      <c r="C166">
        <v>101</v>
      </c>
      <c r="D166" t="str">
        <f t="shared" si="2"/>
        <v>NH|Summer</v>
      </c>
    </row>
    <row r="167" spans="1:4" x14ac:dyDescent="0.45">
      <c r="A167" t="s">
        <v>68</v>
      </c>
      <c r="B167" t="s">
        <v>127</v>
      </c>
      <c r="C167">
        <v>70</v>
      </c>
      <c r="D167" t="str">
        <f t="shared" si="2"/>
        <v>NH|Fall</v>
      </c>
    </row>
    <row r="168" spans="1:4" x14ac:dyDescent="0.45">
      <c r="A168" t="s">
        <v>68</v>
      </c>
      <c r="B168" t="s">
        <v>128</v>
      </c>
      <c r="C168">
        <v>9</v>
      </c>
      <c r="D168" t="str">
        <f t="shared" si="2"/>
        <v>NH|Summer Peak</v>
      </c>
    </row>
    <row r="169" spans="1:4" x14ac:dyDescent="0.45">
      <c r="A169" t="s">
        <v>68</v>
      </c>
      <c r="B169" t="s">
        <v>129</v>
      </c>
      <c r="C169">
        <v>5</v>
      </c>
      <c r="D169" t="str">
        <f t="shared" si="2"/>
        <v>NH|Winter Peak</v>
      </c>
    </row>
    <row r="170" spans="1:4" x14ac:dyDescent="0.45">
      <c r="A170" t="s">
        <v>70</v>
      </c>
      <c r="B170" t="s">
        <v>124</v>
      </c>
      <c r="C170">
        <v>71</v>
      </c>
      <c r="D170" t="str">
        <f t="shared" si="2"/>
        <v>NJ|Winter</v>
      </c>
    </row>
    <row r="171" spans="1:4" x14ac:dyDescent="0.45">
      <c r="A171" t="s">
        <v>70</v>
      </c>
      <c r="B171" t="s">
        <v>125</v>
      </c>
      <c r="C171">
        <v>58</v>
      </c>
      <c r="D171" t="str">
        <f t="shared" si="2"/>
        <v>NJ|Spring</v>
      </c>
    </row>
    <row r="172" spans="1:4" x14ac:dyDescent="0.45">
      <c r="A172" t="s">
        <v>70</v>
      </c>
      <c r="B172" t="s">
        <v>126</v>
      </c>
      <c r="C172">
        <v>92</v>
      </c>
      <c r="D172" t="str">
        <f t="shared" si="2"/>
        <v>NJ|Summer</v>
      </c>
    </row>
    <row r="173" spans="1:4" x14ac:dyDescent="0.45">
      <c r="A173" t="s">
        <v>70</v>
      </c>
      <c r="B173" t="s">
        <v>127</v>
      </c>
      <c r="C173">
        <v>121</v>
      </c>
      <c r="D173" t="str">
        <f t="shared" si="2"/>
        <v>NJ|Fall</v>
      </c>
    </row>
    <row r="174" spans="1:4" x14ac:dyDescent="0.45">
      <c r="A174" t="s">
        <v>70</v>
      </c>
      <c r="B174" t="s">
        <v>128</v>
      </c>
      <c r="C174">
        <v>6</v>
      </c>
      <c r="D174" t="str">
        <f t="shared" si="2"/>
        <v>NJ|Summer Peak</v>
      </c>
    </row>
    <row r="175" spans="1:4" x14ac:dyDescent="0.45">
      <c r="A175" t="s">
        <v>70</v>
      </c>
      <c r="B175" t="s">
        <v>129</v>
      </c>
      <c r="C175">
        <v>17</v>
      </c>
      <c r="D175" t="str">
        <f t="shared" si="2"/>
        <v>NJ|Winter Peak</v>
      </c>
    </row>
    <row r="176" spans="1:4" x14ac:dyDescent="0.45">
      <c r="A176" t="s">
        <v>72</v>
      </c>
      <c r="B176" t="s">
        <v>124</v>
      </c>
      <c r="C176">
        <v>38</v>
      </c>
      <c r="D176" t="str">
        <f t="shared" si="2"/>
        <v>NM|Winter</v>
      </c>
    </row>
    <row r="177" spans="1:4" x14ac:dyDescent="0.45">
      <c r="A177" t="s">
        <v>72</v>
      </c>
      <c r="B177" t="s">
        <v>125</v>
      </c>
      <c r="C177">
        <v>87</v>
      </c>
      <c r="D177" t="str">
        <f t="shared" si="2"/>
        <v>NM|Spring</v>
      </c>
    </row>
    <row r="178" spans="1:4" x14ac:dyDescent="0.45">
      <c r="A178" t="s">
        <v>72</v>
      </c>
      <c r="B178" t="s">
        <v>126</v>
      </c>
      <c r="C178">
        <v>127</v>
      </c>
      <c r="D178" t="str">
        <f t="shared" si="2"/>
        <v>NM|Summer</v>
      </c>
    </row>
    <row r="179" spans="1:4" x14ac:dyDescent="0.45">
      <c r="A179" t="s">
        <v>72</v>
      </c>
      <c r="B179" t="s">
        <v>127</v>
      </c>
      <c r="C179">
        <v>77</v>
      </c>
      <c r="D179" t="str">
        <f t="shared" si="2"/>
        <v>NM|Fall</v>
      </c>
    </row>
    <row r="180" spans="1:4" x14ac:dyDescent="0.45">
      <c r="A180" t="s">
        <v>72</v>
      </c>
      <c r="B180" t="s">
        <v>128</v>
      </c>
      <c r="C180">
        <v>20</v>
      </c>
      <c r="D180" t="str">
        <f t="shared" si="2"/>
        <v>NM|Summer Peak</v>
      </c>
    </row>
    <row r="181" spans="1:4" x14ac:dyDescent="0.45">
      <c r="A181" t="s">
        <v>72</v>
      </c>
      <c r="B181" t="s">
        <v>129</v>
      </c>
      <c r="C181">
        <v>16</v>
      </c>
      <c r="D181" t="str">
        <f t="shared" si="2"/>
        <v>NM|Winter Peak</v>
      </c>
    </row>
    <row r="182" spans="1:4" x14ac:dyDescent="0.45">
      <c r="A182" t="s">
        <v>66</v>
      </c>
      <c r="B182" t="s">
        <v>124</v>
      </c>
      <c r="C182">
        <v>106</v>
      </c>
      <c r="D182" t="str">
        <f t="shared" si="2"/>
        <v>NV|Winter</v>
      </c>
    </row>
    <row r="183" spans="1:4" x14ac:dyDescent="0.45">
      <c r="A183" t="s">
        <v>66</v>
      </c>
      <c r="B183" t="s">
        <v>125</v>
      </c>
      <c r="C183">
        <v>108</v>
      </c>
      <c r="D183" t="str">
        <f t="shared" si="2"/>
        <v>NV|Spring</v>
      </c>
    </row>
    <row r="184" spans="1:4" x14ac:dyDescent="0.45">
      <c r="A184" t="s">
        <v>66</v>
      </c>
      <c r="B184" t="s">
        <v>126</v>
      </c>
      <c r="C184">
        <v>39</v>
      </c>
      <c r="D184" t="str">
        <f t="shared" si="2"/>
        <v>NV|Summer</v>
      </c>
    </row>
    <row r="185" spans="1:4" x14ac:dyDescent="0.45">
      <c r="A185" t="s">
        <v>66</v>
      </c>
      <c r="B185" t="s">
        <v>127</v>
      </c>
      <c r="C185">
        <v>85</v>
      </c>
      <c r="D185" t="str">
        <f t="shared" si="2"/>
        <v>NV|Fall</v>
      </c>
    </row>
    <row r="186" spans="1:4" x14ac:dyDescent="0.45">
      <c r="A186" t="s">
        <v>66</v>
      </c>
      <c r="B186" t="s">
        <v>128</v>
      </c>
      <c r="C186">
        <v>18</v>
      </c>
      <c r="D186" t="str">
        <f t="shared" si="2"/>
        <v>NV|Summer Peak</v>
      </c>
    </row>
    <row r="187" spans="1:4" x14ac:dyDescent="0.45">
      <c r="A187" t="s">
        <v>66</v>
      </c>
      <c r="B187" t="s">
        <v>129</v>
      </c>
      <c r="C187">
        <v>9</v>
      </c>
      <c r="D187" t="str">
        <f t="shared" si="2"/>
        <v>NV|Winter Peak</v>
      </c>
    </row>
    <row r="188" spans="1:4" x14ac:dyDescent="0.45">
      <c r="A188" t="s">
        <v>73</v>
      </c>
      <c r="B188" t="s">
        <v>124</v>
      </c>
      <c r="C188">
        <v>85</v>
      </c>
      <c r="D188" t="str">
        <f t="shared" si="2"/>
        <v>NY|Winter</v>
      </c>
    </row>
    <row r="189" spans="1:4" x14ac:dyDescent="0.45">
      <c r="A189" t="s">
        <v>73</v>
      </c>
      <c r="B189" t="s">
        <v>125</v>
      </c>
      <c r="C189">
        <v>109</v>
      </c>
      <c r="D189" t="str">
        <f t="shared" si="2"/>
        <v>NY|Spring</v>
      </c>
    </row>
    <row r="190" spans="1:4" x14ac:dyDescent="0.45">
      <c r="A190" t="s">
        <v>73</v>
      </c>
      <c r="B190" t="s">
        <v>126</v>
      </c>
      <c r="C190">
        <v>78</v>
      </c>
      <c r="D190" t="str">
        <f t="shared" si="2"/>
        <v>NY|Summer</v>
      </c>
    </row>
    <row r="191" spans="1:4" x14ac:dyDescent="0.45">
      <c r="A191" t="s">
        <v>73</v>
      </c>
      <c r="B191" t="s">
        <v>127</v>
      </c>
      <c r="C191">
        <v>80</v>
      </c>
      <c r="D191" t="str">
        <f t="shared" si="2"/>
        <v>NY|Fall</v>
      </c>
    </row>
    <row r="192" spans="1:4" x14ac:dyDescent="0.45">
      <c r="A192" t="s">
        <v>73</v>
      </c>
      <c r="B192" t="s">
        <v>128</v>
      </c>
      <c r="C192">
        <v>8</v>
      </c>
      <c r="D192" t="str">
        <f t="shared" si="2"/>
        <v>NY|Summer Peak</v>
      </c>
    </row>
    <row r="193" spans="1:4" x14ac:dyDescent="0.45">
      <c r="A193" t="s">
        <v>73</v>
      </c>
      <c r="B193" t="s">
        <v>129</v>
      </c>
      <c r="C193">
        <v>5</v>
      </c>
      <c r="D193" t="str">
        <f t="shared" si="2"/>
        <v>NY|Winter Peak</v>
      </c>
    </row>
    <row r="194" spans="1:4" x14ac:dyDescent="0.45">
      <c r="A194" t="s">
        <v>79</v>
      </c>
      <c r="B194" t="s">
        <v>124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79</v>
      </c>
      <c r="B195" t="s">
        <v>125</v>
      </c>
      <c r="C195">
        <v>101</v>
      </c>
      <c r="D195" t="str">
        <f t="shared" si="3"/>
        <v>OH|Spring</v>
      </c>
    </row>
    <row r="196" spans="1:4" x14ac:dyDescent="0.45">
      <c r="A196" t="s">
        <v>79</v>
      </c>
      <c r="B196" t="s">
        <v>126</v>
      </c>
      <c r="C196">
        <v>94</v>
      </c>
      <c r="D196" t="str">
        <f t="shared" si="3"/>
        <v>OH|Summer</v>
      </c>
    </row>
    <row r="197" spans="1:4" x14ac:dyDescent="0.45">
      <c r="A197" t="s">
        <v>79</v>
      </c>
      <c r="B197" t="s">
        <v>127</v>
      </c>
      <c r="C197">
        <v>92</v>
      </c>
      <c r="D197" t="str">
        <f t="shared" si="3"/>
        <v>OH|Fall</v>
      </c>
    </row>
    <row r="198" spans="1:4" x14ac:dyDescent="0.45">
      <c r="A198" t="s">
        <v>79</v>
      </c>
      <c r="B198" t="s">
        <v>128</v>
      </c>
      <c r="C198">
        <v>15</v>
      </c>
      <c r="D198" t="str">
        <f t="shared" si="3"/>
        <v>OH|Summer Peak</v>
      </c>
    </row>
    <row r="199" spans="1:4" x14ac:dyDescent="0.45">
      <c r="A199" t="s">
        <v>79</v>
      </c>
      <c r="B199" t="s">
        <v>129</v>
      </c>
      <c r="C199">
        <v>5</v>
      </c>
      <c r="D199" t="str">
        <f t="shared" si="3"/>
        <v>OH|Winter Peak</v>
      </c>
    </row>
    <row r="200" spans="1:4" x14ac:dyDescent="0.45">
      <c r="A200" t="s">
        <v>81</v>
      </c>
      <c r="B200" t="s">
        <v>124</v>
      </c>
      <c r="C200">
        <v>84</v>
      </c>
      <c r="D200" t="str">
        <f t="shared" si="3"/>
        <v>OK|Winter</v>
      </c>
    </row>
    <row r="201" spans="1:4" x14ac:dyDescent="0.45">
      <c r="A201" t="s">
        <v>81</v>
      </c>
      <c r="B201" t="s">
        <v>125</v>
      </c>
      <c r="C201">
        <v>106</v>
      </c>
      <c r="D201" t="str">
        <f t="shared" si="3"/>
        <v>OK|Spring</v>
      </c>
    </row>
    <row r="202" spans="1:4" x14ac:dyDescent="0.45">
      <c r="A202" t="s">
        <v>81</v>
      </c>
      <c r="B202" t="s">
        <v>126</v>
      </c>
      <c r="C202">
        <v>53</v>
      </c>
      <c r="D202" t="str">
        <f t="shared" si="3"/>
        <v>OK|Summer</v>
      </c>
    </row>
    <row r="203" spans="1:4" x14ac:dyDescent="0.45">
      <c r="A203" t="s">
        <v>81</v>
      </c>
      <c r="B203" t="s">
        <v>127</v>
      </c>
      <c r="C203">
        <v>92</v>
      </c>
      <c r="D203" t="str">
        <f t="shared" si="3"/>
        <v>OK|Fall</v>
      </c>
    </row>
    <row r="204" spans="1:4" x14ac:dyDescent="0.45">
      <c r="A204" t="s">
        <v>81</v>
      </c>
      <c r="B204" t="s">
        <v>128</v>
      </c>
      <c r="C204">
        <v>10</v>
      </c>
      <c r="D204" t="str">
        <f t="shared" si="3"/>
        <v>OK|Summer Peak</v>
      </c>
    </row>
    <row r="205" spans="1:4" x14ac:dyDescent="0.45">
      <c r="A205" t="s">
        <v>81</v>
      </c>
      <c r="B205" t="s">
        <v>129</v>
      </c>
      <c r="C205">
        <v>20</v>
      </c>
      <c r="D205" t="str">
        <f t="shared" si="3"/>
        <v>OK|Winter Peak</v>
      </c>
    </row>
    <row r="206" spans="1:4" x14ac:dyDescent="0.45">
      <c r="A206" t="s">
        <v>83</v>
      </c>
      <c r="B206" t="s">
        <v>124</v>
      </c>
      <c r="C206">
        <v>120</v>
      </c>
      <c r="D206" t="str">
        <f t="shared" si="3"/>
        <v>OR|Winter</v>
      </c>
    </row>
    <row r="207" spans="1:4" x14ac:dyDescent="0.45">
      <c r="A207" t="s">
        <v>83</v>
      </c>
      <c r="B207" t="s">
        <v>125</v>
      </c>
      <c r="C207">
        <v>70</v>
      </c>
      <c r="D207" t="str">
        <f t="shared" si="3"/>
        <v>OR|Spring</v>
      </c>
    </row>
    <row r="208" spans="1:4" x14ac:dyDescent="0.45">
      <c r="A208" t="s">
        <v>83</v>
      </c>
      <c r="B208" t="s">
        <v>126</v>
      </c>
      <c r="C208">
        <v>90</v>
      </c>
      <c r="D208" t="str">
        <f t="shared" si="3"/>
        <v>OR|Summer</v>
      </c>
    </row>
    <row r="209" spans="1:4" x14ac:dyDescent="0.45">
      <c r="A209" t="s">
        <v>83</v>
      </c>
      <c r="B209" t="s">
        <v>127</v>
      </c>
      <c r="C209">
        <v>70</v>
      </c>
      <c r="D209" t="str">
        <f t="shared" si="3"/>
        <v>OR|Fall</v>
      </c>
    </row>
    <row r="210" spans="1:4" x14ac:dyDescent="0.45">
      <c r="A210" t="s">
        <v>83</v>
      </c>
      <c r="B210" t="s">
        <v>128</v>
      </c>
      <c r="C210">
        <v>5</v>
      </c>
      <c r="D210" t="str">
        <f t="shared" si="3"/>
        <v>OR|Summer Peak</v>
      </c>
    </row>
    <row r="211" spans="1:4" x14ac:dyDescent="0.45">
      <c r="A211" t="s">
        <v>83</v>
      </c>
      <c r="B211" t="s">
        <v>129</v>
      </c>
      <c r="C211">
        <v>10</v>
      </c>
      <c r="D211" t="str">
        <f t="shared" si="3"/>
        <v>OR|Winter Peak</v>
      </c>
    </row>
    <row r="212" spans="1:4" x14ac:dyDescent="0.45">
      <c r="A212" t="s">
        <v>85</v>
      </c>
      <c r="B212" t="s">
        <v>124</v>
      </c>
      <c r="C212">
        <v>51</v>
      </c>
      <c r="D212" t="str">
        <f t="shared" si="3"/>
        <v>PA|Winter</v>
      </c>
    </row>
    <row r="213" spans="1:4" x14ac:dyDescent="0.45">
      <c r="A213" t="s">
        <v>85</v>
      </c>
      <c r="B213" t="s">
        <v>125</v>
      </c>
      <c r="C213">
        <v>119</v>
      </c>
      <c r="D213" t="str">
        <f t="shared" si="3"/>
        <v>PA|Spring</v>
      </c>
    </row>
    <row r="214" spans="1:4" x14ac:dyDescent="0.45">
      <c r="A214" t="s">
        <v>85</v>
      </c>
      <c r="B214" t="s">
        <v>126</v>
      </c>
      <c r="C214">
        <v>93</v>
      </c>
      <c r="D214" t="str">
        <f t="shared" si="3"/>
        <v>PA|Summer</v>
      </c>
    </row>
    <row r="215" spans="1:4" x14ac:dyDescent="0.45">
      <c r="A215" t="s">
        <v>85</v>
      </c>
      <c r="B215" t="s">
        <v>127</v>
      </c>
      <c r="C215">
        <v>88</v>
      </c>
      <c r="D215" t="str">
        <f t="shared" si="3"/>
        <v>PA|Fall</v>
      </c>
    </row>
    <row r="216" spans="1:4" x14ac:dyDescent="0.45">
      <c r="A216" t="s">
        <v>85</v>
      </c>
      <c r="B216" t="s">
        <v>128</v>
      </c>
      <c r="C216">
        <v>6</v>
      </c>
      <c r="D216" t="str">
        <f t="shared" si="3"/>
        <v>PA|Summer Peak</v>
      </c>
    </row>
    <row r="217" spans="1:4" x14ac:dyDescent="0.45">
      <c r="A217" t="s">
        <v>85</v>
      </c>
      <c r="B217" t="s">
        <v>129</v>
      </c>
      <c r="C217">
        <v>8</v>
      </c>
      <c r="D217" t="str">
        <f t="shared" si="3"/>
        <v>PA|Winter Peak</v>
      </c>
    </row>
    <row r="218" spans="1:4" x14ac:dyDescent="0.45">
      <c r="A218" t="s">
        <v>87</v>
      </c>
      <c r="B218" t="s">
        <v>124</v>
      </c>
      <c r="C218">
        <v>31</v>
      </c>
      <c r="D218" t="str">
        <f t="shared" si="3"/>
        <v>RI|Winter</v>
      </c>
    </row>
    <row r="219" spans="1:4" x14ac:dyDescent="0.45">
      <c r="A219" t="s">
        <v>87</v>
      </c>
      <c r="B219" t="s">
        <v>125</v>
      </c>
      <c r="C219">
        <v>103</v>
      </c>
      <c r="D219" t="str">
        <f t="shared" si="3"/>
        <v>RI|Spring</v>
      </c>
    </row>
    <row r="220" spans="1:4" x14ac:dyDescent="0.45">
      <c r="A220" t="s">
        <v>87</v>
      </c>
      <c r="B220" t="s">
        <v>126</v>
      </c>
      <c r="C220">
        <v>116</v>
      </c>
      <c r="D220" t="str">
        <f t="shared" si="3"/>
        <v>RI|Summer</v>
      </c>
    </row>
    <row r="221" spans="1:4" x14ac:dyDescent="0.45">
      <c r="A221" t="s">
        <v>87</v>
      </c>
      <c r="B221" t="s">
        <v>127</v>
      </c>
      <c r="C221">
        <v>89</v>
      </c>
      <c r="D221" t="str">
        <f t="shared" si="3"/>
        <v>RI|Fall</v>
      </c>
    </row>
    <row r="222" spans="1:4" x14ac:dyDescent="0.45">
      <c r="A222" t="s">
        <v>87</v>
      </c>
      <c r="B222" t="s">
        <v>128</v>
      </c>
      <c r="C222">
        <v>15</v>
      </c>
      <c r="D222" t="str">
        <f t="shared" si="3"/>
        <v>RI|Summer Peak</v>
      </c>
    </row>
    <row r="223" spans="1:4" x14ac:dyDescent="0.45">
      <c r="A223" t="s">
        <v>87</v>
      </c>
      <c r="B223" t="s">
        <v>129</v>
      </c>
      <c r="C223">
        <v>11</v>
      </c>
      <c r="D223" t="str">
        <f t="shared" si="3"/>
        <v>RI|Winter Peak</v>
      </c>
    </row>
    <row r="224" spans="1:4" x14ac:dyDescent="0.45">
      <c r="A224" t="s">
        <v>89</v>
      </c>
      <c r="B224" t="s">
        <v>124</v>
      </c>
      <c r="C224">
        <v>29</v>
      </c>
      <c r="D224" t="str">
        <f t="shared" si="3"/>
        <v>SC|Winter</v>
      </c>
    </row>
    <row r="225" spans="1:4" x14ac:dyDescent="0.45">
      <c r="A225" t="s">
        <v>89</v>
      </c>
      <c r="B225" t="s">
        <v>125</v>
      </c>
      <c r="C225">
        <v>140</v>
      </c>
      <c r="D225" t="str">
        <f t="shared" si="3"/>
        <v>SC|Spring</v>
      </c>
    </row>
    <row r="226" spans="1:4" x14ac:dyDescent="0.45">
      <c r="A226" t="s">
        <v>89</v>
      </c>
      <c r="B226" t="s">
        <v>126</v>
      </c>
      <c r="C226">
        <v>95</v>
      </c>
      <c r="D226" t="str">
        <f t="shared" si="3"/>
        <v>SC|Summer</v>
      </c>
    </row>
    <row r="227" spans="1:4" x14ac:dyDescent="0.45">
      <c r="A227" t="s">
        <v>89</v>
      </c>
      <c r="B227" t="s">
        <v>127</v>
      </c>
      <c r="C227">
        <v>65</v>
      </c>
      <c r="D227" t="str">
        <f t="shared" si="3"/>
        <v>SC|Fall</v>
      </c>
    </row>
    <row r="228" spans="1:4" x14ac:dyDescent="0.45">
      <c r="A228" t="s">
        <v>89</v>
      </c>
      <c r="B228" t="s">
        <v>128</v>
      </c>
      <c r="C228">
        <v>23</v>
      </c>
      <c r="D228" t="str">
        <f t="shared" si="3"/>
        <v>SC|Summer Peak</v>
      </c>
    </row>
    <row r="229" spans="1:4" x14ac:dyDescent="0.45">
      <c r="A229" t="s">
        <v>89</v>
      </c>
      <c r="B229" t="s">
        <v>129</v>
      </c>
      <c r="C229">
        <v>13</v>
      </c>
      <c r="D229" t="str">
        <f t="shared" si="3"/>
        <v>SC|Winter Peak</v>
      </c>
    </row>
    <row r="230" spans="1:4" x14ac:dyDescent="0.45">
      <c r="A230" t="s">
        <v>91</v>
      </c>
      <c r="B230" t="s">
        <v>124</v>
      </c>
      <c r="C230">
        <v>86</v>
      </c>
      <c r="D230" t="str">
        <f t="shared" si="3"/>
        <v>SD|Winter</v>
      </c>
    </row>
    <row r="231" spans="1:4" x14ac:dyDescent="0.45">
      <c r="A231" t="s">
        <v>91</v>
      </c>
      <c r="B231" t="s">
        <v>125</v>
      </c>
      <c r="C231">
        <v>40</v>
      </c>
      <c r="D231" t="str">
        <f t="shared" si="3"/>
        <v>SD|Spring</v>
      </c>
    </row>
    <row r="232" spans="1:4" x14ac:dyDescent="0.45">
      <c r="A232" t="s">
        <v>91</v>
      </c>
      <c r="B232" t="s">
        <v>126</v>
      </c>
      <c r="C232">
        <v>120</v>
      </c>
      <c r="D232" t="str">
        <f t="shared" si="3"/>
        <v>SD|Summer</v>
      </c>
    </row>
    <row r="233" spans="1:4" x14ac:dyDescent="0.45">
      <c r="A233" t="s">
        <v>91</v>
      </c>
      <c r="B233" t="s">
        <v>127</v>
      </c>
      <c r="C233">
        <v>77</v>
      </c>
      <c r="D233" t="str">
        <f t="shared" si="3"/>
        <v>SD|Fall</v>
      </c>
    </row>
    <row r="234" spans="1:4" x14ac:dyDescent="0.45">
      <c r="A234" t="s">
        <v>91</v>
      </c>
      <c r="B234" t="s">
        <v>128</v>
      </c>
      <c r="C234">
        <v>32</v>
      </c>
      <c r="D234" t="str">
        <f t="shared" si="3"/>
        <v>SD|Summer Peak</v>
      </c>
    </row>
    <row r="235" spans="1:4" x14ac:dyDescent="0.45">
      <c r="A235" t="s">
        <v>91</v>
      </c>
      <c r="B235" t="s">
        <v>129</v>
      </c>
      <c r="C235">
        <v>10</v>
      </c>
      <c r="D235" t="str">
        <f t="shared" si="3"/>
        <v>SD|Winter Peak</v>
      </c>
    </row>
    <row r="236" spans="1:4" x14ac:dyDescent="0.45">
      <c r="A236" t="s">
        <v>93</v>
      </c>
      <c r="B236" t="s">
        <v>124</v>
      </c>
      <c r="C236">
        <v>35</v>
      </c>
      <c r="D236" t="str">
        <f t="shared" si="3"/>
        <v>TN|Winter</v>
      </c>
    </row>
    <row r="237" spans="1:4" x14ac:dyDescent="0.45">
      <c r="A237" t="s">
        <v>93</v>
      </c>
      <c r="B237" t="s">
        <v>125</v>
      </c>
      <c r="C237">
        <v>47</v>
      </c>
      <c r="D237" t="str">
        <f t="shared" si="3"/>
        <v>TN|Spring</v>
      </c>
    </row>
    <row r="238" spans="1:4" x14ac:dyDescent="0.45">
      <c r="A238" t="s">
        <v>93</v>
      </c>
      <c r="B238" t="s">
        <v>126</v>
      </c>
      <c r="C238">
        <v>107</v>
      </c>
      <c r="D238" t="str">
        <f t="shared" si="3"/>
        <v>TN|Summer</v>
      </c>
    </row>
    <row r="239" spans="1:4" x14ac:dyDescent="0.45">
      <c r="A239" t="s">
        <v>93</v>
      </c>
      <c r="B239" t="s">
        <v>127</v>
      </c>
      <c r="C239">
        <v>152</v>
      </c>
      <c r="D239" t="str">
        <f t="shared" si="3"/>
        <v>TN|Fall</v>
      </c>
    </row>
    <row r="240" spans="1:4" x14ac:dyDescent="0.45">
      <c r="A240" t="s">
        <v>93</v>
      </c>
      <c r="B240" t="s">
        <v>128</v>
      </c>
      <c r="C240">
        <v>18</v>
      </c>
      <c r="D240" t="str">
        <f t="shared" si="3"/>
        <v>TN|Summer Peak</v>
      </c>
    </row>
    <row r="241" spans="1:4" x14ac:dyDescent="0.45">
      <c r="A241" t="s">
        <v>93</v>
      </c>
      <c r="B241" t="s">
        <v>129</v>
      </c>
      <c r="C241">
        <v>6</v>
      </c>
      <c r="D241" t="str">
        <f t="shared" si="3"/>
        <v>TN|Winter Peak</v>
      </c>
    </row>
    <row r="242" spans="1:4" x14ac:dyDescent="0.45">
      <c r="A242" t="s">
        <v>95</v>
      </c>
      <c r="B242" t="s">
        <v>124</v>
      </c>
      <c r="C242">
        <v>107</v>
      </c>
      <c r="D242" t="str">
        <f t="shared" si="3"/>
        <v>TX|Winter</v>
      </c>
    </row>
    <row r="243" spans="1:4" x14ac:dyDescent="0.45">
      <c r="A243" t="s">
        <v>95</v>
      </c>
      <c r="B243" t="s">
        <v>125</v>
      </c>
      <c r="C243">
        <v>110</v>
      </c>
      <c r="D243" t="str">
        <f t="shared" si="3"/>
        <v>TX|Spring</v>
      </c>
    </row>
    <row r="244" spans="1:4" x14ac:dyDescent="0.45">
      <c r="A244" t="s">
        <v>95</v>
      </c>
      <c r="B244" t="s">
        <v>126</v>
      </c>
      <c r="C244">
        <v>63</v>
      </c>
      <c r="D244" t="str">
        <f t="shared" si="3"/>
        <v>TX|Summer</v>
      </c>
    </row>
    <row r="245" spans="1:4" x14ac:dyDescent="0.45">
      <c r="A245" t="s">
        <v>95</v>
      </c>
      <c r="B245" t="s">
        <v>127</v>
      </c>
      <c r="C245">
        <v>60</v>
      </c>
      <c r="D245" t="str">
        <f t="shared" si="3"/>
        <v>TX|Fall</v>
      </c>
    </row>
    <row r="246" spans="1:4" x14ac:dyDescent="0.45">
      <c r="A246" t="s">
        <v>95</v>
      </c>
      <c r="B246" t="s">
        <v>128</v>
      </c>
      <c r="C246">
        <v>6</v>
      </c>
      <c r="D246" t="str">
        <f t="shared" si="3"/>
        <v>TX|Summer Peak</v>
      </c>
    </row>
    <row r="247" spans="1:4" x14ac:dyDescent="0.45">
      <c r="A247" t="s">
        <v>95</v>
      </c>
      <c r="B247" t="s">
        <v>129</v>
      </c>
      <c r="C247">
        <v>19</v>
      </c>
      <c r="D247" t="str">
        <f t="shared" si="3"/>
        <v>TX|Winter Peak</v>
      </c>
    </row>
    <row r="248" spans="1:4" x14ac:dyDescent="0.45">
      <c r="A248" t="s">
        <v>97</v>
      </c>
      <c r="B248" t="s">
        <v>124</v>
      </c>
      <c r="C248">
        <v>72</v>
      </c>
      <c r="D248" t="str">
        <f t="shared" si="3"/>
        <v>UT|Winter</v>
      </c>
    </row>
    <row r="249" spans="1:4" x14ac:dyDescent="0.45">
      <c r="A249" t="s">
        <v>97</v>
      </c>
      <c r="B249" t="s">
        <v>125</v>
      </c>
      <c r="C249">
        <v>66</v>
      </c>
      <c r="D249" t="str">
        <f t="shared" si="3"/>
        <v>UT|Spring</v>
      </c>
    </row>
    <row r="250" spans="1:4" x14ac:dyDescent="0.45">
      <c r="A250" t="s">
        <v>97</v>
      </c>
      <c r="B250" t="s">
        <v>126</v>
      </c>
      <c r="C250">
        <v>148</v>
      </c>
      <c r="D250" t="str">
        <f t="shared" si="3"/>
        <v>UT|Summer</v>
      </c>
    </row>
    <row r="251" spans="1:4" x14ac:dyDescent="0.45">
      <c r="A251" t="s">
        <v>97</v>
      </c>
      <c r="B251" t="s">
        <v>127</v>
      </c>
      <c r="C251">
        <v>38</v>
      </c>
      <c r="D251" t="str">
        <f t="shared" si="3"/>
        <v>UT|Fall</v>
      </c>
    </row>
    <row r="252" spans="1:4" x14ac:dyDescent="0.45">
      <c r="A252" t="s">
        <v>97</v>
      </c>
      <c r="B252" t="s">
        <v>128</v>
      </c>
      <c r="C252">
        <v>21</v>
      </c>
      <c r="D252" t="str">
        <f t="shared" si="3"/>
        <v>UT|Summer Peak</v>
      </c>
    </row>
    <row r="253" spans="1:4" x14ac:dyDescent="0.45">
      <c r="A253" t="s">
        <v>97</v>
      </c>
      <c r="B253" t="s">
        <v>129</v>
      </c>
      <c r="C253">
        <v>20</v>
      </c>
      <c r="D253" t="str">
        <f t="shared" si="3"/>
        <v>UT|Winter Peak</v>
      </c>
    </row>
    <row r="254" spans="1:4" x14ac:dyDescent="0.45">
      <c r="A254" t="s">
        <v>101</v>
      </c>
      <c r="B254" t="s">
        <v>124</v>
      </c>
      <c r="C254">
        <v>39</v>
      </c>
      <c r="D254" t="str">
        <f t="shared" si="3"/>
        <v>VA|Winter</v>
      </c>
    </row>
    <row r="255" spans="1:4" x14ac:dyDescent="0.45">
      <c r="A255" t="s">
        <v>101</v>
      </c>
      <c r="B255" t="s">
        <v>125</v>
      </c>
      <c r="C255">
        <v>102</v>
      </c>
      <c r="D255" t="str">
        <f t="shared" si="3"/>
        <v>VA|Spring</v>
      </c>
    </row>
    <row r="256" spans="1:4" x14ac:dyDescent="0.45">
      <c r="A256" t="s">
        <v>101</v>
      </c>
      <c r="B256" t="s">
        <v>126</v>
      </c>
      <c r="C256">
        <v>72</v>
      </c>
      <c r="D256" t="str">
        <f t="shared" si="3"/>
        <v>VA|Summer</v>
      </c>
    </row>
    <row r="257" spans="1:4" x14ac:dyDescent="0.45">
      <c r="A257" t="s">
        <v>101</v>
      </c>
      <c r="B257" t="s">
        <v>127</v>
      </c>
      <c r="C257">
        <v>138</v>
      </c>
      <c r="D257" t="str">
        <f t="shared" si="3"/>
        <v>VA|Fall</v>
      </c>
    </row>
    <row r="258" spans="1:4" x14ac:dyDescent="0.45">
      <c r="A258" t="s">
        <v>101</v>
      </c>
      <c r="B258" t="s">
        <v>128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101</v>
      </c>
      <c r="B259" t="s">
        <v>129</v>
      </c>
      <c r="C259">
        <v>9</v>
      </c>
      <c r="D259" t="str">
        <f t="shared" si="4"/>
        <v>VA|Winter Peak</v>
      </c>
    </row>
    <row r="260" spans="1:4" x14ac:dyDescent="0.45">
      <c r="A260" t="s">
        <v>99</v>
      </c>
      <c r="B260" t="s">
        <v>124</v>
      </c>
      <c r="C260">
        <v>57</v>
      </c>
      <c r="D260" t="str">
        <f t="shared" si="4"/>
        <v>VT|Winter</v>
      </c>
    </row>
    <row r="261" spans="1:4" x14ac:dyDescent="0.45">
      <c r="A261" t="s">
        <v>99</v>
      </c>
      <c r="B261" t="s">
        <v>125</v>
      </c>
      <c r="C261">
        <v>122</v>
      </c>
      <c r="D261" t="str">
        <f t="shared" si="4"/>
        <v>VT|Spring</v>
      </c>
    </row>
    <row r="262" spans="1:4" x14ac:dyDescent="0.45">
      <c r="A262" t="s">
        <v>99</v>
      </c>
      <c r="B262" t="s">
        <v>126</v>
      </c>
      <c r="C262">
        <v>111</v>
      </c>
      <c r="D262" t="str">
        <f t="shared" si="4"/>
        <v>VT|Summer</v>
      </c>
    </row>
    <row r="263" spans="1:4" x14ac:dyDescent="0.45">
      <c r="A263" t="s">
        <v>99</v>
      </c>
      <c r="B263" t="s">
        <v>127</v>
      </c>
      <c r="C263">
        <v>62</v>
      </c>
      <c r="D263" t="str">
        <f t="shared" si="4"/>
        <v>VT|Fall</v>
      </c>
    </row>
    <row r="264" spans="1:4" x14ac:dyDescent="0.45">
      <c r="A264" t="s">
        <v>99</v>
      </c>
      <c r="B264" t="s">
        <v>128</v>
      </c>
      <c r="C264">
        <v>6</v>
      </c>
      <c r="D264" t="str">
        <f t="shared" si="4"/>
        <v>VT|Summer Peak</v>
      </c>
    </row>
    <row r="265" spans="1:4" x14ac:dyDescent="0.45">
      <c r="A265" t="s">
        <v>99</v>
      </c>
      <c r="B265" t="s">
        <v>129</v>
      </c>
      <c r="C265">
        <v>7</v>
      </c>
      <c r="D265" t="str">
        <f t="shared" si="4"/>
        <v>VT|Winter Peak</v>
      </c>
    </row>
    <row r="266" spans="1:4" x14ac:dyDescent="0.45">
      <c r="A266" t="s">
        <v>103</v>
      </c>
      <c r="B266" t="s">
        <v>124</v>
      </c>
      <c r="C266">
        <v>65</v>
      </c>
      <c r="D266" t="str">
        <f t="shared" si="4"/>
        <v>WA|Winter</v>
      </c>
    </row>
    <row r="267" spans="1:4" x14ac:dyDescent="0.45">
      <c r="A267" t="s">
        <v>103</v>
      </c>
      <c r="B267" t="s">
        <v>125</v>
      </c>
      <c r="C267">
        <v>88</v>
      </c>
      <c r="D267" t="str">
        <f t="shared" si="4"/>
        <v>WA|Spring</v>
      </c>
    </row>
    <row r="268" spans="1:4" x14ac:dyDescent="0.45">
      <c r="A268" t="s">
        <v>103</v>
      </c>
      <c r="B268" t="s">
        <v>126</v>
      </c>
      <c r="C268">
        <v>100</v>
      </c>
      <c r="D268" t="str">
        <f t="shared" si="4"/>
        <v>WA|Summer</v>
      </c>
    </row>
    <row r="269" spans="1:4" x14ac:dyDescent="0.45">
      <c r="A269" t="s">
        <v>103</v>
      </c>
      <c r="B269" t="s">
        <v>127</v>
      </c>
      <c r="C269">
        <v>89</v>
      </c>
      <c r="D269" t="str">
        <f t="shared" si="4"/>
        <v>WA|Fall</v>
      </c>
    </row>
    <row r="270" spans="1:4" x14ac:dyDescent="0.45">
      <c r="A270" t="s">
        <v>103</v>
      </c>
      <c r="B270" t="s">
        <v>128</v>
      </c>
      <c r="C270">
        <v>5</v>
      </c>
      <c r="D270" t="str">
        <f t="shared" si="4"/>
        <v>WA|Summer Peak</v>
      </c>
    </row>
    <row r="271" spans="1:4" x14ac:dyDescent="0.45">
      <c r="A271" t="s">
        <v>103</v>
      </c>
      <c r="B271" t="s">
        <v>129</v>
      </c>
      <c r="C271">
        <v>18</v>
      </c>
      <c r="D271" t="str">
        <f t="shared" si="4"/>
        <v>WA|Winter Peak</v>
      </c>
    </row>
    <row r="272" spans="1:4" x14ac:dyDescent="0.45">
      <c r="A272" t="s">
        <v>107</v>
      </c>
      <c r="B272" t="s">
        <v>124</v>
      </c>
      <c r="C272">
        <v>62</v>
      </c>
      <c r="D272" t="str">
        <f t="shared" si="4"/>
        <v>WI|Winter</v>
      </c>
    </row>
    <row r="273" spans="1:4" x14ac:dyDescent="0.45">
      <c r="A273" t="s">
        <v>107</v>
      </c>
      <c r="B273" t="s">
        <v>125</v>
      </c>
      <c r="C273">
        <v>101</v>
      </c>
      <c r="D273" t="str">
        <f t="shared" si="4"/>
        <v>WI|Spring</v>
      </c>
    </row>
    <row r="274" spans="1:4" x14ac:dyDescent="0.45">
      <c r="A274" t="s">
        <v>107</v>
      </c>
      <c r="B274" t="s">
        <v>126</v>
      </c>
      <c r="C274">
        <v>50</v>
      </c>
      <c r="D274" t="str">
        <f t="shared" si="4"/>
        <v>WI|Summer</v>
      </c>
    </row>
    <row r="275" spans="1:4" x14ac:dyDescent="0.45">
      <c r="A275" t="s">
        <v>107</v>
      </c>
      <c r="B275" t="s">
        <v>127</v>
      </c>
      <c r="C275">
        <v>118</v>
      </c>
      <c r="D275" t="str">
        <f t="shared" si="4"/>
        <v>WI|Fall</v>
      </c>
    </row>
    <row r="276" spans="1:4" x14ac:dyDescent="0.45">
      <c r="A276" t="s">
        <v>107</v>
      </c>
      <c r="B276" t="s">
        <v>128</v>
      </c>
      <c r="C276">
        <v>19</v>
      </c>
      <c r="D276" t="str">
        <f t="shared" si="4"/>
        <v>WI|Summer Peak</v>
      </c>
    </row>
    <row r="277" spans="1:4" x14ac:dyDescent="0.45">
      <c r="A277" t="s">
        <v>107</v>
      </c>
      <c r="B277" t="s">
        <v>129</v>
      </c>
      <c r="C277">
        <v>15</v>
      </c>
      <c r="D277" t="str">
        <f t="shared" si="4"/>
        <v>WI|Winter Peak</v>
      </c>
    </row>
    <row r="278" spans="1:4" x14ac:dyDescent="0.45">
      <c r="A278" t="s">
        <v>105</v>
      </c>
      <c r="B278" t="s">
        <v>124</v>
      </c>
      <c r="C278">
        <v>30</v>
      </c>
      <c r="D278" t="str">
        <f t="shared" si="4"/>
        <v>WV|Winter</v>
      </c>
    </row>
    <row r="279" spans="1:4" x14ac:dyDescent="0.45">
      <c r="A279" t="s">
        <v>105</v>
      </c>
      <c r="B279" t="s">
        <v>125</v>
      </c>
      <c r="C279">
        <v>108</v>
      </c>
      <c r="D279" t="str">
        <f t="shared" si="4"/>
        <v>WV|Spring</v>
      </c>
    </row>
    <row r="280" spans="1:4" x14ac:dyDescent="0.45">
      <c r="A280" t="s">
        <v>105</v>
      </c>
      <c r="B280" t="s">
        <v>126</v>
      </c>
      <c r="C280">
        <v>98</v>
      </c>
      <c r="D280" t="str">
        <f t="shared" si="4"/>
        <v>WV|Summer</v>
      </c>
    </row>
    <row r="281" spans="1:4" x14ac:dyDescent="0.45">
      <c r="A281" t="s">
        <v>105</v>
      </c>
      <c r="B281" t="s">
        <v>127</v>
      </c>
      <c r="C281">
        <v>87</v>
      </c>
      <c r="D281" t="str">
        <f t="shared" si="4"/>
        <v>WV|Fall</v>
      </c>
    </row>
    <row r="282" spans="1:4" x14ac:dyDescent="0.45">
      <c r="A282" t="s">
        <v>105</v>
      </c>
      <c r="B282" t="s">
        <v>128</v>
      </c>
      <c r="C282">
        <v>38</v>
      </c>
      <c r="D282" t="str">
        <f t="shared" si="4"/>
        <v>WV|Summer Peak</v>
      </c>
    </row>
    <row r="283" spans="1:4" x14ac:dyDescent="0.45">
      <c r="A283" t="s">
        <v>105</v>
      </c>
      <c r="B283" t="s">
        <v>129</v>
      </c>
      <c r="C283">
        <v>4</v>
      </c>
      <c r="D283" t="str">
        <f t="shared" si="4"/>
        <v>WV|Winter Peak</v>
      </c>
    </row>
    <row r="284" spans="1:4" x14ac:dyDescent="0.45">
      <c r="A284" t="s">
        <v>109</v>
      </c>
      <c r="B284" t="s">
        <v>124</v>
      </c>
      <c r="C284">
        <v>152</v>
      </c>
      <c r="D284" t="str">
        <f t="shared" si="4"/>
        <v>WY|Winter</v>
      </c>
    </row>
    <row r="285" spans="1:4" x14ac:dyDescent="0.45">
      <c r="A285" t="s">
        <v>109</v>
      </c>
      <c r="B285" t="s">
        <v>125</v>
      </c>
      <c r="C285">
        <v>112</v>
      </c>
      <c r="D285" t="str">
        <f t="shared" si="4"/>
        <v>WY|Spring</v>
      </c>
    </row>
    <row r="286" spans="1:4" x14ac:dyDescent="0.45">
      <c r="A286" t="s">
        <v>109</v>
      </c>
      <c r="B286" t="s">
        <v>126</v>
      </c>
      <c r="C286">
        <v>2</v>
      </c>
      <c r="D286" t="str">
        <f t="shared" si="4"/>
        <v>WY|Summer</v>
      </c>
    </row>
    <row r="287" spans="1:4" x14ac:dyDescent="0.45">
      <c r="A287" t="s">
        <v>109</v>
      </c>
      <c r="B287" t="s">
        <v>127</v>
      </c>
      <c r="C287">
        <v>73</v>
      </c>
      <c r="D287" t="str">
        <f t="shared" si="4"/>
        <v>WY|Fall</v>
      </c>
    </row>
    <row r="288" spans="1:4" x14ac:dyDescent="0.45">
      <c r="A288" t="s">
        <v>109</v>
      </c>
      <c r="B288" t="s">
        <v>128</v>
      </c>
      <c r="C288">
        <v>17</v>
      </c>
      <c r="D288" t="str">
        <f t="shared" si="4"/>
        <v>WY|Summer Peak</v>
      </c>
    </row>
    <row r="289" spans="1:4" x14ac:dyDescent="0.45">
      <c r="A289" t="s">
        <v>109</v>
      </c>
      <c r="B289" t="s">
        <v>129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120</v>
      </c>
      <c r="B1" s="6" t="s">
        <v>130</v>
      </c>
      <c r="C1" s="6" t="s">
        <v>121</v>
      </c>
      <c r="D1" s="6" t="s">
        <v>131</v>
      </c>
      <c r="E1" s="6" t="s">
        <v>132</v>
      </c>
      <c r="F1" s="6" t="s">
        <v>133</v>
      </c>
      <c r="G1" s="6" t="s">
        <v>134</v>
      </c>
      <c r="H1" s="6" t="s">
        <v>135</v>
      </c>
      <c r="I1" s="6" t="s">
        <v>136</v>
      </c>
      <c r="J1" s="6" t="s">
        <v>137</v>
      </c>
      <c r="K1" s="6" t="s">
        <v>138</v>
      </c>
      <c r="L1" s="6" t="s">
        <v>139</v>
      </c>
      <c r="M1" s="6" t="s">
        <v>140</v>
      </c>
      <c r="N1" s="6" t="s">
        <v>141</v>
      </c>
      <c r="O1" s="6" t="s">
        <v>142</v>
      </c>
      <c r="P1" s="6" t="s">
        <v>143</v>
      </c>
      <c r="Q1" s="6" t="s">
        <v>144</v>
      </c>
      <c r="R1" s="6" t="s">
        <v>145</v>
      </c>
      <c r="S1" s="6" t="s">
        <v>146</v>
      </c>
      <c r="T1" s="6" t="s">
        <v>147</v>
      </c>
      <c r="U1" s="6" t="s">
        <v>148</v>
      </c>
      <c r="V1" s="6" t="s">
        <v>149</v>
      </c>
      <c r="W1" s="6" t="s">
        <v>150</v>
      </c>
      <c r="X1" s="6" t="s">
        <v>151</v>
      </c>
      <c r="Y1" s="6" t="s">
        <v>152</v>
      </c>
      <c r="Z1" s="6" t="s">
        <v>153</v>
      </c>
      <c r="AA1" s="6" t="s">
        <v>154</v>
      </c>
      <c r="AB1" s="6" t="s">
        <v>155</v>
      </c>
      <c r="AC1" s="6" t="s">
        <v>122</v>
      </c>
      <c r="AD1" s="6" t="s">
        <v>156</v>
      </c>
      <c r="AE1" s="6" t="s">
        <v>157</v>
      </c>
    </row>
    <row r="2" spans="1:31" x14ac:dyDescent="0.45">
      <c r="A2" t="s">
        <v>3</v>
      </c>
      <c r="B2" t="s">
        <v>158</v>
      </c>
      <c r="C2" t="s">
        <v>124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3</v>
      </c>
      <c r="B3" t="s">
        <v>158</v>
      </c>
      <c r="C3" t="s">
        <v>125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3</v>
      </c>
      <c r="B4" t="s">
        <v>158</v>
      </c>
      <c r="C4" t="s">
        <v>126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3</v>
      </c>
      <c r="B5" t="s">
        <v>158</v>
      </c>
      <c r="C5" t="s">
        <v>127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3</v>
      </c>
      <c r="B6" t="s">
        <v>158</v>
      </c>
      <c r="C6" t="s">
        <v>128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3</v>
      </c>
      <c r="B7" t="s">
        <v>158</v>
      </c>
      <c r="C7" t="s">
        <v>129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3</v>
      </c>
      <c r="B8" t="s">
        <v>159</v>
      </c>
      <c r="C8" t="s">
        <v>124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3</v>
      </c>
      <c r="B9" t="s">
        <v>159</v>
      </c>
      <c r="C9" t="s">
        <v>125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3</v>
      </c>
      <c r="B10" t="s">
        <v>159</v>
      </c>
      <c r="C10" t="s">
        <v>126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3</v>
      </c>
      <c r="B11" t="s">
        <v>159</v>
      </c>
      <c r="C11" t="s">
        <v>127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3</v>
      </c>
      <c r="B12" t="s">
        <v>159</v>
      </c>
      <c r="C12" t="s">
        <v>128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3</v>
      </c>
      <c r="B13" t="s">
        <v>159</v>
      </c>
      <c r="C13" t="s">
        <v>129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3</v>
      </c>
      <c r="B14" t="s">
        <v>160</v>
      </c>
      <c r="C14" t="s">
        <v>124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3</v>
      </c>
      <c r="B15" t="s">
        <v>160</v>
      </c>
      <c r="C15" t="s">
        <v>125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3</v>
      </c>
      <c r="B16" t="s">
        <v>160</v>
      </c>
      <c r="C16" t="s">
        <v>126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3</v>
      </c>
      <c r="B17" t="s">
        <v>160</v>
      </c>
      <c r="C17" t="s">
        <v>127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3</v>
      </c>
      <c r="B18" t="s">
        <v>160</v>
      </c>
      <c r="C18" t="s">
        <v>128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3</v>
      </c>
      <c r="B19" t="s">
        <v>160</v>
      </c>
      <c r="C19" t="s">
        <v>129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3</v>
      </c>
      <c r="B20" t="s">
        <v>161</v>
      </c>
      <c r="C20" t="s">
        <v>124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3</v>
      </c>
      <c r="B21" t="s">
        <v>161</v>
      </c>
      <c r="C21" t="s">
        <v>125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3</v>
      </c>
      <c r="B22" t="s">
        <v>161</v>
      </c>
      <c r="C22" t="s">
        <v>126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3</v>
      </c>
      <c r="B23" t="s">
        <v>161</v>
      </c>
      <c r="C23" t="s">
        <v>127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3</v>
      </c>
      <c r="B24" t="s">
        <v>161</v>
      </c>
      <c r="C24" t="s">
        <v>128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3</v>
      </c>
      <c r="B25" t="s">
        <v>161</v>
      </c>
      <c r="C25" t="s">
        <v>129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3</v>
      </c>
      <c r="B26" t="s">
        <v>162</v>
      </c>
      <c r="C26" t="s">
        <v>124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s="7">
        <f t="shared" si="0"/>
        <v>0</v>
      </c>
      <c r="AC26">
        <f>INDEX(SHELF_days!$C$2:$C$289,MATCH(A26&amp;"|"&amp;C26,SHELF_days!$D$2:$D$289,0))</f>
        <v>37</v>
      </c>
      <c r="AD26" s="8">
        <f t="shared" si="1"/>
        <v>0</v>
      </c>
      <c r="AE26" s="7">
        <f t="shared" si="2"/>
        <v>0</v>
      </c>
    </row>
    <row r="27" spans="1:31" x14ac:dyDescent="0.45">
      <c r="A27" t="s">
        <v>3</v>
      </c>
      <c r="B27" t="s">
        <v>162</v>
      </c>
      <c r="C27" t="s">
        <v>125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s="7">
        <f t="shared" si="0"/>
        <v>0</v>
      </c>
      <c r="AC27">
        <f>INDEX(SHELF_days!$C$2:$C$289,MATCH(A27&amp;"|"&amp;C27,SHELF_days!$D$2:$D$289,0))</f>
        <v>145</v>
      </c>
      <c r="AD27" s="8">
        <f t="shared" si="1"/>
        <v>0</v>
      </c>
      <c r="AE27" s="7">
        <f t="shared" si="2"/>
        <v>0</v>
      </c>
    </row>
    <row r="28" spans="1:31" x14ac:dyDescent="0.45">
      <c r="A28" t="s">
        <v>3</v>
      </c>
      <c r="B28" t="s">
        <v>162</v>
      </c>
      <c r="C28" t="s">
        <v>126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s="7">
        <f t="shared" si="0"/>
        <v>0</v>
      </c>
      <c r="AC28">
        <f>INDEX(SHELF_days!$C$2:$C$289,MATCH(A28&amp;"|"&amp;C28,SHELF_days!$D$2:$D$289,0))</f>
        <v>70</v>
      </c>
      <c r="AD28" s="8">
        <f t="shared" si="1"/>
        <v>0</v>
      </c>
      <c r="AE28" s="7">
        <f t="shared" si="2"/>
        <v>0</v>
      </c>
    </row>
    <row r="29" spans="1:31" x14ac:dyDescent="0.45">
      <c r="A29" t="s">
        <v>3</v>
      </c>
      <c r="B29" t="s">
        <v>162</v>
      </c>
      <c r="C29" t="s">
        <v>127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s="7">
        <f t="shared" si="0"/>
        <v>0</v>
      </c>
      <c r="AC29">
        <f>INDEX(SHELF_days!$C$2:$C$289,MATCH(A29&amp;"|"&amp;C29,SHELF_days!$D$2:$D$289,0))</f>
        <v>96</v>
      </c>
      <c r="AD29" s="8">
        <f t="shared" si="1"/>
        <v>0</v>
      </c>
      <c r="AE29" s="7">
        <f t="shared" si="2"/>
        <v>0</v>
      </c>
    </row>
    <row r="30" spans="1:31" x14ac:dyDescent="0.45">
      <c r="A30" t="s">
        <v>3</v>
      </c>
      <c r="B30" t="s">
        <v>162</v>
      </c>
      <c r="C30" t="s">
        <v>128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s="7">
        <f t="shared" si="0"/>
        <v>0</v>
      </c>
      <c r="AC30">
        <f>INDEX(SHELF_days!$C$2:$C$289,MATCH(A30&amp;"|"&amp;C30,SHELF_days!$D$2:$D$289,0))</f>
        <v>14</v>
      </c>
      <c r="AD30" s="8">
        <f t="shared" si="1"/>
        <v>0</v>
      </c>
      <c r="AE30" s="7">
        <f t="shared" si="2"/>
        <v>0</v>
      </c>
    </row>
    <row r="31" spans="1:31" x14ac:dyDescent="0.45">
      <c r="A31" t="s">
        <v>3</v>
      </c>
      <c r="B31" t="s">
        <v>162</v>
      </c>
      <c r="C31" t="s">
        <v>129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s="7">
        <f t="shared" si="0"/>
        <v>0</v>
      </c>
      <c r="AC31">
        <f>INDEX(SHELF_days!$C$2:$C$289,MATCH(A31&amp;"|"&amp;C31,SHELF_days!$D$2:$D$289,0))</f>
        <v>3</v>
      </c>
      <c r="AD31" s="8">
        <f t="shared" si="1"/>
        <v>0</v>
      </c>
      <c r="AE31" s="7">
        <f t="shared" si="2"/>
        <v>0</v>
      </c>
    </row>
    <row r="32" spans="1:31" x14ac:dyDescent="0.45">
      <c r="A32" t="s">
        <v>3</v>
      </c>
      <c r="B32" t="s">
        <v>163</v>
      </c>
      <c r="C32" t="s">
        <v>124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3</v>
      </c>
      <c r="B33" t="s">
        <v>163</v>
      </c>
      <c r="C33" t="s">
        <v>125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3</v>
      </c>
      <c r="B34" t="s">
        <v>163</v>
      </c>
      <c r="C34" t="s">
        <v>126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3</v>
      </c>
      <c r="B35" t="s">
        <v>163</v>
      </c>
      <c r="C35" t="s">
        <v>127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3</v>
      </c>
      <c r="B36" t="s">
        <v>163</v>
      </c>
      <c r="C36" t="s">
        <v>128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3</v>
      </c>
      <c r="B37" t="s">
        <v>163</v>
      </c>
      <c r="C37" t="s">
        <v>129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3</v>
      </c>
      <c r="B38" t="s">
        <v>164</v>
      </c>
      <c r="C38" t="s">
        <v>124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3</v>
      </c>
      <c r="B39" t="s">
        <v>164</v>
      </c>
      <c r="C39" t="s">
        <v>125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3</v>
      </c>
      <c r="B40" t="s">
        <v>164</v>
      </c>
      <c r="C40" t="s">
        <v>126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3</v>
      </c>
      <c r="B41" t="s">
        <v>164</v>
      </c>
      <c r="C41" t="s">
        <v>127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3</v>
      </c>
      <c r="B42" t="s">
        <v>164</v>
      </c>
      <c r="C42" t="s">
        <v>128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3</v>
      </c>
      <c r="B43" t="s">
        <v>164</v>
      </c>
      <c r="C43" t="s">
        <v>129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3</v>
      </c>
      <c r="B44" t="s">
        <v>165</v>
      </c>
      <c r="C44" t="s">
        <v>124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3</v>
      </c>
      <c r="B45" t="s">
        <v>165</v>
      </c>
      <c r="C45" t="s">
        <v>125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3</v>
      </c>
      <c r="B46" t="s">
        <v>165</v>
      </c>
      <c r="C46" t="s">
        <v>126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3</v>
      </c>
      <c r="B47" t="s">
        <v>165</v>
      </c>
      <c r="C47" t="s">
        <v>127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3</v>
      </c>
      <c r="B48" t="s">
        <v>165</v>
      </c>
      <c r="C48" t="s">
        <v>128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3</v>
      </c>
      <c r="B49" t="s">
        <v>165</v>
      </c>
      <c r="C49" t="s">
        <v>129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3</v>
      </c>
      <c r="B50" t="s">
        <v>166</v>
      </c>
      <c r="C50" t="s">
        <v>124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3</v>
      </c>
      <c r="B51" t="s">
        <v>166</v>
      </c>
      <c r="C51" t="s">
        <v>125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3</v>
      </c>
      <c r="B52" t="s">
        <v>166</v>
      </c>
      <c r="C52" t="s">
        <v>126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3</v>
      </c>
      <c r="B53" t="s">
        <v>166</v>
      </c>
      <c r="C53" t="s">
        <v>127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3</v>
      </c>
      <c r="B54" t="s">
        <v>166</v>
      </c>
      <c r="C54" t="s">
        <v>128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3</v>
      </c>
      <c r="B55" t="s">
        <v>166</v>
      </c>
      <c r="C55" t="s">
        <v>129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3</v>
      </c>
      <c r="B56" t="s">
        <v>167</v>
      </c>
      <c r="C56" t="s">
        <v>124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3</v>
      </c>
      <c r="B57" t="s">
        <v>167</v>
      </c>
      <c r="C57" t="s">
        <v>125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3</v>
      </c>
      <c r="B58" t="s">
        <v>167</v>
      </c>
      <c r="C58" t="s">
        <v>126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3</v>
      </c>
      <c r="B59" t="s">
        <v>167</v>
      </c>
      <c r="C59" t="s">
        <v>127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3</v>
      </c>
      <c r="B60" t="s">
        <v>167</v>
      </c>
      <c r="C60" t="s">
        <v>128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3</v>
      </c>
      <c r="B61" t="s">
        <v>167</v>
      </c>
      <c r="C61" t="s">
        <v>129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3</v>
      </c>
      <c r="B62" t="s">
        <v>168</v>
      </c>
      <c r="C62" t="s">
        <v>124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3</v>
      </c>
      <c r="B63" t="s">
        <v>168</v>
      </c>
      <c r="C63" t="s">
        <v>125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3</v>
      </c>
      <c r="B64" t="s">
        <v>168</v>
      </c>
      <c r="C64" t="s">
        <v>126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3</v>
      </c>
      <c r="B65" t="s">
        <v>168</v>
      </c>
      <c r="C65" t="s">
        <v>127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3</v>
      </c>
      <c r="B66" t="s">
        <v>168</v>
      </c>
      <c r="C66" t="s">
        <v>128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3</v>
      </c>
      <c r="B67" t="s">
        <v>168</v>
      </c>
      <c r="C67" t="s">
        <v>129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3</v>
      </c>
      <c r="B68" t="s">
        <v>169</v>
      </c>
      <c r="C68" t="s">
        <v>124</v>
      </c>
      <c r="D68">
        <v>0</v>
      </c>
      <c r="E68">
        <v>0</v>
      </c>
      <c r="F68">
        <v>0</v>
      </c>
      <c r="G68">
        <v>0</v>
      </c>
      <c r="H68">
        <v>0</v>
      </c>
      <c r="I68">
        <v>3.4353597243222879E-2</v>
      </c>
      <c r="J68">
        <v>3.4353597243222879E-2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3.6589717536390773E-2</v>
      </c>
      <c r="U68">
        <v>0.1350232900455437</v>
      </c>
      <c r="V68">
        <v>0.1033190894533019</v>
      </c>
      <c r="W68">
        <v>8.021989302552799E-3</v>
      </c>
      <c r="X68">
        <v>0</v>
      </c>
      <c r="Y68">
        <v>0</v>
      </c>
      <c r="Z68">
        <v>0</v>
      </c>
      <c r="AA68">
        <v>0</v>
      </c>
      <c r="AB68" s="7">
        <f t="shared" si="3"/>
        <v>0.35166128082423498</v>
      </c>
      <c r="AC68">
        <f>INDEX(SHELF_days!$C$2:$C$289,MATCH(A68&amp;"|"&amp;C68,SHELF_days!$D$2:$D$289,0))</f>
        <v>37</v>
      </c>
      <c r="AD68" s="8">
        <f t="shared" si="4"/>
        <v>13.011467390496694</v>
      </c>
      <c r="AE68" s="7">
        <f t="shared" si="5"/>
        <v>0.1350232900455437</v>
      </c>
    </row>
    <row r="69" spans="1:31" x14ac:dyDescent="0.45">
      <c r="A69" t="s">
        <v>3</v>
      </c>
      <c r="B69" t="s">
        <v>169</v>
      </c>
      <c r="C69" t="s">
        <v>125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1.0027486628191E-2</v>
      </c>
      <c r="U69">
        <v>4.3301768383374913E-2</v>
      </c>
      <c r="V69">
        <v>3.4003050332577743E-2</v>
      </c>
      <c r="W69">
        <v>0</v>
      </c>
      <c r="X69">
        <v>0</v>
      </c>
      <c r="Y69">
        <v>0</v>
      </c>
      <c r="Z69">
        <v>0</v>
      </c>
      <c r="AA69">
        <v>0</v>
      </c>
      <c r="AB69" s="7">
        <f t="shared" si="3"/>
        <v>8.7332305344143657E-2</v>
      </c>
      <c r="AC69">
        <f>INDEX(SHELF_days!$C$2:$C$289,MATCH(A69&amp;"|"&amp;C69,SHELF_days!$D$2:$D$289,0))</f>
        <v>145</v>
      </c>
      <c r="AD69" s="8">
        <f t="shared" si="4"/>
        <v>12.66318427490083</v>
      </c>
      <c r="AE69" s="7">
        <f t="shared" si="5"/>
        <v>4.3301768383374913E-2</v>
      </c>
    </row>
    <row r="70" spans="1:31" x14ac:dyDescent="0.45">
      <c r="A70" t="s">
        <v>3</v>
      </c>
      <c r="B70" t="s">
        <v>169</v>
      </c>
      <c r="C70" t="s">
        <v>126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0.16986532022560741</v>
      </c>
      <c r="P70">
        <v>0.38298469373785943</v>
      </c>
      <c r="Q70">
        <v>0.67089631500579605</v>
      </c>
      <c r="R70">
        <v>0.88276703745339058</v>
      </c>
      <c r="S70">
        <v>0.95</v>
      </c>
      <c r="T70">
        <v>0.95</v>
      </c>
      <c r="U70">
        <v>0.95</v>
      </c>
      <c r="V70">
        <v>0.95</v>
      </c>
      <c r="W70">
        <v>0.6869044118581602</v>
      </c>
      <c r="X70">
        <v>4.2054177654200497E-2</v>
      </c>
      <c r="Y70">
        <v>0</v>
      </c>
      <c r="Z70">
        <v>0</v>
      </c>
      <c r="AA70">
        <v>0</v>
      </c>
      <c r="AB70" s="7">
        <f t="shared" si="3"/>
        <v>6.6354719559350155</v>
      </c>
      <c r="AC70">
        <f>INDEX(SHELF_days!$C$2:$C$289,MATCH(A70&amp;"|"&amp;C70,SHELF_days!$D$2:$D$289,0))</f>
        <v>70</v>
      </c>
      <c r="AD70" s="8">
        <f t="shared" si="4"/>
        <v>464.48303691545107</v>
      </c>
      <c r="AE70" s="7">
        <f t="shared" si="5"/>
        <v>0.95</v>
      </c>
    </row>
    <row r="71" spans="1:31" x14ac:dyDescent="0.45">
      <c r="A71" t="s">
        <v>3</v>
      </c>
      <c r="B71" t="s">
        <v>169</v>
      </c>
      <c r="C71" t="s">
        <v>127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1.6222548834652521E-2</v>
      </c>
      <c r="S71">
        <v>0.18838191356877801</v>
      </c>
      <c r="T71">
        <v>0.19539406160708411</v>
      </c>
      <c r="U71">
        <v>0.19539406160708411</v>
      </c>
      <c r="V71">
        <v>0.1732584911131457</v>
      </c>
      <c r="W71">
        <v>1.5123422455632319E-2</v>
      </c>
      <c r="X71">
        <v>0</v>
      </c>
      <c r="Y71">
        <v>0</v>
      </c>
      <c r="Z71">
        <v>0</v>
      </c>
      <c r="AA71">
        <v>0</v>
      </c>
      <c r="AB71" s="7">
        <f t="shared" si="3"/>
        <v>0.78377449918637687</v>
      </c>
      <c r="AC71">
        <f>INDEX(SHELF_days!$C$2:$C$289,MATCH(A71&amp;"|"&amp;C71,SHELF_days!$D$2:$D$289,0))</f>
        <v>96</v>
      </c>
      <c r="AD71" s="8">
        <f t="shared" si="4"/>
        <v>75.24235192189218</v>
      </c>
      <c r="AE71" s="7">
        <f t="shared" si="5"/>
        <v>0.19539406160708411</v>
      </c>
    </row>
    <row r="72" spans="1:31" x14ac:dyDescent="0.45">
      <c r="A72" t="s">
        <v>3</v>
      </c>
      <c r="B72" t="s">
        <v>169</v>
      </c>
      <c r="C72" t="s">
        <v>128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0.95</v>
      </c>
      <c r="R72">
        <v>0.95</v>
      </c>
      <c r="S72">
        <v>0.95</v>
      </c>
      <c r="T72">
        <v>0.95</v>
      </c>
      <c r="U72">
        <v>0.95</v>
      </c>
      <c r="V72">
        <v>0.95</v>
      </c>
      <c r="W72">
        <v>0.95</v>
      </c>
      <c r="X72">
        <v>0</v>
      </c>
      <c r="Y72">
        <v>0</v>
      </c>
      <c r="Z72">
        <v>0</v>
      </c>
      <c r="AA72">
        <v>0</v>
      </c>
      <c r="AB72" s="7">
        <f t="shared" si="3"/>
        <v>6.65</v>
      </c>
      <c r="AC72">
        <f>INDEX(SHELF_days!$C$2:$C$289,MATCH(A72&amp;"|"&amp;C72,SHELF_days!$D$2:$D$289,0))</f>
        <v>14</v>
      </c>
      <c r="AD72" s="8">
        <f t="shared" si="4"/>
        <v>93.100000000000009</v>
      </c>
      <c r="AE72" s="7">
        <f t="shared" si="5"/>
        <v>0.95</v>
      </c>
    </row>
    <row r="73" spans="1:31" x14ac:dyDescent="0.45">
      <c r="A73" t="s">
        <v>3</v>
      </c>
      <c r="B73" t="s">
        <v>169</v>
      </c>
      <c r="C73" t="s">
        <v>129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</v>
      </c>
      <c r="AC73">
        <f>INDEX(SHELF_days!$C$2:$C$289,MATCH(A73&amp;"|"&amp;C73,SHELF_days!$D$2:$D$289,0))</f>
        <v>3</v>
      </c>
      <c r="AD73" s="8">
        <f t="shared" si="4"/>
        <v>0</v>
      </c>
      <c r="AE73" s="7">
        <f t="shared" si="5"/>
        <v>0</v>
      </c>
    </row>
    <row r="74" spans="1:31" x14ac:dyDescent="0.45">
      <c r="A74" t="s">
        <v>3</v>
      </c>
      <c r="B74" t="s">
        <v>170</v>
      </c>
      <c r="C74" t="s">
        <v>124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3</v>
      </c>
      <c r="B75" t="s">
        <v>170</v>
      </c>
      <c r="C75" t="s">
        <v>125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3</v>
      </c>
      <c r="B76" t="s">
        <v>170</v>
      </c>
      <c r="C76" t="s">
        <v>126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3</v>
      </c>
      <c r="B77" t="s">
        <v>170</v>
      </c>
      <c r="C77" t="s">
        <v>127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3</v>
      </c>
      <c r="B78" t="s">
        <v>170</v>
      </c>
      <c r="C78" t="s">
        <v>128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3</v>
      </c>
      <c r="B79" t="s">
        <v>170</v>
      </c>
      <c r="C79" t="s">
        <v>129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3</v>
      </c>
      <c r="B80" t="s">
        <v>171</v>
      </c>
      <c r="C80" t="s">
        <v>124</v>
      </c>
      <c r="D80">
        <v>0.6379999999999999</v>
      </c>
      <c r="E80">
        <v>0.6379999999999999</v>
      </c>
      <c r="F80">
        <v>0.6379999999999999</v>
      </c>
      <c r="G80">
        <v>0.6379999999999999</v>
      </c>
      <c r="H80">
        <v>0.6379999999999999</v>
      </c>
      <c r="I80">
        <v>0.6379999999999999</v>
      </c>
      <c r="J80">
        <v>0.6379999999999999</v>
      </c>
      <c r="K80">
        <v>0.6379999999999999</v>
      </c>
      <c r="L80">
        <v>0.6379999999999999</v>
      </c>
      <c r="M80">
        <v>0.6379999999999999</v>
      </c>
      <c r="N80">
        <v>0.6379999999999999</v>
      </c>
      <c r="O80">
        <v>0.6379999999999999</v>
      </c>
      <c r="P80">
        <v>0.6379999999999999</v>
      </c>
      <c r="Q80">
        <v>0.6379999999999999</v>
      </c>
      <c r="R80">
        <v>0.6379999999999999</v>
      </c>
      <c r="S80">
        <v>0.6379999999999999</v>
      </c>
      <c r="T80">
        <v>0.6379999999999999</v>
      </c>
      <c r="U80">
        <v>0.6379999999999999</v>
      </c>
      <c r="V80">
        <v>0.6379999999999999</v>
      </c>
      <c r="W80">
        <v>0.6379999999999999</v>
      </c>
      <c r="X80">
        <v>0.6379999999999999</v>
      </c>
      <c r="Y80">
        <v>0.6379999999999999</v>
      </c>
      <c r="Z80">
        <v>0.6379999999999999</v>
      </c>
      <c r="AA80">
        <v>0.6379999999999999</v>
      </c>
      <c r="AB80" s="7">
        <f t="shared" si="3"/>
        <v>15.311999999999998</v>
      </c>
      <c r="AC80">
        <f>INDEX(SHELF_days!$C$2:$C$289,MATCH(A80&amp;"|"&amp;C80,SHELF_days!$D$2:$D$289,0))</f>
        <v>37</v>
      </c>
      <c r="AD80" s="8">
        <f t="shared" si="4"/>
        <v>566.54399999999987</v>
      </c>
      <c r="AE80" s="7">
        <f t="shared" si="5"/>
        <v>0.6379999999999999</v>
      </c>
    </row>
    <row r="81" spans="1:31" x14ac:dyDescent="0.45">
      <c r="A81" t="s">
        <v>3</v>
      </c>
      <c r="B81" t="s">
        <v>171</v>
      </c>
      <c r="C81" t="s">
        <v>125</v>
      </c>
      <c r="D81">
        <v>0.6379999999999999</v>
      </c>
      <c r="E81">
        <v>0.6379999999999999</v>
      </c>
      <c r="F81">
        <v>0.6379999999999999</v>
      </c>
      <c r="G81">
        <v>0.6379999999999999</v>
      </c>
      <c r="H81">
        <v>0.6379999999999999</v>
      </c>
      <c r="I81">
        <v>0.6379999999999999</v>
      </c>
      <c r="J81">
        <v>0.6379999999999999</v>
      </c>
      <c r="K81">
        <v>0.6379999999999999</v>
      </c>
      <c r="L81">
        <v>0.6379999999999999</v>
      </c>
      <c r="M81">
        <v>0.6379999999999999</v>
      </c>
      <c r="N81">
        <v>0.6379999999999999</v>
      </c>
      <c r="O81">
        <v>0.6379999999999999</v>
      </c>
      <c r="P81">
        <v>0.6379999999999999</v>
      </c>
      <c r="Q81">
        <v>0.6379999999999999</v>
      </c>
      <c r="R81">
        <v>0.6379999999999999</v>
      </c>
      <c r="S81">
        <v>0.6379999999999999</v>
      </c>
      <c r="T81">
        <v>0.6379999999999999</v>
      </c>
      <c r="U81">
        <v>0.6379999999999999</v>
      </c>
      <c r="V81">
        <v>0.6379999999999999</v>
      </c>
      <c r="W81">
        <v>0.6379999999999999</v>
      </c>
      <c r="X81">
        <v>0.6379999999999999</v>
      </c>
      <c r="Y81">
        <v>0.6379999999999999</v>
      </c>
      <c r="Z81">
        <v>0.6379999999999999</v>
      </c>
      <c r="AA81">
        <v>0.6379999999999999</v>
      </c>
      <c r="AB81" s="7">
        <f t="shared" si="3"/>
        <v>15.311999999999998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0.6379999999999999</v>
      </c>
    </row>
    <row r="82" spans="1:31" x14ac:dyDescent="0.45">
      <c r="A82" t="s">
        <v>3</v>
      </c>
      <c r="B82" t="s">
        <v>171</v>
      </c>
      <c r="C82" t="s">
        <v>126</v>
      </c>
      <c r="D82">
        <v>0.6379999999999999</v>
      </c>
      <c r="E82">
        <v>0.6379999999999999</v>
      </c>
      <c r="F82">
        <v>0.6379999999999999</v>
      </c>
      <c r="G82">
        <v>0.6379999999999999</v>
      </c>
      <c r="H82">
        <v>0.6379999999999999</v>
      </c>
      <c r="I82">
        <v>0.6379999999999999</v>
      </c>
      <c r="J82">
        <v>0.6379999999999999</v>
      </c>
      <c r="K82">
        <v>0.6379999999999999</v>
      </c>
      <c r="L82">
        <v>0.6379999999999999</v>
      </c>
      <c r="M82">
        <v>0.6379999999999999</v>
      </c>
      <c r="N82">
        <v>0.6379999999999999</v>
      </c>
      <c r="O82">
        <v>0.6379999999999999</v>
      </c>
      <c r="P82">
        <v>0.6379999999999999</v>
      </c>
      <c r="Q82">
        <v>0.6379999999999999</v>
      </c>
      <c r="R82">
        <v>0.6379999999999999</v>
      </c>
      <c r="S82">
        <v>0.6379999999999999</v>
      </c>
      <c r="T82">
        <v>0.6379999999999999</v>
      </c>
      <c r="U82">
        <v>0.6379999999999999</v>
      </c>
      <c r="V82">
        <v>0.6379999999999999</v>
      </c>
      <c r="W82">
        <v>0.6379999999999999</v>
      </c>
      <c r="X82">
        <v>0.6379999999999999</v>
      </c>
      <c r="Y82">
        <v>0.6379999999999999</v>
      </c>
      <c r="Z82">
        <v>0.6379999999999999</v>
      </c>
      <c r="AA82">
        <v>0.6379999999999999</v>
      </c>
      <c r="AB82" s="7">
        <f t="shared" si="3"/>
        <v>15.311999999999998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0.6379999999999999</v>
      </c>
    </row>
    <row r="83" spans="1:31" x14ac:dyDescent="0.45">
      <c r="A83" t="s">
        <v>3</v>
      </c>
      <c r="B83" t="s">
        <v>171</v>
      </c>
      <c r="C83" t="s">
        <v>127</v>
      </c>
      <c r="D83">
        <v>0.6379999999999999</v>
      </c>
      <c r="E83">
        <v>0.6379999999999999</v>
      </c>
      <c r="F83">
        <v>0.6379999999999999</v>
      </c>
      <c r="G83">
        <v>0.6379999999999999</v>
      </c>
      <c r="H83">
        <v>0.6379999999999999</v>
      </c>
      <c r="I83">
        <v>0.6379999999999999</v>
      </c>
      <c r="J83">
        <v>0.6379999999999999</v>
      </c>
      <c r="K83">
        <v>0.6379999999999999</v>
      </c>
      <c r="L83">
        <v>0.6379999999999999</v>
      </c>
      <c r="M83">
        <v>0.6379999999999999</v>
      </c>
      <c r="N83">
        <v>0.6379999999999999</v>
      </c>
      <c r="O83">
        <v>0.6379999999999999</v>
      </c>
      <c r="P83">
        <v>0.6379999999999999</v>
      </c>
      <c r="Q83">
        <v>0.6379999999999999</v>
      </c>
      <c r="R83">
        <v>0.6379999999999999</v>
      </c>
      <c r="S83">
        <v>0.6379999999999999</v>
      </c>
      <c r="T83">
        <v>0.6379999999999999</v>
      </c>
      <c r="U83">
        <v>0.6379999999999999</v>
      </c>
      <c r="V83">
        <v>0.6379999999999999</v>
      </c>
      <c r="W83">
        <v>0.6379999999999999</v>
      </c>
      <c r="X83">
        <v>0.6379999999999999</v>
      </c>
      <c r="Y83">
        <v>0.6379999999999999</v>
      </c>
      <c r="Z83">
        <v>0.6379999999999999</v>
      </c>
      <c r="AA83">
        <v>0.6379999999999999</v>
      </c>
      <c r="AB83" s="7">
        <f t="shared" si="3"/>
        <v>15.311999999999998</v>
      </c>
      <c r="AC83">
        <f>INDEX(SHELF_days!$C$2:$C$289,MATCH(A83&amp;"|"&amp;C83,SHELF_days!$D$2:$D$289,0))</f>
        <v>96</v>
      </c>
      <c r="AD83" s="8">
        <f t="shared" si="4"/>
        <v>1469.9519999999998</v>
      </c>
      <c r="AE83" s="7">
        <f t="shared" si="5"/>
        <v>0.6379999999999999</v>
      </c>
    </row>
    <row r="84" spans="1:31" x14ac:dyDescent="0.45">
      <c r="A84" t="s">
        <v>3</v>
      </c>
      <c r="B84" t="s">
        <v>171</v>
      </c>
      <c r="C84" t="s">
        <v>128</v>
      </c>
      <c r="D84">
        <v>0.6379999999999999</v>
      </c>
      <c r="E84">
        <v>0.6379999999999999</v>
      </c>
      <c r="F84">
        <v>0.6379999999999999</v>
      </c>
      <c r="G84">
        <v>0.6379999999999999</v>
      </c>
      <c r="H84">
        <v>0.6379999999999999</v>
      </c>
      <c r="I84">
        <v>0.6379999999999999</v>
      </c>
      <c r="J84">
        <v>0.6379999999999999</v>
      </c>
      <c r="K84">
        <v>0.6379999999999999</v>
      </c>
      <c r="L84">
        <v>0.6379999999999999</v>
      </c>
      <c r="M84">
        <v>0.6379999999999999</v>
      </c>
      <c r="N84">
        <v>0.6379999999999999</v>
      </c>
      <c r="O84">
        <v>0.6379999999999999</v>
      </c>
      <c r="P84">
        <v>0.6379999999999999</v>
      </c>
      <c r="Q84">
        <v>0.6379999999999999</v>
      </c>
      <c r="R84">
        <v>0.6379999999999999</v>
      </c>
      <c r="S84">
        <v>0.6379999999999999</v>
      </c>
      <c r="T84">
        <v>0.6379999999999999</v>
      </c>
      <c r="U84">
        <v>0.6379999999999999</v>
      </c>
      <c r="V84">
        <v>0.6379999999999999</v>
      </c>
      <c r="W84">
        <v>0.6379999999999999</v>
      </c>
      <c r="X84">
        <v>0.6379999999999999</v>
      </c>
      <c r="Y84">
        <v>0.6379999999999999</v>
      </c>
      <c r="Z84">
        <v>0.6379999999999999</v>
      </c>
      <c r="AA84">
        <v>0.6379999999999999</v>
      </c>
      <c r="AB84" s="7">
        <f t="shared" si="3"/>
        <v>15.311999999999998</v>
      </c>
      <c r="AC84">
        <f>INDEX(SHELF_days!$C$2:$C$289,MATCH(A84&amp;"|"&amp;C84,SHELF_days!$D$2:$D$289,0))</f>
        <v>14</v>
      </c>
      <c r="AD84" s="8">
        <f t="shared" si="4"/>
        <v>214.36799999999997</v>
      </c>
      <c r="AE84" s="7">
        <f t="shared" si="5"/>
        <v>0.6379999999999999</v>
      </c>
    </row>
    <row r="85" spans="1:31" x14ac:dyDescent="0.45">
      <c r="A85" t="s">
        <v>3</v>
      </c>
      <c r="B85" t="s">
        <v>171</v>
      </c>
      <c r="C85" t="s">
        <v>129</v>
      </c>
      <c r="D85">
        <v>0.6379999999999999</v>
      </c>
      <c r="E85">
        <v>0.6379999999999999</v>
      </c>
      <c r="F85">
        <v>0.6379999999999999</v>
      </c>
      <c r="G85">
        <v>0.6379999999999999</v>
      </c>
      <c r="H85">
        <v>0.6379999999999999</v>
      </c>
      <c r="I85">
        <v>0.6379999999999999</v>
      </c>
      <c r="J85">
        <v>0.6379999999999999</v>
      </c>
      <c r="K85">
        <v>0.6379999999999999</v>
      </c>
      <c r="L85">
        <v>0.6379999999999999</v>
      </c>
      <c r="M85">
        <v>0.6379999999999999</v>
      </c>
      <c r="N85">
        <v>0.6379999999999999</v>
      </c>
      <c r="O85">
        <v>0.6379999999999999</v>
      </c>
      <c r="P85">
        <v>0.6379999999999999</v>
      </c>
      <c r="Q85">
        <v>0.6379999999999999</v>
      </c>
      <c r="R85">
        <v>0.6379999999999999</v>
      </c>
      <c r="S85">
        <v>0.6379999999999999</v>
      </c>
      <c r="T85">
        <v>0.6379999999999999</v>
      </c>
      <c r="U85">
        <v>0.6379999999999999</v>
      </c>
      <c r="V85">
        <v>0.6379999999999999</v>
      </c>
      <c r="W85">
        <v>0.6379999999999999</v>
      </c>
      <c r="X85">
        <v>0.6379999999999999</v>
      </c>
      <c r="Y85">
        <v>0.6379999999999999</v>
      </c>
      <c r="Z85">
        <v>0.6379999999999999</v>
      </c>
      <c r="AA85">
        <v>0.6379999999999999</v>
      </c>
      <c r="AB85" s="7">
        <f t="shared" si="3"/>
        <v>15.311999999999998</v>
      </c>
      <c r="AC85">
        <f>INDEX(SHELF_days!$C$2:$C$289,MATCH(A85&amp;"|"&amp;C85,SHELF_days!$D$2:$D$289,0))</f>
        <v>3</v>
      </c>
      <c r="AD85" s="8">
        <f t="shared" si="4"/>
        <v>45.935999999999993</v>
      </c>
      <c r="AE85" s="7">
        <f t="shared" si="5"/>
        <v>0.6379999999999999</v>
      </c>
    </row>
    <row r="86" spans="1:31" x14ac:dyDescent="0.45">
      <c r="A86" t="s">
        <v>3</v>
      </c>
      <c r="B86" t="s">
        <v>172</v>
      </c>
      <c r="C86" t="s">
        <v>124</v>
      </c>
      <c r="D86">
        <v>0.73420000000000041</v>
      </c>
      <c r="E86">
        <v>0.73420000000000041</v>
      </c>
      <c r="F86">
        <v>0.73420000000000041</v>
      </c>
      <c r="G86">
        <v>0.73420000000000041</v>
      </c>
      <c r="H86">
        <v>0.73420000000000041</v>
      </c>
      <c r="I86">
        <v>0.73420000000000041</v>
      </c>
      <c r="J86">
        <v>0.73420000000000041</v>
      </c>
      <c r="K86">
        <v>0.73420000000000041</v>
      </c>
      <c r="L86">
        <v>0.73420000000000041</v>
      </c>
      <c r="M86">
        <v>0.73420000000000041</v>
      </c>
      <c r="N86">
        <v>0.73420000000000041</v>
      </c>
      <c r="O86">
        <v>0.73420000000000041</v>
      </c>
      <c r="P86">
        <v>0.73420000000000041</v>
      </c>
      <c r="Q86">
        <v>0.73420000000000041</v>
      </c>
      <c r="R86">
        <v>0.73420000000000041</v>
      </c>
      <c r="S86">
        <v>0.73420000000000041</v>
      </c>
      <c r="T86">
        <v>0.73420000000000041</v>
      </c>
      <c r="U86">
        <v>0.73420000000000041</v>
      </c>
      <c r="V86">
        <v>0.73420000000000041</v>
      </c>
      <c r="W86">
        <v>0.73420000000000041</v>
      </c>
      <c r="X86">
        <v>0.73420000000000041</v>
      </c>
      <c r="Y86">
        <v>0.73420000000000041</v>
      </c>
      <c r="Z86">
        <v>0.73420000000000041</v>
      </c>
      <c r="AA86">
        <v>0.73420000000000041</v>
      </c>
      <c r="AB86" s="7">
        <f t="shared" si="3"/>
        <v>17.62080000000002</v>
      </c>
      <c r="AC86">
        <f>INDEX(SHELF_days!$C$2:$C$289,MATCH(A86&amp;"|"&amp;C86,SHELF_days!$D$2:$D$289,0))</f>
        <v>37</v>
      </c>
      <c r="AD86" s="8">
        <f t="shared" si="4"/>
        <v>651.96960000000081</v>
      </c>
      <c r="AE86" s="7">
        <f t="shared" si="5"/>
        <v>0.73420000000000041</v>
      </c>
    </row>
    <row r="87" spans="1:31" x14ac:dyDescent="0.45">
      <c r="A87" t="s">
        <v>3</v>
      </c>
      <c r="B87" t="s">
        <v>172</v>
      </c>
      <c r="C87" t="s">
        <v>125</v>
      </c>
      <c r="D87">
        <v>0.7342000000000003</v>
      </c>
      <c r="E87">
        <v>0.7342000000000003</v>
      </c>
      <c r="F87">
        <v>0.7342000000000003</v>
      </c>
      <c r="G87">
        <v>0.7342000000000003</v>
      </c>
      <c r="H87">
        <v>0.7342000000000003</v>
      </c>
      <c r="I87">
        <v>0.7342000000000003</v>
      </c>
      <c r="J87">
        <v>0.7342000000000003</v>
      </c>
      <c r="K87">
        <v>0.7342000000000003</v>
      </c>
      <c r="L87">
        <v>0.7342000000000003</v>
      </c>
      <c r="M87">
        <v>0.7342000000000003</v>
      </c>
      <c r="N87">
        <v>0.7342000000000003</v>
      </c>
      <c r="O87">
        <v>0.7342000000000003</v>
      </c>
      <c r="P87">
        <v>0.7342000000000003</v>
      </c>
      <c r="Q87">
        <v>0.7342000000000003</v>
      </c>
      <c r="R87">
        <v>0.7342000000000003</v>
      </c>
      <c r="S87">
        <v>0.7342000000000003</v>
      </c>
      <c r="T87">
        <v>0.7342000000000003</v>
      </c>
      <c r="U87">
        <v>0.7342000000000003</v>
      </c>
      <c r="V87">
        <v>0.7342000000000003</v>
      </c>
      <c r="W87">
        <v>0.7342000000000003</v>
      </c>
      <c r="X87">
        <v>0.7342000000000003</v>
      </c>
      <c r="Y87">
        <v>0.7342000000000003</v>
      </c>
      <c r="Z87">
        <v>0.7342000000000003</v>
      </c>
      <c r="AA87">
        <v>0.7342000000000003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0.7342000000000003</v>
      </c>
    </row>
    <row r="88" spans="1:31" x14ac:dyDescent="0.45">
      <c r="A88" t="s">
        <v>3</v>
      </c>
      <c r="B88" t="s">
        <v>172</v>
      </c>
      <c r="C88" t="s">
        <v>126</v>
      </c>
      <c r="D88">
        <v>0.7342000000000003</v>
      </c>
      <c r="E88">
        <v>0.7342000000000003</v>
      </c>
      <c r="F88">
        <v>0.7342000000000003</v>
      </c>
      <c r="G88">
        <v>0.7342000000000003</v>
      </c>
      <c r="H88">
        <v>0.7342000000000003</v>
      </c>
      <c r="I88">
        <v>0.7342000000000003</v>
      </c>
      <c r="J88">
        <v>0.7342000000000003</v>
      </c>
      <c r="K88">
        <v>0.7342000000000003</v>
      </c>
      <c r="L88">
        <v>0.7342000000000003</v>
      </c>
      <c r="M88">
        <v>0.7342000000000003</v>
      </c>
      <c r="N88">
        <v>0.7342000000000003</v>
      </c>
      <c r="O88">
        <v>0.7342000000000003</v>
      </c>
      <c r="P88">
        <v>0.7342000000000003</v>
      </c>
      <c r="Q88">
        <v>0.7342000000000003</v>
      </c>
      <c r="R88">
        <v>0.7342000000000003</v>
      </c>
      <c r="S88">
        <v>0.7342000000000003</v>
      </c>
      <c r="T88">
        <v>0.7342000000000003</v>
      </c>
      <c r="U88">
        <v>0.7342000000000003</v>
      </c>
      <c r="V88">
        <v>0.7342000000000003</v>
      </c>
      <c r="W88">
        <v>0.7342000000000003</v>
      </c>
      <c r="X88">
        <v>0.7342000000000003</v>
      </c>
      <c r="Y88">
        <v>0.7342000000000003</v>
      </c>
      <c r="Z88">
        <v>0.7342000000000003</v>
      </c>
      <c r="AA88">
        <v>0.7342000000000003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0.7342000000000003</v>
      </c>
    </row>
    <row r="89" spans="1:31" x14ac:dyDescent="0.45">
      <c r="A89" t="s">
        <v>3</v>
      </c>
      <c r="B89" t="s">
        <v>172</v>
      </c>
      <c r="C89" t="s">
        <v>127</v>
      </c>
      <c r="D89">
        <v>0.73419999999999963</v>
      </c>
      <c r="E89">
        <v>0.73419999999999963</v>
      </c>
      <c r="F89">
        <v>0.73419999999999963</v>
      </c>
      <c r="G89">
        <v>0.73419999999999963</v>
      </c>
      <c r="H89">
        <v>0.73419999999999963</v>
      </c>
      <c r="I89">
        <v>0.73419999999999963</v>
      </c>
      <c r="J89">
        <v>0.73419999999999963</v>
      </c>
      <c r="K89">
        <v>0.73419999999999963</v>
      </c>
      <c r="L89">
        <v>0.73419999999999963</v>
      </c>
      <c r="M89">
        <v>0.73419999999999963</v>
      </c>
      <c r="N89">
        <v>0.73419999999999963</v>
      </c>
      <c r="O89">
        <v>0.73419999999999963</v>
      </c>
      <c r="P89">
        <v>0.73419999999999963</v>
      </c>
      <c r="Q89">
        <v>0.73419999999999963</v>
      </c>
      <c r="R89">
        <v>0.73419999999999963</v>
      </c>
      <c r="S89">
        <v>0.73419999999999963</v>
      </c>
      <c r="T89">
        <v>0.73419999999999963</v>
      </c>
      <c r="U89">
        <v>0.73419999999999963</v>
      </c>
      <c r="V89">
        <v>0.73419999999999963</v>
      </c>
      <c r="W89">
        <v>0.73419999999999963</v>
      </c>
      <c r="X89">
        <v>0.73419999999999963</v>
      </c>
      <c r="Y89">
        <v>0.73419999999999963</v>
      </c>
      <c r="Z89">
        <v>0.73419999999999963</v>
      </c>
      <c r="AA89">
        <v>0.73419999999999963</v>
      </c>
      <c r="AB89" s="7">
        <f t="shared" si="3"/>
        <v>17.620799999999996</v>
      </c>
      <c r="AC89">
        <f>INDEX(SHELF_days!$C$2:$C$289,MATCH(A89&amp;"|"&amp;C89,SHELF_days!$D$2:$D$289,0))</f>
        <v>96</v>
      </c>
      <c r="AD89" s="8">
        <f t="shared" si="4"/>
        <v>1691.5967999999996</v>
      </c>
      <c r="AE89" s="7">
        <f t="shared" si="5"/>
        <v>0.73419999999999963</v>
      </c>
    </row>
    <row r="90" spans="1:31" x14ac:dyDescent="0.45">
      <c r="A90" t="s">
        <v>3</v>
      </c>
      <c r="B90" t="s">
        <v>172</v>
      </c>
      <c r="C90" t="s">
        <v>128</v>
      </c>
      <c r="D90">
        <v>0.73419999999999885</v>
      </c>
      <c r="E90">
        <v>0.73419999999999885</v>
      </c>
      <c r="F90">
        <v>0.73419999999999885</v>
      </c>
      <c r="G90">
        <v>0.73419999999999885</v>
      </c>
      <c r="H90">
        <v>0.73419999999999885</v>
      </c>
      <c r="I90">
        <v>0.73419999999999885</v>
      </c>
      <c r="J90">
        <v>0.73419999999999885</v>
      </c>
      <c r="K90">
        <v>0.73419999999999885</v>
      </c>
      <c r="L90">
        <v>0.73419999999999885</v>
      </c>
      <c r="M90">
        <v>0.73419999999999885</v>
      </c>
      <c r="N90">
        <v>0.73419999999999885</v>
      </c>
      <c r="O90">
        <v>0.73419999999999885</v>
      </c>
      <c r="P90">
        <v>0.73419999999999885</v>
      </c>
      <c r="Q90">
        <v>0.73419999999999885</v>
      </c>
      <c r="R90">
        <v>0.73419999999999885</v>
      </c>
      <c r="S90">
        <v>0.73419999999999885</v>
      </c>
      <c r="T90">
        <v>0.73419999999999885</v>
      </c>
      <c r="U90">
        <v>0.73419999999999885</v>
      </c>
      <c r="V90">
        <v>0.73419999999999885</v>
      </c>
      <c r="W90">
        <v>0.73419999999999885</v>
      </c>
      <c r="X90">
        <v>0.73419999999999885</v>
      </c>
      <c r="Y90">
        <v>0.73419999999999885</v>
      </c>
      <c r="Z90">
        <v>0.73419999999999885</v>
      </c>
      <c r="AA90">
        <v>0.73419999999999885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0.73419999999999885</v>
      </c>
    </row>
    <row r="91" spans="1:31" x14ac:dyDescent="0.45">
      <c r="A91" t="s">
        <v>3</v>
      </c>
      <c r="B91" t="s">
        <v>172</v>
      </c>
      <c r="C91" t="s">
        <v>129</v>
      </c>
      <c r="D91">
        <v>0.73419999999999885</v>
      </c>
      <c r="E91">
        <v>0.73419999999999885</v>
      </c>
      <c r="F91">
        <v>0.73419999999999885</v>
      </c>
      <c r="G91">
        <v>0.73419999999999885</v>
      </c>
      <c r="H91">
        <v>0.73419999999999885</v>
      </c>
      <c r="I91">
        <v>0.73419999999999885</v>
      </c>
      <c r="J91">
        <v>0.73419999999999885</v>
      </c>
      <c r="K91">
        <v>0.73419999999999885</v>
      </c>
      <c r="L91">
        <v>0.73419999999999885</v>
      </c>
      <c r="M91">
        <v>0.73419999999999885</v>
      </c>
      <c r="N91">
        <v>0.73419999999999885</v>
      </c>
      <c r="O91">
        <v>0.73419999999999885</v>
      </c>
      <c r="P91">
        <v>0.73419999999999885</v>
      </c>
      <c r="Q91">
        <v>0.73419999999999885</v>
      </c>
      <c r="R91">
        <v>0.73419999999999885</v>
      </c>
      <c r="S91">
        <v>0.73419999999999885</v>
      </c>
      <c r="T91">
        <v>0.73419999999999885</v>
      </c>
      <c r="U91">
        <v>0.73419999999999885</v>
      </c>
      <c r="V91">
        <v>0.73419999999999885</v>
      </c>
      <c r="W91">
        <v>0.73419999999999885</v>
      </c>
      <c r="X91">
        <v>0.73419999999999885</v>
      </c>
      <c r="Y91">
        <v>0.73419999999999885</v>
      </c>
      <c r="Z91">
        <v>0.73419999999999885</v>
      </c>
      <c r="AA91">
        <v>0.73419999999999885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0.73419999999999885</v>
      </c>
    </row>
    <row r="92" spans="1:31" x14ac:dyDescent="0.45">
      <c r="A92" t="s">
        <v>3</v>
      </c>
      <c r="B92" t="s">
        <v>173</v>
      </c>
      <c r="C92" t="s">
        <v>124</v>
      </c>
      <c r="D92">
        <v>2.075214465948691E-2</v>
      </c>
      <c r="E92">
        <v>2.075214465948691E-2</v>
      </c>
      <c r="F92">
        <v>2.075214465948691E-2</v>
      </c>
      <c r="G92">
        <v>2.075214465948691E-2</v>
      </c>
      <c r="H92">
        <v>2.9280133406366479E-2</v>
      </c>
      <c r="I92">
        <v>5.856026681273295E-2</v>
      </c>
      <c r="J92">
        <v>5.856026681273295E-2</v>
      </c>
      <c r="K92">
        <v>7.667430742645232E-3</v>
      </c>
      <c r="L92">
        <v>7.667430742645232E-3</v>
      </c>
      <c r="M92">
        <v>7.667430742645232E-3</v>
      </c>
      <c r="N92">
        <v>7.667430742645232E-3</v>
      </c>
      <c r="O92">
        <v>7.667430742645232E-3</v>
      </c>
      <c r="P92">
        <v>7.667430742645232E-3</v>
      </c>
      <c r="Q92">
        <v>7.667430742645232E-3</v>
      </c>
      <c r="R92">
        <v>7.667430742645232E-3</v>
      </c>
      <c r="S92">
        <v>7.667430742645232E-3</v>
      </c>
      <c r="T92">
        <v>4.0502656232078132E-2</v>
      </c>
      <c r="U92">
        <v>6.2390455306989029E-2</v>
      </c>
      <c r="V92">
        <v>4.4057748315144543E-2</v>
      </c>
      <c r="W92">
        <v>2.9280133406366479E-2</v>
      </c>
      <c r="X92">
        <v>2.9280133406366479E-2</v>
      </c>
      <c r="Y92">
        <v>2.075214465948691E-2</v>
      </c>
      <c r="Z92">
        <v>2.075214465948691E-2</v>
      </c>
      <c r="AA92">
        <v>2.075214465948691E-2</v>
      </c>
      <c r="AB92" s="7">
        <f t="shared" si="3"/>
        <v>0.5661836829989928</v>
      </c>
      <c r="AC92">
        <f>INDEX(SHELF_days!$C$2:$C$289,MATCH(A92&amp;"|"&amp;C92,SHELF_days!$D$2:$D$289,0))</f>
        <v>37</v>
      </c>
      <c r="AD92" s="8">
        <f t="shared" si="4"/>
        <v>20.948796270962735</v>
      </c>
      <c r="AE92" s="7">
        <f t="shared" si="5"/>
        <v>6.2390455306989029E-2</v>
      </c>
    </row>
    <row r="93" spans="1:31" x14ac:dyDescent="0.45">
      <c r="A93" t="s">
        <v>3</v>
      </c>
      <c r="B93" t="s">
        <v>173</v>
      </c>
      <c r="C93" t="s">
        <v>125</v>
      </c>
      <c r="D93">
        <v>0</v>
      </c>
      <c r="E93">
        <v>0</v>
      </c>
      <c r="F93">
        <v>0</v>
      </c>
      <c r="G93">
        <v>0</v>
      </c>
      <c r="H93">
        <v>0</v>
      </c>
      <c r="I93">
        <v>9.071614280928103E-4</v>
      </c>
      <c r="J93">
        <v>9.071614280928103E-4</v>
      </c>
      <c r="K93">
        <v>0</v>
      </c>
      <c r="L93">
        <v>0</v>
      </c>
      <c r="M93">
        <v>0</v>
      </c>
      <c r="N93">
        <v>0</v>
      </c>
      <c r="O93">
        <v>5.2953748441449356E-3</v>
      </c>
      <c r="P93">
        <v>1.0477354509778269E-2</v>
      </c>
      <c r="Q93">
        <v>2.023833947911817E-2</v>
      </c>
      <c r="R93">
        <v>2.416217264031326E-2</v>
      </c>
      <c r="S93">
        <v>3.3494775824164887E-2</v>
      </c>
      <c r="T93">
        <v>4.8075955841982057E-2</v>
      </c>
      <c r="U93">
        <v>5.9863654636783288E-2</v>
      </c>
      <c r="V93">
        <v>5.8144727724424888E-2</v>
      </c>
      <c r="W93">
        <v>2.484974340525662E-2</v>
      </c>
      <c r="X93">
        <v>0</v>
      </c>
      <c r="Y93">
        <v>0</v>
      </c>
      <c r="Z93">
        <v>0</v>
      </c>
      <c r="AA93">
        <v>0</v>
      </c>
      <c r="AB93" s="7">
        <f t="shared" si="3"/>
        <v>0.28641642176215204</v>
      </c>
      <c r="AC93">
        <f>INDEX(SHELF_days!$C$2:$C$289,MATCH(A93&amp;"|"&amp;C93,SHELF_days!$D$2:$D$289,0))</f>
        <v>145</v>
      </c>
      <c r="AD93" s="8">
        <f t="shared" si="4"/>
        <v>41.530381155512046</v>
      </c>
      <c r="AE93" s="7">
        <f t="shared" si="5"/>
        <v>5.9863654636783288E-2</v>
      </c>
    </row>
    <row r="94" spans="1:31" x14ac:dyDescent="0.45">
      <c r="A94" t="s">
        <v>3</v>
      </c>
      <c r="B94" t="s">
        <v>173</v>
      </c>
      <c r="C94" t="s">
        <v>126</v>
      </c>
      <c r="D94">
        <v>0</v>
      </c>
      <c r="E94">
        <v>0</v>
      </c>
      <c r="F94">
        <v>0</v>
      </c>
      <c r="G94">
        <v>0</v>
      </c>
      <c r="H94">
        <v>0</v>
      </c>
      <c r="I94">
        <v>1.5476641943365141E-2</v>
      </c>
      <c r="J94">
        <v>1.5476641943365141E-2</v>
      </c>
      <c r="K94">
        <v>0</v>
      </c>
      <c r="L94">
        <v>0</v>
      </c>
      <c r="M94">
        <v>0</v>
      </c>
      <c r="N94">
        <v>0</v>
      </c>
      <c r="O94">
        <v>1.6472128187373449E-2</v>
      </c>
      <c r="P94">
        <v>3.2399908091506391E-2</v>
      </c>
      <c r="Q94">
        <v>3.6452692912618871E-2</v>
      </c>
      <c r="R94">
        <v>3.7705439646651802E-2</v>
      </c>
      <c r="S94">
        <v>5.2414028532841987E-2</v>
      </c>
      <c r="T94">
        <v>8.0164605739410699E-2</v>
      </c>
      <c r="U94">
        <v>8.5115938069159888E-2</v>
      </c>
      <c r="V94">
        <v>5.2399114881246357E-2</v>
      </c>
      <c r="W94">
        <v>2.914500363076012E-2</v>
      </c>
      <c r="X94">
        <v>5.4994090258885997E-3</v>
      </c>
      <c r="Y94">
        <v>0</v>
      </c>
      <c r="Z94">
        <v>0</v>
      </c>
      <c r="AA94">
        <v>0</v>
      </c>
      <c r="AB94" s="7">
        <f t="shared" si="3"/>
        <v>0.45872155260418845</v>
      </c>
      <c r="AC94">
        <f>INDEX(SHELF_days!$C$2:$C$289,MATCH(A94&amp;"|"&amp;C94,SHELF_days!$D$2:$D$289,0))</f>
        <v>70</v>
      </c>
      <c r="AD94" s="8">
        <f t="shared" si="4"/>
        <v>32.110508682293194</v>
      </c>
      <c r="AE94" s="7">
        <f t="shared" si="5"/>
        <v>8.5115938069159888E-2</v>
      </c>
    </row>
    <row r="95" spans="1:31" x14ac:dyDescent="0.45">
      <c r="A95" t="s">
        <v>3</v>
      </c>
      <c r="B95" t="s">
        <v>173</v>
      </c>
      <c r="C95" t="s">
        <v>127</v>
      </c>
      <c r="D95">
        <v>0</v>
      </c>
      <c r="E95">
        <v>0</v>
      </c>
      <c r="F95">
        <v>0</v>
      </c>
      <c r="G95">
        <v>0</v>
      </c>
      <c r="H95">
        <v>2.95515559872785E-3</v>
      </c>
      <c r="I95">
        <v>1.1285051417037079E-2</v>
      </c>
      <c r="J95">
        <v>7.9982224208439128E-3</v>
      </c>
      <c r="K95">
        <v>7.9982224208439128E-3</v>
      </c>
      <c r="L95">
        <v>7.9982224208439128E-3</v>
      </c>
      <c r="M95">
        <v>7.9982224208439128E-3</v>
      </c>
      <c r="N95">
        <v>1.064073506294462E-2</v>
      </c>
      <c r="O95">
        <v>4.706771746161479E-2</v>
      </c>
      <c r="P95">
        <v>0.10318305022457849</v>
      </c>
      <c r="Q95">
        <v>0.17213577465009311</v>
      </c>
      <c r="R95">
        <v>0.20041772837002489</v>
      </c>
      <c r="S95">
        <v>0.2560518628432234</v>
      </c>
      <c r="T95">
        <v>0.37474200371650812</v>
      </c>
      <c r="U95">
        <v>0.4040135403600249</v>
      </c>
      <c r="V95">
        <v>0.3731651957613451</v>
      </c>
      <c r="W95">
        <v>0.1730791407887855</v>
      </c>
      <c r="X95">
        <v>1.822844368856507E-2</v>
      </c>
      <c r="Y95">
        <v>0</v>
      </c>
      <c r="Z95">
        <v>0</v>
      </c>
      <c r="AA95">
        <v>0</v>
      </c>
      <c r="AB95" s="7">
        <f t="shared" si="3"/>
        <v>2.1789582896268489</v>
      </c>
      <c r="AC95">
        <f>INDEX(SHELF_days!$C$2:$C$289,MATCH(A95&amp;"|"&amp;C95,SHELF_days!$D$2:$D$289,0))</f>
        <v>96</v>
      </c>
      <c r="AD95" s="8">
        <f t="shared" si="4"/>
        <v>209.17999580417751</v>
      </c>
      <c r="AE95" s="7">
        <f t="shared" si="5"/>
        <v>0.4040135403600249</v>
      </c>
    </row>
    <row r="96" spans="1:31" x14ac:dyDescent="0.45">
      <c r="A96" t="s">
        <v>3</v>
      </c>
      <c r="B96" t="s">
        <v>173</v>
      </c>
      <c r="C96" t="s">
        <v>128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0.16125385787775051</v>
      </c>
      <c r="P96">
        <v>0.16199954045753201</v>
      </c>
      <c r="Q96">
        <v>0.1728678640578474</v>
      </c>
      <c r="R96">
        <v>0.38745666845447002</v>
      </c>
      <c r="S96">
        <v>0.53955727266540254</v>
      </c>
      <c r="T96">
        <v>0.70109076151057104</v>
      </c>
      <c r="U96">
        <v>0.73075028612138038</v>
      </c>
      <c r="V96">
        <v>0.73388215295646264</v>
      </c>
      <c r="W96">
        <v>0.25509801054325287</v>
      </c>
      <c r="X96">
        <v>0</v>
      </c>
      <c r="Y96">
        <v>0</v>
      </c>
      <c r="Z96">
        <v>0</v>
      </c>
      <c r="AA96">
        <v>0</v>
      </c>
      <c r="AB96" s="7">
        <f t="shared" si="3"/>
        <v>3.8439564146446692</v>
      </c>
      <c r="AC96">
        <f>INDEX(SHELF_days!$C$2:$C$289,MATCH(A96&amp;"|"&amp;C96,SHELF_days!$D$2:$D$289,0))</f>
        <v>14</v>
      </c>
      <c r="AD96" s="8">
        <f t="shared" si="4"/>
        <v>53.815389805025369</v>
      </c>
      <c r="AE96" s="7">
        <f t="shared" si="5"/>
        <v>0.73388215295646264</v>
      </c>
    </row>
    <row r="97" spans="1:31" x14ac:dyDescent="0.45">
      <c r="A97" t="s">
        <v>3</v>
      </c>
      <c r="B97" t="s">
        <v>173</v>
      </c>
      <c r="C97" t="s">
        <v>129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0.13841111485044369</v>
      </c>
      <c r="V97">
        <v>9.4564979159291199E-2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0.2329760940097349</v>
      </c>
      <c r="AC97">
        <f>INDEX(SHELF_days!$C$2:$C$289,MATCH(A97&amp;"|"&amp;C97,SHELF_days!$D$2:$D$289,0))</f>
        <v>3</v>
      </c>
      <c r="AD97" s="8">
        <f t="shared" si="4"/>
        <v>0.69892828202920465</v>
      </c>
      <c r="AE97" s="7">
        <f t="shared" si="5"/>
        <v>0.13841111485044369</v>
      </c>
    </row>
    <row r="98" spans="1:31" x14ac:dyDescent="0.45">
      <c r="A98" t="s">
        <v>3</v>
      </c>
      <c r="B98" t="s">
        <v>174</v>
      </c>
      <c r="C98" t="s">
        <v>124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3</v>
      </c>
      <c r="B99" t="s">
        <v>174</v>
      </c>
      <c r="C99" t="s">
        <v>125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3</v>
      </c>
      <c r="B100" t="s">
        <v>174</v>
      </c>
      <c r="C100" t="s">
        <v>126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3</v>
      </c>
      <c r="B101" t="s">
        <v>174</v>
      </c>
      <c r="C101" t="s">
        <v>127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3</v>
      </c>
      <c r="B102" t="s">
        <v>174</v>
      </c>
      <c r="C102" t="s">
        <v>128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3</v>
      </c>
      <c r="B103" t="s">
        <v>174</v>
      </c>
      <c r="C103" t="s">
        <v>129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3</v>
      </c>
      <c r="B104" t="s">
        <v>175</v>
      </c>
      <c r="C104" t="s">
        <v>124</v>
      </c>
      <c r="D104">
        <v>0.4882422944935933</v>
      </c>
      <c r="E104">
        <v>0.48089081635865638</v>
      </c>
      <c r="F104">
        <v>0.47224081478449781</v>
      </c>
      <c r="G104">
        <v>0.46236517331486299</v>
      </c>
      <c r="H104">
        <v>0.45148726505682713</v>
      </c>
      <c r="I104">
        <v>0.44559093914302811</v>
      </c>
      <c r="J104">
        <v>0.44003321474671803</v>
      </c>
      <c r="K104">
        <v>0.43562840411799891</v>
      </c>
      <c r="L104">
        <v>0.42217218146900493</v>
      </c>
      <c r="M104">
        <v>0.4018337373673771</v>
      </c>
      <c r="N104">
        <v>0.38658942795076029</v>
      </c>
      <c r="O104">
        <v>0.37888974593079999</v>
      </c>
      <c r="P104">
        <v>0.37704687844347179</v>
      </c>
      <c r="Q104">
        <v>0.38031892453483601</v>
      </c>
      <c r="R104">
        <v>0.389595283820798</v>
      </c>
      <c r="S104">
        <v>0.40356389509806978</v>
      </c>
      <c r="T104">
        <v>0.42733022699367212</v>
      </c>
      <c r="U104">
        <v>0.44951767780121532</v>
      </c>
      <c r="V104">
        <v>0.46541589270534939</v>
      </c>
      <c r="W104">
        <v>0.47824103516670341</v>
      </c>
      <c r="X104">
        <v>0.4867111104114849</v>
      </c>
      <c r="Y104">
        <v>0.49058590183546907</v>
      </c>
      <c r="Z104">
        <v>0.48956443031199831</v>
      </c>
      <c r="AA104">
        <v>0.48944652583194292</v>
      </c>
      <c r="AB104" s="7">
        <f t="shared" si="3"/>
        <v>10.593301797689135</v>
      </c>
      <c r="AC104">
        <f>INDEX(SHELF_days!$C$2:$C$289,MATCH(A104&amp;"|"&amp;C104,SHELF_days!$D$2:$D$289,0))</f>
        <v>37</v>
      </c>
      <c r="AD104" s="8">
        <f t="shared" si="4"/>
        <v>391.952166514498</v>
      </c>
      <c r="AE104" s="7">
        <f t="shared" si="5"/>
        <v>0.49058590183546907</v>
      </c>
    </row>
    <row r="105" spans="1:31" x14ac:dyDescent="0.45">
      <c r="A105" t="s">
        <v>3</v>
      </c>
      <c r="B105" t="s">
        <v>175</v>
      </c>
      <c r="C105" t="s">
        <v>125</v>
      </c>
      <c r="D105">
        <v>0.4188747520700184</v>
      </c>
      <c r="E105">
        <v>0.40390981645310592</v>
      </c>
      <c r="F105">
        <v>0.39358431980606368</v>
      </c>
      <c r="G105">
        <v>0.38972389257941631</v>
      </c>
      <c r="H105">
        <v>0.38740810849101148</v>
      </c>
      <c r="I105">
        <v>0.38887601139690831</v>
      </c>
      <c r="J105">
        <v>0.37911189906494991</v>
      </c>
      <c r="K105">
        <v>0.35963109592922587</v>
      </c>
      <c r="L105">
        <v>0.34481767307873951</v>
      </c>
      <c r="M105">
        <v>0.33563521235399701</v>
      </c>
      <c r="N105">
        <v>0.33003848817806869</v>
      </c>
      <c r="O105">
        <v>0.32998417970594718</v>
      </c>
      <c r="P105">
        <v>0.33760232030979448</v>
      </c>
      <c r="Q105">
        <v>0.35180890501526929</v>
      </c>
      <c r="R105">
        <v>0.36258579164436622</v>
      </c>
      <c r="S105">
        <v>0.37574221578566258</v>
      </c>
      <c r="T105">
        <v>0.38517811604697311</v>
      </c>
      <c r="U105">
        <v>0.39039035198186561</v>
      </c>
      <c r="V105">
        <v>0.39622772565563708</v>
      </c>
      <c r="W105">
        <v>0.40475179454081778</v>
      </c>
      <c r="X105">
        <v>0.40981133709032519</v>
      </c>
      <c r="Y105">
        <v>0.41616267355098691</v>
      </c>
      <c r="Z105">
        <v>0.42431445392437761</v>
      </c>
      <c r="AA105">
        <v>0.42342958001448211</v>
      </c>
      <c r="AB105" s="7">
        <f t="shared" si="3"/>
        <v>9.1396007146680098</v>
      </c>
      <c r="AC105">
        <f>INDEX(SHELF_days!$C$2:$C$289,MATCH(A105&amp;"|"&amp;C105,SHELF_days!$D$2:$D$289,0))</f>
        <v>145</v>
      </c>
      <c r="AD105" s="8">
        <f t="shared" si="4"/>
        <v>1325.2421036268615</v>
      </c>
      <c r="AE105" s="7">
        <f t="shared" si="5"/>
        <v>0.42431445392437761</v>
      </c>
    </row>
    <row r="106" spans="1:31" x14ac:dyDescent="0.45">
      <c r="A106" t="s">
        <v>3</v>
      </c>
      <c r="B106" t="s">
        <v>175</v>
      </c>
      <c r="C106" t="s">
        <v>126</v>
      </c>
      <c r="D106">
        <v>0.2781399036180679</v>
      </c>
      <c r="E106">
        <v>0.27483603419144859</v>
      </c>
      <c r="F106">
        <v>0.27274047624992731</v>
      </c>
      <c r="G106">
        <v>0.26537803690479161</v>
      </c>
      <c r="H106">
        <v>0.25909739735490689</v>
      </c>
      <c r="I106">
        <v>0.24740609420127019</v>
      </c>
      <c r="J106">
        <v>0.23496737330103951</v>
      </c>
      <c r="K106">
        <v>0.22020316778612861</v>
      </c>
      <c r="L106">
        <v>0.20486112845098089</v>
      </c>
      <c r="M106">
        <v>0.19609561620348409</v>
      </c>
      <c r="N106">
        <v>0.1978659475475876</v>
      </c>
      <c r="O106">
        <v>0.2142078037737106</v>
      </c>
      <c r="P106">
        <v>0.23700799853512769</v>
      </c>
      <c r="Q106">
        <v>0.26067858539955219</v>
      </c>
      <c r="R106">
        <v>0.28462695697770218</v>
      </c>
      <c r="S106">
        <v>0.30044861711070597</v>
      </c>
      <c r="T106">
        <v>0.31361457214911731</v>
      </c>
      <c r="U106">
        <v>0.31811551682522238</v>
      </c>
      <c r="V106">
        <v>0.31576194162151361</v>
      </c>
      <c r="W106">
        <v>0.30875968605125398</v>
      </c>
      <c r="X106">
        <v>0.3031900505214446</v>
      </c>
      <c r="Y106">
        <v>0.30682705352609718</v>
      </c>
      <c r="Z106">
        <v>0.30488651402032507</v>
      </c>
      <c r="AA106">
        <v>0.2925926157124189</v>
      </c>
      <c r="AB106" s="7">
        <f t="shared" si="3"/>
        <v>6.4123090880338252</v>
      </c>
      <c r="AC106">
        <f>INDEX(SHELF_days!$C$2:$C$289,MATCH(A106&amp;"|"&amp;C106,SHELF_days!$D$2:$D$289,0))</f>
        <v>70</v>
      </c>
      <c r="AD106" s="8">
        <f t="shared" si="4"/>
        <v>448.86163616236774</v>
      </c>
      <c r="AE106" s="7">
        <f t="shared" si="5"/>
        <v>0.31811551682522238</v>
      </c>
    </row>
    <row r="107" spans="1:31" x14ac:dyDescent="0.45">
      <c r="A107" t="s">
        <v>3</v>
      </c>
      <c r="B107" t="s">
        <v>175</v>
      </c>
      <c r="C107" t="s">
        <v>127</v>
      </c>
      <c r="D107">
        <v>0.33415350007715938</v>
      </c>
      <c r="E107">
        <v>0.33133954962547918</v>
      </c>
      <c r="F107">
        <v>0.33169389014850248</v>
      </c>
      <c r="G107">
        <v>0.32744714568915378</v>
      </c>
      <c r="H107">
        <v>0.31879666670623558</v>
      </c>
      <c r="I107">
        <v>0.31419469142104212</v>
      </c>
      <c r="J107">
        <v>0.31204104889543088</v>
      </c>
      <c r="K107">
        <v>0.30237176671691929</v>
      </c>
      <c r="L107">
        <v>0.28914097648413478</v>
      </c>
      <c r="M107">
        <v>0.27840629859569582</v>
      </c>
      <c r="N107">
        <v>0.26539452285704102</v>
      </c>
      <c r="O107">
        <v>0.26068007264871029</v>
      </c>
      <c r="P107">
        <v>0.26308567087285278</v>
      </c>
      <c r="Q107">
        <v>0.26932046153298278</v>
      </c>
      <c r="R107">
        <v>0.28044182761363229</v>
      </c>
      <c r="S107">
        <v>0.29364739259980299</v>
      </c>
      <c r="T107">
        <v>0.30630275044218369</v>
      </c>
      <c r="U107">
        <v>0.31985019171187418</v>
      </c>
      <c r="V107">
        <v>0.32943074037582648</v>
      </c>
      <c r="W107">
        <v>0.33867238043233111</v>
      </c>
      <c r="X107">
        <v>0.33963479778255251</v>
      </c>
      <c r="Y107">
        <v>0.3355215987464536</v>
      </c>
      <c r="Z107">
        <v>0.33188678909319691</v>
      </c>
      <c r="AA107">
        <v>0.33050177467029113</v>
      </c>
      <c r="AB107" s="7">
        <f t="shared" si="3"/>
        <v>7.4039565057394849</v>
      </c>
      <c r="AC107">
        <f>INDEX(SHELF_days!$C$2:$C$289,MATCH(A107&amp;"|"&amp;C107,SHELF_days!$D$2:$D$289,0))</f>
        <v>96</v>
      </c>
      <c r="AD107" s="8">
        <f t="shared" si="4"/>
        <v>710.7798245509905</v>
      </c>
      <c r="AE107" s="7">
        <f t="shared" si="5"/>
        <v>0.33963479778255251</v>
      </c>
    </row>
    <row r="108" spans="1:31" x14ac:dyDescent="0.45">
      <c r="A108" t="s">
        <v>3</v>
      </c>
      <c r="B108" t="s">
        <v>175</v>
      </c>
      <c r="C108" t="s">
        <v>128</v>
      </c>
      <c r="D108">
        <v>0.34628892107168718</v>
      </c>
      <c r="E108">
        <v>0.3619623461259957</v>
      </c>
      <c r="F108">
        <v>0.33885952208544529</v>
      </c>
      <c r="G108">
        <v>0.31226647356987702</v>
      </c>
      <c r="H108">
        <v>0.2844895003620565</v>
      </c>
      <c r="I108">
        <v>0.28345401882693699</v>
      </c>
      <c r="J108">
        <v>0.22516654598117311</v>
      </c>
      <c r="K108">
        <v>0.21772266473569871</v>
      </c>
      <c r="L108">
        <v>0.15278783490224479</v>
      </c>
      <c r="M108">
        <v>0.18763939174511221</v>
      </c>
      <c r="N108">
        <v>0.14982259232440259</v>
      </c>
      <c r="O108">
        <v>0.15001810282404049</v>
      </c>
      <c r="P108">
        <v>0.16269732078204199</v>
      </c>
      <c r="Q108">
        <v>0.20033671252715421</v>
      </c>
      <c r="R108">
        <v>0.23905503258508329</v>
      </c>
      <c r="S108">
        <v>0.28143374366401158</v>
      </c>
      <c r="T108">
        <v>0.28271904417089072</v>
      </c>
      <c r="U108">
        <v>0.27574221578566249</v>
      </c>
      <c r="V108">
        <v>0.27375452570601011</v>
      </c>
      <c r="W108">
        <v>0.2639645184648805</v>
      </c>
      <c r="X108">
        <v>0.25306661839246919</v>
      </c>
      <c r="Y108">
        <v>0.25240043446777688</v>
      </c>
      <c r="Z108">
        <v>0.26624185372918169</v>
      </c>
      <c r="AA108">
        <v>0.27160391020999269</v>
      </c>
      <c r="AB108" s="7">
        <f t="shared" si="3"/>
        <v>6.0334938450398248</v>
      </c>
      <c r="AC108">
        <f>INDEX(SHELF_days!$C$2:$C$289,MATCH(A108&amp;"|"&amp;C108,SHELF_days!$D$2:$D$289,0))</f>
        <v>14</v>
      </c>
      <c r="AD108" s="8">
        <f t="shared" si="4"/>
        <v>84.46891383055754</v>
      </c>
      <c r="AE108" s="7">
        <f t="shared" si="5"/>
        <v>0.3619623461259957</v>
      </c>
    </row>
    <row r="109" spans="1:31" x14ac:dyDescent="0.45">
      <c r="A109" t="s">
        <v>3</v>
      </c>
      <c r="B109" t="s">
        <v>175</v>
      </c>
      <c r="C109" t="s">
        <v>129</v>
      </c>
      <c r="D109">
        <v>0.64720492396813922</v>
      </c>
      <c r="E109">
        <v>0.63438812454742932</v>
      </c>
      <c r="F109">
        <v>0.63703837798696594</v>
      </c>
      <c r="G109">
        <v>0.63122375090514127</v>
      </c>
      <c r="H109">
        <v>0.64132512671976838</v>
      </c>
      <c r="I109">
        <v>0.63026430123099209</v>
      </c>
      <c r="J109">
        <v>0.62171976828385234</v>
      </c>
      <c r="K109">
        <v>0.6119840695148443</v>
      </c>
      <c r="L109">
        <v>0.59747284576393922</v>
      </c>
      <c r="M109">
        <v>0.57555032585083277</v>
      </c>
      <c r="N109">
        <v>0.54551049963794351</v>
      </c>
      <c r="O109">
        <v>0.52965966690803756</v>
      </c>
      <c r="P109">
        <v>0.52021361332367844</v>
      </c>
      <c r="Q109">
        <v>0.5330629978276612</v>
      </c>
      <c r="R109">
        <v>0.54652787834902239</v>
      </c>
      <c r="S109">
        <v>0.54614047791455467</v>
      </c>
      <c r="T109">
        <v>0.55519188993482982</v>
      </c>
      <c r="U109">
        <v>0.5814301230992035</v>
      </c>
      <c r="V109">
        <v>0.59535481535119483</v>
      </c>
      <c r="W109">
        <v>0.60045257060101376</v>
      </c>
      <c r="X109">
        <v>0.59501810282404055</v>
      </c>
      <c r="Y109">
        <v>0.58424330195510499</v>
      </c>
      <c r="Z109">
        <v>0.55438812454742936</v>
      </c>
      <c r="AA109">
        <v>0.53444605358435915</v>
      </c>
      <c r="AB109" s="7">
        <f t="shared" si="3"/>
        <v>14.049811730629981</v>
      </c>
      <c r="AC109">
        <f>INDEX(SHELF_days!$C$2:$C$289,MATCH(A109&amp;"|"&amp;C109,SHELF_days!$D$2:$D$289,0))</f>
        <v>3</v>
      </c>
      <c r="AD109" s="8">
        <f t="shared" si="4"/>
        <v>42.149435191889943</v>
      </c>
      <c r="AE109" s="7">
        <f t="shared" si="5"/>
        <v>0.64720492396813922</v>
      </c>
    </row>
    <row r="110" spans="1:31" x14ac:dyDescent="0.45">
      <c r="A110" t="s">
        <v>3</v>
      </c>
      <c r="B110" t="s">
        <v>176</v>
      </c>
      <c r="C110" t="s">
        <v>124</v>
      </c>
      <c r="D110">
        <v>0.40973709045794449</v>
      </c>
      <c r="E110">
        <v>0.40925401146767731</v>
      </c>
      <c r="F110">
        <v>0.42109775229783108</v>
      </c>
      <c r="G110">
        <v>0.42581345074984073</v>
      </c>
      <c r="H110">
        <v>0.43075967110597829</v>
      </c>
      <c r="I110">
        <v>0.43443141043480998</v>
      </c>
      <c r="J110">
        <v>0.43426580756691818</v>
      </c>
      <c r="K110">
        <v>0.43863301114033498</v>
      </c>
      <c r="L110">
        <v>0.43816959431247859</v>
      </c>
      <c r="M110">
        <v>0.41862608288166331</v>
      </c>
      <c r="N110">
        <v>0.35554867935775708</v>
      </c>
      <c r="O110">
        <v>0.30118110527767072</v>
      </c>
      <c r="P110">
        <v>0.28325768822895198</v>
      </c>
      <c r="Q110">
        <v>0.28045989811900368</v>
      </c>
      <c r="R110">
        <v>0.2786865744712223</v>
      </c>
      <c r="S110">
        <v>0.27771516194728479</v>
      </c>
      <c r="T110">
        <v>0.27436818730103257</v>
      </c>
      <c r="U110">
        <v>0.28929600610589362</v>
      </c>
      <c r="V110">
        <v>0.34219722357376858</v>
      </c>
      <c r="W110">
        <v>0.38612096888707559</v>
      </c>
      <c r="X110">
        <v>0.4129304968357117</v>
      </c>
      <c r="Y110">
        <v>0.42306600255572058</v>
      </c>
      <c r="Z110">
        <v>0.42424047775697032</v>
      </c>
      <c r="AA110">
        <v>0.42292548589504259</v>
      </c>
      <c r="AB110" s="7">
        <f t="shared" si="3"/>
        <v>9.0127818387285838</v>
      </c>
      <c r="AC110">
        <f>INDEX(SHELF_days!$C$2:$C$289,MATCH(A110&amp;"|"&amp;C110,SHELF_days!$D$2:$D$289,0))</f>
        <v>37</v>
      </c>
      <c r="AD110" s="8">
        <f t="shared" si="4"/>
        <v>333.47292803295761</v>
      </c>
      <c r="AE110" s="7">
        <f t="shared" si="5"/>
        <v>0.43863301114033498</v>
      </c>
    </row>
    <row r="111" spans="1:31" x14ac:dyDescent="0.45">
      <c r="A111" t="s">
        <v>3</v>
      </c>
      <c r="B111" t="s">
        <v>176</v>
      </c>
      <c r="C111" t="s">
        <v>125</v>
      </c>
      <c r="D111">
        <v>0.50960765439601174</v>
      </c>
      <c r="E111">
        <v>0.51047804408549335</v>
      </c>
      <c r="F111">
        <v>0.49517397454777429</v>
      </c>
      <c r="G111">
        <v>0.48126702030032831</v>
      </c>
      <c r="H111">
        <v>0.46571463121147172</v>
      </c>
      <c r="I111">
        <v>0.45692873801435968</v>
      </c>
      <c r="J111">
        <v>0.44855685198697681</v>
      </c>
      <c r="K111">
        <v>0.42283183637149102</v>
      </c>
      <c r="L111">
        <v>0.35329388698300929</v>
      </c>
      <c r="M111">
        <v>0.29264162474094502</v>
      </c>
      <c r="N111">
        <v>0.27058949258874149</v>
      </c>
      <c r="O111">
        <v>0.26683122279516169</v>
      </c>
      <c r="P111">
        <v>0.26427408229799648</v>
      </c>
      <c r="Q111">
        <v>0.26238901485220351</v>
      </c>
      <c r="R111">
        <v>0.26516693092299071</v>
      </c>
      <c r="S111">
        <v>0.27136051208241813</v>
      </c>
      <c r="T111">
        <v>0.28047608550271269</v>
      </c>
      <c r="U111">
        <v>0.29132184446446457</v>
      </c>
      <c r="V111">
        <v>0.30064336208587289</v>
      </c>
      <c r="W111">
        <v>0.33482098877053651</v>
      </c>
      <c r="X111">
        <v>0.38896333786524828</v>
      </c>
      <c r="Y111">
        <v>0.45188543573131867</v>
      </c>
      <c r="Z111">
        <v>0.49547844143769271</v>
      </c>
      <c r="AA111">
        <v>0.50767809283269405</v>
      </c>
      <c r="AB111" s="7">
        <f t="shared" si="3"/>
        <v>9.0883731068679143</v>
      </c>
      <c r="AC111">
        <f>INDEX(SHELF_days!$C$2:$C$289,MATCH(A111&amp;"|"&amp;C111,SHELF_days!$D$2:$D$289,0))</f>
        <v>145</v>
      </c>
      <c r="AD111" s="8">
        <f t="shared" si="4"/>
        <v>1317.8141004958475</v>
      </c>
      <c r="AE111" s="7">
        <f t="shared" si="5"/>
        <v>0.51047804408549335</v>
      </c>
    </row>
    <row r="112" spans="1:31" x14ac:dyDescent="0.45">
      <c r="A112" t="s">
        <v>3</v>
      </c>
      <c r="B112" t="s">
        <v>176</v>
      </c>
      <c r="C112" t="s">
        <v>126</v>
      </c>
      <c r="D112">
        <v>0.46721130178528569</v>
      </c>
      <c r="E112">
        <v>0.46747971796793991</v>
      </c>
      <c r="F112">
        <v>0.45711858445319481</v>
      </c>
      <c r="G112">
        <v>0.4504942164595751</v>
      </c>
      <c r="H112">
        <v>0.43367070568581662</v>
      </c>
      <c r="I112">
        <v>0.41724668243599228</v>
      </c>
      <c r="J112">
        <v>0.39766238351309702</v>
      </c>
      <c r="K112">
        <v>0.32654643453850057</v>
      </c>
      <c r="L112">
        <v>0.21829450174903181</v>
      </c>
      <c r="M112">
        <v>0.1903603982526999</v>
      </c>
      <c r="N112">
        <v>0.19002879896194161</v>
      </c>
      <c r="O112">
        <v>0.18670765282213819</v>
      </c>
      <c r="P112">
        <v>0.18686964355674521</v>
      </c>
      <c r="Q112">
        <v>0.19640088263029551</v>
      </c>
      <c r="R112">
        <v>0.21401485441607729</v>
      </c>
      <c r="S112">
        <v>0.24400957864018191</v>
      </c>
      <c r="T112">
        <v>0.27307380836798978</v>
      </c>
      <c r="U112">
        <v>0.31470587526910909</v>
      </c>
      <c r="V112">
        <v>0.35433490321118882</v>
      </c>
      <c r="W112">
        <v>0.37538428845994071</v>
      </c>
      <c r="X112">
        <v>0.42421654104201012</v>
      </c>
      <c r="Y112">
        <v>0.46763252250597848</v>
      </c>
      <c r="Z112">
        <v>0.46975475796683119</v>
      </c>
      <c r="AA112">
        <v>0.46544934447277042</v>
      </c>
      <c r="AB112" s="7">
        <f t="shared" si="3"/>
        <v>8.1886683791643318</v>
      </c>
      <c r="AC112">
        <f>INDEX(SHELF_days!$C$2:$C$289,MATCH(A112&amp;"|"&amp;C112,SHELF_days!$D$2:$D$289,0))</f>
        <v>70</v>
      </c>
      <c r="AD112" s="8">
        <f t="shared" si="4"/>
        <v>573.20678654150322</v>
      </c>
      <c r="AE112" s="7">
        <f t="shared" si="5"/>
        <v>0.46975475796683119</v>
      </c>
    </row>
    <row r="113" spans="1:31" x14ac:dyDescent="0.45">
      <c r="A113" t="s">
        <v>3</v>
      </c>
      <c r="B113" t="s">
        <v>176</v>
      </c>
      <c r="C113" t="s">
        <v>127</v>
      </c>
      <c r="D113">
        <v>0.39677215621911072</v>
      </c>
      <c r="E113">
        <v>0.40168910007112679</v>
      </c>
      <c r="F113">
        <v>0.40099886814025298</v>
      </c>
      <c r="G113">
        <v>0.40300277760252601</v>
      </c>
      <c r="H113">
        <v>0.40316255351245028</v>
      </c>
      <c r="I113">
        <v>0.40562054611072862</v>
      </c>
      <c r="J113">
        <v>0.39664177907661219</v>
      </c>
      <c r="K113">
        <v>0.38502031849234508</v>
      </c>
      <c r="L113">
        <v>0.34656545249172022</v>
      </c>
      <c r="M113">
        <v>0.25770927570541707</v>
      </c>
      <c r="N113">
        <v>0.20628028626710421</v>
      </c>
      <c r="O113">
        <v>0.18703208239850169</v>
      </c>
      <c r="P113">
        <v>0.17804213105069061</v>
      </c>
      <c r="Q113">
        <v>0.17208376781778681</v>
      </c>
      <c r="R113">
        <v>0.17089471549612881</v>
      </c>
      <c r="S113">
        <v>0.17870296421413831</v>
      </c>
      <c r="T113">
        <v>0.18810673516865381</v>
      </c>
      <c r="U113">
        <v>0.1930489236144379</v>
      </c>
      <c r="V113">
        <v>0.21568533542889901</v>
      </c>
      <c r="W113">
        <v>0.28099309950689222</v>
      </c>
      <c r="X113">
        <v>0.34183896152433418</v>
      </c>
      <c r="Y113">
        <v>0.36889956828460418</v>
      </c>
      <c r="Z113">
        <v>0.38562874515733742</v>
      </c>
      <c r="AA113">
        <v>0.38798064655142589</v>
      </c>
      <c r="AB113" s="7">
        <f t="shared" si="3"/>
        <v>7.2524007899032235</v>
      </c>
      <c r="AC113">
        <f>INDEX(SHELF_days!$C$2:$C$289,MATCH(A113&amp;"|"&amp;C113,SHELF_days!$D$2:$D$289,0))</f>
        <v>96</v>
      </c>
      <c r="AD113" s="8">
        <f t="shared" si="4"/>
        <v>696.23047583070945</v>
      </c>
      <c r="AE113" s="7">
        <f t="shared" si="5"/>
        <v>0.40562054611072862</v>
      </c>
    </row>
    <row r="114" spans="1:31" x14ac:dyDescent="0.45">
      <c r="A114" t="s">
        <v>3</v>
      </c>
      <c r="B114" t="s">
        <v>176</v>
      </c>
      <c r="C114" t="s">
        <v>128</v>
      </c>
      <c r="D114">
        <v>0.39597391577312802</v>
      </c>
      <c r="E114">
        <v>0.38229396627575762</v>
      </c>
      <c r="F114">
        <v>0.35687943484989337</v>
      </c>
      <c r="G114">
        <v>0.3532810896273022</v>
      </c>
      <c r="H114">
        <v>0.33361689319962018</v>
      </c>
      <c r="I114">
        <v>0.32107531510527981</v>
      </c>
      <c r="J114">
        <v>0.32421363352801652</v>
      </c>
      <c r="K114">
        <v>0.2290231727479391</v>
      </c>
      <c r="L114">
        <v>0.14243677253802309</v>
      </c>
      <c r="M114">
        <v>0.1180826418711457</v>
      </c>
      <c r="N114">
        <v>0.1202073419213215</v>
      </c>
      <c r="O114">
        <v>0.13052285812823</v>
      </c>
      <c r="P114">
        <v>0.14720077888905941</v>
      </c>
      <c r="Q114">
        <v>0.16809691149262321</v>
      </c>
      <c r="R114">
        <v>0.18298930450486439</v>
      </c>
      <c r="S114">
        <v>0.23146365390648971</v>
      </c>
      <c r="T114">
        <v>0.30602698080495222</v>
      </c>
      <c r="U114">
        <v>0.35920296004237928</v>
      </c>
      <c r="V114">
        <v>0.44050684911837212</v>
      </c>
      <c r="W114">
        <v>0.4804512100616769</v>
      </c>
      <c r="X114">
        <v>0.50463380531165924</v>
      </c>
      <c r="Y114">
        <v>0.47067758983086833</v>
      </c>
      <c r="Z114">
        <v>0.4524870385756018</v>
      </c>
      <c r="AA114">
        <v>0.42830444332561929</v>
      </c>
      <c r="AB114" s="7">
        <f t="shared" si="3"/>
        <v>7.3796485614298239</v>
      </c>
      <c r="AC114">
        <f>INDEX(SHELF_days!$C$2:$C$289,MATCH(A114&amp;"|"&amp;C114,SHELF_days!$D$2:$D$289,0))</f>
        <v>14</v>
      </c>
      <c r="AD114" s="8">
        <f t="shared" si="4"/>
        <v>103.31507986001753</v>
      </c>
      <c r="AE114" s="7">
        <f t="shared" si="5"/>
        <v>0.50463380531165924</v>
      </c>
    </row>
    <row r="115" spans="1:31" x14ac:dyDescent="0.45">
      <c r="A115" t="s">
        <v>3</v>
      </c>
      <c r="B115" t="s">
        <v>176</v>
      </c>
      <c r="C115" t="s">
        <v>129</v>
      </c>
      <c r="D115">
        <v>0.49122675306843988</v>
      </c>
      <c r="E115">
        <v>0.50366307079332195</v>
      </c>
      <c r="F115">
        <v>0.53628598826097529</v>
      </c>
      <c r="G115">
        <v>0.54667557657972465</v>
      </c>
      <c r="H115">
        <v>0.53233677514018973</v>
      </c>
      <c r="I115">
        <v>0.51147962785864765</v>
      </c>
      <c r="J115">
        <v>0.48082936768528622</v>
      </c>
      <c r="K115">
        <v>0.46360565241615459</v>
      </c>
      <c r="L115">
        <v>0.4567871195945814</v>
      </c>
      <c r="M115">
        <v>0.4585297634889457</v>
      </c>
      <c r="N115">
        <v>0.42899448352540132</v>
      </c>
      <c r="O115">
        <v>0.37711671551129272</v>
      </c>
      <c r="P115">
        <v>0.31838532788579132</v>
      </c>
      <c r="Q115">
        <v>0.29613640460807888</v>
      </c>
      <c r="R115">
        <v>0.28505677608954749</v>
      </c>
      <c r="S115">
        <v>0.27458142006235059</v>
      </c>
      <c r="T115">
        <v>0.29317352013443931</v>
      </c>
      <c r="U115">
        <v>0.35244680373604048</v>
      </c>
      <c r="V115">
        <v>0.40870652194537421</v>
      </c>
      <c r="W115">
        <v>0.43182091937196537</v>
      </c>
      <c r="X115">
        <v>0.42963384280655498</v>
      </c>
      <c r="Y115">
        <v>0.42207848739877402</v>
      </c>
      <c r="Z115">
        <v>0.41450363932998219</v>
      </c>
      <c r="AA115">
        <v>0.45189446168087383</v>
      </c>
      <c r="AB115" s="7">
        <f t="shared" si="3"/>
        <v>10.165949018972736</v>
      </c>
      <c r="AC115">
        <f>INDEX(SHELF_days!$C$2:$C$289,MATCH(A115&amp;"|"&amp;C115,SHELF_days!$D$2:$D$289,0))</f>
        <v>3</v>
      </c>
      <c r="AD115" s="8">
        <f t="shared" si="4"/>
        <v>30.497847056918207</v>
      </c>
      <c r="AE115" s="7">
        <f t="shared" si="5"/>
        <v>0.54667557657972465</v>
      </c>
    </row>
    <row r="116" spans="1:31" x14ac:dyDescent="0.45">
      <c r="A116" t="s">
        <v>3</v>
      </c>
      <c r="B116" t="s">
        <v>177</v>
      </c>
      <c r="C116" t="s">
        <v>124</v>
      </c>
      <c r="D116">
        <v>3.1883257339631568E-3</v>
      </c>
      <c r="E116">
        <v>3.1883257339631568E-3</v>
      </c>
      <c r="F116">
        <v>3.1883257339631568E-3</v>
      </c>
      <c r="G116">
        <v>3.1883257339631568E-3</v>
      </c>
      <c r="H116">
        <v>3.1883257339631568E-3</v>
      </c>
      <c r="I116">
        <v>6.3766514679263137E-3</v>
      </c>
      <c r="J116">
        <v>6.3766514679263137E-3</v>
      </c>
      <c r="K116">
        <v>3.1883257339631568E-3</v>
      </c>
      <c r="L116">
        <v>3.1883257339631568E-3</v>
      </c>
      <c r="M116">
        <v>3.1883257339631568E-3</v>
      </c>
      <c r="N116">
        <v>3.1883257339631568E-3</v>
      </c>
      <c r="O116">
        <v>3.1883257339631568E-3</v>
      </c>
      <c r="P116">
        <v>3.1883257339631568E-3</v>
      </c>
      <c r="Q116">
        <v>3.1883257339631568E-3</v>
      </c>
      <c r="R116">
        <v>3.1883257339631568E-3</v>
      </c>
      <c r="S116">
        <v>3.1883257339631568E-3</v>
      </c>
      <c r="T116">
        <v>9.564977201889471E-3</v>
      </c>
      <c r="U116">
        <v>1.2753302935852631E-2</v>
      </c>
      <c r="V116">
        <v>6.3766514679263137E-3</v>
      </c>
      <c r="W116">
        <v>3.1883257339631568E-3</v>
      </c>
      <c r="X116">
        <v>3.1883257339631568E-3</v>
      </c>
      <c r="Y116">
        <v>3.1883257339631568E-3</v>
      </c>
      <c r="Z116">
        <v>3.1883257339631568E-3</v>
      </c>
      <c r="AA116">
        <v>3.1883257339631568E-3</v>
      </c>
      <c r="AB116" s="7">
        <f t="shared" si="3"/>
        <v>0.10202642348682106</v>
      </c>
      <c r="AC116">
        <f>INDEX(SHELF_days!$C$2:$C$289,MATCH(A116&amp;"|"&amp;C116,SHELF_days!$D$2:$D$289,0))</f>
        <v>37</v>
      </c>
      <c r="AD116" s="8">
        <f t="shared" si="4"/>
        <v>3.7749776690123791</v>
      </c>
      <c r="AE116" s="7">
        <f t="shared" si="5"/>
        <v>1.2753302935852631E-2</v>
      </c>
    </row>
    <row r="117" spans="1:31" x14ac:dyDescent="0.45">
      <c r="A117" t="s">
        <v>3</v>
      </c>
      <c r="B117" t="s">
        <v>177</v>
      </c>
      <c r="C117" t="s">
        <v>125</v>
      </c>
      <c r="D117">
        <v>1.772426399397745E-3</v>
      </c>
      <c r="E117">
        <v>1.772426399397745E-3</v>
      </c>
      <c r="F117">
        <v>1.772426399397745E-3</v>
      </c>
      <c r="G117">
        <v>1.772426399397745E-3</v>
      </c>
      <c r="H117">
        <v>1.772426399397745E-3</v>
      </c>
      <c r="I117">
        <v>1.772426399397745E-3</v>
      </c>
      <c r="J117">
        <v>1.772426399397745E-3</v>
      </c>
      <c r="K117">
        <v>1.772426399397745E-3</v>
      </c>
      <c r="L117">
        <v>1.772426399397745E-3</v>
      </c>
      <c r="M117">
        <v>1.772426399397745E-3</v>
      </c>
      <c r="N117">
        <v>1.772426399397745E-3</v>
      </c>
      <c r="O117">
        <v>4.3345349432266176E-3</v>
      </c>
      <c r="P117">
        <v>5.1474620240432884E-3</v>
      </c>
      <c r="Q117">
        <v>5.1474620240432884E-3</v>
      </c>
      <c r="R117">
        <v>5.9610347975373361E-3</v>
      </c>
      <c r="S117">
        <v>8.1609097493581424E-3</v>
      </c>
      <c r="T117">
        <v>9.3941827631467377E-3</v>
      </c>
      <c r="U117">
        <v>1.183490108362888E-2</v>
      </c>
      <c r="V117">
        <v>1.2592298594191189E-2</v>
      </c>
      <c r="W117">
        <v>6.7752532637087573E-3</v>
      </c>
      <c r="X117">
        <v>2.930799062610697E-3</v>
      </c>
      <c r="Y117">
        <v>1.181617599598497E-3</v>
      </c>
      <c r="Z117">
        <v>1.181617599598497E-3</v>
      </c>
      <c r="AA117">
        <v>1.181617599598497E-3</v>
      </c>
      <c r="AB117" s="7">
        <f t="shared" si="3"/>
        <v>9.5320381497665599E-2</v>
      </c>
      <c r="AC117">
        <f>INDEX(SHELF_days!$C$2:$C$289,MATCH(A117&amp;"|"&amp;C117,SHELF_days!$D$2:$D$289,0))</f>
        <v>145</v>
      </c>
      <c r="AD117" s="8">
        <f t="shared" si="4"/>
        <v>13.821455317161512</v>
      </c>
      <c r="AE117" s="7">
        <f t="shared" si="5"/>
        <v>1.2592298594191189E-2</v>
      </c>
    </row>
    <row r="118" spans="1:31" x14ac:dyDescent="0.45">
      <c r="A118" t="s">
        <v>3</v>
      </c>
      <c r="B118" t="s">
        <v>177</v>
      </c>
      <c r="C118" t="s">
        <v>126</v>
      </c>
      <c r="D118">
        <v>2.447636456311172E-3</v>
      </c>
      <c r="E118">
        <v>2.447636456311172E-3</v>
      </c>
      <c r="F118">
        <v>2.447636456311172E-3</v>
      </c>
      <c r="G118">
        <v>2.447636456311172E-3</v>
      </c>
      <c r="H118">
        <v>2.447636456311172E-3</v>
      </c>
      <c r="I118">
        <v>4.1328943442631256E-3</v>
      </c>
      <c r="J118">
        <v>4.1328943442631256E-3</v>
      </c>
      <c r="K118">
        <v>2.447636456311172E-3</v>
      </c>
      <c r="L118">
        <v>2.447636456311172E-3</v>
      </c>
      <c r="M118">
        <v>2.447636456311172E-3</v>
      </c>
      <c r="N118">
        <v>6.070940915407874E-3</v>
      </c>
      <c r="O118">
        <v>7.7548612970995499E-3</v>
      </c>
      <c r="P118">
        <v>7.7548612970995499E-3</v>
      </c>
      <c r="Q118">
        <v>9.4401191850515022E-3</v>
      </c>
      <c r="R118">
        <v>1.025599800382189E-2</v>
      </c>
      <c r="S118">
        <v>1.542813471232206E-2</v>
      </c>
      <c r="T118">
        <v>1.879865048822597E-2</v>
      </c>
      <c r="U118">
        <v>2.0483908376177921E-2</v>
      </c>
      <c r="V118">
        <v>1.2926998005599721E-2</v>
      </c>
      <c r="W118">
        <v>7.7548612970995499E-3</v>
      </c>
      <c r="X118">
        <v>4.8471226872522886E-3</v>
      </c>
      <c r="Y118">
        <v>1.223818228155586E-3</v>
      </c>
      <c r="Z118">
        <v>1.223818228155586E-3</v>
      </c>
      <c r="AA118">
        <v>1.223818228155586E-3</v>
      </c>
      <c r="AB118" s="7">
        <f t="shared" si="3"/>
        <v>0.15303479128864028</v>
      </c>
      <c r="AC118">
        <f>INDEX(SHELF_days!$C$2:$C$289,MATCH(A118&amp;"|"&amp;C118,SHELF_days!$D$2:$D$289,0))</f>
        <v>70</v>
      </c>
      <c r="AD118" s="8">
        <f t="shared" si="4"/>
        <v>10.712435390204821</v>
      </c>
      <c r="AE118" s="7">
        <f t="shared" si="5"/>
        <v>2.0483908376177921E-2</v>
      </c>
    </row>
    <row r="119" spans="1:31" x14ac:dyDescent="0.45">
      <c r="A119" t="s">
        <v>3</v>
      </c>
      <c r="B119" t="s">
        <v>177</v>
      </c>
      <c r="C119" t="s">
        <v>127</v>
      </c>
      <c r="D119">
        <v>1.249314441242161E-2</v>
      </c>
      <c r="E119">
        <v>1.249314441242161E-2</v>
      </c>
      <c r="F119">
        <v>1.249314441242161E-2</v>
      </c>
      <c r="G119">
        <v>1.249314441242161E-2</v>
      </c>
      <c r="H119">
        <v>1.3721978289053241E-2</v>
      </c>
      <c r="I119">
        <v>1.3721978289053241E-2</v>
      </c>
      <c r="J119">
        <v>1.3721978289053241E-2</v>
      </c>
      <c r="K119">
        <v>1.3721978289053241E-2</v>
      </c>
      <c r="L119">
        <v>1.3721978289053241E-2</v>
      </c>
      <c r="M119">
        <v>1.3721978289053241E-2</v>
      </c>
      <c r="N119">
        <v>1.9079108832178289E-2</v>
      </c>
      <c r="O119">
        <v>3.094808365646954E-2</v>
      </c>
      <c r="P119">
        <v>4.4342372911754337E-2</v>
      </c>
      <c r="Q119">
        <v>5.1561284304474472E-2</v>
      </c>
      <c r="R119">
        <v>5.6070909578716271E-2</v>
      </c>
      <c r="S119">
        <v>6.3792082436885042E-2</v>
      </c>
      <c r="T119">
        <v>8.1806201909315909E-2</v>
      </c>
      <c r="U119">
        <v>9.4634837475357586E-2</v>
      </c>
      <c r="V119">
        <v>9.2957381707257258E-2</v>
      </c>
      <c r="W119">
        <v>5.4836224112195922E-2</v>
      </c>
      <c r="X119">
        <v>3.3960677184179958E-2</v>
      </c>
      <c r="Y119">
        <v>1.5170246786511949E-2</v>
      </c>
      <c r="Z119">
        <v>1.5170246786511949E-2</v>
      </c>
      <c r="AA119">
        <v>1.5170246786511949E-2</v>
      </c>
      <c r="AB119" s="7">
        <f t="shared" si="3"/>
        <v>0.80180435185232624</v>
      </c>
      <c r="AC119">
        <f>INDEX(SHELF_days!$C$2:$C$289,MATCH(A119&amp;"|"&amp;C119,SHELF_days!$D$2:$D$289,0))</f>
        <v>96</v>
      </c>
      <c r="AD119" s="8">
        <f t="shared" si="4"/>
        <v>76.973217777823322</v>
      </c>
      <c r="AE119" s="7">
        <f t="shared" si="5"/>
        <v>9.4634837475357586E-2</v>
      </c>
    </row>
    <row r="120" spans="1:31" x14ac:dyDescent="0.45">
      <c r="A120" t="s">
        <v>3</v>
      </c>
      <c r="B120" t="s">
        <v>177</v>
      </c>
      <c r="C120" t="s">
        <v>128</v>
      </c>
      <c r="D120">
        <v>3.0595455703889649E-2</v>
      </c>
      <c r="E120">
        <v>3.0595455703889649E-2</v>
      </c>
      <c r="F120">
        <v>3.0595455703889649E-2</v>
      </c>
      <c r="G120">
        <v>3.0595455703889649E-2</v>
      </c>
      <c r="H120">
        <v>3.0595455703889649E-2</v>
      </c>
      <c r="I120">
        <v>3.0595455703889649E-2</v>
      </c>
      <c r="J120">
        <v>3.0595455703889649E-2</v>
      </c>
      <c r="K120">
        <v>3.0595455703889649E-2</v>
      </c>
      <c r="L120">
        <v>3.0595455703889649E-2</v>
      </c>
      <c r="M120">
        <v>3.0595455703889649E-2</v>
      </c>
      <c r="N120">
        <v>6.682850029485668E-2</v>
      </c>
      <c r="O120">
        <v>6.682850029485668E-2</v>
      </c>
      <c r="P120">
        <v>6.682850029485668E-2</v>
      </c>
      <c r="Q120">
        <v>0.10274723091465809</v>
      </c>
      <c r="R120">
        <v>0.1311424888203882</v>
      </c>
      <c r="S120">
        <v>0.13956877826014799</v>
      </c>
      <c r="T120">
        <v>0.15700317236288899</v>
      </c>
      <c r="U120">
        <v>0.16542946180264881</v>
      </c>
      <c r="V120">
        <v>0.15700317236288899</v>
      </c>
      <c r="W120">
        <v>0.1102172033783181</v>
      </c>
      <c r="X120">
        <v>5.5446322019879583E-2</v>
      </c>
      <c r="Y120">
        <v>2.4476364563111721E-2</v>
      </c>
      <c r="Z120">
        <v>2.4476364563111721E-2</v>
      </c>
      <c r="AA120">
        <v>2.4476364563111721E-2</v>
      </c>
      <c r="AB120" s="7">
        <f t="shared" si="3"/>
        <v>1.5984269815346206</v>
      </c>
      <c r="AC120">
        <f>INDEX(SHELF_days!$C$2:$C$289,MATCH(A120&amp;"|"&amp;C120,SHELF_days!$D$2:$D$289,0))</f>
        <v>14</v>
      </c>
      <c r="AD120" s="8">
        <f t="shared" si="4"/>
        <v>22.377977741484688</v>
      </c>
      <c r="AE120" s="7">
        <f t="shared" si="5"/>
        <v>0.16542946180264881</v>
      </c>
    </row>
    <row r="121" spans="1:31" x14ac:dyDescent="0.45">
      <c r="A121" t="s">
        <v>3</v>
      </c>
      <c r="B121" t="s">
        <v>177</v>
      </c>
      <c r="C121" t="s">
        <v>129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3.9322684052212273E-2</v>
      </c>
      <c r="V121">
        <v>3.9322684052212273E-2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7.8645368104424546E-2</v>
      </c>
      <c r="AC121">
        <f>INDEX(SHELF_days!$C$2:$C$289,MATCH(A121&amp;"|"&amp;C121,SHELF_days!$D$2:$D$289,0))</f>
        <v>3</v>
      </c>
      <c r="AD121" s="8">
        <f t="shared" si="4"/>
        <v>0.23593610431327364</v>
      </c>
      <c r="AE121" s="7">
        <f t="shared" si="5"/>
        <v>3.9322684052212273E-2</v>
      </c>
    </row>
    <row r="122" spans="1:31" x14ac:dyDescent="0.45">
      <c r="A122" t="s">
        <v>3</v>
      </c>
      <c r="B122" t="s">
        <v>178</v>
      </c>
      <c r="C122" t="s">
        <v>124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3</v>
      </c>
      <c r="B123" t="s">
        <v>178</v>
      </c>
      <c r="C123" t="s">
        <v>125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3</v>
      </c>
      <c r="B124" t="s">
        <v>178</v>
      </c>
      <c r="C124" t="s">
        <v>126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3</v>
      </c>
      <c r="B125" t="s">
        <v>178</v>
      </c>
      <c r="C125" t="s">
        <v>127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3</v>
      </c>
      <c r="B126" t="s">
        <v>178</v>
      </c>
      <c r="C126" t="s">
        <v>128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3</v>
      </c>
      <c r="B127" t="s">
        <v>178</v>
      </c>
      <c r="C127" t="s">
        <v>129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3</v>
      </c>
      <c r="B128" t="s">
        <v>179</v>
      </c>
      <c r="C128" t="s">
        <v>124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3</v>
      </c>
      <c r="B129" t="s">
        <v>179</v>
      </c>
      <c r="C129" t="s">
        <v>125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3</v>
      </c>
      <c r="B130" t="s">
        <v>179</v>
      </c>
      <c r="C130" t="s">
        <v>126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3</v>
      </c>
      <c r="B131" t="s">
        <v>179</v>
      </c>
      <c r="C131" t="s">
        <v>127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3</v>
      </c>
      <c r="B132" t="s">
        <v>179</v>
      </c>
      <c r="C132" t="s">
        <v>128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3</v>
      </c>
      <c r="B133" t="s">
        <v>179</v>
      </c>
      <c r="C133" t="s">
        <v>129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3</v>
      </c>
      <c r="B134" t="s">
        <v>180</v>
      </c>
      <c r="C134" t="s">
        <v>124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3</v>
      </c>
      <c r="B135" t="s">
        <v>180</v>
      </c>
      <c r="C135" t="s">
        <v>125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3</v>
      </c>
      <c r="B136" t="s">
        <v>180</v>
      </c>
      <c r="C136" t="s">
        <v>126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3</v>
      </c>
      <c r="B137" t="s">
        <v>180</v>
      </c>
      <c r="C137" t="s">
        <v>127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3</v>
      </c>
      <c r="B138" t="s">
        <v>180</v>
      </c>
      <c r="C138" t="s">
        <v>128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3</v>
      </c>
      <c r="B139" t="s">
        <v>180</v>
      </c>
      <c r="C139" t="s">
        <v>129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3</v>
      </c>
      <c r="B140" t="s">
        <v>181</v>
      </c>
      <c r="C140" t="s">
        <v>124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3</v>
      </c>
      <c r="B141" t="s">
        <v>181</v>
      </c>
      <c r="C141" t="s">
        <v>125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3</v>
      </c>
      <c r="B142" t="s">
        <v>181</v>
      </c>
      <c r="C142" t="s">
        <v>126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3</v>
      </c>
      <c r="B143" t="s">
        <v>181</v>
      </c>
      <c r="C143" t="s">
        <v>127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3</v>
      </c>
      <c r="B144" t="s">
        <v>181</v>
      </c>
      <c r="C144" t="s">
        <v>128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3</v>
      </c>
      <c r="B145" t="s">
        <v>181</v>
      </c>
      <c r="C145" t="s">
        <v>129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3</v>
      </c>
      <c r="B146" t="s">
        <v>182</v>
      </c>
      <c r="C146" t="s">
        <v>124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3</v>
      </c>
      <c r="B147" t="s">
        <v>182</v>
      </c>
      <c r="C147" t="s">
        <v>125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3</v>
      </c>
      <c r="B148" t="s">
        <v>182</v>
      </c>
      <c r="C148" t="s">
        <v>126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3</v>
      </c>
      <c r="B149" t="s">
        <v>182</v>
      </c>
      <c r="C149" t="s">
        <v>127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3</v>
      </c>
      <c r="B150" t="s">
        <v>182</v>
      </c>
      <c r="C150" t="s">
        <v>128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3</v>
      </c>
      <c r="B151" t="s">
        <v>182</v>
      </c>
      <c r="C151" t="s">
        <v>129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3</v>
      </c>
      <c r="B152" t="s">
        <v>183</v>
      </c>
      <c r="C152" t="s">
        <v>124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3</v>
      </c>
      <c r="B153" t="s">
        <v>183</v>
      </c>
      <c r="C153" t="s">
        <v>125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3</v>
      </c>
      <c r="B154" t="s">
        <v>183</v>
      </c>
      <c r="C154" t="s">
        <v>126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3</v>
      </c>
      <c r="B155" t="s">
        <v>183</v>
      </c>
      <c r="C155" t="s">
        <v>127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3</v>
      </c>
      <c r="B156" t="s">
        <v>183</v>
      </c>
      <c r="C156" t="s">
        <v>128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3</v>
      </c>
      <c r="B157" t="s">
        <v>183</v>
      </c>
      <c r="C157" t="s">
        <v>129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8</v>
      </c>
      <c r="B158" t="s">
        <v>158</v>
      </c>
      <c r="C158" t="s">
        <v>124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8</v>
      </c>
      <c r="B159" t="s">
        <v>158</v>
      </c>
      <c r="C159" t="s">
        <v>125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8</v>
      </c>
      <c r="B160" t="s">
        <v>158</v>
      </c>
      <c r="C160" t="s">
        <v>126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8</v>
      </c>
      <c r="B161" t="s">
        <v>158</v>
      </c>
      <c r="C161" t="s">
        <v>127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8</v>
      </c>
      <c r="B162" t="s">
        <v>158</v>
      </c>
      <c r="C162" t="s">
        <v>128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8</v>
      </c>
      <c r="B163" t="s">
        <v>158</v>
      </c>
      <c r="C163" t="s">
        <v>129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8</v>
      </c>
      <c r="B164" t="s">
        <v>159</v>
      </c>
      <c r="C164" t="s">
        <v>124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8</v>
      </c>
      <c r="B165" t="s">
        <v>159</v>
      </c>
      <c r="C165" t="s">
        <v>125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8</v>
      </c>
      <c r="B166" t="s">
        <v>159</v>
      </c>
      <c r="C166" t="s">
        <v>126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8</v>
      </c>
      <c r="B167" t="s">
        <v>159</v>
      </c>
      <c r="C167" t="s">
        <v>127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8</v>
      </c>
      <c r="B168" t="s">
        <v>159</v>
      </c>
      <c r="C168" t="s">
        <v>128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8</v>
      </c>
      <c r="B169" t="s">
        <v>159</v>
      </c>
      <c r="C169" t="s">
        <v>129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8</v>
      </c>
      <c r="B170" t="s">
        <v>160</v>
      </c>
      <c r="C170" t="s">
        <v>124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8</v>
      </c>
      <c r="B171" t="s">
        <v>160</v>
      </c>
      <c r="C171" t="s">
        <v>125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8</v>
      </c>
      <c r="B172" t="s">
        <v>160</v>
      </c>
      <c r="C172" t="s">
        <v>126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8</v>
      </c>
      <c r="B173" t="s">
        <v>160</v>
      </c>
      <c r="C173" t="s">
        <v>127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8</v>
      </c>
      <c r="B174" t="s">
        <v>160</v>
      </c>
      <c r="C174" t="s">
        <v>128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8</v>
      </c>
      <c r="B175" t="s">
        <v>160</v>
      </c>
      <c r="C175" t="s">
        <v>129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8</v>
      </c>
      <c r="B176" t="s">
        <v>161</v>
      </c>
      <c r="C176" t="s">
        <v>124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8</v>
      </c>
      <c r="B177" t="s">
        <v>161</v>
      </c>
      <c r="C177" t="s">
        <v>125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8</v>
      </c>
      <c r="B178" t="s">
        <v>161</v>
      </c>
      <c r="C178" t="s">
        <v>126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8</v>
      </c>
      <c r="B179" t="s">
        <v>161</v>
      </c>
      <c r="C179" t="s">
        <v>127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8</v>
      </c>
      <c r="B180" t="s">
        <v>161</v>
      </c>
      <c r="C180" t="s">
        <v>128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8</v>
      </c>
      <c r="B181" t="s">
        <v>161</v>
      </c>
      <c r="C181" t="s">
        <v>129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8</v>
      </c>
      <c r="B182" t="s">
        <v>162</v>
      </c>
      <c r="C182" t="s">
        <v>124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s="7">
        <f t="shared" si="6"/>
        <v>0</v>
      </c>
      <c r="AC182">
        <f>INDEX(SHELF_days!$C$2:$C$289,MATCH(A182&amp;"|"&amp;C182,SHELF_days!$D$2:$D$289,0))</f>
        <v>35</v>
      </c>
      <c r="AD182" s="8">
        <f t="shared" si="7"/>
        <v>0</v>
      </c>
      <c r="AE182" s="7">
        <f t="shared" si="8"/>
        <v>0</v>
      </c>
    </row>
    <row r="183" spans="1:31" x14ac:dyDescent="0.45">
      <c r="A183" t="s">
        <v>8</v>
      </c>
      <c r="B183" t="s">
        <v>162</v>
      </c>
      <c r="C183" t="s">
        <v>125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s="7">
        <f t="shared" si="6"/>
        <v>0</v>
      </c>
      <c r="AC183">
        <f>INDEX(SHELF_days!$C$2:$C$289,MATCH(A183&amp;"|"&amp;C183,SHELF_days!$D$2:$D$289,0))</f>
        <v>92</v>
      </c>
      <c r="AD183" s="8">
        <f t="shared" si="7"/>
        <v>0</v>
      </c>
      <c r="AE183" s="7">
        <f t="shared" si="8"/>
        <v>0</v>
      </c>
    </row>
    <row r="184" spans="1:31" x14ac:dyDescent="0.45">
      <c r="A184" t="s">
        <v>8</v>
      </c>
      <c r="B184" t="s">
        <v>162</v>
      </c>
      <c r="C184" t="s">
        <v>126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s="7">
        <f t="shared" si="6"/>
        <v>0</v>
      </c>
      <c r="AC184">
        <f>INDEX(SHELF_days!$C$2:$C$289,MATCH(A184&amp;"|"&amp;C184,SHELF_days!$D$2:$D$289,0))</f>
        <v>56</v>
      </c>
      <c r="AD184" s="8">
        <f t="shared" si="7"/>
        <v>0</v>
      </c>
      <c r="AE184" s="7">
        <f t="shared" si="8"/>
        <v>0</v>
      </c>
    </row>
    <row r="185" spans="1:31" x14ac:dyDescent="0.45">
      <c r="A185" t="s">
        <v>8</v>
      </c>
      <c r="B185" t="s">
        <v>162</v>
      </c>
      <c r="C185" t="s">
        <v>127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s="7">
        <f t="shared" si="6"/>
        <v>0</v>
      </c>
      <c r="AC185">
        <f>INDEX(SHELF_days!$C$2:$C$289,MATCH(A185&amp;"|"&amp;C185,SHELF_days!$D$2:$D$289,0))</f>
        <v>146</v>
      </c>
      <c r="AD185" s="8">
        <f t="shared" si="7"/>
        <v>0</v>
      </c>
      <c r="AE185" s="7">
        <f t="shared" si="8"/>
        <v>0</v>
      </c>
    </row>
    <row r="186" spans="1:31" x14ac:dyDescent="0.45">
      <c r="A186" t="s">
        <v>8</v>
      </c>
      <c r="B186" t="s">
        <v>162</v>
      </c>
      <c r="C186" t="s">
        <v>128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s="7">
        <f t="shared" si="6"/>
        <v>0</v>
      </c>
      <c r="AC186">
        <f>INDEX(SHELF_days!$C$2:$C$289,MATCH(A186&amp;"|"&amp;C186,SHELF_days!$D$2:$D$289,0))</f>
        <v>20</v>
      </c>
      <c r="AD186" s="8">
        <f t="shared" si="7"/>
        <v>0</v>
      </c>
      <c r="AE186" s="7">
        <f t="shared" si="8"/>
        <v>0</v>
      </c>
    </row>
    <row r="187" spans="1:31" x14ac:dyDescent="0.45">
      <c r="A187" t="s">
        <v>8</v>
      </c>
      <c r="B187" t="s">
        <v>162</v>
      </c>
      <c r="C187" t="s">
        <v>129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s="7">
        <f t="shared" si="6"/>
        <v>0</v>
      </c>
      <c r="AC187">
        <f>INDEX(SHELF_days!$C$2:$C$289,MATCH(A187&amp;"|"&amp;C187,SHELF_days!$D$2:$D$289,0))</f>
        <v>16</v>
      </c>
      <c r="AD187" s="8">
        <f t="shared" si="7"/>
        <v>0</v>
      </c>
      <c r="AE187" s="7">
        <f t="shared" si="8"/>
        <v>0</v>
      </c>
    </row>
    <row r="188" spans="1:31" x14ac:dyDescent="0.45">
      <c r="A188" t="s">
        <v>8</v>
      </c>
      <c r="B188" t="s">
        <v>163</v>
      </c>
      <c r="C188" t="s">
        <v>124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8</v>
      </c>
      <c r="B189" t="s">
        <v>163</v>
      </c>
      <c r="C189" t="s">
        <v>125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8</v>
      </c>
      <c r="B190" t="s">
        <v>163</v>
      </c>
      <c r="C190" t="s">
        <v>126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8</v>
      </c>
      <c r="B191" t="s">
        <v>163</v>
      </c>
      <c r="C191" t="s">
        <v>127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8</v>
      </c>
      <c r="B192" t="s">
        <v>163</v>
      </c>
      <c r="C192" t="s">
        <v>128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8</v>
      </c>
      <c r="B193" t="s">
        <v>163</v>
      </c>
      <c r="C193" t="s">
        <v>129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8</v>
      </c>
      <c r="B194" t="s">
        <v>164</v>
      </c>
      <c r="C194" t="s">
        <v>124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8</v>
      </c>
      <c r="B195" t="s">
        <v>164</v>
      </c>
      <c r="C195" t="s">
        <v>125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8</v>
      </c>
      <c r="B196" t="s">
        <v>164</v>
      </c>
      <c r="C196" t="s">
        <v>126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8</v>
      </c>
      <c r="B197" t="s">
        <v>164</v>
      </c>
      <c r="C197" t="s">
        <v>127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8</v>
      </c>
      <c r="B198" t="s">
        <v>164</v>
      </c>
      <c r="C198" t="s">
        <v>128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8</v>
      </c>
      <c r="B199" t="s">
        <v>164</v>
      </c>
      <c r="C199" t="s">
        <v>129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8</v>
      </c>
      <c r="B200" t="s">
        <v>165</v>
      </c>
      <c r="C200" t="s">
        <v>124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8</v>
      </c>
      <c r="B201" t="s">
        <v>165</v>
      </c>
      <c r="C201" t="s">
        <v>125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8</v>
      </c>
      <c r="B202" t="s">
        <v>165</v>
      </c>
      <c r="C202" t="s">
        <v>126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8</v>
      </c>
      <c r="B203" t="s">
        <v>165</v>
      </c>
      <c r="C203" t="s">
        <v>127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8</v>
      </c>
      <c r="B204" t="s">
        <v>165</v>
      </c>
      <c r="C204" t="s">
        <v>128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8</v>
      </c>
      <c r="B205" t="s">
        <v>165</v>
      </c>
      <c r="C205" t="s">
        <v>129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8</v>
      </c>
      <c r="B206" t="s">
        <v>166</v>
      </c>
      <c r="C206" t="s">
        <v>124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8</v>
      </c>
      <c r="B207" t="s">
        <v>166</v>
      </c>
      <c r="C207" t="s">
        <v>125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8</v>
      </c>
      <c r="B208" t="s">
        <v>166</v>
      </c>
      <c r="C208" t="s">
        <v>126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8</v>
      </c>
      <c r="B209" t="s">
        <v>166</v>
      </c>
      <c r="C209" t="s">
        <v>127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8</v>
      </c>
      <c r="B210" t="s">
        <v>166</v>
      </c>
      <c r="C210" t="s">
        <v>128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8</v>
      </c>
      <c r="B211" t="s">
        <v>166</v>
      </c>
      <c r="C211" t="s">
        <v>129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8</v>
      </c>
      <c r="B212" t="s">
        <v>167</v>
      </c>
      <c r="C212" t="s">
        <v>124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8</v>
      </c>
      <c r="B213" t="s">
        <v>167</v>
      </c>
      <c r="C213" t="s">
        <v>125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8</v>
      </c>
      <c r="B214" t="s">
        <v>167</v>
      </c>
      <c r="C214" t="s">
        <v>126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8</v>
      </c>
      <c r="B215" t="s">
        <v>167</v>
      </c>
      <c r="C215" t="s">
        <v>127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8</v>
      </c>
      <c r="B216" t="s">
        <v>167</v>
      </c>
      <c r="C216" t="s">
        <v>128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8</v>
      </c>
      <c r="B217" t="s">
        <v>167</v>
      </c>
      <c r="C217" t="s">
        <v>129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8</v>
      </c>
      <c r="B218" t="s">
        <v>168</v>
      </c>
      <c r="C218" t="s">
        <v>124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8</v>
      </c>
      <c r="B219" t="s">
        <v>168</v>
      </c>
      <c r="C219" t="s">
        <v>125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8</v>
      </c>
      <c r="B220" t="s">
        <v>168</v>
      </c>
      <c r="C220" t="s">
        <v>126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8</v>
      </c>
      <c r="B221" t="s">
        <v>168</v>
      </c>
      <c r="C221" t="s">
        <v>127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8</v>
      </c>
      <c r="B222" t="s">
        <v>168</v>
      </c>
      <c r="C222" t="s">
        <v>128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8</v>
      </c>
      <c r="B223" t="s">
        <v>168</v>
      </c>
      <c r="C223" t="s">
        <v>129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8</v>
      </c>
      <c r="B224" t="s">
        <v>169</v>
      </c>
      <c r="C224" t="s">
        <v>124</v>
      </c>
      <c r="D224">
        <v>5.6879489923271839E-2</v>
      </c>
      <c r="E224">
        <v>5.6879489923271839E-2</v>
      </c>
      <c r="F224">
        <v>5.6879489923271839E-2</v>
      </c>
      <c r="G224">
        <v>5.6879489923271839E-2</v>
      </c>
      <c r="H224">
        <v>5.6879489923271839E-2</v>
      </c>
      <c r="I224">
        <v>6.1898268445913479E-2</v>
      </c>
      <c r="J224">
        <v>6.6917046968555119E-2</v>
      </c>
      <c r="K224">
        <v>6.6917046968555119E-2</v>
      </c>
      <c r="L224">
        <v>6.1898268445913479E-2</v>
      </c>
      <c r="M224">
        <v>6.1898268445913479E-2</v>
      </c>
      <c r="N224">
        <v>6.1898268445913479E-2</v>
      </c>
      <c r="O224">
        <v>6.1898268445913479E-2</v>
      </c>
      <c r="P224">
        <v>6.1898268445913479E-2</v>
      </c>
      <c r="Q224">
        <v>6.1898268445913479E-2</v>
      </c>
      <c r="R224">
        <v>6.1898268445913479E-2</v>
      </c>
      <c r="S224">
        <v>8.1973382536480011E-2</v>
      </c>
      <c r="T224">
        <v>0.34388102273534132</v>
      </c>
      <c r="U224">
        <v>0.40895153798330192</v>
      </c>
      <c r="V224">
        <v>0.39111751367328601</v>
      </c>
      <c r="W224">
        <v>0.24183252610829459</v>
      </c>
      <c r="X224">
        <v>0.1187777583691853</v>
      </c>
      <c r="Y224">
        <v>6.0225342271699608E-2</v>
      </c>
      <c r="Z224">
        <v>5.5206563749057969E-2</v>
      </c>
      <c r="AA224">
        <v>5.6879489923271839E-2</v>
      </c>
      <c r="AB224" s="7">
        <f t="shared" si="9"/>
        <v>2.672262828470696</v>
      </c>
      <c r="AC224">
        <f>INDEX(SHELF_days!$C$2:$C$289,MATCH(A224&amp;"|"&amp;C224,SHELF_days!$D$2:$D$289,0))</f>
        <v>35</v>
      </c>
      <c r="AD224" s="8">
        <f t="shared" si="10"/>
        <v>93.529198996474364</v>
      </c>
      <c r="AE224" s="7">
        <f t="shared" si="11"/>
        <v>0.40895153798330192</v>
      </c>
    </row>
    <row r="225" spans="1:31" x14ac:dyDescent="0.45">
      <c r="A225" t="s">
        <v>8</v>
      </c>
      <c r="B225" t="s">
        <v>169</v>
      </c>
      <c r="C225" t="s">
        <v>125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4.1823154355346932E-3</v>
      </c>
      <c r="V225">
        <v>4.1823154355346932E-3</v>
      </c>
      <c r="W225">
        <v>0</v>
      </c>
      <c r="X225">
        <v>0</v>
      </c>
      <c r="Y225">
        <v>0</v>
      </c>
      <c r="Z225">
        <v>0</v>
      </c>
      <c r="AA225">
        <v>0</v>
      </c>
      <c r="AB225" s="7">
        <f t="shared" si="9"/>
        <v>8.3646308710693864E-3</v>
      </c>
      <c r="AC225">
        <f>INDEX(SHELF_days!$C$2:$C$289,MATCH(A225&amp;"|"&amp;C225,SHELF_days!$D$2:$D$289,0))</f>
        <v>92</v>
      </c>
      <c r="AD225" s="8">
        <f t="shared" si="10"/>
        <v>0.76954604013838357</v>
      </c>
      <c r="AE225" s="7">
        <f t="shared" si="11"/>
        <v>4.1823154355346932E-3</v>
      </c>
    </row>
    <row r="226" spans="1:31" x14ac:dyDescent="0.45">
      <c r="A226" t="s">
        <v>8</v>
      </c>
      <c r="B226" t="s">
        <v>169</v>
      </c>
      <c r="C226" t="s">
        <v>126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6.6340175873998587E-3</v>
      </c>
      <c r="O226">
        <v>4.422678391599906E-2</v>
      </c>
      <c r="P226">
        <v>0.15483546708704951</v>
      </c>
      <c r="Q226">
        <v>0.34319567085004732</v>
      </c>
      <c r="R226">
        <v>0.6122071701881644</v>
      </c>
      <c r="S226">
        <v>0.7279269675381862</v>
      </c>
      <c r="T226">
        <v>0.815045387176494</v>
      </c>
      <c r="U226">
        <v>0.87381276938940389</v>
      </c>
      <c r="V226">
        <v>0.80313336188591111</v>
      </c>
      <c r="W226">
        <v>0.38523197726077291</v>
      </c>
      <c r="X226">
        <v>6.5756048539258982E-2</v>
      </c>
      <c r="Y226">
        <v>1.047256864426015E-2</v>
      </c>
      <c r="Z226">
        <v>1.047256864426015E-2</v>
      </c>
      <c r="AA226">
        <v>1.047256864426015E-2</v>
      </c>
      <c r="AB226" s="7">
        <f t="shared" si="9"/>
        <v>4.863423327351466</v>
      </c>
      <c r="AC226">
        <f>INDEX(SHELF_days!$C$2:$C$289,MATCH(A226&amp;"|"&amp;C226,SHELF_days!$D$2:$D$289,0))</f>
        <v>56</v>
      </c>
      <c r="AD226" s="8">
        <f t="shared" si="10"/>
        <v>272.35170633168207</v>
      </c>
      <c r="AE226" s="7">
        <f t="shared" si="11"/>
        <v>0.87381276938940389</v>
      </c>
    </row>
    <row r="227" spans="1:31" x14ac:dyDescent="0.45">
      <c r="A227" t="s">
        <v>8</v>
      </c>
      <c r="B227" t="s">
        <v>169</v>
      </c>
      <c r="C227" t="s">
        <v>127</v>
      </c>
      <c r="D227">
        <v>3.1538772136819001E-3</v>
      </c>
      <c r="E227">
        <v>3.1538772136819001E-3</v>
      </c>
      <c r="F227">
        <v>3.1538772136819001E-3</v>
      </c>
      <c r="G227">
        <v>3.1538772136819001E-3</v>
      </c>
      <c r="H227">
        <v>3.1538772136819001E-3</v>
      </c>
      <c r="I227">
        <v>3.1538772136819001E-3</v>
      </c>
      <c r="J227">
        <v>3.1538772136819001E-3</v>
      </c>
      <c r="K227">
        <v>3.1538772136819001E-3</v>
      </c>
      <c r="L227">
        <v>3.1538772136819001E-3</v>
      </c>
      <c r="M227">
        <v>3.1538772136819001E-3</v>
      </c>
      <c r="N227">
        <v>3.1538772136819001E-3</v>
      </c>
      <c r="O227">
        <v>3.1538772136819001E-3</v>
      </c>
      <c r="P227">
        <v>1.26155088547276E-2</v>
      </c>
      <c r="Q227">
        <v>2.8384894923137099E-2</v>
      </c>
      <c r="R227">
        <v>2.8384894923137099E-2</v>
      </c>
      <c r="S227">
        <v>0.12924945864371859</v>
      </c>
      <c r="T227">
        <v>0.27941566899704451</v>
      </c>
      <c r="U227">
        <v>0.32633703094021771</v>
      </c>
      <c r="V227">
        <v>0.29036497856907217</v>
      </c>
      <c r="W227">
        <v>7.8846930342047525E-2</v>
      </c>
      <c r="X227">
        <v>6.3077544273638002E-3</v>
      </c>
      <c r="Y227">
        <v>6.3077544273638002E-3</v>
      </c>
      <c r="Z227">
        <v>6.3077544273638002E-3</v>
      </c>
      <c r="AA227">
        <v>3.1538772136819001E-3</v>
      </c>
      <c r="AB227" s="7">
        <f t="shared" si="9"/>
        <v>1.2335230332530582</v>
      </c>
      <c r="AC227">
        <f>INDEX(SHELF_days!$C$2:$C$289,MATCH(A227&amp;"|"&amp;C227,SHELF_days!$D$2:$D$289,0))</f>
        <v>146</v>
      </c>
      <c r="AD227" s="8">
        <f t="shared" si="10"/>
        <v>180.0943628549465</v>
      </c>
      <c r="AE227" s="7">
        <f t="shared" si="11"/>
        <v>0.32633703094021771</v>
      </c>
    </row>
    <row r="228" spans="1:31" x14ac:dyDescent="0.45">
      <c r="A228" t="s">
        <v>8</v>
      </c>
      <c r="B228" t="s">
        <v>169</v>
      </c>
      <c r="C228" t="s">
        <v>128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0.57715953010378773</v>
      </c>
      <c r="P228">
        <v>0.95</v>
      </c>
      <c r="Q228">
        <v>0.95</v>
      </c>
      <c r="R228">
        <v>0.95</v>
      </c>
      <c r="S228">
        <v>0.95</v>
      </c>
      <c r="T228">
        <v>0.95</v>
      </c>
      <c r="U228">
        <v>0.95</v>
      </c>
      <c r="V228">
        <v>0.95</v>
      </c>
      <c r="W228">
        <v>0.57715953010378773</v>
      </c>
      <c r="X228">
        <v>0</v>
      </c>
      <c r="Y228">
        <v>0</v>
      </c>
      <c r="Z228">
        <v>0</v>
      </c>
      <c r="AA228">
        <v>0</v>
      </c>
      <c r="AB228" s="7">
        <f t="shared" si="9"/>
        <v>7.8043190602075763</v>
      </c>
      <c r="AC228">
        <f>INDEX(SHELF_days!$C$2:$C$289,MATCH(A228&amp;"|"&amp;C228,SHELF_days!$D$2:$D$289,0))</f>
        <v>20</v>
      </c>
      <c r="AD228" s="8">
        <f t="shared" si="10"/>
        <v>156.08638120415154</v>
      </c>
      <c r="AE228" s="7">
        <f t="shared" si="11"/>
        <v>0.95</v>
      </c>
    </row>
    <row r="229" spans="1:31" x14ac:dyDescent="0.45">
      <c r="A229" t="s">
        <v>8</v>
      </c>
      <c r="B229" t="s">
        <v>169</v>
      </c>
      <c r="C229" t="s">
        <v>129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s="7">
        <f t="shared" si="9"/>
        <v>0</v>
      </c>
      <c r="AC229">
        <f>INDEX(SHELF_days!$C$2:$C$289,MATCH(A229&amp;"|"&amp;C229,SHELF_days!$D$2:$D$289,0))</f>
        <v>16</v>
      </c>
      <c r="AD229" s="8">
        <f t="shared" si="10"/>
        <v>0</v>
      </c>
      <c r="AE229" s="7">
        <f t="shared" si="11"/>
        <v>0</v>
      </c>
    </row>
    <row r="230" spans="1:31" x14ac:dyDescent="0.45">
      <c r="A230" t="s">
        <v>8</v>
      </c>
      <c r="B230" t="s">
        <v>170</v>
      </c>
      <c r="C230" t="s">
        <v>124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8</v>
      </c>
      <c r="B231" t="s">
        <v>170</v>
      </c>
      <c r="C231" t="s">
        <v>125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8</v>
      </c>
      <c r="B232" t="s">
        <v>170</v>
      </c>
      <c r="C232" t="s">
        <v>126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8</v>
      </c>
      <c r="B233" t="s">
        <v>170</v>
      </c>
      <c r="C233" t="s">
        <v>127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8</v>
      </c>
      <c r="B234" t="s">
        <v>170</v>
      </c>
      <c r="C234" t="s">
        <v>128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8</v>
      </c>
      <c r="B235" t="s">
        <v>170</v>
      </c>
      <c r="C235" t="s">
        <v>129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8</v>
      </c>
      <c r="B236" t="s">
        <v>171</v>
      </c>
      <c r="C236" t="s">
        <v>124</v>
      </c>
      <c r="D236">
        <v>0.6379999999999999</v>
      </c>
      <c r="E236">
        <v>0.6379999999999999</v>
      </c>
      <c r="F236">
        <v>0.6379999999999999</v>
      </c>
      <c r="G236">
        <v>0.6379999999999999</v>
      </c>
      <c r="H236">
        <v>0.6379999999999999</v>
      </c>
      <c r="I236">
        <v>0.6379999999999999</v>
      </c>
      <c r="J236">
        <v>0.6379999999999999</v>
      </c>
      <c r="K236">
        <v>0.6379999999999999</v>
      </c>
      <c r="L236">
        <v>0.6379999999999999</v>
      </c>
      <c r="M236">
        <v>0.6379999999999999</v>
      </c>
      <c r="N236">
        <v>0.6379999999999999</v>
      </c>
      <c r="O236">
        <v>0.6379999999999999</v>
      </c>
      <c r="P236">
        <v>0.6379999999999999</v>
      </c>
      <c r="Q236">
        <v>0.6379999999999999</v>
      </c>
      <c r="R236">
        <v>0.6379999999999999</v>
      </c>
      <c r="S236">
        <v>0.6379999999999999</v>
      </c>
      <c r="T236">
        <v>0.6379999999999999</v>
      </c>
      <c r="U236">
        <v>0.6379999999999999</v>
      </c>
      <c r="V236">
        <v>0.6379999999999999</v>
      </c>
      <c r="W236">
        <v>0.6379999999999999</v>
      </c>
      <c r="X236">
        <v>0.6379999999999999</v>
      </c>
      <c r="Y236">
        <v>0.6379999999999999</v>
      </c>
      <c r="Z236">
        <v>0.6379999999999999</v>
      </c>
      <c r="AA236">
        <v>0.6379999999999999</v>
      </c>
      <c r="AB236" s="7">
        <f t="shared" si="9"/>
        <v>15.311999999999998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0.6379999999999999</v>
      </c>
    </row>
    <row r="237" spans="1:31" x14ac:dyDescent="0.45">
      <c r="A237" t="s">
        <v>8</v>
      </c>
      <c r="B237" t="s">
        <v>171</v>
      </c>
      <c r="C237" t="s">
        <v>125</v>
      </c>
      <c r="D237">
        <v>0.6379999999999999</v>
      </c>
      <c r="E237">
        <v>0.6379999999999999</v>
      </c>
      <c r="F237">
        <v>0.6379999999999999</v>
      </c>
      <c r="G237">
        <v>0.6379999999999999</v>
      </c>
      <c r="H237">
        <v>0.6379999999999999</v>
      </c>
      <c r="I237">
        <v>0.6379999999999999</v>
      </c>
      <c r="J237">
        <v>0.6379999999999999</v>
      </c>
      <c r="K237">
        <v>0.6379999999999999</v>
      </c>
      <c r="L237">
        <v>0.6379999999999999</v>
      </c>
      <c r="M237">
        <v>0.6379999999999999</v>
      </c>
      <c r="N237">
        <v>0.6379999999999999</v>
      </c>
      <c r="O237">
        <v>0.6379999999999999</v>
      </c>
      <c r="P237">
        <v>0.6379999999999999</v>
      </c>
      <c r="Q237">
        <v>0.6379999999999999</v>
      </c>
      <c r="R237">
        <v>0.6379999999999999</v>
      </c>
      <c r="S237">
        <v>0.6379999999999999</v>
      </c>
      <c r="T237">
        <v>0.6379999999999999</v>
      </c>
      <c r="U237">
        <v>0.6379999999999999</v>
      </c>
      <c r="V237">
        <v>0.6379999999999999</v>
      </c>
      <c r="W237">
        <v>0.6379999999999999</v>
      </c>
      <c r="X237">
        <v>0.6379999999999999</v>
      </c>
      <c r="Y237">
        <v>0.6379999999999999</v>
      </c>
      <c r="Z237">
        <v>0.6379999999999999</v>
      </c>
      <c r="AA237">
        <v>0.6379999999999999</v>
      </c>
      <c r="AB237" s="7">
        <f t="shared" si="9"/>
        <v>15.311999999999998</v>
      </c>
      <c r="AC237">
        <f>INDEX(SHELF_days!$C$2:$C$289,MATCH(A237&amp;"|"&amp;C237,SHELF_days!$D$2:$D$289,0))</f>
        <v>92</v>
      </c>
      <c r="AD237" s="8">
        <f t="shared" si="10"/>
        <v>1408.7039999999997</v>
      </c>
      <c r="AE237" s="7">
        <f t="shared" si="11"/>
        <v>0.6379999999999999</v>
      </c>
    </row>
    <row r="238" spans="1:31" x14ac:dyDescent="0.45">
      <c r="A238" t="s">
        <v>8</v>
      </c>
      <c r="B238" t="s">
        <v>171</v>
      </c>
      <c r="C238" t="s">
        <v>126</v>
      </c>
      <c r="D238">
        <v>0.6379999999999999</v>
      </c>
      <c r="E238">
        <v>0.6379999999999999</v>
      </c>
      <c r="F238">
        <v>0.6379999999999999</v>
      </c>
      <c r="G238">
        <v>0.6379999999999999</v>
      </c>
      <c r="H238">
        <v>0.6379999999999999</v>
      </c>
      <c r="I238">
        <v>0.6379999999999999</v>
      </c>
      <c r="J238">
        <v>0.6379999999999999</v>
      </c>
      <c r="K238">
        <v>0.6379999999999999</v>
      </c>
      <c r="L238">
        <v>0.6379999999999999</v>
      </c>
      <c r="M238">
        <v>0.6379999999999999</v>
      </c>
      <c r="N238">
        <v>0.6379999999999999</v>
      </c>
      <c r="O238">
        <v>0.6379999999999999</v>
      </c>
      <c r="P238">
        <v>0.6379999999999999</v>
      </c>
      <c r="Q238">
        <v>0.6379999999999999</v>
      </c>
      <c r="R238">
        <v>0.6379999999999999</v>
      </c>
      <c r="S238">
        <v>0.6379999999999999</v>
      </c>
      <c r="T238">
        <v>0.6379999999999999</v>
      </c>
      <c r="U238">
        <v>0.6379999999999999</v>
      </c>
      <c r="V238">
        <v>0.6379999999999999</v>
      </c>
      <c r="W238">
        <v>0.6379999999999999</v>
      </c>
      <c r="X238">
        <v>0.6379999999999999</v>
      </c>
      <c r="Y238">
        <v>0.6379999999999999</v>
      </c>
      <c r="Z238">
        <v>0.6379999999999999</v>
      </c>
      <c r="AA238">
        <v>0.6379999999999999</v>
      </c>
      <c r="AB238" s="7">
        <f t="shared" si="9"/>
        <v>15.311999999999998</v>
      </c>
      <c r="AC238">
        <f>INDEX(SHELF_days!$C$2:$C$289,MATCH(A238&amp;"|"&amp;C238,SHELF_days!$D$2:$D$289,0))</f>
        <v>56</v>
      </c>
      <c r="AD238" s="8">
        <f t="shared" si="10"/>
        <v>857.47199999999987</v>
      </c>
      <c r="AE238" s="7">
        <f t="shared" si="11"/>
        <v>0.6379999999999999</v>
      </c>
    </row>
    <row r="239" spans="1:31" x14ac:dyDescent="0.45">
      <c r="A239" t="s">
        <v>8</v>
      </c>
      <c r="B239" t="s">
        <v>171</v>
      </c>
      <c r="C239" t="s">
        <v>127</v>
      </c>
      <c r="D239">
        <v>0.6379999999999999</v>
      </c>
      <c r="E239">
        <v>0.6379999999999999</v>
      </c>
      <c r="F239">
        <v>0.6379999999999999</v>
      </c>
      <c r="G239">
        <v>0.6379999999999999</v>
      </c>
      <c r="H239">
        <v>0.6379999999999999</v>
      </c>
      <c r="I239">
        <v>0.6379999999999999</v>
      </c>
      <c r="J239">
        <v>0.6379999999999999</v>
      </c>
      <c r="K239">
        <v>0.6379999999999999</v>
      </c>
      <c r="L239">
        <v>0.6379999999999999</v>
      </c>
      <c r="M239">
        <v>0.6379999999999999</v>
      </c>
      <c r="N239">
        <v>0.6379999999999999</v>
      </c>
      <c r="O239">
        <v>0.6379999999999999</v>
      </c>
      <c r="P239">
        <v>0.6379999999999999</v>
      </c>
      <c r="Q239">
        <v>0.6379999999999999</v>
      </c>
      <c r="R239">
        <v>0.6379999999999999</v>
      </c>
      <c r="S239">
        <v>0.6379999999999999</v>
      </c>
      <c r="T239">
        <v>0.6379999999999999</v>
      </c>
      <c r="U239">
        <v>0.6379999999999999</v>
      </c>
      <c r="V239">
        <v>0.6379999999999999</v>
      </c>
      <c r="W239">
        <v>0.6379999999999999</v>
      </c>
      <c r="X239">
        <v>0.6379999999999999</v>
      </c>
      <c r="Y239">
        <v>0.6379999999999999</v>
      </c>
      <c r="Z239">
        <v>0.6379999999999999</v>
      </c>
      <c r="AA239">
        <v>0.6379999999999999</v>
      </c>
      <c r="AB239" s="7">
        <f t="shared" si="9"/>
        <v>15.311999999999998</v>
      </c>
      <c r="AC239">
        <f>INDEX(SHELF_days!$C$2:$C$289,MATCH(A239&amp;"|"&amp;C239,SHELF_days!$D$2:$D$289,0))</f>
        <v>146</v>
      </c>
      <c r="AD239" s="8">
        <f t="shared" si="10"/>
        <v>2235.5519999999997</v>
      </c>
      <c r="AE239" s="7">
        <f t="shared" si="11"/>
        <v>0.6379999999999999</v>
      </c>
    </row>
    <row r="240" spans="1:31" x14ac:dyDescent="0.45">
      <c r="A240" t="s">
        <v>8</v>
      </c>
      <c r="B240" t="s">
        <v>171</v>
      </c>
      <c r="C240" t="s">
        <v>128</v>
      </c>
      <c r="D240">
        <v>0.6379999999999999</v>
      </c>
      <c r="E240">
        <v>0.6379999999999999</v>
      </c>
      <c r="F240">
        <v>0.6379999999999999</v>
      </c>
      <c r="G240">
        <v>0.6379999999999999</v>
      </c>
      <c r="H240">
        <v>0.6379999999999999</v>
      </c>
      <c r="I240">
        <v>0.6379999999999999</v>
      </c>
      <c r="J240">
        <v>0.6379999999999999</v>
      </c>
      <c r="K240">
        <v>0.6379999999999999</v>
      </c>
      <c r="L240">
        <v>0.6379999999999999</v>
      </c>
      <c r="M240">
        <v>0.6379999999999999</v>
      </c>
      <c r="N240">
        <v>0.6379999999999999</v>
      </c>
      <c r="O240">
        <v>0.6379999999999999</v>
      </c>
      <c r="P240">
        <v>0.6379999999999999</v>
      </c>
      <c r="Q240">
        <v>0.6379999999999999</v>
      </c>
      <c r="R240">
        <v>0.6379999999999999</v>
      </c>
      <c r="S240">
        <v>0.6379999999999999</v>
      </c>
      <c r="T240">
        <v>0.6379999999999999</v>
      </c>
      <c r="U240">
        <v>0.6379999999999999</v>
      </c>
      <c r="V240">
        <v>0.6379999999999999</v>
      </c>
      <c r="W240">
        <v>0.6379999999999999</v>
      </c>
      <c r="X240">
        <v>0.6379999999999999</v>
      </c>
      <c r="Y240">
        <v>0.6379999999999999</v>
      </c>
      <c r="Z240">
        <v>0.6379999999999999</v>
      </c>
      <c r="AA240">
        <v>0.6379999999999999</v>
      </c>
      <c r="AB240" s="7">
        <f t="shared" si="9"/>
        <v>15.311999999999998</v>
      </c>
      <c r="AC240">
        <f>INDEX(SHELF_days!$C$2:$C$289,MATCH(A240&amp;"|"&amp;C240,SHELF_days!$D$2:$D$289,0))</f>
        <v>20</v>
      </c>
      <c r="AD240" s="8">
        <f t="shared" si="10"/>
        <v>306.23999999999995</v>
      </c>
      <c r="AE240" s="7">
        <f t="shared" si="11"/>
        <v>0.6379999999999999</v>
      </c>
    </row>
    <row r="241" spans="1:31" x14ac:dyDescent="0.45">
      <c r="A241" t="s">
        <v>8</v>
      </c>
      <c r="B241" t="s">
        <v>171</v>
      </c>
      <c r="C241" t="s">
        <v>129</v>
      </c>
      <c r="D241">
        <v>0.6379999999999999</v>
      </c>
      <c r="E241">
        <v>0.6379999999999999</v>
      </c>
      <c r="F241">
        <v>0.6379999999999999</v>
      </c>
      <c r="G241">
        <v>0.6379999999999999</v>
      </c>
      <c r="H241">
        <v>0.6379999999999999</v>
      </c>
      <c r="I241">
        <v>0.6379999999999999</v>
      </c>
      <c r="J241">
        <v>0.6379999999999999</v>
      </c>
      <c r="K241">
        <v>0.6379999999999999</v>
      </c>
      <c r="L241">
        <v>0.6379999999999999</v>
      </c>
      <c r="M241">
        <v>0.6379999999999999</v>
      </c>
      <c r="N241">
        <v>0.6379999999999999</v>
      </c>
      <c r="O241">
        <v>0.6379999999999999</v>
      </c>
      <c r="P241">
        <v>0.6379999999999999</v>
      </c>
      <c r="Q241">
        <v>0.6379999999999999</v>
      </c>
      <c r="R241">
        <v>0.6379999999999999</v>
      </c>
      <c r="S241">
        <v>0.6379999999999999</v>
      </c>
      <c r="T241">
        <v>0.6379999999999999</v>
      </c>
      <c r="U241">
        <v>0.6379999999999999</v>
      </c>
      <c r="V241">
        <v>0.6379999999999999</v>
      </c>
      <c r="W241">
        <v>0.6379999999999999</v>
      </c>
      <c r="X241">
        <v>0.6379999999999999</v>
      </c>
      <c r="Y241">
        <v>0.6379999999999999</v>
      </c>
      <c r="Z241">
        <v>0.6379999999999999</v>
      </c>
      <c r="AA241">
        <v>0.6379999999999999</v>
      </c>
      <c r="AB241" s="7">
        <f t="shared" si="9"/>
        <v>15.311999999999998</v>
      </c>
      <c r="AC241">
        <f>INDEX(SHELF_days!$C$2:$C$289,MATCH(A241&amp;"|"&amp;C241,SHELF_days!$D$2:$D$289,0))</f>
        <v>16</v>
      </c>
      <c r="AD241" s="8">
        <f t="shared" si="10"/>
        <v>244.99199999999996</v>
      </c>
      <c r="AE241" s="7">
        <f t="shared" si="11"/>
        <v>0.6379999999999999</v>
      </c>
    </row>
    <row r="242" spans="1:31" x14ac:dyDescent="0.45">
      <c r="A242" t="s">
        <v>8</v>
      </c>
      <c r="B242" t="s">
        <v>172</v>
      </c>
      <c r="C242" t="s">
        <v>124</v>
      </c>
      <c r="D242">
        <v>0.71735369362654056</v>
      </c>
      <c r="E242">
        <v>0.71735369362654056</v>
      </c>
      <c r="F242">
        <v>0.71735369362654056</v>
      </c>
      <c r="G242">
        <v>0.71975363429344463</v>
      </c>
      <c r="H242">
        <v>0.72095360462689673</v>
      </c>
      <c r="I242">
        <v>0.7245535156272529</v>
      </c>
      <c r="J242">
        <v>0.73775318929522549</v>
      </c>
      <c r="K242">
        <v>0.73775318929522549</v>
      </c>
      <c r="L242">
        <v>0.73895315962867747</v>
      </c>
      <c r="M242">
        <v>0.74135310029558155</v>
      </c>
      <c r="N242">
        <v>0.74255307062903353</v>
      </c>
      <c r="O242">
        <v>0.74255307062903353</v>
      </c>
      <c r="P242">
        <v>0.74255307062903353</v>
      </c>
      <c r="Q242">
        <v>0.74255307062903353</v>
      </c>
      <c r="R242">
        <v>0.74255307062903353</v>
      </c>
      <c r="S242">
        <v>0.74255307062903353</v>
      </c>
      <c r="T242">
        <v>0.74255307062903353</v>
      </c>
      <c r="U242">
        <v>0.74255307062903353</v>
      </c>
      <c r="V242">
        <v>0.74135310029558155</v>
      </c>
      <c r="W242">
        <v>0.74135310029558155</v>
      </c>
      <c r="X242">
        <v>0.73775318929522538</v>
      </c>
      <c r="Y242">
        <v>0.7353532486283213</v>
      </c>
      <c r="Z242">
        <v>0.72815342662760907</v>
      </c>
      <c r="AA242">
        <v>0.71855366395999276</v>
      </c>
      <c r="AB242" s="7">
        <f t="shared" si="9"/>
        <v>17.616078768076513</v>
      </c>
      <c r="AC242">
        <f>INDEX(SHELF_days!$C$2:$C$289,MATCH(A242&amp;"|"&amp;C242,SHELF_days!$D$2:$D$289,0))</f>
        <v>35</v>
      </c>
      <c r="AD242" s="8">
        <f t="shared" si="10"/>
        <v>616.56275688267795</v>
      </c>
      <c r="AE242" s="7">
        <f t="shared" si="11"/>
        <v>0.74255307062903353</v>
      </c>
    </row>
    <row r="243" spans="1:31" x14ac:dyDescent="0.45">
      <c r="A243" t="s">
        <v>8</v>
      </c>
      <c r="B243" t="s">
        <v>172</v>
      </c>
      <c r="C243" t="s">
        <v>125</v>
      </c>
      <c r="D243">
        <v>0.71105384937591731</v>
      </c>
      <c r="E243">
        <v>0.71105384937591731</v>
      </c>
      <c r="F243">
        <v>0.70955388645910211</v>
      </c>
      <c r="G243">
        <v>0.70955388645910211</v>
      </c>
      <c r="H243">
        <v>0.7125538122927324</v>
      </c>
      <c r="I243">
        <v>0.71555373812636258</v>
      </c>
      <c r="J243">
        <v>0.72755344146088297</v>
      </c>
      <c r="K243">
        <v>0.73355329312814332</v>
      </c>
      <c r="L243">
        <v>0.73805318187858859</v>
      </c>
      <c r="M243">
        <v>0.74105310771221877</v>
      </c>
      <c r="N243">
        <v>0.74105310771221877</v>
      </c>
      <c r="O243">
        <v>0.74105310771221877</v>
      </c>
      <c r="P243">
        <v>0.74105310771221877</v>
      </c>
      <c r="Q243">
        <v>0.74255307062903386</v>
      </c>
      <c r="R243">
        <v>0.74255307062903386</v>
      </c>
      <c r="S243">
        <v>0.74255307062903386</v>
      </c>
      <c r="T243">
        <v>0.74255307062903386</v>
      </c>
      <c r="U243">
        <v>0.74255307062903386</v>
      </c>
      <c r="V243">
        <v>0.74255307062903386</v>
      </c>
      <c r="W243">
        <v>0.74255307062903386</v>
      </c>
      <c r="X243">
        <v>0.73505325604495853</v>
      </c>
      <c r="Y243">
        <v>0.73355329312814332</v>
      </c>
      <c r="Z243">
        <v>0.71555373812636258</v>
      </c>
      <c r="AA243">
        <v>0.71255381229273229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0.74255307062903386</v>
      </c>
    </row>
    <row r="244" spans="1:31" x14ac:dyDescent="0.45">
      <c r="A244" t="s">
        <v>8</v>
      </c>
      <c r="B244" t="s">
        <v>172</v>
      </c>
      <c r="C244" t="s">
        <v>126</v>
      </c>
      <c r="D244">
        <v>0.73303606453613823</v>
      </c>
      <c r="E244">
        <v>0.73303606453613823</v>
      </c>
      <c r="F244">
        <v>0.73303606453613823</v>
      </c>
      <c r="G244">
        <v>0.73303606453613823</v>
      </c>
      <c r="H244">
        <v>0.73303606453613823</v>
      </c>
      <c r="I244">
        <v>0.73303606453613823</v>
      </c>
      <c r="J244">
        <v>0.7377945675825861</v>
      </c>
      <c r="K244">
        <v>0.74096690294688483</v>
      </c>
      <c r="L244">
        <v>0.74096690294688483</v>
      </c>
      <c r="M244">
        <v>0.74255307062903386</v>
      </c>
      <c r="N244">
        <v>0.74255307062903386</v>
      </c>
      <c r="O244">
        <v>0.74255307062903386</v>
      </c>
      <c r="P244">
        <v>0.74255307062903386</v>
      </c>
      <c r="Q244">
        <v>0.74255307062903386</v>
      </c>
      <c r="R244">
        <v>0.74255307062903386</v>
      </c>
      <c r="S244">
        <v>0.74255307062903386</v>
      </c>
      <c r="T244">
        <v>0.74255307062903386</v>
      </c>
      <c r="U244">
        <v>0.74255307062903386</v>
      </c>
      <c r="V244">
        <v>0.74255307062903386</v>
      </c>
      <c r="W244">
        <v>0.74255307062903386</v>
      </c>
      <c r="X244">
        <v>0.74255307062903386</v>
      </c>
      <c r="Y244">
        <v>0.74255307062903386</v>
      </c>
      <c r="Z244">
        <v>0.7377945675825861</v>
      </c>
      <c r="AA244">
        <v>0.73620839990043685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0.74255307062903386</v>
      </c>
    </row>
    <row r="245" spans="1:31" x14ac:dyDescent="0.45">
      <c r="A245" t="s">
        <v>8</v>
      </c>
      <c r="B245" t="s">
        <v>172</v>
      </c>
      <c r="C245" t="s">
        <v>127</v>
      </c>
      <c r="D245">
        <v>0.71540620079028339</v>
      </c>
      <c r="E245">
        <v>0.71540620079028339</v>
      </c>
      <c r="F245">
        <v>0.71540620079028339</v>
      </c>
      <c r="G245">
        <v>0.71540620079028339</v>
      </c>
      <c r="H245">
        <v>0.71993067909674191</v>
      </c>
      <c r="I245">
        <v>0.72897963570965918</v>
      </c>
      <c r="J245">
        <v>0.73124187486288839</v>
      </c>
      <c r="K245">
        <v>0.73124187486288839</v>
      </c>
      <c r="L245">
        <v>0.74255307062903475</v>
      </c>
      <c r="M245">
        <v>0.74255307062903475</v>
      </c>
      <c r="N245">
        <v>0.74255307062903475</v>
      </c>
      <c r="O245">
        <v>0.74255307062903475</v>
      </c>
      <c r="P245">
        <v>0.74255307062903475</v>
      </c>
      <c r="Q245">
        <v>0.74255307062903475</v>
      </c>
      <c r="R245">
        <v>0.74255307062903475</v>
      </c>
      <c r="S245">
        <v>0.74255307062903475</v>
      </c>
      <c r="T245">
        <v>0.74255307062903475</v>
      </c>
      <c r="U245">
        <v>0.74255307062903475</v>
      </c>
      <c r="V245">
        <v>0.74255307062903475</v>
      </c>
      <c r="W245">
        <v>0.74255307062903475</v>
      </c>
      <c r="X245">
        <v>0.7357663531693468</v>
      </c>
      <c r="Y245">
        <v>0.72897963570965918</v>
      </c>
      <c r="Z245">
        <v>0.71766843994351259</v>
      </c>
      <c r="AA245">
        <v>0.71766843994351259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0.74255307062903475</v>
      </c>
    </row>
    <row r="246" spans="1:31" x14ac:dyDescent="0.45">
      <c r="A246" t="s">
        <v>8</v>
      </c>
      <c r="B246" t="s">
        <v>172</v>
      </c>
      <c r="C246" t="s">
        <v>128</v>
      </c>
      <c r="D246">
        <v>0.74255307062903519</v>
      </c>
      <c r="E246">
        <v>0.74255307062903519</v>
      </c>
      <c r="F246">
        <v>0.74255307062903519</v>
      </c>
      <c r="G246">
        <v>0.74255307062903519</v>
      </c>
      <c r="H246">
        <v>0.74255307062903519</v>
      </c>
      <c r="I246">
        <v>0.74255307062903519</v>
      </c>
      <c r="J246">
        <v>0.74255307062903519</v>
      </c>
      <c r="K246">
        <v>0.74255307062903519</v>
      </c>
      <c r="L246">
        <v>0.74255307062903519</v>
      </c>
      <c r="M246">
        <v>0.74255307062903519</v>
      </c>
      <c r="N246">
        <v>0.74255307062903519</v>
      </c>
      <c r="O246">
        <v>0.74255307062903519</v>
      </c>
      <c r="P246">
        <v>0.74255307062903519</v>
      </c>
      <c r="Q246">
        <v>0.74255307062903519</v>
      </c>
      <c r="R246">
        <v>0.74255307062903519</v>
      </c>
      <c r="S246">
        <v>0.74255307062903519</v>
      </c>
      <c r="T246">
        <v>0.74255307062903519</v>
      </c>
      <c r="U246">
        <v>0.74255307062903519</v>
      </c>
      <c r="V246">
        <v>0.74255307062903519</v>
      </c>
      <c r="W246">
        <v>0.74255307062903519</v>
      </c>
      <c r="X246">
        <v>0.74255307062903519</v>
      </c>
      <c r="Y246">
        <v>0.74255307062903519</v>
      </c>
      <c r="Z246">
        <v>0.74255307062903519</v>
      </c>
      <c r="AA246">
        <v>0.74255307062903519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0.74255307062903519</v>
      </c>
    </row>
    <row r="247" spans="1:31" x14ac:dyDescent="0.45">
      <c r="A247" t="s">
        <v>8</v>
      </c>
      <c r="B247" t="s">
        <v>172</v>
      </c>
      <c r="C247" t="s">
        <v>129</v>
      </c>
      <c r="D247">
        <v>0.74255307062903519</v>
      </c>
      <c r="E247">
        <v>0.74255307062903519</v>
      </c>
      <c r="F247">
        <v>0.74255307062903519</v>
      </c>
      <c r="G247">
        <v>0.74255307062903519</v>
      </c>
      <c r="H247">
        <v>0.74255307062903519</v>
      </c>
      <c r="I247">
        <v>0.74255307062903519</v>
      </c>
      <c r="J247">
        <v>0.74255307062903519</v>
      </c>
      <c r="K247">
        <v>0.74255307062903519</v>
      </c>
      <c r="L247">
        <v>0.74255307062903519</v>
      </c>
      <c r="M247">
        <v>0.74255307062903519</v>
      </c>
      <c r="N247">
        <v>0.74255307062903519</v>
      </c>
      <c r="O247">
        <v>0.74255307062903519</v>
      </c>
      <c r="P247">
        <v>0.74255307062903519</v>
      </c>
      <c r="Q247">
        <v>0.74255307062903519</v>
      </c>
      <c r="R247">
        <v>0.74255307062903519</v>
      </c>
      <c r="S247">
        <v>0.74255307062903519</v>
      </c>
      <c r="T247">
        <v>0.74255307062903519</v>
      </c>
      <c r="U247">
        <v>0.74255307062903519</v>
      </c>
      <c r="V247">
        <v>0.74255307062903519</v>
      </c>
      <c r="W247">
        <v>0.74255307062903519</v>
      </c>
      <c r="X247">
        <v>0.74255307062903519</v>
      </c>
      <c r="Y247">
        <v>0.74255307062903519</v>
      </c>
      <c r="Z247">
        <v>0.74255307062903519</v>
      </c>
      <c r="AA247">
        <v>0.74255307062903519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0.74255307062903519</v>
      </c>
    </row>
    <row r="248" spans="1:31" x14ac:dyDescent="0.45">
      <c r="A248" t="s">
        <v>8</v>
      </c>
      <c r="B248" t="s">
        <v>173</v>
      </c>
      <c r="C248" t="s">
        <v>124</v>
      </c>
      <c r="D248">
        <v>2.5144565564994611E-2</v>
      </c>
      <c r="E248">
        <v>2.5144565564994611E-2</v>
      </c>
      <c r="F248">
        <v>2.5144565564994611E-2</v>
      </c>
      <c r="G248">
        <v>2.5144565564994611E-2</v>
      </c>
      <c r="H248">
        <v>2.5144565564994611E-2</v>
      </c>
      <c r="I248">
        <v>2.5144565564994611E-2</v>
      </c>
      <c r="J248">
        <v>2.5144565564994611E-2</v>
      </c>
      <c r="K248">
        <v>2.5144565564994611E-2</v>
      </c>
      <c r="L248">
        <v>2.5144565564994611E-2</v>
      </c>
      <c r="M248">
        <v>2.5144565564994611E-2</v>
      </c>
      <c r="N248">
        <v>2.5144565564994611E-2</v>
      </c>
      <c r="O248">
        <v>2.5144565564994611E-2</v>
      </c>
      <c r="P248">
        <v>2.5144565564994611E-2</v>
      </c>
      <c r="Q248">
        <v>2.5144565564994611E-2</v>
      </c>
      <c r="R248">
        <v>2.5144565564994611E-2</v>
      </c>
      <c r="S248">
        <v>3.7716848347491921E-2</v>
      </c>
      <c r="T248">
        <v>0.11271565475754659</v>
      </c>
      <c r="U248">
        <v>0.2015914148048861</v>
      </c>
      <c r="V248">
        <v>0.1848283710948897</v>
      </c>
      <c r="W248">
        <v>0.16387456645739409</v>
      </c>
      <c r="X248">
        <v>5.0289131129989229E-2</v>
      </c>
      <c r="Y248">
        <v>3.7716848347491921E-2</v>
      </c>
      <c r="Z248">
        <v>2.5144565564994611E-2</v>
      </c>
      <c r="AA248">
        <v>2.5144565564994611E-2</v>
      </c>
      <c r="AB248" s="7">
        <f t="shared" si="9"/>
        <v>1.2161904495445981</v>
      </c>
      <c r="AC248">
        <f>INDEX(SHELF_days!$C$2:$C$289,MATCH(A248&amp;"|"&amp;C248,SHELF_days!$D$2:$D$289,0))</f>
        <v>35</v>
      </c>
      <c r="AD248" s="8">
        <f t="shared" si="10"/>
        <v>42.566665734060933</v>
      </c>
      <c r="AE248" s="7">
        <f t="shared" si="11"/>
        <v>0.2015914148048861</v>
      </c>
    </row>
    <row r="249" spans="1:31" x14ac:dyDescent="0.45">
      <c r="A249" t="s">
        <v>8</v>
      </c>
      <c r="B249" t="s">
        <v>173</v>
      </c>
      <c r="C249" t="s">
        <v>125</v>
      </c>
      <c r="D249">
        <v>1.392766218829429E-2</v>
      </c>
      <c r="E249">
        <v>1.392766218829429E-2</v>
      </c>
      <c r="F249">
        <v>1.392766218829429E-2</v>
      </c>
      <c r="G249">
        <v>1.392766218829429E-2</v>
      </c>
      <c r="H249">
        <v>1.392766218829429E-2</v>
      </c>
      <c r="I249">
        <v>1.392766218829429E-2</v>
      </c>
      <c r="J249">
        <v>1.392766218829429E-2</v>
      </c>
      <c r="K249">
        <v>1.392766218829429E-2</v>
      </c>
      <c r="L249">
        <v>1.392766218829429E-2</v>
      </c>
      <c r="M249">
        <v>1.8710595855548701E-2</v>
      </c>
      <c r="N249">
        <v>2.827646319005752E-2</v>
      </c>
      <c r="O249">
        <v>4.4219575414238897E-2</v>
      </c>
      <c r="P249">
        <v>0.15812258378567809</v>
      </c>
      <c r="Q249">
        <v>0.26267029422934279</v>
      </c>
      <c r="R249">
        <v>0.3891623449891215</v>
      </c>
      <c r="S249">
        <v>0.5299580747349345</v>
      </c>
      <c r="T249">
        <v>0.71569533214664738</v>
      </c>
      <c r="U249">
        <v>0.73347340634380065</v>
      </c>
      <c r="V249">
        <v>0.68501236145105315</v>
      </c>
      <c r="W249">
        <v>0.26734794319323002</v>
      </c>
      <c r="X249">
        <v>7.5684661049132684E-2</v>
      </c>
      <c r="Y249">
        <v>3.1043946821424851E-2</v>
      </c>
      <c r="Z249">
        <v>3.1043946821424851E-2</v>
      </c>
      <c r="AA249">
        <v>3.1043946821424851E-2</v>
      </c>
      <c r="AB249" s="7">
        <f t="shared" si="9"/>
        <v>4.1268144365417108</v>
      </c>
      <c r="AC249">
        <f>INDEX(SHELF_days!$C$2:$C$289,MATCH(A249&amp;"|"&amp;C249,SHELF_days!$D$2:$D$289,0))</f>
        <v>92</v>
      </c>
      <c r="AD249" s="8">
        <f t="shared" si="10"/>
        <v>379.6669281618374</v>
      </c>
      <c r="AE249" s="7">
        <f t="shared" si="11"/>
        <v>0.73347340634380065</v>
      </c>
    </row>
    <row r="250" spans="1:31" x14ac:dyDescent="0.45">
      <c r="A250" t="s">
        <v>8</v>
      </c>
      <c r="B250" t="s">
        <v>173</v>
      </c>
      <c r="C250" t="s">
        <v>126</v>
      </c>
      <c r="D250">
        <v>7.857676739060817E-3</v>
      </c>
      <c r="E250">
        <v>7.857676739060817E-3</v>
      </c>
      <c r="F250">
        <v>7.857676739060817E-3</v>
      </c>
      <c r="G250">
        <v>7.857676739060817E-3</v>
      </c>
      <c r="H250">
        <v>7.857676739060817E-3</v>
      </c>
      <c r="I250">
        <v>7.2300509869471549E-2</v>
      </c>
      <c r="J250">
        <v>7.0546122924586896E-2</v>
      </c>
      <c r="K250">
        <v>7.857676739060817E-3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1.877935321284975E-2</v>
      </c>
      <c r="U250">
        <v>2.8391416896795221E-2</v>
      </c>
      <c r="V250">
        <v>3.1875481111284437E-2</v>
      </c>
      <c r="W250">
        <v>3.1430706956243268E-2</v>
      </c>
      <c r="X250">
        <v>7.857676739060817E-3</v>
      </c>
      <c r="Y250">
        <v>2.6192255796869388E-3</v>
      </c>
      <c r="Z250">
        <v>2.6192255796869388E-3</v>
      </c>
      <c r="AA250">
        <v>2.6192255796869388E-3</v>
      </c>
      <c r="AB250" s="7">
        <f t="shared" si="9"/>
        <v>0.31618500488371759</v>
      </c>
      <c r="AC250">
        <f>INDEX(SHELF_days!$C$2:$C$289,MATCH(A250&amp;"|"&amp;C250,SHELF_days!$D$2:$D$289,0))</f>
        <v>56</v>
      </c>
      <c r="AD250" s="8">
        <f t="shared" si="10"/>
        <v>17.706360273488187</v>
      </c>
      <c r="AE250" s="7">
        <f t="shared" si="11"/>
        <v>7.2300509869471549E-2</v>
      </c>
    </row>
    <row r="251" spans="1:31" x14ac:dyDescent="0.45">
      <c r="A251" t="s">
        <v>8</v>
      </c>
      <c r="B251" t="s">
        <v>173</v>
      </c>
      <c r="C251" t="s">
        <v>127</v>
      </c>
      <c r="D251">
        <v>3.5901465738422789E-2</v>
      </c>
      <c r="E251">
        <v>3.5901465738422789E-2</v>
      </c>
      <c r="F251">
        <v>3.5901465738422789E-2</v>
      </c>
      <c r="G251">
        <v>3.5901465738422789E-2</v>
      </c>
      <c r="H251">
        <v>3.5901465738422789E-2</v>
      </c>
      <c r="I251">
        <v>3.8915369145185848E-2</v>
      </c>
      <c r="J251">
        <v>4.1929272551948893E-2</v>
      </c>
      <c r="K251">
        <v>4.1929272551948893E-2</v>
      </c>
      <c r="L251">
        <v>3.8915369145185848E-2</v>
      </c>
      <c r="M251">
        <v>3.8915369145185848E-2</v>
      </c>
      <c r="N251">
        <v>4.1929272551948893E-2</v>
      </c>
      <c r="O251">
        <v>4.8961713834396008E-2</v>
      </c>
      <c r="P251">
        <v>8.2929732104329287E-2</v>
      </c>
      <c r="Q251">
        <v>0.1136848156104491</v>
      </c>
      <c r="R251">
        <v>0.12913343999102711</v>
      </c>
      <c r="S251">
        <v>0.13214734339779011</v>
      </c>
      <c r="T251">
        <v>0.26979174332363859</v>
      </c>
      <c r="U251">
        <v>0.35108183615321942</v>
      </c>
      <c r="V251">
        <v>0.31162623903889691</v>
      </c>
      <c r="W251">
        <v>0.18031293180398461</v>
      </c>
      <c r="X251">
        <v>4.8222454508208848E-2</v>
      </c>
      <c r="Y251">
        <v>2.411122725410442E-2</v>
      </c>
      <c r="Z251">
        <v>2.411122725410442E-2</v>
      </c>
      <c r="AA251">
        <v>2.411122725410442E-2</v>
      </c>
      <c r="AB251" s="7">
        <f t="shared" si="9"/>
        <v>2.1622671853117712</v>
      </c>
      <c r="AC251">
        <f>INDEX(SHELF_days!$C$2:$C$289,MATCH(A251&amp;"|"&amp;C251,SHELF_days!$D$2:$D$289,0))</f>
        <v>146</v>
      </c>
      <c r="AD251" s="8">
        <f t="shared" si="10"/>
        <v>315.69100905551858</v>
      </c>
      <c r="AE251" s="7">
        <f t="shared" si="11"/>
        <v>0.35108183615321942</v>
      </c>
    </row>
    <row r="252" spans="1:31" x14ac:dyDescent="0.45">
      <c r="A252" t="s">
        <v>8</v>
      </c>
      <c r="B252" t="s">
        <v>173</v>
      </c>
      <c r="C252" t="s">
        <v>128</v>
      </c>
      <c r="D252">
        <v>3.4731919573660022E-2</v>
      </c>
      <c r="E252">
        <v>3.4731919573660022E-2</v>
      </c>
      <c r="F252">
        <v>3.4731919573660022E-2</v>
      </c>
      <c r="G252">
        <v>3.4731919573660022E-2</v>
      </c>
      <c r="H252">
        <v>3.4731919573660022E-2</v>
      </c>
      <c r="I252">
        <v>3.4731919573660022E-2</v>
      </c>
      <c r="J252">
        <v>3.4731919573660022E-2</v>
      </c>
      <c r="K252">
        <v>3.4731919573660022E-2</v>
      </c>
      <c r="L252">
        <v>3.4731919573660022E-2</v>
      </c>
      <c r="M252">
        <v>3.4731919573660022E-2</v>
      </c>
      <c r="N252">
        <v>3.4731919573660022E-2</v>
      </c>
      <c r="O252">
        <v>0.10073640418177091</v>
      </c>
      <c r="P252">
        <v>0.35603676917540727</v>
      </c>
      <c r="Q252">
        <v>0.54747744937524234</v>
      </c>
      <c r="R252">
        <v>0.74874269646643177</v>
      </c>
      <c r="S252">
        <v>0.76341035971267845</v>
      </c>
      <c r="T252">
        <v>0.81751466470590983</v>
      </c>
      <c r="U252">
        <v>0.94281248611606572</v>
      </c>
      <c r="V252">
        <v>0.82208101269766587</v>
      </c>
      <c r="W252">
        <v>0.54982981046190471</v>
      </c>
      <c r="X252">
        <v>0.10073640418177091</v>
      </c>
      <c r="Y252">
        <v>3.4731919573660022E-2</v>
      </c>
      <c r="Z252">
        <v>3.4731919573660022E-2</v>
      </c>
      <c r="AA252">
        <v>3.4731919573660022E-2</v>
      </c>
      <c r="AB252" s="7">
        <f t="shared" si="9"/>
        <v>6.235624931106087</v>
      </c>
      <c r="AC252">
        <f>INDEX(SHELF_days!$C$2:$C$289,MATCH(A252&amp;"|"&amp;C252,SHELF_days!$D$2:$D$289,0))</f>
        <v>20</v>
      </c>
      <c r="AD252" s="8">
        <f t="shared" si="10"/>
        <v>124.71249862212174</v>
      </c>
      <c r="AE252" s="7">
        <f t="shared" si="11"/>
        <v>0.94281248611606572</v>
      </c>
    </row>
    <row r="253" spans="1:31" x14ac:dyDescent="0.45">
      <c r="A253" t="s">
        <v>8</v>
      </c>
      <c r="B253" t="s">
        <v>173</v>
      </c>
      <c r="C253" t="s">
        <v>129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2.7501868586712861E-2</v>
      </c>
      <c r="U253">
        <v>0.1100074743468514</v>
      </c>
      <c r="V253">
        <v>0.1100074743468514</v>
      </c>
      <c r="W253">
        <v>0.1100074743468514</v>
      </c>
      <c r="X253">
        <v>5.5003737173425722E-2</v>
      </c>
      <c r="Y253">
        <v>2.7501868586712861E-2</v>
      </c>
      <c r="Z253">
        <v>2.7501868586712861E-2</v>
      </c>
      <c r="AA253">
        <v>2.7501868586712861E-2</v>
      </c>
      <c r="AB253" s="7">
        <f t="shared" si="9"/>
        <v>0.49503363456083144</v>
      </c>
      <c r="AC253">
        <f>INDEX(SHELF_days!$C$2:$C$289,MATCH(A253&amp;"|"&amp;C253,SHELF_days!$D$2:$D$289,0))</f>
        <v>16</v>
      </c>
      <c r="AD253" s="8">
        <f t="shared" si="10"/>
        <v>7.920538152973303</v>
      </c>
      <c r="AE253" s="7">
        <f t="shared" si="11"/>
        <v>0.1100074743468514</v>
      </c>
    </row>
    <row r="254" spans="1:31" x14ac:dyDescent="0.45">
      <c r="A254" t="s">
        <v>8</v>
      </c>
      <c r="B254" t="s">
        <v>174</v>
      </c>
      <c r="C254" t="s">
        <v>124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8</v>
      </c>
      <c r="B255" t="s">
        <v>174</v>
      </c>
      <c r="C255" t="s">
        <v>125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8</v>
      </c>
      <c r="B256" t="s">
        <v>174</v>
      </c>
      <c r="C256" t="s">
        <v>126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8</v>
      </c>
      <c r="B257" t="s">
        <v>174</v>
      </c>
      <c r="C257" t="s">
        <v>127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8</v>
      </c>
      <c r="B258" t="s">
        <v>174</v>
      </c>
      <c r="C258" t="s">
        <v>128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8</v>
      </c>
      <c r="B259" t="s">
        <v>174</v>
      </c>
      <c r="C259" t="s">
        <v>129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8</v>
      </c>
      <c r="B260" t="s">
        <v>175</v>
      </c>
      <c r="C260" t="s">
        <v>124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8</v>
      </c>
      <c r="B261" t="s">
        <v>175</v>
      </c>
      <c r="C261" t="s">
        <v>125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8</v>
      </c>
      <c r="B262" t="s">
        <v>175</v>
      </c>
      <c r="C262" t="s">
        <v>126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8</v>
      </c>
      <c r="B263" t="s">
        <v>175</v>
      </c>
      <c r="C263" t="s">
        <v>127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8</v>
      </c>
      <c r="B264" t="s">
        <v>175</v>
      </c>
      <c r="C264" t="s">
        <v>128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8</v>
      </c>
      <c r="B265" t="s">
        <v>175</v>
      </c>
      <c r="C265" t="s">
        <v>129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8</v>
      </c>
      <c r="B266" t="s">
        <v>176</v>
      </c>
      <c r="C266" t="s">
        <v>124</v>
      </c>
      <c r="D266">
        <v>0.21195022234236721</v>
      </c>
      <c r="E266">
        <v>0.21288203190619659</v>
      </c>
      <c r="F266">
        <v>0.21504149529932751</v>
      </c>
      <c r="G266">
        <v>0.21497313818472499</v>
      </c>
      <c r="H266">
        <v>0.2146820656009539</v>
      </c>
      <c r="I266">
        <v>0.21442117667817631</v>
      </c>
      <c r="J266">
        <v>0.21387221134385889</v>
      </c>
      <c r="K266">
        <v>0.21273433171214429</v>
      </c>
      <c r="L266">
        <v>0.21072356723714289</v>
      </c>
      <c r="M266">
        <v>0.2077432636220701</v>
      </c>
      <c r="N266">
        <v>0.2021097940118094</v>
      </c>
      <c r="O266">
        <v>0.1992800757936781</v>
      </c>
      <c r="P266">
        <v>0.20133766933095601</v>
      </c>
      <c r="Q266">
        <v>0.2055330872396969</v>
      </c>
      <c r="R266">
        <v>0.2094632884213265</v>
      </c>
      <c r="S266">
        <v>0.21257975141889521</v>
      </c>
      <c r="T266">
        <v>0.21343610183024089</v>
      </c>
      <c r="U266">
        <v>0.2117772211383647</v>
      </c>
      <c r="V266">
        <v>0.21410447017642939</v>
      </c>
      <c r="W266">
        <v>0.2157342769007313</v>
      </c>
      <c r="X266">
        <v>0.21621022440808649</v>
      </c>
      <c r="Y266">
        <v>0.21638710953905521</v>
      </c>
      <c r="Z266">
        <v>0.21645591053102561</v>
      </c>
      <c r="AA266">
        <v>0.2163827817347217</v>
      </c>
      <c r="AB266" s="7">
        <f t="shared" si="12"/>
        <v>5.0798152664019787</v>
      </c>
      <c r="AC266">
        <f>INDEX(SHELF_days!$C$2:$C$289,MATCH(A266&amp;"|"&amp;C266,SHELF_days!$D$2:$D$289,0))</f>
        <v>35</v>
      </c>
      <c r="AD266" s="8">
        <f t="shared" si="13"/>
        <v>177.79353432406924</v>
      </c>
      <c r="AE266" s="7">
        <f t="shared" si="14"/>
        <v>0.21645591053102561</v>
      </c>
    </row>
    <row r="267" spans="1:31" x14ac:dyDescent="0.45">
      <c r="A267" t="s">
        <v>8</v>
      </c>
      <c r="B267" t="s">
        <v>176</v>
      </c>
      <c r="C267" t="s">
        <v>125</v>
      </c>
      <c r="D267">
        <v>0.1688513667510545</v>
      </c>
      <c r="E267">
        <v>0.16735078382538079</v>
      </c>
      <c r="F267">
        <v>0.16691092909647409</v>
      </c>
      <c r="G267">
        <v>0.16618713156401299</v>
      </c>
      <c r="H267">
        <v>0.1659826705515853</v>
      </c>
      <c r="I267">
        <v>0.164605818442116</v>
      </c>
      <c r="J267">
        <v>0.16367547922206671</v>
      </c>
      <c r="K267">
        <v>0.16257965697092761</v>
      </c>
      <c r="L267">
        <v>0.15425778859942921</v>
      </c>
      <c r="M267">
        <v>0.14833854519147249</v>
      </c>
      <c r="N267">
        <v>0.15079429672744291</v>
      </c>
      <c r="O267">
        <v>0.15794807406389799</v>
      </c>
      <c r="P267">
        <v>0.1652662247380241</v>
      </c>
      <c r="Q267">
        <v>0.16991667243317449</v>
      </c>
      <c r="R267">
        <v>0.17413863975696189</v>
      </c>
      <c r="S267">
        <v>0.1777608177878473</v>
      </c>
      <c r="T267">
        <v>0.17771296225915831</v>
      </c>
      <c r="U267">
        <v>0.17812854244452711</v>
      </c>
      <c r="V267">
        <v>0.17801077623044889</v>
      </c>
      <c r="W267">
        <v>0.17395373709104189</v>
      </c>
      <c r="X267">
        <v>0.1698441262259156</v>
      </c>
      <c r="Y267">
        <v>0.16820483162288249</v>
      </c>
      <c r="Z267">
        <v>0.16716435533100979</v>
      </c>
      <c r="AA267">
        <v>0.16629310728551561</v>
      </c>
      <c r="AB267" s="7">
        <f t="shared" si="12"/>
        <v>4.0038773342123681</v>
      </c>
      <c r="AC267">
        <f>INDEX(SHELF_days!$C$2:$C$289,MATCH(A267&amp;"|"&amp;C267,SHELF_days!$D$2:$D$289,0))</f>
        <v>92</v>
      </c>
      <c r="AD267" s="8">
        <f t="shared" si="13"/>
        <v>368.35671474753786</v>
      </c>
      <c r="AE267" s="7">
        <f t="shared" si="14"/>
        <v>0.17812854244452711</v>
      </c>
    </row>
    <row r="268" spans="1:31" x14ac:dyDescent="0.45">
      <c r="A268" t="s">
        <v>8</v>
      </c>
      <c r="B268" t="s">
        <v>176</v>
      </c>
      <c r="C268" t="s">
        <v>126</v>
      </c>
      <c r="D268">
        <v>0.1314915910579828</v>
      </c>
      <c r="E268">
        <v>0.1277785887661689</v>
      </c>
      <c r="F268">
        <v>0.12478565632978569</v>
      </c>
      <c r="G268">
        <v>0.1216806576131928</v>
      </c>
      <c r="H268">
        <v>0.1172886568775434</v>
      </c>
      <c r="I268">
        <v>0.1136463560871183</v>
      </c>
      <c r="J268">
        <v>0.11112545151685339</v>
      </c>
      <c r="K268">
        <v>0.10189699869865031</v>
      </c>
      <c r="L268">
        <v>8.1958735256174572E-2</v>
      </c>
      <c r="M268">
        <v>7.6560631620057079E-2</v>
      </c>
      <c r="N268">
        <v>7.7626141383725394E-2</v>
      </c>
      <c r="O268">
        <v>7.8437741813568024E-2</v>
      </c>
      <c r="P268">
        <v>8.052915676543787E-2</v>
      </c>
      <c r="Q268">
        <v>8.6471309921578268E-2</v>
      </c>
      <c r="R268">
        <v>9.7205616709194906E-2</v>
      </c>
      <c r="S268">
        <v>0.10921299057264811</v>
      </c>
      <c r="T268">
        <v>0.114600679672254</v>
      </c>
      <c r="U268">
        <v>0.1152726373026732</v>
      </c>
      <c r="V268">
        <v>0.12017671053074611</v>
      </c>
      <c r="W268">
        <v>0.1238027294401461</v>
      </c>
      <c r="X268">
        <v>0.1277562928570172</v>
      </c>
      <c r="Y268">
        <v>0.13418030168133641</v>
      </c>
      <c r="Z268">
        <v>0.13556294141596431</v>
      </c>
      <c r="AA268">
        <v>0.13460275048631501</v>
      </c>
      <c r="AB268" s="7">
        <f t="shared" si="12"/>
        <v>2.6436513243761319</v>
      </c>
      <c r="AC268">
        <f>INDEX(SHELF_days!$C$2:$C$289,MATCH(A268&amp;"|"&amp;C268,SHELF_days!$D$2:$D$289,0))</f>
        <v>56</v>
      </c>
      <c r="AD268" s="8">
        <f t="shared" si="13"/>
        <v>148.04447416506338</v>
      </c>
      <c r="AE268" s="7">
        <f t="shared" si="14"/>
        <v>0.13556294141596431</v>
      </c>
    </row>
    <row r="269" spans="1:31" x14ac:dyDescent="0.45">
      <c r="A269" t="s">
        <v>8</v>
      </c>
      <c r="B269" t="s">
        <v>176</v>
      </c>
      <c r="C269" t="s">
        <v>127</v>
      </c>
      <c r="D269">
        <v>0.14523729318000539</v>
      </c>
      <c r="E269">
        <v>0.14304587607391969</v>
      </c>
      <c r="F269">
        <v>0.14320780035459851</v>
      </c>
      <c r="G269">
        <v>0.14361240185179841</v>
      </c>
      <c r="H269">
        <v>0.14368771547071879</v>
      </c>
      <c r="I269">
        <v>0.14381763146335641</v>
      </c>
      <c r="J269">
        <v>0.14436219076905021</v>
      </c>
      <c r="K269">
        <v>0.1439517315459341</v>
      </c>
      <c r="L269">
        <v>0.1397975578489847</v>
      </c>
      <c r="M269">
        <v>0.12617290577729581</v>
      </c>
      <c r="N269">
        <v>0.1171810872916946</v>
      </c>
      <c r="O269">
        <v>0.117868951677834</v>
      </c>
      <c r="P269">
        <v>0.1220105731049633</v>
      </c>
      <c r="Q269">
        <v>0.1284921468310492</v>
      </c>
      <c r="R269">
        <v>0.1340676558806235</v>
      </c>
      <c r="S269">
        <v>0.13862998755122199</v>
      </c>
      <c r="T269">
        <v>0.14154713505740429</v>
      </c>
      <c r="U269">
        <v>0.14272600239800509</v>
      </c>
      <c r="V269">
        <v>0.14076094455767441</v>
      </c>
      <c r="W269">
        <v>0.1405257987030453</v>
      </c>
      <c r="X269">
        <v>0.1419460880331852</v>
      </c>
      <c r="Y269">
        <v>0.14288206895276789</v>
      </c>
      <c r="Z269">
        <v>0.14360005878647539</v>
      </c>
      <c r="AA269">
        <v>0.14505884174406361</v>
      </c>
      <c r="AB269" s="7">
        <f t="shared" si="12"/>
        <v>3.3141904449056696</v>
      </c>
      <c r="AC269">
        <f>INDEX(SHELF_days!$C$2:$C$289,MATCH(A269&amp;"|"&amp;C269,SHELF_days!$D$2:$D$289,0))</f>
        <v>146</v>
      </c>
      <c r="AD269" s="8">
        <f t="shared" si="13"/>
        <v>483.87180495622778</v>
      </c>
      <c r="AE269" s="7">
        <f t="shared" si="14"/>
        <v>0.14523729318000539</v>
      </c>
    </row>
    <row r="270" spans="1:31" x14ac:dyDescent="0.45">
      <c r="A270" t="s">
        <v>8</v>
      </c>
      <c r="B270" t="s">
        <v>176</v>
      </c>
      <c r="C270" t="s">
        <v>128</v>
      </c>
      <c r="D270">
        <v>0.11714012505118181</v>
      </c>
      <c r="E270">
        <v>0.1181789090605907</v>
      </c>
      <c r="F270">
        <v>0.13145339464519931</v>
      </c>
      <c r="G270">
        <v>0.13198171968192571</v>
      </c>
      <c r="H270">
        <v>0.13743597380503819</v>
      </c>
      <c r="I270">
        <v>0.14734653475966919</v>
      </c>
      <c r="J270">
        <v>0.15729282784238791</v>
      </c>
      <c r="K270">
        <v>0.15450572185154129</v>
      </c>
      <c r="L270">
        <v>0.122926177506538</v>
      </c>
      <c r="M270">
        <v>0.1204402423095742</v>
      </c>
      <c r="N270">
        <v>0.12554227974153589</v>
      </c>
      <c r="O270">
        <v>0.12757135415794879</v>
      </c>
      <c r="P270">
        <v>0.13470757059605029</v>
      </c>
      <c r="Q270">
        <v>0.1383905320839546</v>
      </c>
      <c r="R270">
        <v>0.14617247912249939</v>
      </c>
      <c r="S270">
        <v>0.15429898596760491</v>
      </c>
      <c r="T270">
        <v>0.1513102486825488</v>
      </c>
      <c r="U270">
        <v>0.1546231274152583</v>
      </c>
      <c r="V270">
        <v>0.14428888551330099</v>
      </c>
      <c r="W270">
        <v>0.14550122557342191</v>
      </c>
      <c r="X270">
        <v>0.1438039494892526</v>
      </c>
      <c r="Y270">
        <v>0.1403660083082359</v>
      </c>
      <c r="Z270">
        <v>0.13355648561265121</v>
      </c>
      <c r="AA270">
        <v>0.12686947307051041</v>
      </c>
      <c r="AB270" s="7">
        <f t="shared" si="12"/>
        <v>3.3057042318484204</v>
      </c>
      <c r="AC270">
        <f>INDEX(SHELF_days!$C$2:$C$289,MATCH(A270&amp;"|"&amp;C270,SHELF_days!$D$2:$D$289,0))</f>
        <v>20</v>
      </c>
      <c r="AD270" s="8">
        <f t="shared" si="13"/>
        <v>66.114084636968414</v>
      </c>
      <c r="AE270" s="7">
        <f t="shared" si="14"/>
        <v>0.15729282784238791</v>
      </c>
    </row>
    <row r="271" spans="1:31" x14ac:dyDescent="0.45">
      <c r="A271" t="s">
        <v>8</v>
      </c>
      <c r="B271" t="s">
        <v>176</v>
      </c>
      <c r="C271" t="s">
        <v>129</v>
      </c>
      <c r="D271">
        <v>0.17770097757023451</v>
      </c>
      <c r="E271">
        <v>0.17420433360735929</v>
      </c>
      <c r="F271">
        <v>0.169896059877919</v>
      </c>
      <c r="G271">
        <v>0.1686735106383444</v>
      </c>
      <c r="H271">
        <v>0.16961530744294359</v>
      </c>
      <c r="I271">
        <v>0.16892618782982219</v>
      </c>
      <c r="J271">
        <v>0.1670502511052139</v>
      </c>
      <c r="K271">
        <v>0.1656592504046541</v>
      </c>
      <c r="L271">
        <v>0.16236423773598849</v>
      </c>
      <c r="M271">
        <v>0.1602126531661317</v>
      </c>
      <c r="N271">
        <v>0.15281099806223539</v>
      </c>
      <c r="O271">
        <v>0.14777021570699569</v>
      </c>
      <c r="P271">
        <v>0.14558800359877791</v>
      </c>
      <c r="Q271">
        <v>0.14547570262478779</v>
      </c>
      <c r="R271">
        <v>0.14495503447265159</v>
      </c>
      <c r="S271">
        <v>0.144957586767515</v>
      </c>
      <c r="T271">
        <v>0.14699942265824509</v>
      </c>
      <c r="U271">
        <v>0.1505292464543446</v>
      </c>
      <c r="V271">
        <v>0.15753784814927541</v>
      </c>
      <c r="W271">
        <v>0.16099875998406279</v>
      </c>
      <c r="X271">
        <v>0.15837755315933821</v>
      </c>
      <c r="Y271">
        <v>0.15752253438009489</v>
      </c>
      <c r="Z271">
        <v>0.1582882228391187</v>
      </c>
      <c r="AA271">
        <v>0.16009779989727821</v>
      </c>
      <c r="AB271" s="7">
        <f t="shared" si="12"/>
        <v>3.8162116981333329</v>
      </c>
      <c r="AC271">
        <f>INDEX(SHELF_days!$C$2:$C$289,MATCH(A271&amp;"|"&amp;C271,SHELF_days!$D$2:$D$289,0))</f>
        <v>16</v>
      </c>
      <c r="AD271" s="8">
        <f t="shared" si="13"/>
        <v>61.059387170133327</v>
      </c>
      <c r="AE271" s="7">
        <f t="shared" si="14"/>
        <v>0.17770097757023451</v>
      </c>
    </row>
    <row r="272" spans="1:31" x14ac:dyDescent="0.45">
      <c r="A272" t="s">
        <v>8</v>
      </c>
      <c r="B272" t="s">
        <v>177</v>
      </c>
      <c r="C272" t="s">
        <v>124</v>
      </c>
      <c r="D272">
        <v>2.5283106505096312E-2</v>
      </c>
      <c r="E272">
        <v>2.5283106505096312E-2</v>
      </c>
      <c r="F272">
        <v>2.5283106505096312E-2</v>
      </c>
      <c r="G272">
        <v>2.5283106505096312E-2</v>
      </c>
      <c r="H272">
        <v>2.5283106505096312E-2</v>
      </c>
      <c r="I272">
        <v>2.802112696214791E-2</v>
      </c>
      <c r="J272">
        <v>2.9851601312648701E-2</v>
      </c>
      <c r="K272">
        <v>2.5283106505096312E-2</v>
      </c>
      <c r="L272">
        <v>2.5283106505096312E-2</v>
      </c>
      <c r="M272">
        <v>2.5283106505096312E-2</v>
      </c>
      <c r="N272">
        <v>2.5283106505096312E-2</v>
      </c>
      <c r="O272">
        <v>2.5283106505096312E-2</v>
      </c>
      <c r="P272">
        <v>2.5283106505096312E-2</v>
      </c>
      <c r="Q272">
        <v>2.5283106505096312E-2</v>
      </c>
      <c r="R272">
        <v>2.5283106505096312E-2</v>
      </c>
      <c r="S272">
        <v>3.2999812100344743E-2</v>
      </c>
      <c r="T272">
        <v>5.8564924457759099E-2</v>
      </c>
      <c r="U272">
        <v>7.2260154122150144E-2</v>
      </c>
      <c r="V272">
        <v>7.7746449794519445E-2</v>
      </c>
      <c r="W272">
        <v>6.7486564149275549E-2</v>
      </c>
      <c r="X272">
        <v>4.3044347822000312E-2</v>
      </c>
      <c r="Y272">
        <v>3.2994684721211677E-2</v>
      </c>
      <c r="Z272">
        <v>2.1170948440385862E-2</v>
      </c>
      <c r="AA272">
        <v>2.1170948440385862E-2</v>
      </c>
      <c r="AB272" s="7">
        <f t="shared" si="12"/>
        <v>0.81399194688908127</v>
      </c>
      <c r="AC272">
        <f>INDEX(SHELF_days!$C$2:$C$289,MATCH(A272&amp;"|"&amp;C272,SHELF_days!$D$2:$D$289,0))</f>
        <v>35</v>
      </c>
      <c r="AD272" s="8">
        <f t="shared" si="13"/>
        <v>28.489718141117844</v>
      </c>
      <c r="AE272" s="7">
        <f t="shared" si="14"/>
        <v>7.7746449794519445E-2</v>
      </c>
    </row>
    <row r="273" spans="1:31" x14ac:dyDescent="0.45">
      <c r="A273" t="s">
        <v>8</v>
      </c>
      <c r="B273" t="s">
        <v>177</v>
      </c>
      <c r="C273" t="s">
        <v>125</v>
      </c>
      <c r="D273">
        <v>1.402310326699719E-2</v>
      </c>
      <c r="E273">
        <v>1.402310326699719E-2</v>
      </c>
      <c r="F273">
        <v>1.402310326699719E-2</v>
      </c>
      <c r="G273">
        <v>1.402310326699719E-2</v>
      </c>
      <c r="H273">
        <v>1.402310326699719E-2</v>
      </c>
      <c r="I273">
        <v>1.437031600611605E-2</v>
      </c>
      <c r="J273">
        <v>1.4506860341724589E-2</v>
      </c>
      <c r="K273">
        <v>1.5821587230298261E-2</v>
      </c>
      <c r="L273">
        <v>1.6865176081020679E-2</v>
      </c>
      <c r="M273">
        <v>1.805701306754667E-2</v>
      </c>
      <c r="N273">
        <v>1.962727292704489E-2</v>
      </c>
      <c r="O273">
        <v>3.057227674275239E-2</v>
      </c>
      <c r="P273">
        <v>4.7142907185531803E-2</v>
      </c>
      <c r="Q273">
        <v>5.913149985196172E-2</v>
      </c>
      <c r="R273">
        <v>6.747045749091192E-2</v>
      </c>
      <c r="S273">
        <v>7.9049417150516221E-2</v>
      </c>
      <c r="T273">
        <v>9.6942577015332626E-2</v>
      </c>
      <c r="U273">
        <v>0.10122226661997751</v>
      </c>
      <c r="V273">
        <v>0.100703398144665</v>
      </c>
      <c r="W273">
        <v>8.0674294744257871E-2</v>
      </c>
      <c r="X273">
        <v>4.0540013242175897E-2</v>
      </c>
      <c r="Y273">
        <v>2.3688491594716071E-2</v>
      </c>
      <c r="Z273">
        <v>2.2836064813845609E-2</v>
      </c>
      <c r="AA273">
        <v>2.2836064813845609E-2</v>
      </c>
      <c r="AB273" s="7">
        <f t="shared" si="12"/>
        <v>0.94217347139922736</v>
      </c>
      <c r="AC273">
        <f>INDEX(SHELF_days!$C$2:$C$289,MATCH(A273&amp;"|"&amp;C273,SHELF_days!$D$2:$D$289,0))</f>
        <v>92</v>
      </c>
      <c r="AD273" s="8">
        <f t="shared" si="13"/>
        <v>86.679959368728916</v>
      </c>
      <c r="AE273" s="7">
        <f t="shared" si="14"/>
        <v>0.10122226661997751</v>
      </c>
    </row>
    <row r="274" spans="1:31" x14ac:dyDescent="0.45">
      <c r="A274" t="s">
        <v>8</v>
      </c>
      <c r="B274" t="s">
        <v>177</v>
      </c>
      <c r="C274" t="s">
        <v>126</v>
      </c>
      <c r="D274">
        <v>2.3509033325059141E-2</v>
      </c>
      <c r="E274">
        <v>2.3509033325059141E-2</v>
      </c>
      <c r="F274">
        <v>2.3509033325059141E-2</v>
      </c>
      <c r="G274">
        <v>2.3509033325059141E-2</v>
      </c>
      <c r="H274">
        <v>2.636434257977938E-2</v>
      </c>
      <c r="I274">
        <v>3.5785901736768731E-2</v>
      </c>
      <c r="J274">
        <v>3.4071434339153321E-2</v>
      </c>
      <c r="K274">
        <v>3.2356966941537911E-2</v>
      </c>
      <c r="L274">
        <v>2.9501657686817669E-2</v>
      </c>
      <c r="M274">
        <v>2.9501657686817669E-2</v>
      </c>
      <c r="N274">
        <v>2.9501657686817669E-2</v>
      </c>
      <c r="O274">
        <v>2.9501657686817669E-2</v>
      </c>
      <c r="P274">
        <v>2.9501657686817669E-2</v>
      </c>
      <c r="Q274">
        <v>2.9501657686817669E-2</v>
      </c>
      <c r="R274">
        <v>2.9501657686817669E-2</v>
      </c>
      <c r="S274">
        <v>3.0642499543922501E-2</v>
      </c>
      <c r="T274">
        <v>5.2129422723382897E-2</v>
      </c>
      <c r="U274">
        <v>5.7189505005316978E-2</v>
      </c>
      <c r="V274">
        <v>5.9471188719526641E-2</v>
      </c>
      <c r="W274">
        <v>4.3441719704812108E-2</v>
      </c>
      <c r="X274">
        <v>2.4258912523268499E-2</v>
      </c>
      <c r="Y274">
        <v>1.455855212591925E-2</v>
      </c>
      <c r="Z274">
        <v>1.2847289340262011E-2</v>
      </c>
      <c r="AA274">
        <v>1.2847289340262011E-2</v>
      </c>
      <c r="AB274" s="7">
        <f t="shared" si="12"/>
        <v>0.73651276173187252</v>
      </c>
      <c r="AC274">
        <f>INDEX(SHELF_days!$C$2:$C$289,MATCH(A274&amp;"|"&amp;C274,SHELF_days!$D$2:$D$289,0))</f>
        <v>56</v>
      </c>
      <c r="AD274" s="8">
        <f t="shared" si="13"/>
        <v>41.244714656984861</v>
      </c>
      <c r="AE274" s="7">
        <f t="shared" si="14"/>
        <v>5.9471188719526641E-2</v>
      </c>
    </row>
    <row r="275" spans="1:31" x14ac:dyDescent="0.45">
      <c r="A275" t="s">
        <v>8</v>
      </c>
      <c r="B275" t="s">
        <v>177</v>
      </c>
      <c r="C275" t="s">
        <v>127</v>
      </c>
      <c r="D275">
        <v>3.5526591560921479E-2</v>
      </c>
      <c r="E275">
        <v>3.5526591560921479E-2</v>
      </c>
      <c r="F275">
        <v>3.5526591560921479E-2</v>
      </c>
      <c r="G275">
        <v>3.5526591560921479E-2</v>
      </c>
      <c r="H275">
        <v>3.6720111970763178E-2</v>
      </c>
      <c r="I275">
        <v>4.6649316780960182E-2</v>
      </c>
      <c r="J275">
        <v>5.4415189025429668E-2</v>
      </c>
      <c r="K275">
        <v>4.3167088849877223E-2</v>
      </c>
      <c r="L275">
        <v>3.7168757644905542E-2</v>
      </c>
      <c r="M275">
        <v>3.7487111698612019E-2</v>
      </c>
      <c r="N275">
        <v>3.7924694876679627E-2</v>
      </c>
      <c r="O275">
        <v>4.2751630663959102E-2</v>
      </c>
      <c r="P275">
        <v>4.373742198084174E-2</v>
      </c>
      <c r="Q275">
        <v>4.4723213297724392E-2</v>
      </c>
      <c r="R275">
        <v>4.5379588064825803E-2</v>
      </c>
      <c r="S275">
        <v>5.9596124687100918E-2</v>
      </c>
      <c r="T275">
        <v>9.0668217828592607E-2</v>
      </c>
      <c r="U275">
        <v>9.9488714698854244E-2</v>
      </c>
      <c r="V275">
        <v>9.8442694236675787E-2</v>
      </c>
      <c r="W275">
        <v>8.4322032580381762E-2</v>
      </c>
      <c r="X275">
        <v>6.5448185110639906E-2</v>
      </c>
      <c r="Y275">
        <v>4.3706692825078573E-2</v>
      </c>
      <c r="Z275">
        <v>3.7496945028456241E-2</v>
      </c>
      <c r="AA275">
        <v>3.5048445897246483E-2</v>
      </c>
      <c r="AB275" s="7">
        <f t="shared" si="12"/>
        <v>1.2264485439912911</v>
      </c>
      <c r="AC275">
        <f>INDEX(SHELF_days!$C$2:$C$289,MATCH(A275&amp;"|"&amp;C275,SHELF_days!$D$2:$D$289,0))</f>
        <v>146</v>
      </c>
      <c r="AD275" s="8">
        <f t="shared" si="13"/>
        <v>179.0614874227285</v>
      </c>
      <c r="AE275" s="7">
        <f t="shared" si="14"/>
        <v>9.9488714698854244E-2</v>
      </c>
    </row>
    <row r="276" spans="1:31" x14ac:dyDescent="0.45">
      <c r="A276" t="s">
        <v>8</v>
      </c>
      <c r="B276" t="s">
        <v>177</v>
      </c>
      <c r="C276" t="s">
        <v>128</v>
      </c>
      <c r="D276">
        <v>1.085722531424487E-3</v>
      </c>
      <c r="E276">
        <v>1.085722531424487E-3</v>
      </c>
      <c r="F276">
        <v>1.085722531424487E-3</v>
      </c>
      <c r="G276">
        <v>1.085722531424487E-3</v>
      </c>
      <c r="H276">
        <v>1.085722531424487E-3</v>
      </c>
      <c r="I276">
        <v>1.085722531424487E-3</v>
      </c>
      <c r="J276">
        <v>1.085722531424487E-3</v>
      </c>
      <c r="K276">
        <v>1.085722531424487E-3</v>
      </c>
      <c r="L276">
        <v>1.085722531424487E-3</v>
      </c>
      <c r="M276">
        <v>1.085722531424487E-3</v>
      </c>
      <c r="N276">
        <v>1.067776704458793E-2</v>
      </c>
      <c r="O276">
        <v>3.4653391870755113E-2</v>
      </c>
      <c r="P276">
        <v>4.9036972183758847E-2</v>
      </c>
      <c r="Q276">
        <v>5.1432740083678999E-2</v>
      </c>
      <c r="R276">
        <v>6.1024784596842442E-2</v>
      </c>
      <c r="S276">
        <v>9.2187713122770062E-2</v>
      </c>
      <c r="T276">
        <v>0.1233506416486977</v>
      </c>
      <c r="U276">
        <v>0.12814217744853801</v>
      </c>
      <c r="V276">
        <v>0.12814217744853801</v>
      </c>
      <c r="W276">
        <v>6.1024784596842442E-2</v>
      </c>
      <c r="X276">
        <v>2.9861856070914811E-2</v>
      </c>
      <c r="Y276">
        <v>1.085722531424487E-3</v>
      </c>
      <c r="Z276">
        <v>1.085722531424487E-3</v>
      </c>
      <c r="AA276">
        <v>1.085722531424487E-3</v>
      </c>
      <c r="AB276" s="7">
        <f t="shared" si="12"/>
        <v>0.78364939902444264</v>
      </c>
      <c r="AC276">
        <f>INDEX(SHELF_days!$C$2:$C$289,MATCH(A276&amp;"|"&amp;C276,SHELF_days!$D$2:$D$289,0))</f>
        <v>20</v>
      </c>
      <c r="AD276" s="8">
        <f t="shared" si="13"/>
        <v>15.672987980488852</v>
      </c>
      <c r="AE276" s="7">
        <f t="shared" si="14"/>
        <v>0.12814217744853801</v>
      </c>
    </row>
    <row r="277" spans="1:31" x14ac:dyDescent="0.45">
      <c r="A277" t="s">
        <v>8</v>
      </c>
      <c r="B277" t="s">
        <v>177</v>
      </c>
      <c r="C277" t="s">
        <v>129</v>
      </c>
      <c r="D277">
        <v>1.4984765516354489E-2</v>
      </c>
      <c r="E277">
        <v>1.4984765516354489E-2</v>
      </c>
      <c r="F277">
        <v>1.4984765516354489E-2</v>
      </c>
      <c r="G277">
        <v>1.4984765516354489E-2</v>
      </c>
      <c r="H277">
        <v>1.4984765516354489E-2</v>
      </c>
      <c r="I277">
        <v>1.4984765516354489E-2</v>
      </c>
      <c r="J277">
        <v>1.4984765516354489E-2</v>
      </c>
      <c r="K277">
        <v>1.4984765516354489E-2</v>
      </c>
      <c r="L277">
        <v>1.4984765516354489E-2</v>
      </c>
      <c r="M277">
        <v>1.4984765516354489E-2</v>
      </c>
      <c r="N277">
        <v>1.4984765516354489E-2</v>
      </c>
      <c r="O277">
        <v>1.4984765516354489E-2</v>
      </c>
      <c r="P277">
        <v>1.4984765516354489E-2</v>
      </c>
      <c r="Q277">
        <v>1.4984765516354489E-2</v>
      </c>
      <c r="R277">
        <v>1.4984765516354489E-2</v>
      </c>
      <c r="S277">
        <v>1.4984765516354489E-2</v>
      </c>
      <c r="T277">
        <v>3.196600428264243E-2</v>
      </c>
      <c r="U277">
        <v>7.1929117706872256E-2</v>
      </c>
      <c r="V277">
        <v>6.7936171207005333E-2</v>
      </c>
      <c r="W277">
        <v>6.6937934582038616E-2</v>
      </c>
      <c r="X277">
        <v>3.196600428264243E-2</v>
      </c>
      <c r="Y277">
        <v>1.4984765516354489E-2</v>
      </c>
      <c r="Z277">
        <v>1.4984765516354489E-2</v>
      </c>
      <c r="AA277">
        <v>1.4984765516354489E-2</v>
      </c>
      <c r="AB277" s="7">
        <f t="shared" si="12"/>
        <v>0.55544577687193653</v>
      </c>
      <c r="AC277">
        <f>INDEX(SHELF_days!$C$2:$C$289,MATCH(A277&amp;"|"&amp;C277,SHELF_days!$D$2:$D$289,0))</f>
        <v>16</v>
      </c>
      <c r="AD277" s="8">
        <f t="shared" si="13"/>
        <v>8.8871324299509844</v>
      </c>
      <c r="AE277" s="7">
        <f t="shared" si="14"/>
        <v>7.1929117706872256E-2</v>
      </c>
    </row>
    <row r="278" spans="1:31" x14ac:dyDescent="0.45">
      <c r="A278" t="s">
        <v>8</v>
      </c>
      <c r="B278" t="s">
        <v>178</v>
      </c>
      <c r="C278" t="s">
        <v>124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8</v>
      </c>
      <c r="B279" t="s">
        <v>178</v>
      </c>
      <c r="C279" t="s">
        <v>125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8</v>
      </c>
      <c r="B280" t="s">
        <v>178</v>
      </c>
      <c r="C280" t="s">
        <v>126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8</v>
      </c>
      <c r="B281" t="s">
        <v>178</v>
      </c>
      <c r="C281" t="s">
        <v>127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8</v>
      </c>
      <c r="B282" t="s">
        <v>178</v>
      </c>
      <c r="C282" t="s">
        <v>128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8</v>
      </c>
      <c r="B283" t="s">
        <v>178</v>
      </c>
      <c r="C283" t="s">
        <v>129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8</v>
      </c>
      <c r="B284" t="s">
        <v>179</v>
      </c>
      <c r="C284" t="s">
        <v>124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8</v>
      </c>
      <c r="B285" t="s">
        <v>179</v>
      </c>
      <c r="C285" t="s">
        <v>125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8</v>
      </c>
      <c r="B286" t="s">
        <v>179</v>
      </c>
      <c r="C286" t="s">
        <v>126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8</v>
      </c>
      <c r="B287" t="s">
        <v>179</v>
      </c>
      <c r="C287" t="s">
        <v>127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8</v>
      </c>
      <c r="B288" t="s">
        <v>179</v>
      </c>
      <c r="C288" t="s">
        <v>128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8</v>
      </c>
      <c r="B289" t="s">
        <v>179</v>
      </c>
      <c r="C289" t="s">
        <v>129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8</v>
      </c>
      <c r="B290" t="s">
        <v>180</v>
      </c>
      <c r="C290" t="s">
        <v>124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8</v>
      </c>
      <c r="B291" t="s">
        <v>180</v>
      </c>
      <c r="C291" t="s">
        <v>125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8</v>
      </c>
      <c r="B292" t="s">
        <v>180</v>
      </c>
      <c r="C292" t="s">
        <v>126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8</v>
      </c>
      <c r="B293" t="s">
        <v>180</v>
      </c>
      <c r="C293" t="s">
        <v>127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8</v>
      </c>
      <c r="B294" t="s">
        <v>180</v>
      </c>
      <c r="C294" t="s">
        <v>128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8</v>
      </c>
      <c r="B295" t="s">
        <v>180</v>
      </c>
      <c r="C295" t="s">
        <v>129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8</v>
      </c>
      <c r="B296" t="s">
        <v>181</v>
      </c>
      <c r="C296" t="s">
        <v>124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8</v>
      </c>
      <c r="B297" t="s">
        <v>181</v>
      </c>
      <c r="C297" t="s">
        <v>125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8</v>
      </c>
      <c r="B298" t="s">
        <v>181</v>
      </c>
      <c r="C298" t="s">
        <v>126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8</v>
      </c>
      <c r="B299" t="s">
        <v>181</v>
      </c>
      <c r="C299" t="s">
        <v>127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8</v>
      </c>
      <c r="B300" t="s">
        <v>181</v>
      </c>
      <c r="C300" t="s">
        <v>128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8</v>
      </c>
      <c r="B301" t="s">
        <v>181</v>
      </c>
      <c r="C301" t="s">
        <v>129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8</v>
      </c>
      <c r="B302" t="s">
        <v>182</v>
      </c>
      <c r="C302" t="s">
        <v>124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8</v>
      </c>
      <c r="B303" t="s">
        <v>182</v>
      </c>
      <c r="C303" t="s">
        <v>125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8</v>
      </c>
      <c r="B304" t="s">
        <v>182</v>
      </c>
      <c r="C304" t="s">
        <v>126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8</v>
      </c>
      <c r="B305" t="s">
        <v>182</v>
      </c>
      <c r="C305" t="s">
        <v>127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8</v>
      </c>
      <c r="B306" t="s">
        <v>182</v>
      </c>
      <c r="C306" t="s">
        <v>128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8</v>
      </c>
      <c r="B307" t="s">
        <v>182</v>
      </c>
      <c r="C307" t="s">
        <v>129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8</v>
      </c>
      <c r="B308" t="s">
        <v>183</v>
      </c>
      <c r="C308" t="s">
        <v>124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0.18605885377661369</v>
      </c>
      <c r="J308">
        <v>0.20758076790604721</v>
      </c>
      <c r="K308">
        <v>0.17315263667226399</v>
      </c>
      <c r="L308">
        <v>0.15624008579438381</v>
      </c>
      <c r="M308">
        <v>0.15713769863810739</v>
      </c>
      <c r="N308">
        <v>0.1583714830873954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0.1991244924671072</v>
      </c>
      <c r="T308">
        <v>0.30843571526202879</v>
      </c>
      <c r="U308">
        <v>0.34956995017382392</v>
      </c>
      <c r="V308">
        <v>0.35712168139572981</v>
      </c>
      <c r="W308">
        <v>0.32791287426483351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4.6543651927725183</v>
      </c>
      <c r="AC308">
        <f>INDEX(SHELF_days!$C$2:$C$289,MATCH(A308&amp;"|"&amp;C308,SHELF_days!$D$2:$D$289,0))</f>
        <v>35</v>
      </c>
      <c r="AD308" s="8">
        <f t="shared" si="13"/>
        <v>162.90278174703815</v>
      </c>
      <c r="AE308" s="7">
        <f t="shared" si="14"/>
        <v>0.35712168139572981</v>
      </c>
    </row>
    <row r="309" spans="1:31" x14ac:dyDescent="0.45">
      <c r="A309" t="s">
        <v>8</v>
      </c>
      <c r="B309" t="s">
        <v>183</v>
      </c>
      <c r="C309" t="s">
        <v>125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3.4700187636224409E-3</v>
      </c>
      <c r="U309">
        <v>6.940037527244881E-3</v>
      </c>
      <c r="V309">
        <v>6.940037527244881E-3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1.7350093818112203E-2</v>
      </c>
      <c r="AC309">
        <f>INDEX(SHELF_days!$C$2:$C$289,MATCH(A309&amp;"|"&amp;C309,SHELF_days!$D$2:$D$289,0))</f>
        <v>92</v>
      </c>
      <c r="AD309" s="8">
        <f t="shared" si="13"/>
        <v>1.5962086312663226</v>
      </c>
      <c r="AE309" s="7">
        <f t="shared" si="14"/>
        <v>6.940037527244881E-3</v>
      </c>
    </row>
    <row r="310" spans="1:31" x14ac:dyDescent="0.45">
      <c r="A310" t="s">
        <v>8</v>
      </c>
      <c r="B310" t="s">
        <v>183</v>
      </c>
      <c r="C310" t="s">
        <v>126</v>
      </c>
      <c r="D310">
        <v>5.5431068745454687E-4</v>
      </c>
      <c r="E310">
        <v>5.5431068745454687E-4</v>
      </c>
      <c r="F310">
        <v>5.5431068745454687E-4</v>
      </c>
      <c r="G310">
        <v>5.5431068745454687E-4</v>
      </c>
      <c r="H310">
        <v>5.5431068745454687E-4</v>
      </c>
      <c r="I310">
        <v>5.5431068745454687E-4</v>
      </c>
      <c r="J310">
        <v>5.5431068745454687E-4</v>
      </c>
      <c r="K310">
        <v>5.5431068745454687E-4</v>
      </c>
      <c r="L310">
        <v>5.5431068745454687E-4</v>
      </c>
      <c r="M310">
        <v>5.5431068745454687E-4</v>
      </c>
      <c r="N310">
        <v>3.0006074403531261E-3</v>
      </c>
      <c r="O310">
        <v>3.7271667381241283E-2</v>
      </c>
      <c r="P310">
        <v>8.6797723927283479E-2</v>
      </c>
      <c r="Q310">
        <v>0.11127901577651569</v>
      </c>
      <c r="R310">
        <v>0.12841225520692889</v>
      </c>
      <c r="S310">
        <v>0.17492396107243319</v>
      </c>
      <c r="T310">
        <v>0.20061923913799151</v>
      </c>
      <c r="U310">
        <v>0.20822841312032209</v>
      </c>
      <c r="V310">
        <v>0.20700526474387279</v>
      </c>
      <c r="W310">
        <v>0.11494846090586359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1.3057269256398323</v>
      </c>
      <c r="AC310">
        <f>INDEX(SHELF_days!$C$2:$C$289,MATCH(A310&amp;"|"&amp;C310,SHELF_days!$D$2:$D$289,0))</f>
        <v>56</v>
      </c>
      <c r="AD310" s="8">
        <f t="shared" si="13"/>
        <v>73.120707835830615</v>
      </c>
      <c r="AE310" s="7">
        <f t="shared" si="14"/>
        <v>0.20822841312032209</v>
      </c>
    </row>
    <row r="311" spans="1:31" x14ac:dyDescent="0.45">
      <c r="A311" t="s">
        <v>8</v>
      </c>
      <c r="B311" t="s">
        <v>183</v>
      </c>
      <c r="C311" t="s">
        <v>127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1.9783957493601959E-2</v>
      </c>
      <c r="J311">
        <v>1.9783957493601959E-2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1.5706946438117271E-2</v>
      </c>
      <c r="Q311">
        <v>2.7931445933008042E-2</v>
      </c>
      <c r="R311">
        <v>3.6660431141545768E-2</v>
      </c>
      <c r="S311">
        <v>3.6660431141545768E-2</v>
      </c>
      <c r="T311">
        <v>0.10589774869758931</v>
      </c>
      <c r="U311">
        <v>0.12802076061084439</v>
      </c>
      <c r="V311">
        <v>0.1175472850949118</v>
      </c>
      <c r="W311">
        <v>7.7404407010139509E-2</v>
      </c>
      <c r="X311">
        <v>2.7343415492313141E-2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0.82043967187222289</v>
      </c>
      <c r="AC311">
        <f>INDEX(SHELF_days!$C$2:$C$289,MATCH(A311&amp;"|"&amp;C311,SHELF_days!$D$2:$D$289,0))</f>
        <v>146</v>
      </c>
      <c r="AD311" s="8">
        <f t="shared" si="13"/>
        <v>119.78419209334454</v>
      </c>
      <c r="AE311" s="7">
        <f t="shared" si="14"/>
        <v>0.12802076061084439</v>
      </c>
    </row>
    <row r="312" spans="1:31" x14ac:dyDescent="0.45">
      <c r="A312" t="s">
        <v>8</v>
      </c>
      <c r="B312" t="s">
        <v>183</v>
      </c>
      <c r="C312" t="s">
        <v>128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0.53246809772080084</v>
      </c>
      <c r="P312">
        <v>0.53246809772080084</v>
      </c>
      <c r="Q312">
        <v>0.53246809772080084</v>
      </c>
      <c r="R312">
        <v>0.53246809772080084</v>
      </c>
      <c r="S312">
        <v>0.53246809772080084</v>
      </c>
      <c r="T312">
        <v>0.53246809772080084</v>
      </c>
      <c r="U312">
        <v>0.53246809772080084</v>
      </c>
      <c r="V312">
        <v>0.53246809772080084</v>
      </c>
      <c r="W312">
        <v>0.53246809772080084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0.53246809772080084</v>
      </c>
    </row>
    <row r="313" spans="1:31" x14ac:dyDescent="0.45">
      <c r="A313" t="s">
        <v>8</v>
      </c>
      <c r="B313" t="s">
        <v>183</v>
      </c>
      <c r="C313" t="s">
        <v>129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0.36746675606181017</v>
      </c>
      <c r="L313">
        <v>0.4260541889697127</v>
      </c>
      <c r="M313">
        <v>0.4260541889697127</v>
      </c>
      <c r="N313">
        <v>0.4260541889697127</v>
      </c>
      <c r="O313">
        <v>0.4260541889697127</v>
      </c>
      <c r="P313">
        <v>0.4260541889697127</v>
      </c>
      <c r="Q313">
        <v>0.4260541889697127</v>
      </c>
      <c r="R313">
        <v>0.4260541889697127</v>
      </c>
      <c r="S313">
        <v>0.4260541889697127</v>
      </c>
      <c r="T313">
        <v>0.53246809772080084</v>
      </c>
      <c r="U313">
        <v>0.53246809772080084</v>
      </c>
      <c r="V313">
        <v>0.53246809772080084</v>
      </c>
      <c r="W313">
        <v>0.53246809772080084</v>
      </c>
      <c r="X313">
        <v>0.53246809772080084</v>
      </c>
      <c r="Y313">
        <v>0</v>
      </c>
      <c r="Z313">
        <v>0</v>
      </c>
      <c r="AA313">
        <v>0</v>
      </c>
      <c r="AB313" s="7">
        <f t="shared" si="12"/>
        <v>6.4382407564235153</v>
      </c>
      <c r="AC313">
        <f>INDEX(SHELF_days!$C$2:$C$289,MATCH(A313&amp;"|"&amp;C313,SHELF_days!$D$2:$D$289,0))</f>
        <v>16</v>
      </c>
      <c r="AD313" s="8">
        <f t="shared" si="13"/>
        <v>103.01185210277625</v>
      </c>
      <c r="AE313" s="7">
        <f t="shared" si="14"/>
        <v>0.53246809772080084</v>
      </c>
    </row>
    <row r="314" spans="1:31" x14ac:dyDescent="0.45">
      <c r="A314" t="s">
        <v>6</v>
      </c>
      <c r="B314" t="s">
        <v>158</v>
      </c>
      <c r="C314" t="s">
        <v>124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6</v>
      </c>
      <c r="B315" t="s">
        <v>158</v>
      </c>
      <c r="C315" t="s">
        <v>125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6</v>
      </c>
      <c r="B316" t="s">
        <v>158</v>
      </c>
      <c r="C316" t="s">
        <v>126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6</v>
      </c>
      <c r="B317" t="s">
        <v>158</v>
      </c>
      <c r="C317" t="s">
        <v>127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6</v>
      </c>
      <c r="B318" t="s">
        <v>158</v>
      </c>
      <c r="C318" t="s">
        <v>128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6</v>
      </c>
      <c r="B319" t="s">
        <v>158</v>
      </c>
      <c r="C319" t="s">
        <v>129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6</v>
      </c>
      <c r="B320" t="s">
        <v>159</v>
      </c>
      <c r="C320" t="s">
        <v>124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6</v>
      </c>
      <c r="B321" t="s">
        <v>159</v>
      </c>
      <c r="C321" t="s">
        <v>125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6</v>
      </c>
      <c r="B322" t="s">
        <v>159</v>
      </c>
      <c r="C322" t="s">
        <v>126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6</v>
      </c>
      <c r="B323" t="s">
        <v>159</v>
      </c>
      <c r="C323" t="s">
        <v>127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6</v>
      </c>
      <c r="B324" t="s">
        <v>159</v>
      </c>
      <c r="C324" t="s">
        <v>128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6</v>
      </c>
      <c r="B325" t="s">
        <v>159</v>
      </c>
      <c r="C325" t="s">
        <v>129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6</v>
      </c>
      <c r="B326" t="s">
        <v>160</v>
      </c>
      <c r="C326" t="s">
        <v>124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6</v>
      </c>
      <c r="B327" t="s">
        <v>160</v>
      </c>
      <c r="C327" t="s">
        <v>125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6</v>
      </c>
      <c r="B328" t="s">
        <v>160</v>
      </c>
      <c r="C328" t="s">
        <v>126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6</v>
      </c>
      <c r="B329" t="s">
        <v>160</v>
      </c>
      <c r="C329" t="s">
        <v>127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6</v>
      </c>
      <c r="B330" t="s">
        <v>160</v>
      </c>
      <c r="C330" t="s">
        <v>128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6</v>
      </c>
      <c r="B331" t="s">
        <v>160</v>
      </c>
      <c r="C331" t="s">
        <v>129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6</v>
      </c>
      <c r="B332" t="s">
        <v>161</v>
      </c>
      <c r="C332" t="s">
        <v>124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6</v>
      </c>
      <c r="B333" t="s">
        <v>161</v>
      </c>
      <c r="C333" t="s">
        <v>125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6</v>
      </c>
      <c r="B334" t="s">
        <v>161</v>
      </c>
      <c r="C334" t="s">
        <v>126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6</v>
      </c>
      <c r="B335" t="s">
        <v>161</v>
      </c>
      <c r="C335" t="s">
        <v>127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6</v>
      </c>
      <c r="B336" t="s">
        <v>161</v>
      </c>
      <c r="C336" t="s">
        <v>128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6</v>
      </c>
      <c r="B337" t="s">
        <v>161</v>
      </c>
      <c r="C337" t="s">
        <v>129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6</v>
      </c>
      <c r="B338" t="s">
        <v>162</v>
      </c>
      <c r="C338" t="s">
        <v>124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s="7">
        <f t="shared" si="15"/>
        <v>0</v>
      </c>
      <c r="AC338">
        <f>INDEX(SHELF_days!$C$2:$C$289,MATCH(A338&amp;"|"&amp;C338,SHELF_days!$D$2:$D$289,0))</f>
        <v>118</v>
      </c>
      <c r="AD338" s="8">
        <f t="shared" si="16"/>
        <v>0</v>
      </c>
      <c r="AE338" s="7">
        <f t="shared" si="17"/>
        <v>0</v>
      </c>
    </row>
    <row r="339" spans="1:31" x14ac:dyDescent="0.45">
      <c r="A339" t="s">
        <v>6</v>
      </c>
      <c r="B339" t="s">
        <v>162</v>
      </c>
      <c r="C339" t="s">
        <v>125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s="7">
        <f t="shared" si="15"/>
        <v>0</v>
      </c>
      <c r="AC339">
        <f>INDEX(SHELF_days!$C$2:$C$289,MATCH(A339&amp;"|"&amp;C339,SHELF_days!$D$2:$D$289,0))</f>
        <v>84</v>
      </c>
      <c r="AD339" s="8">
        <f t="shared" si="16"/>
        <v>0</v>
      </c>
      <c r="AE339" s="7">
        <f t="shared" si="17"/>
        <v>0</v>
      </c>
    </row>
    <row r="340" spans="1:31" x14ac:dyDescent="0.45">
      <c r="A340" t="s">
        <v>6</v>
      </c>
      <c r="B340" t="s">
        <v>162</v>
      </c>
      <c r="C340" t="s">
        <v>126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s="7">
        <f t="shared" si="15"/>
        <v>0</v>
      </c>
      <c r="AC340">
        <f>INDEX(SHELF_days!$C$2:$C$289,MATCH(A340&amp;"|"&amp;C340,SHELF_days!$D$2:$D$289,0))</f>
        <v>30</v>
      </c>
      <c r="AD340" s="8">
        <f t="shared" si="16"/>
        <v>0</v>
      </c>
      <c r="AE340" s="7">
        <f t="shared" si="17"/>
        <v>0</v>
      </c>
    </row>
    <row r="341" spans="1:31" x14ac:dyDescent="0.45">
      <c r="A341" t="s">
        <v>6</v>
      </c>
      <c r="B341" t="s">
        <v>162</v>
      </c>
      <c r="C341" t="s">
        <v>127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s="7">
        <f t="shared" si="15"/>
        <v>0</v>
      </c>
      <c r="AC341">
        <f>INDEX(SHELF_days!$C$2:$C$289,MATCH(A341&amp;"|"&amp;C341,SHELF_days!$D$2:$D$289,0))</f>
        <v>83</v>
      </c>
      <c r="AD341" s="8">
        <f t="shared" si="16"/>
        <v>0</v>
      </c>
      <c r="AE341" s="7">
        <f t="shared" si="17"/>
        <v>0</v>
      </c>
    </row>
    <row r="342" spans="1:31" x14ac:dyDescent="0.45">
      <c r="A342" t="s">
        <v>6</v>
      </c>
      <c r="B342" t="s">
        <v>162</v>
      </c>
      <c r="C342" t="s">
        <v>128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s="7">
        <f t="shared" si="15"/>
        <v>0</v>
      </c>
      <c r="AC342">
        <f>INDEX(SHELF_days!$C$2:$C$289,MATCH(A342&amp;"|"&amp;C342,SHELF_days!$D$2:$D$289,0))</f>
        <v>18</v>
      </c>
      <c r="AD342" s="8">
        <f t="shared" si="16"/>
        <v>0</v>
      </c>
      <c r="AE342" s="7">
        <f t="shared" si="17"/>
        <v>0</v>
      </c>
    </row>
    <row r="343" spans="1:31" x14ac:dyDescent="0.45">
      <c r="A343" t="s">
        <v>6</v>
      </c>
      <c r="B343" t="s">
        <v>162</v>
      </c>
      <c r="C343" t="s">
        <v>129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s="7">
        <f t="shared" si="15"/>
        <v>0</v>
      </c>
      <c r="AC343">
        <f>INDEX(SHELF_days!$C$2:$C$289,MATCH(A343&amp;"|"&amp;C343,SHELF_days!$D$2:$D$289,0))</f>
        <v>32</v>
      </c>
      <c r="AD343" s="8">
        <f t="shared" si="16"/>
        <v>0</v>
      </c>
      <c r="AE343" s="7">
        <f t="shared" si="17"/>
        <v>0</v>
      </c>
    </row>
    <row r="344" spans="1:31" x14ac:dyDescent="0.45">
      <c r="A344" t="s">
        <v>6</v>
      </c>
      <c r="B344" t="s">
        <v>163</v>
      </c>
      <c r="C344" t="s">
        <v>124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6</v>
      </c>
      <c r="B345" t="s">
        <v>163</v>
      </c>
      <c r="C345" t="s">
        <v>125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6</v>
      </c>
      <c r="B346" t="s">
        <v>163</v>
      </c>
      <c r="C346" t="s">
        <v>126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6</v>
      </c>
      <c r="B347" t="s">
        <v>163</v>
      </c>
      <c r="C347" t="s">
        <v>127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6</v>
      </c>
      <c r="B348" t="s">
        <v>163</v>
      </c>
      <c r="C348" t="s">
        <v>128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6</v>
      </c>
      <c r="B349" t="s">
        <v>163</v>
      </c>
      <c r="C349" t="s">
        <v>129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6</v>
      </c>
      <c r="B350" t="s">
        <v>164</v>
      </c>
      <c r="C350" t="s">
        <v>124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6</v>
      </c>
      <c r="B351" t="s">
        <v>164</v>
      </c>
      <c r="C351" t="s">
        <v>125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6</v>
      </c>
      <c r="B352" t="s">
        <v>164</v>
      </c>
      <c r="C352" t="s">
        <v>126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6</v>
      </c>
      <c r="B353" t="s">
        <v>164</v>
      </c>
      <c r="C353" t="s">
        <v>127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6</v>
      </c>
      <c r="B354" t="s">
        <v>164</v>
      </c>
      <c r="C354" t="s">
        <v>128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6</v>
      </c>
      <c r="B355" t="s">
        <v>164</v>
      </c>
      <c r="C355" t="s">
        <v>129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6</v>
      </c>
      <c r="B356" t="s">
        <v>165</v>
      </c>
      <c r="C356" t="s">
        <v>124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6</v>
      </c>
      <c r="B357" t="s">
        <v>165</v>
      </c>
      <c r="C357" t="s">
        <v>125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6</v>
      </c>
      <c r="B358" t="s">
        <v>165</v>
      </c>
      <c r="C358" t="s">
        <v>126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6</v>
      </c>
      <c r="B359" t="s">
        <v>165</v>
      </c>
      <c r="C359" t="s">
        <v>127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6</v>
      </c>
      <c r="B360" t="s">
        <v>165</v>
      </c>
      <c r="C360" t="s">
        <v>128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6</v>
      </c>
      <c r="B361" t="s">
        <v>165</v>
      </c>
      <c r="C361" t="s">
        <v>129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6</v>
      </c>
      <c r="B362" t="s">
        <v>166</v>
      </c>
      <c r="C362" t="s">
        <v>124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6</v>
      </c>
      <c r="B363" t="s">
        <v>166</v>
      </c>
      <c r="C363" t="s">
        <v>125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6</v>
      </c>
      <c r="B364" t="s">
        <v>166</v>
      </c>
      <c r="C364" t="s">
        <v>126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6</v>
      </c>
      <c r="B365" t="s">
        <v>166</v>
      </c>
      <c r="C365" t="s">
        <v>127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6</v>
      </c>
      <c r="B366" t="s">
        <v>166</v>
      </c>
      <c r="C366" t="s">
        <v>128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6</v>
      </c>
      <c r="B367" t="s">
        <v>166</v>
      </c>
      <c r="C367" t="s">
        <v>129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6</v>
      </c>
      <c r="B368" t="s">
        <v>167</v>
      </c>
      <c r="C368" t="s">
        <v>124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6</v>
      </c>
      <c r="B369" t="s">
        <v>167</v>
      </c>
      <c r="C369" t="s">
        <v>125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6</v>
      </c>
      <c r="B370" t="s">
        <v>167</v>
      </c>
      <c r="C370" t="s">
        <v>126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6</v>
      </c>
      <c r="B371" t="s">
        <v>167</v>
      </c>
      <c r="C371" t="s">
        <v>127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6</v>
      </c>
      <c r="B372" t="s">
        <v>167</v>
      </c>
      <c r="C372" t="s">
        <v>128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6</v>
      </c>
      <c r="B373" t="s">
        <v>167</v>
      </c>
      <c r="C373" t="s">
        <v>129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6</v>
      </c>
      <c r="B374" t="s">
        <v>168</v>
      </c>
      <c r="C374" t="s">
        <v>124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6</v>
      </c>
      <c r="B375" t="s">
        <v>168</v>
      </c>
      <c r="C375" t="s">
        <v>125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6</v>
      </c>
      <c r="B376" t="s">
        <v>168</v>
      </c>
      <c r="C376" t="s">
        <v>126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6</v>
      </c>
      <c r="B377" t="s">
        <v>168</v>
      </c>
      <c r="C377" t="s">
        <v>127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6</v>
      </c>
      <c r="B378" t="s">
        <v>168</v>
      </c>
      <c r="C378" t="s">
        <v>128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6</v>
      </c>
      <c r="B379" t="s">
        <v>168</v>
      </c>
      <c r="C379" t="s">
        <v>129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6</v>
      </c>
      <c r="B380" t="s">
        <v>169</v>
      </c>
      <c r="C380" t="s">
        <v>124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8.4881241499325001E-3</v>
      </c>
      <c r="W380">
        <v>8.4881241499325001E-3</v>
      </c>
      <c r="X380">
        <v>0</v>
      </c>
      <c r="Y380">
        <v>0</v>
      </c>
      <c r="Z380">
        <v>0</v>
      </c>
      <c r="AA380">
        <v>0</v>
      </c>
      <c r="AB380" s="7">
        <f t="shared" si="15"/>
        <v>1.6976248299865E-2</v>
      </c>
      <c r="AC380">
        <f>INDEX(SHELF_days!$C$2:$C$289,MATCH(A380&amp;"|"&amp;C380,SHELF_days!$D$2:$D$289,0))</f>
        <v>118</v>
      </c>
      <c r="AD380" s="8">
        <f t="shared" si="16"/>
        <v>2.0031972993840701</v>
      </c>
      <c r="AE380" s="7">
        <f t="shared" si="17"/>
        <v>8.4881241499325001E-3</v>
      </c>
    </row>
    <row r="381" spans="1:31" x14ac:dyDescent="0.45">
      <c r="A381" t="s">
        <v>6</v>
      </c>
      <c r="B381" t="s">
        <v>169</v>
      </c>
      <c r="C381" t="s">
        <v>125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3.3978230185072622E-2</v>
      </c>
      <c r="V381">
        <v>0.17093534063830371</v>
      </c>
      <c r="W381">
        <v>0.21431622700625391</v>
      </c>
      <c r="X381">
        <v>0.1463597666361087</v>
      </c>
      <c r="Y381">
        <v>4.9962745695964622E-2</v>
      </c>
      <c r="Z381">
        <v>0</v>
      </c>
      <c r="AA381">
        <v>0</v>
      </c>
      <c r="AB381" s="7">
        <f t="shared" si="15"/>
        <v>0.61555231016170353</v>
      </c>
      <c r="AC381">
        <f>INDEX(SHELF_days!$C$2:$C$289,MATCH(A381&amp;"|"&amp;C381,SHELF_days!$D$2:$D$289,0))</f>
        <v>84</v>
      </c>
      <c r="AD381" s="8">
        <f t="shared" si="16"/>
        <v>51.706394053583097</v>
      </c>
      <c r="AE381" s="7">
        <f t="shared" si="17"/>
        <v>0.21431622700625391</v>
      </c>
    </row>
    <row r="382" spans="1:31" x14ac:dyDescent="0.45">
      <c r="A382" t="s">
        <v>6</v>
      </c>
      <c r="B382" t="s">
        <v>169</v>
      </c>
      <c r="C382" t="s">
        <v>126</v>
      </c>
      <c r="D382">
        <v>0.1274697564176232</v>
      </c>
      <c r="E382">
        <v>0.1274697564176232</v>
      </c>
      <c r="F382">
        <v>0.1274697564176232</v>
      </c>
      <c r="G382">
        <v>0.1274697564176232</v>
      </c>
      <c r="H382">
        <v>0.1274697564176232</v>
      </c>
      <c r="I382">
        <v>0.1274697564176232</v>
      </c>
      <c r="J382">
        <v>0.1274697564176232</v>
      </c>
      <c r="K382">
        <v>0.1274697564176232</v>
      </c>
      <c r="L382">
        <v>0.1274697564176232</v>
      </c>
      <c r="M382">
        <v>0.1274697564176232</v>
      </c>
      <c r="N382">
        <v>0.1274697564176232</v>
      </c>
      <c r="O382">
        <v>0.1274697564176232</v>
      </c>
      <c r="P382">
        <v>0.1274697564176232</v>
      </c>
      <c r="Q382">
        <v>0.1274697564176232</v>
      </c>
      <c r="R382">
        <v>0.1274697564176232</v>
      </c>
      <c r="S382">
        <v>0.1274697564176232</v>
      </c>
      <c r="T382">
        <v>0.1274697564176232</v>
      </c>
      <c r="U382">
        <v>0.2433794220262091</v>
      </c>
      <c r="V382">
        <v>0.95</v>
      </c>
      <c r="W382">
        <v>0.95</v>
      </c>
      <c r="X382">
        <v>0.95</v>
      </c>
      <c r="Y382">
        <v>0.50051163655859754</v>
      </c>
      <c r="Z382">
        <v>0.26818992022704469</v>
      </c>
      <c r="AA382">
        <v>0.1489519532356848</v>
      </c>
      <c r="AB382" s="7">
        <f t="shared" si="15"/>
        <v>6.1780187911471307</v>
      </c>
      <c r="AC382">
        <f>INDEX(SHELF_days!$C$2:$C$289,MATCH(A382&amp;"|"&amp;C382,SHELF_days!$D$2:$D$289,0))</f>
        <v>30</v>
      </c>
      <c r="AD382" s="8">
        <f t="shared" si="16"/>
        <v>185.34056373441393</v>
      </c>
      <c r="AE382" s="7">
        <f t="shared" si="17"/>
        <v>0.95</v>
      </c>
    </row>
    <row r="383" spans="1:31" x14ac:dyDescent="0.45">
      <c r="A383" t="s">
        <v>6</v>
      </c>
      <c r="B383" t="s">
        <v>169</v>
      </c>
      <c r="C383" t="s">
        <v>127</v>
      </c>
      <c r="D383">
        <v>2.8712904977297581E-2</v>
      </c>
      <c r="E383">
        <v>2.8712904977297581E-2</v>
      </c>
      <c r="F383">
        <v>2.8712904977297581E-2</v>
      </c>
      <c r="G383">
        <v>2.8712904977297581E-2</v>
      </c>
      <c r="H383">
        <v>2.8712904977297581E-2</v>
      </c>
      <c r="I383">
        <v>2.8712904977297581E-2</v>
      </c>
      <c r="J383">
        <v>2.8712904977297581E-2</v>
      </c>
      <c r="K383">
        <v>2.8712904977297581E-2</v>
      </c>
      <c r="L383">
        <v>2.8712904977297581E-2</v>
      </c>
      <c r="M383">
        <v>2.8712904977297581E-2</v>
      </c>
      <c r="N383">
        <v>2.8712904977297581E-2</v>
      </c>
      <c r="O383">
        <v>2.8712904977297581E-2</v>
      </c>
      <c r="P383">
        <v>2.8712904977297581E-2</v>
      </c>
      <c r="Q383">
        <v>2.8712904977297581E-2</v>
      </c>
      <c r="R383">
        <v>2.8712904977297581E-2</v>
      </c>
      <c r="S383">
        <v>2.8712904977297581E-2</v>
      </c>
      <c r="T383">
        <v>2.8712904977297581E-2</v>
      </c>
      <c r="U383">
        <v>0.3861650612478294</v>
      </c>
      <c r="V383">
        <v>0.73094383237371585</v>
      </c>
      <c r="W383">
        <v>0.56324165874883936</v>
      </c>
      <c r="X383">
        <v>0.29246560476615702</v>
      </c>
      <c r="Y383">
        <v>8.5116186212919609E-2</v>
      </c>
      <c r="Z383">
        <v>6.2762364947776289E-2</v>
      </c>
      <c r="AA383">
        <v>2.8712904977297581E-2</v>
      </c>
      <c r="AB383" s="7">
        <f t="shared" si="15"/>
        <v>2.6375269978885938</v>
      </c>
      <c r="AC383">
        <f>INDEX(SHELF_days!$C$2:$C$289,MATCH(A383&amp;"|"&amp;C383,SHELF_days!$D$2:$D$289,0))</f>
        <v>83</v>
      </c>
      <c r="AD383" s="8">
        <f t="shared" si="16"/>
        <v>218.9147408247533</v>
      </c>
      <c r="AE383" s="7">
        <f t="shared" si="17"/>
        <v>0.73094383237371585</v>
      </c>
    </row>
    <row r="384" spans="1:31" x14ac:dyDescent="0.45">
      <c r="A384" t="s">
        <v>6</v>
      </c>
      <c r="B384" t="s">
        <v>169</v>
      </c>
      <c r="C384" t="s">
        <v>128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0.95</v>
      </c>
      <c r="W384">
        <v>0.95</v>
      </c>
      <c r="X384">
        <v>0.95</v>
      </c>
      <c r="Y384">
        <v>0.95</v>
      </c>
      <c r="Z384">
        <v>0</v>
      </c>
      <c r="AA384">
        <v>0</v>
      </c>
      <c r="AB384" s="7">
        <f t="shared" si="15"/>
        <v>3.8</v>
      </c>
      <c r="AC384">
        <f>INDEX(SHELF_days!$C$2:$C$289,MATCH(A384&amp;"|"&amp;C384,SHELF_days!$D$2:$D$289,0))</f>
        <v>18</v>
      </c>
      <c r="AD384" s="8">
        <f t="shared" si="16"/>
        <v>68.399999999999991</v>
      </c>
      <c r="AE384" s="7">
        <f t="shared" si="17"/>
        <v>0.95</v>
      </c>
    </row>
    <row r="385" spans="1:31" x14ac:dyDescent="0.45">
      <c r="A385" t="s">
        <v>6</v>
      </c>
      <c r="B385" t="s">
        <v>169</v>
      </c>
      <c r="C385" t="s">
        <v>129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s="7">
        <f t="shared" si="15"/>
        <v>0</v>
      </c>
      <c r="AC385">
        <f>INDEX(SHELF_days!$C$2:$C$289,MATCH(A385&amp;"|"&amp;C385,SHELF_days!$D$2:$D$289,0))</f>
        <v>32</v>
      </c>
      <c r="AD385" s="8">
        <f t="shared" si="16"/>
        <v>0</v>
      </c>
      <c r="AE385" s="7">
        <f t="shared" si="17"/>
        <v>0</v>
      </c>
    </row>
    <row r="386" spans="1:31" x14ac:dyDescent="0.45">
      <c r="A386" t="s">
        <v>6</v>
      </c>
      <c r="B386" t="s">
        <v>170</v>
      </c>
      <c r="C386" t="s">
        <v>124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6</v>
      </c>
      <c r="B387" t="s">
        <v>170</v>
      </c>
      <c r="C387" t="s">
        <v>125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6</v>
      </c>
      <c r="B388" t="s">
        <v>170</v>
      </c>
      <c r="C388" t="s">
        <v>126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6</v>
      </c>
      <c r="B389" t="s">
        <v>170</v>
      </c>
      <c r="C389" t="s">
        <v>127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6</v>
      </c>
      <c r="B390" t="s">
        <v>170</v>
      </c>
      <c r="C390" t="s">
        <v>128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6</v>
      </c>
      <c r="B391" t="s">
        <v>170</v>
      </c>
      <c r="C391" t="s">
        <v>129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6</v>
      </c>
      <c r="B392" t="s">
        <v>171</v>
      </c>
      <c r="C392" t="s">
        <v>124</v>
      </c>
      <c r="D392">
        <v>0.6379999999999999</v>
      </c>
      <c r="E392">
        <v>0.6379999999999999</v>
      </c>
      <c r="F392">
        <v>0.6379999999999999</v>
      </c>
      <c r="G392">
        <v>0.6379999999999999</v>
      </c>
      <c r="H392">
        <v>0.6379999999999999</v>
      </c>
      <c r="I392">
        <v>0.6379999999999999</v>
      </c>
      <c r="J392">
        <v>0.6379999999999999</v>
      </c>
      <c r="K392">
        <v>0.6379999999999999</v>
      </c>
      <c r="L392">
        <v>0.6379999999999999</v>
      </c>
      <c r="M392">
        <v>0.6379999999999999</v>
      </c>
      <c r="N392">
        <v>0.6379999999999999</v>
      </c>
      <c r="O392">
        <v>0.6379999999999999</v>
      </c>
      <c r="P392">
        <v>0.6379999999999999</v>
      </c>
      <c r="Q392">
        <v>0.6379999999999999</v>
      </c>
      <c r="R392">
        <v>0.6379999999999999</v>
      </c>
      <c r="S392">
        <v>0.6379999999999999</v>
      </c>
      <c r="T392">
        <v>0.6379999999999999</v>
      </c>
      <c r="U392">
        <v>0.6379999999999999</v>
      </c>
      <c r="V392">
        <v>0.6379999999999999</v>
      </c>
      <c r="W392">
        <v>0.6379999999999999</v>
      </c>
      <c r="X392">
        <v>0.6379999999999999</v>
      </c>
      <c r="Y392">
        <v>0.6379999999999999</v>
      </c>
      <c r="Z392">
        <v>0.6379999999999999</v>
      </c>
      <c r="AA392">
        <v>0.6379999999999999</v>
      </c>
      <c r="AB392" s="7">
        <f t="shared" si="18"/>
        <v>15.311999999999998</v>
      </c>
      <c r="AC392">
        <f>INDEX(SHELF_days!$C$2:$C$289,MATCH(A392&amp;"|"&amp;C392,SHELF_days!$D$2:$D$289,0))</f>
        <v>118</v>
      </c>
      <c r="AD392" s="8">
        <f t="shared" si="19"/>
        <v>1806.8159999999998</v>
      </c>
      <c r="AE392" s="7">
        <f t="shared" si="20"/>
        <v>0.6379999999999999</v>
      </c>
    </row>
    <row r="393" spans="1:31" x14ac:dyDescent="0.45">
      <c r="A393" t="s">
        <v>6</v>
      </c>
      <c r="B393" t="s">
        <v>171</v>
      </c>
      <c r="C393" t="s">
        <v>125</v>
      </c>
      <c r="D393">
        <v>0.6379999999999999</v>
      </c>
      <c r="E393">
        <v>0.6379999999999999</v>
      </c>
      <c r="F393">
        <v>0.6379999999999999</v>
      </c>
      <c r="G393">
        <v>0.6379999999999999</v>
      </c>
      <c r="H393">
        <v>0.6379999999999999</v>
      </c>
      <c r="I393">
        <v>0.6379999999999999</v>
      </c>
      <c r="J393">
        <v>0.6379999999999999</v>
      </c>
      <c r="K393">
        <v>0.6379999999999999</v>
      </c>
      <c r="L393">
        <v>0.6379999999999999</v>
      </c>
      <c r="M393">
        <v>0.6379999999999999</v>
      </c>
      <c r="N393">
        <v>0.6379999999999999</v>
      </c>
      <c r="O393">
        <v>0.6379999999999999</v>
      </c>
      <c r="P393">
        <v>0.6379999999999999</v>
      </c>
      <c r="Q393">
        <v>0.6379999999999999</v>
      </c>
      <c r="R393">
        <v>0.6379999999999999</v>
      </c>
      <c r="S393">
        <v>0.6379999999999999</v>
      </c>
      <c r="T393">
        <v>0.6379999999999999</v>
      </c>
      <c r="U393">
        <v>0.6379999999999999</v>
      </c>
      <c r="V393">
        <v>0.6379999999999999</v>
      </c>
      <c r="W393">
        <v>0.6379999999999999</v>
      </c>
      <c r="X393">
        <v>0.6379999999999999</v>
      </c>
      <c r="Y393">
        <v>0.6379999999999999</v>
      </c>
      <c r="Z393">
        <v>0.6379999999999999</v>
      </c>
      <c r="AA393">
        <v>0.6379999999999999</v>
      </c>
      <c r="AB393" s="7">
        <f t="shared" si="18"/>
        <v>15.311999999999998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0.6379999999999999</v>
      </c>
    </row>
    <row r="394" spans="1:31" x14ac:dyDescent="0.45">
      <c r="A394" t="s">
        <v>6</v>
      </c>
      <c r="B394" t="s">
        <v>171</v>
      </c>
      <c r="C394" t="s">
        <v>126</v>
      </c>
      <c r="D394">
        <v>0.6379999999999999</v>
      </c>
      <c r="E394">
        <v>0.6379999999999999</v>
      </c>
      <c r="F394">
        <v>0.6379999999999999</v>
      </c>
      <c r="G394">
        <v>0.6379999999999999</v>
      </c>
      <c r="H394">
        <v>0.6379999999999999</v>
      </c>
      <c r="I394">
        <v>0.6379999999999999</v>
      </c>
      <c r="J394">
        <v>0.6379999999999999</v>
      </c>
      <c r="K394">
        <v>0.6379999999999999</v>
      </c>
      <c r="L394">
        <v>0.6379999999999999</v>
      </c>
      <c r="M394">
        <v>0.6379999999999999</v>
      </c>
      <c r="N394">
        <v>0.6379999999999999</v>
      </c>
      <c r="O394">
        <v>0.6379999999999999</v>
      </c>
      <c r="P394">
        <v>0.6379999999999999</v>
      </c>
      <c r="Q394">
        <v>0.6379999999999999</v>
      </c>
      <c r="R394">
        <v>0.6379999999999999</v>
      </c>
      <c r="S394">
        <v>0.6379999999999999</v>
      </c>
      <c r="T394">
        <v>0.6379999999999999</v>
      </c>
      <c r="U394">
        <v>0.6379999999999999</v>
      </c>
      <c r="V394">
        <v>0.6379999999999999</v>
      </c>
      <c r="W394">
        <v>0.6379999999999999</v>
      </c>
      <c r="X394">
        <v>0.6379999999999999</v>
      </c>
      <c r="Y394">
        <v>0.6379999999999999</v>
      </c>
      <c r="Z394">
        <v>0.6379999999999999</v>
      </c>
      <c r="AA394">
        <v>0.6379999999999999</v>
      </c>
      <c r="AB394" s="7">
        <f t="shared" si="18"/>
        <v>15.311999999999998</v>
      </c>
      <c r="AC394">
        <f>INDEX(SHELF_days!$C$2:$C$289,MATCH(A394&amp;"|"&amp;C394,SHELF_days!$D$2:$D$289,0))</f>
        <v>30</v>
      </c>
      <c r="AD394" s="8">
        <f t="shared" si="19"/>
        <v>459.3599999999999</v>
      </c>
      <c r="AE394" s="7">
        <f t="shared" si="20"/>
        <v>0.6379999999999999</v>
      </c>
    </row>
    <row r="395" spans="1:31" x14ac:dyDescent="0.45">
      <c r="A395" t="s">
        <v>6</v>
      </c>
      <c r="B395" t="s">
        <v>171</v>
      </c>
      <c r="C395" t="s">
        <v>127</v>
      </c>
      <c r="D395">
        <v>0.6379999999999999</v>
      </c>
      <c r="E395">
        <v>0.6379999999999999</v>
      </c>
      <c r="F395">
        <v>0.6379999999999999</v>
      </c>
      <c r="G395">
        <v>0.6379999999999999</v>
      </c>
      <c r="H395">
        <v>0.6379999999999999</v>
      </c>
      <c r="I395">
        <v>0.6379999999999999</v>
      </c>
      <c r="J395">
        <v>0.6379999999999999</v>
      </c>
      <c r="K395">
        <v>0.6379999999999999</v>
      </c>
      <c r="L395">
        <v>0.6379999999999999</v>
      </c>
      <c r="M395">
        <v>0.6379999999999999</v>
      </c>
      <c r="N395">
        <v>0.6379999999999999</v>
      </c>
      <c r="O395">
        <v>0.6379999999999999</v>
      </c>
      <c r="P395">
        <v>0.6379999999999999</v>
      </c>
      <c r="Q395">
        <v>0.6379999999999999</v>
      </c>
      <c r="R395">
        <v>0.6379999999999999</v>
      </c>
      <c r="S395">
        <v>0.6379999999999999</v>
      </c>
      <c r="T395">
        <v>0.6379999999999999</v>
      </c>
      <c r="U395">
        <v>0.6379999999999999</v>
      </c>
      <c r="V395">
        <v>0.6379999999999999</v>
      </c>
      <c r="W395">
        <v>0.6379999999999999</v>
      </c>
      <c r="X395">
        <v>0.6379999999999999</v>
      </c>
      <c r="Y395">
        <v>0.6379999999999999</v>
      </c>
      <c r="Z395">
        <v>0.6379999999999999</v>
      </c>
      <c r="AA395">
        <v>0.6379999999999999</v>
      </c>
      <c r="AB395" s="7">
        <f t="shared" si="18"/>
        <v>15.311999999999998</v>
      </c>
      <c r="AC395">
        <f>INDEX(SHELF_days!$C$2:$C$289,MATCH(A395&amp;"|"&amp;C395,SHELF_days!$D$2:$D$289,0))</f>
        <v>83</v>
      </c>
      <c r="AD395" s="8">
        <f t="shared" si="19"/>
        <v>1270.8959999999997</v>
      </c>
      <c r="AE395" s="7">
        <f t="shared" si="20"/>
        <v>0.6379999999999999</v>
      </c>
    </row>
    <row r="396" spans="1:31" x14ac:dyDescent="0.45">
      <c r="A396" t="s">
        <v>6</v>
      </c>
      <c r="B396" t="s">
        <v>171</v>
      </c>
      <c r="C396" t="s">
        <v>128</v>
      </c>
      <c r="D396">
        <v>0.6379999999999999</v>
      </c>
      <c r="E396">
        <v>0.6379999999999999</v>
      </c>
      <c r="F396">
        <v>0.6379999999999999</v>
      </c>
      <c r="G396">
        <v>0.6379999999999999</v>
      </c>
      <c r="H396">
        <v>0.6379999999999999</v>
      </c>
      <c r="I396">
        <v>0.6379999999999999</v>
      </c>
      <c r="J396">
        <v>0.6379999999999999</v>
      </c>
      <c r="K396">
        <v>0.6379999999999999</v>
      </c>
      <c r="L396">
        <v>0.6379999999999999</v>
      </c>
      <c r="M396">
        <v>0.6379999999999999</v>
      </c>
      <c r="N396">
        <v>0.6379999999999999</v>
      </c>
      <c r="O396">
        <v>0.6379999999999999</v>
      </c>
      <c r="P396">
        <v>0.6379999999999999</v>
      </c>
      <c r="Q396">
        <v>0.6379999999999999</v>
      </c>
      <c r="R396">
        <v>0.6379999999999999</v>
      </c>
      <c r="S396">
        <v>0.6379999999999999</v>
      </c>
      <c r="T396">
        <v>0.6379999999999999</v>
      </c>
      <c r="U396">
        <v>0.6379999999999999</v>
      </c>
      <c r="V396">
        <v>0.6379999999999999</v>
      </c>
      <c r="W396">
        <v>0.6379999999999999</v>
      </c>
      <c r="X396">
        <v>0.6379999999999999</v>
      </c>
      <c r="Y396">
        <v>0.6379999999999999</v>
      </c>
      <c r="Z396">
        <v>0.6379999999999999</v>
      </c>
      <c r="AA396">
        <v>0.6379999999999999</v>
      </c>
      <c r="AB396" s="7">
        <f t="shared" si="18"/>
        <v>15.311999999999998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0.6379999999999999</v>
      </c>
    </row>
    <row r="397" spans="1:31" x14ac:dyDescent="0.45">
      <c r="A397" t="s">
        <v>6</v>
      </c>
      <c r="B397" t="s">
        <v>171</v>
      </c>
      <c r="C397" t="s">
        <v>129</v>
      </c>
      <c r="D397">
        <v>0.6379999999999999</v>
      </c>
      <c r="E397">
        <v>0.6379999999999999</v>
      </c>
      <c r="F397">
        <v>0.6379999999999999</v>
      </c>
      <c r="G397">
        <v>0.6379999999999999</v>
      </c>
      <c r="H397">
        <v>0.6379999999999999</v>
      </c>
      <c r="I397">
        <v>0.6379999999999999</v>
      </c>
      <c r="J397">
        <v>0.6379999999999999</v>
      </c>
      <c r="K397">
        <v>0.6379999999999999</v>
      </c>
      <c r="L397">
        <v>0.6379999999999999</v>
      </c>
      <c r="M397">
        <v>0.6379999999999999</v>
      </c>
      <c r="N397">
        <v>0.6379999999999999</v>
      </c>
      <c r="O397">
        <v>0.6379999999999999</v>
      </c>
      <c r="P397">
        <v>0.6379999999999999</v>
      </c>
      <c r="Q397">
        <v>0.6379999999999999</v>
      </c>
      <c r="R397">
        <v>0.6379999999999999</v>
      </c>
      <c r="S397">
        <v>0.6379999999999999</v>
      </c>
      <c r="T397">
        <v>0.6379999999999999</v>
      </c>
      <c r="U397">
        <v>0.6379999999999999</v>
      </c>
      <c r="V397">
        <v>0.6379999999999999</v>
      </c>
      <c r="W397">
        <v>0.6379999999999999</v>
      </c>
      <c r="X397">
        <v>0.6379999999999999</v>
      </c>
      <c r="Y397">
        <v>0.6379999999999999</v>
      </c>
      <c r="Z397">
        <v>0.6379999999999999</v>
      </c>
      <c r="AA397">
        <v>0.6379999999999999</v>
      </c>
      <c r="AB397" s="7">
        <f t="shared" si="18"/>
        <v>15.311999999999998</v>
      </c>
      <c r="AC397">
        <f>INDEX(SHELF_days!$C$2:$C$289,MATCH(A397&amp;"|"&amp;C397,SHELF_days!$D$2:$D$289,0))</f>
        <v>32</v>
      </c>
      <c r="AD397" s="8">
        <f t="shared" si="19"/>
        <v>489.98399999999992</v>
      </c>
      <c r="AE397" s="7">
        <f t="shared" si="20"/>
        <v>0.6379999999999999</v>
      </c>
    </row>
    <row r="398" spans="1:31" x14ac:dyDescent="0.45">
      <c r="A398" t="s">
        <v>6</v>
      </c>
      <c r="B398" t="s">
        <v>172</v>
      </c>
      <c r="C398" t="s">
        <v>124</v>
      </c>
      <c r="D398">
        <v>0.73693446502582061</v>
      </c>
      <c r="E398">
        <v>0.73693446502582061</v>
      </c>
      <c r="F398">
        <v>0.73693446502582061</v>
      </c>
      <c r="G398">
        <v>0.73693446502582061</v>
      </c>
      <c r="H398">
        <v>0.73693446502582061</v>
      </c>
      <c r="I398">
        <v>0.73693446502582061</v>
      </c>
      <c r="J398">
        <v>0.73693446502582061</v>
      </c>
      <c r="K398">
        <v>0.73693446502582061</v>
      </c>
      <c r="L398">
        <v>0.73527210603613169</v>
      </c>
      <c r="M398">
        <v>0.73527210603613169</v>
      </c>
      <c r="N398">
        <v>0.73527210603613169</v>
      </c>
      <c r="O398">
        <v>0.73527210603613169</v>
      </c>
      <c r="P398">
        <v>0.73527210603613169</v>
      </c>
      <c r="Q398">
        <v>0.73527210603613169</v>
      </c>
      <c r="R398">
        <v>0.73527210603613169</v>
      </c>
      <c r="S398">
        <v>0.73527210603613169</v>
      </c>
      <c r="T398">
        <v>0.73610328553097604</v>
      </c>
      <c r="U398">
        <v>0.73693446502582061</v>
      </c>
      <c r="V398">
        <v>0.73693446502582061</v>
      </c>
      <c r="W398">
        <v>0.73693446502582061</v>
      </c>
      <c r="X398">
        <v>0.73693446502582061</v>
      </c>
      <c r="Y398">
        <v>0.73693446502582061</v>
      </c>
      <c r="Z398">
        <v>0.73693446502582061</v>
      </c>
      <c r="AA398">
        <v>0.73693446502582061</v>
      </c>
      <c r="AB398" s="7">
        <f t="shared" si="18"/>
        <v>17.672297109207339</v>
      </c>
      <c r="AC398">
        <f>INDEX(SHELF_days!$C$2:$C$289,MATCH(A398&amp;"|"&amp;C398,SHELF_days!$D$2:$D$289,0))</f>
        <v>118</v>
      </c>
      <c r="AD398" s="8">
        <f t="shared" si="19"/>
        <v>2085.3310588864661</v>
      </c>
      <c r="AE398" s="7">
        <f t="shared" si="20"/>
        <v>0.73693446502582061</v>
      </c>
    </row>
    <row r="399" spans="1:31" x14ac:dyDescent="0.45">
      <c r="A399" t="s">
        <v>6</v>
      </c>
      <c r="B399" t="s">
        <v>172</v>
      </c>
      <c r="C399" t="s">
        <v>125</v>
      </c>
      <c r="D399">
        <v>0.73693446502582038</v>
      </c>
      <c r="E399">
        <v>0.73693446502582038</v>
      </c>
      <c r="F399">
        <v>0.73693446502582038</v>
      </c>
      <c r="G399">
        <v>0.73693446502582038</v>
      </c>
      <c r="H399">
        <v>0.73693446502582038</v>
      </c>
      <c r="I399">
        <v>0.73693446502582038</v>
      </c>
      <c r="J399">
        <v>0.73693446502582038</v>
      </c>
      <c r="K399">
        <v>0.71927190076037484</v>
      </c>
      <c r="L399">
        <v>0.71096010581192981</v>
      </c>
      <c r="M399">
        <v>0.70784318270626279</v>
      </c>
      <c r="N399">
        <v>0.70784318270626279</v>
      </c>
      <c r="O399">
        <v>0.70784318270626279</v>
      </c>
      <c r="P399">
        <v>0.70784318270626279</v>
      </c>
      <c r="Q399">
        <v>0.70784318270626279</v>
      </c>
      <c r="R399">
        <v>0.71303805454904112</v>
      </c>
      <c r="S399">
        <v>0.71615497765470804</v>
      </c>
      <c r="T399">
        <v>0.72758369570881998</v>
      </c>
      <c r="U399">
        <v>0.73693446502582038</v>
      </c>
      <c r="V399">
        <v>0.73693446502582038</v>
      </c>
      <c r="W399">
        <v>0.73693446502582038</v>
      </c>
      <c r="X399">
        <v>0.73693446502582038</v>
      </c>
      <c r="Y399">
        <v>0.73693446502582038</v>
      </c>
      <c r="Z399">
        <v>0.73693446502582038</v>
      </c>
      <c r="AA399">
        <v>0.73693446502582038</v>
      </c>
      <c r="AB399" s="7">
        <f t="shared" si="18"/>
        <v>17.443307158377678</v>
      </c>
      <c r="AC399">
        <f>INDEX(SHELF_days!$C$2:$C$289,MATCH(A399&amp;"|"&amp;C399,SHELF_days!$D$2:$D$289,0))</f>
        <v>84</v>
      </c>
      <c r="AD399" s="8">
        <f t="shared" si="19"/>
        <v>1465.2378013037251</v>
      </c>
      <c r="AE399" s="7">
        <f t="shared" si="20"/>
        <v>0.73693446502582038</v>
      </c>
    </row>
    <row r="400" spans="1:31" x14ac:dyDescent="0.45">
      <c r="A400" t="s">
        <v>6</v>
      </c>
      <c r="B400" t="s">
        <v>172</v>
      </c>
      <c r="C400" t="s">
        <v>126</v>
      </c>
      <c r="D400">
        <v>0.73693446502582027</v>
      </c>
      <c r="E400">
        <v>0.73693446502582027</v>
      </c>
      <c r="F400">
        <v>0.73693446502582027</v>
      </c>
      <c r="G400">
        <v>0.73693446502582027</v>
      </c>
      <c r="H400">
        <v>0.73693446502582027</v>
      </c>
      <c r="I400">
        <v>0.73693446502582027</v>
      </c>
      <c r="J400">
        <v>0.73473709394749565</v>
      </c>
      <c r="K400">
        <v>0.7336384084083335</v>
      </c>
      <c r="L400">
        <v>0.7336384084083335</v>
      </c>
      <c r="M400">
        <v>0.7336384084083335</v>
      </c>
      <c r="N400">
        <v>0.7336384084083335</v>
      </c>
      <c r="O400">
        <v>0.7336384084083335</v>
      </c>
      <c r="P400">
        <v>0.7336384084083335</v>
      </c>
      <c r="Q400">
        <v>0.73473709394749565</v>
      </c>
      <c r="R400">
        <v>0.73473709394749565</v>
      </c>
      <c r="S400">
        <v>0.73583577948665813</v>
      </c>
      <c r="T400">
        <v>0.73693446502582027</v>
      </c>
      <c r="U400">
        <v>0.73693446502582027</v>
      </c>
      <c r="V400">
        <v>0.73693446502582027</v>
      </c>
      <c r="W400">
        <v>0.73693446502582027</v>
      </c>
      <c r="X400">
        <v>0.73693446502582027</v>
      </c>
      <c r="Y400">
        <v>0.73693446502582027</v>
      </c>
      <c r="Z400">
        <v>0.73693446502582027</v>
      </c>
      <c r="AA400">
        <v>0.73693446502582027</v>
      </c>
      <c r="AB400" s="7">
        <f t="shared" si="18"/>
        <v>17.658960022140633</v>
      </c>
      <c r="AC400">
        <f>INDEX(SHELF_days!$C$2:$C$289,MATCH(A400&amp;"|"&amp;C400,SHELF_days!$D$2:$D$289,0))</f>
        <v>30</v>
      </c>
      <c r="AD400" s="8">
        <f t="shared" si="19"/>
        <v>529.76880066421904</v>
      </c>
      <c r="AE400" s="7">
        <f t="shared" si="20"/>
        <v>0.73693446502582027</v>
      </c>
    </row>
    <row r="401" spans="1:31" x14ac:dyDescent="0.45">
      <c r="A401" t="s">
        <v>6</v>
      </c>
      <c r="B401" t="s">
        <v>172</v>
      </c>
      <c r="C401" t="s">
        <v>127</v>
      </c>
      <c r="D401">
        <v>0.73693446502581961</v>
      </c>
      <c r="E401">
        <v>0.73693446502581961</v>
      </c>
      <c r="F401">
        <v>0.73693446502581961</v>
      </c>
      <c r="G401">
        <v>0.73693446502581961</v>
      </c>
      <c r="H401">
        <v>0.73693446502581961</v>
      </c>
      <c r="I401">
        <v>0.73693446502581961</v>
      </c>
      <c r="J401">
        <v>0.73693446502581961</v>
      </c>
      <c r="K401">
        <v>0.73693446502581961</v>
      </c>
      <c r="L401">
        <v>0.73536748728963752</v>
      </c>
      <c r="M401">
        <v>0.73536748728963752</v>
      </c>
      <c r="N401">
        <v>0.73536748728963752</v>
      </c>
      <c r="O401">
        <v>0.73536748728963752</v>
      </c>
      <c r="P401">
        <v>0.73536748728963752</v>
      </c>
      <c r="Q401">
        <v>0.73536748728963752</v>
      </c>
      <c r="R401">
        <v>0.73536748728963752</v>
      </c>
      <c r="S401">
        <v>0.73536748728963752</v>
      </c>
      <c r="T401">
        <v>0.73693446502581961</v>
      </c>
      <c r="U401">
        <v>0.73693446502581961</v>
      </c>
      <c r="V401">
        <v>0.73693446502581961</v>
      </c>
      <c r="W401">
        <v>0.73693446502581961</v>
      </c>
      <c r="X401">
        <v>0.73693446502581961</v>
      </c>
      <c r="Y401">
        <v>0.73693446502581961</v>
      </c>
      <c r="Z401">
        <v>0.73693446502581961</v>
      </c>
      <c r="AA401">
        <v>0.73693446502581961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0.73693446502581961</v>
      </c>
    </row>
    <row r="402" spans="1:31" x14ac:dyDescent="0.45">
      <c r="A402" t="s">
        <v>6</v>
      </c>
      <c r="B402" t="s">
        <v>172</v>
      </c>
      <c r="C402" t="s">
        <v>128</v>
      </c>
      <c r="D402">
        <v>0.73693446502581905</v>
      </c>
      <c r="E402">
        <v>0.73693446502581905</v>
      </c>
      <c r="F402">
        <v>0.73693446502581905</v>
      </c>
      <c r="G402">
        <v>0.73693446502581905</v>
      </c>
      <c r="H402">
        <v>0.73693446502581905</v>
      </c>
      <c r="I402">
        <v>0.73693446502581905</v>
      </c>
      <c r="J402">
        <v>0.73693446502581905</v>
      </c>
      <c r="K402">
        <v>0.73693446502581905</v>
      </c>
      <c r="L402">
        <v>0.73693446502581905</v>
      </c>
      <c r="M402">
        <v>0.73693446502581905</v>
      </c>
      <c r="N402">
        <v>0.73693446502581905</v>
      </c>
      <c r="O402">
        <v>0.73693446502581905</v>
      </c>
      <c r="P402">
        <v>0.73693446502581905</v>
      </c>
      <c r="Q402">
        <v>0.73693446502581905</v>
      </c>
      <c r="R402">
        <v>0.73693446502581905</v>
      </c>
      <c r="S402">
        <v>0.73693446502581905</v>
      </c>
      <c r="T402">
        <v>0.73693446502581905</v>
      </c>
      <c r="U402">
        <v>0.73693446502581905</v>
      </c>
      <c r="V402">
        <v>0.73693446502581905</v>
      </c>
      <c r="W402">
        <v>0.73693446502581905</v>
      </c>
      <c r="X402">
        <v>0.73693446502581905</v>
      </c>
      <c r="Y402">
        <v>0.73693446502581905</v>
      </c>
      <c r="Z402">
        <v>0.73693446502581905</v>
      </c>
      <c r="AA402">
        <v>0.73693446502581905</v>
      </c>
      <c r="AB402" s="7">
        <f t="shared" si="18"/>
        <v>17.686427160619651</v>
      </c>
      <c r="AC402">
        <f>INDEX(SHELF_days!$C$2:$C$289,MATCH(A402&amp;"|"&amp;C402,SHELF_days!$D$2:$D$289,0))</f>
        <v>18</v>
      </c>
      <c r="AD402" s="8">
        <f t="shared" si="19"/>
        <v>318.3556888911537</v>
      </c>
      <c r="AE402" s="7">
        <f t="shared" si="20"/>
        <v>0.73693446502581905</v>
      </c>
    </row>
    <row r="403" spans="1:31" x14ac:dyDescent="0.45">
      <c r="A403" t="s">
        <v>6</v>
      </c>
      <c r="B403" t="s">
        <v>172</v>
      </c>
      <c r="C403" t="s">
        <v>129</v>
      </c>
      <c r="D403">
        <v>0.73693446502581905</v>
      </c>
      <c r="E403">
        <v>0.73693446502581905</v>
      </c>
      <c r="F403">
        <v>0.73693446502581905</v>
      </c>
      <c r="G403">
        <v>0.73693446502581905</v>
      </c>
      <c r="H403">
        <v>0.73693446502581905</v>
      </c>
      <c r="I403">
        <v>0.73693446502581905</v>
      </c>
      <c r="J403">
        <v>0.73693446502581905</v>
      </c>
      <c r="K403">
        <v>0.73693446502581905</v>
      </c>
      <c r="L403">
        <v>0.73693446502581905</v>
      </c>
      <c r="M403">
        <v>0.73693446502581905</v>
      </c>
      <c r="N403">
        <v>0.73693446502581905</v>
      </c>
      <c r="O403">
        <v>0.73693446502581905</v>
      </c>
      <c r="P403">
        <v>0.73693446502581905</v>
      </c>
      <c r="Q403">
        <v>0.73693446502581905</v>
      </c>
      <c r="R403">
        <v>0.73693446502581905</v>
      </c>
      <c r="S403">
        <v>0.73693446502581905</v>
      </c>
      <c r="T403">
        <v>0.73693446502581905</v>
      </c>
      <c r="U403">
        <v>0.73693446502581905</v>
      </c>
      <c r="V403">
        <v>0.73693446502581905</v>
      </c>
      <c r="W403">
        <v>0.73693446502581905</v>
      </c>
      <c r="X403">
        <v>0.73693446502581905</v>
      </c>
      <c r="Y403">
        <v>0.73693446502581905</v>
      </c>
      <c r="Z403">
        <v>0.73693446502581905</v>
      </c>
      <c r="AA403">
        <v>0.73693446502581905</v>
      </c>
      <c r="AB403" s="7">
        <f t="shared" si="18"/>
        <v>17.686427160619651</v>
      </c>
      <c r="AC403">
        <f>INDEX(SHELF_days!$C$2:$C$289,MATCH(A403&amp;"|"&amp;C403,SHELF_days!$D$2:$D$289,0))</f>
        <v>32</v>
      </c>
      <c r="AD403" s="8">
        <f t="shared" si="19"/>
        <v>565.96566913982883</v>
      </c>
      <c r="AE403" s="7">
        <f t="shared" si="20"/>
        <v>0.73693446502581905</v>
      </c>
    </row>
    <row r="404" spans="1:31" x14ac:dyDescent="0.45">
      <c r="A404" t="s">
        <v>6</v>
      </c>
      <c r="B404" t="s">
        <v>173</v>
      </c>
      <c r="C404" t="s">
        <v>124</v>
      </c>
      <c r="D404">
        <v>9.6201221455095264E-3</v>
      </c>
      <c r="E404">
        <v>9.6201221455095264E-3</v>
      </c>
      <c r="F404">
        <v>9.6201221455095264E-3</v>
      </c>
      <c r="G404">
        <v>9.6201221455095264E-3</v>
      </c>
      <c r="H404">
        <v>9.6201221455095264E-3</v>
      </c>
      <c r="I404">
        <v>9.6201221455095264E-3</v>
      </c>
      <c r="J404">
        <v>9.6201221455095264E-3</v>
      </c>
      <c r="K404">
        <v>9.6201221455095264E-3</v>
      </c>
      <c r="L404">
        <v>9.6201221455095264E-3</v>
      </c>
      <c r="M404">
        <v>9.6201221455095264E-3</v>
      </c>
      <c r="N404">
        <v>9.6201221455095264E-3</v>
      </c>
      <c r="O404">
        <v>9.6201221455095264E-3</v>
      </c>
      <c r="P404">
        <v>9.6201221455095264E-3</v>
      </c>
      <c r="Q404">
        <v>9.6201221455095264E-3</v>
      </c>
      <c r="R404">
        <v>9.6201221455095264E-3</v>
      </c>
      <c r="S404">
        <v>9.6201221455095264E-3</v>
      </c>
      <c r="T404">
        <v>9.6201221455095264E-3</v>
      </c>
      <c r="U404">
        <v>6.5242783149556421E-2</v>
      </c>
      <c r="V404">
        <v>0.1968986684411565</v>
      </c>
      <c r="W404">
        <v>0.26900832328594793</v>
      </c>
      <c r="X404">
        <v>0.177048257837815</v>
      </c>
      <c r="Y404">
        <v>5.3764654569392993E-2</v>
      </c>
      <c r="Z404">
        <v>2.1028231640652359E-2</v>
      </c>
      <c r="AA404">
        <v>9.6201221455095264E-3</v>
      </c>
      <c r="AB404" s="7">
        <f t="shared" si="18"/>
        <v>0.9561531175436927</v>
      </c>
      <c r="AC404">
        <f>INDEX(SHELF_days!$C$2:$C$289,MATCH(A404&amp;"|"&amp;C404,SHELF_days!$D$2:$D$289,0))</f>
        <v>118</v>
      </c>
      <c r="AD404" s="8">
        <f t="shared" si="19"/>
        <v>112.82606787015574</v>
      </c>
      <c r="AE404" s="7">
        <f t="shared" si="20"/>
        <v>0.26900832328594793</v>
      </c>
    </row>
    <row r="405" spans="1:31" x14ac:dyDescent="0.45">
      <c r="A405" t="s">
        <v>6</v>
      </c>
      <c r="B405" t="s">
        <v>173</v>
      </c>
      <c r="C405" t="s">
        <v>125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7.5315766826245141E-3</v>
      </c>
      <c r="W405">
        <v>2.1045557791792659E-2</v>
      </c>
      <c r="X405">
        <v>1.3513981109168139E-2</v>
      </c>
      <c r="Y405">
        <v>0</v>
      </c>
      <c r="Z405">
        <v>0</v>
      </c>
      <c r="AA405">
        <v>0</v>
      </c>
      <c r="AB405" s="7">
        <f t="shared" si="18"/>
        <v>4.209111558358531E-2</v>
      </c>
      <c r="AC405">
        <f>INDEX(SHELF_days!$C$2:$C$289,MATCH(A405&amp;"|"&amp;C405,SHELF_days!$D$2:$D$289,0))</f>
        <v>84</v>
      </c>
      <c r="AD405" s="8">
        <f t="shared" si="19"/>
        <v>3.5356537090211662</v>
      </c>
      <c r="AE405" s="7">
        <f t="shared" si="20"/>
        <v>2.1045557791792659E-2</v>
      </c>
    </row>
    <row r="406" spans="1:31" x14ac:dyDescent="0.45">
      <c r="A406" t="s">
        <v>6</v>
      </c>
      <c r="B406" t="s">
        <v>173</v>
      </c>
      <c r="C406" t="s">
        <v>126</v>
      </c>
      <c r="D406">
        <v>0.14828775195349439</v>
      </c>
      <c r="E406">
        <v>0.14828775195349439</v>
      </c>
      <c r="F406">
        <v>0.14828775195349439</v>
      </c>
      <c r="G406">
        <v>0.14828775195349439</v>
      </c>
      <c r="H406">
        <v>0.14828775195349439</v>
      </c>
      <c r="I406">
        <v>0.14828775195349439</v>
      </c>
      <c r="J406">
        <v>0.14828775195349439</v>
      </c>
      <c r="K406">
        <v>0.14828775195349439</v>
      </c>
      <c r="L406">
        <v>0.14828775195349439</v>
      </c>
      <c r="M406">
        <v>0.14828775195349439</v>
      </c>
      <c r="N406">
        <v>0.14828775195349439</v>
      </c>
      <c r="O406">
        <v>0.14828775195349439</v>
      </c>
      <c r="P406">
        <v>0.14828775195349439</v>
      </c>
      <c r="Q406">
        <v>0.14828775195349439</v>
      </c>
      <c r="R406">
        <v>0.14828775195349439</v>
      </c>
      <c r="S406">
        <v>0.14828775195349439</v>
      </c>
      <c r="T406">
        <v>0.14828775195349439</v>
      </c>
      <c r="U406">
        <v>0.27592970984023468</v>
      </c>
      <c r="V406">
        <v>0.49006957769507198</v>
      </c>
      <c r="W406">
        <v>0.42489614678210752</v>
      </c>
      <c r="X406">
        <v>0.22869716905483539</v>
      </c>
      <c r="Y406">
        <v>8.9802810781069498E-2</v>
      </c>
      <c r="Z406">
        <v>4.0376838801346147E-2</v>
      </c>
      <c r="AA406">
        <v>4.0376838801346147E-2</v>
      </c>
      <c r="AB406" s="7">
        <f t="shared" si="18"/>
        <v>4.1110408749654157</v>
      </c>
      <c r="AC406">
        <f>INDEX(SHELF_days!$C$2:$C$289,MATCH(A406&amp;"|"&amp;C406,SHELF_days!$D$2:$D$289,0))</f>
        <v>30</v>
      </c>
      <c r="AD406" s="8">
        <f t="shared" si="19"/>
        <v>123.33122624896247</v>
      </c>
      <c r="AE406" s="7">
        <f t="shared" si="20"/>
        <v>0.49006957769507198</v>
      </c>
    </row>
    <row r="407" spans="1:31" x14ac:dyDescent="0.45">
      <c r="A407" t="s">
        <v>6</v>
      </c>
      <c r="B407" t="s">
        <v>173</v>
      </c>
      <c r="C407" t="s">
        <v>127</v>
      </c>
      <c r="D407">
        <v>4.3782114362905467E-2</v>
      </c>
      <c r="E407">
        <v>4.3782114362905467E-2</v>
      </c>
      <c r="F407">
        <v>4.3782114362905467E-2</v>
      </c>
      <c r="G407">
        <v>4.3782114362905467E-2</v>
      </c>
      <c r="H407">
        <v>4.3782114362905467E-2</v>
      </c>
      <c r="I407">
        <v>4.3782114362905467E-2</v>
      </c>
      <c r="J407">
        <v>4.3782114362905467E-2</v>
      </c>
      <c r="K407">
        <v>4.3782114362905467E-2</v>
      </c>
      <c r="L407">
        <v>4.3782114362905467E-2</v>
      </c>
      <c r="M407">
        <v>4.3782114362905467E-2</v>
      </c>
      <c r="N407">
        <v>4.3782114362905467E-2</v>
      </c>
      <c r="O407">
        <v>4.3782114362905467E-2</v>
      </c>
      <c r="P407">
        <v>4.3782114362905467E-2</v>
      </c>
      <c r="Q407">
        <v>4.3782114362905467E-2</v>
      </c>
      <c r="R407">
        <v>4.3782114362905467E-2</v>
      </c>
      <c r="S407">
        <v>4.3782114362905467E-2</v>
      </c>
      <c r="T407">
        <v>4.3782114362905467E-2</v>
      </c>
      <c r="U407">
        <v>0.1320040524802826</v>
      </c>
      <c r="V407">
        <v>0.70832101804367309</v>
      </c>
      <c r="W407">
        <v>1</v>
      </c>
      <c r="X407">
        <v>0.71393465658033795</v>
      </c>
      <c r="Y407">
        <v>0.29738419019312351</v>
      </c>
      <c r="Z407">
        <v>0.12251881649812819</v>
      </c>
      <c r="AA407">
        <v>6.2187311769057438E-2</v>
      </c>
      <c r="AB407" s="7">
        <f t="shared" si="18"/>
        <v>3.7806459897339959</v>
      </c>
      <c r="AC407">
        <f>INDEX(SHELF_days!$C$2:$C$289,MATCH(A407&amp;"|"&amp;C407,SHELF_days!$D$2:$D$289,0))</f>
        <v>83</v>
      </c>
      <c r="AD407" s="8">
        <f t="shared" si="19"/>
        <v>313.79361714792168</v>
      </c>
      <c r="AE407" s="7">
        <f t="shared" si="20"/>
        <v>1</v>
      </c>
    </row>
    <row r="408" spans="1:31" x14ac:dyDescent="0.45">
      <c r="A408" t="s">
        <v>6</v>
      </c>
      <c r="B408" t="s">
        <v>173</v>
      </c>
      <c r="C408" t="s">
        <v>128</v>
      </c>
      <c r="D408">
        <v>0.2194578729328546</v>
      </c>
      <c r="E408">
        <v>0.2194578729328546</v>
      </c>
      <c r="F408">
        <v>0.2194578729328546</v>
      </c>
      <c r="G408">
        <v>0.2194578729328546</v>
      </c>
      <c r="H408">
        <v>0.2194578729328546</v>
      </c>
      <c r="I408">
        <v>0.2194578729328546</v>
      </c>
      <c r="J408">
        <v>0.2194578729328546</v>
      </c>
      <c r="K408">
        <v>0.2194578729328546</v>
      </c>
      <c r="L408">
        <v>0.2194578729328546</v>
      </c>
      <c r="M408">
        <v>0.2194578729328546</v>
      </c>
      <c r="N408">
        <v>0.2194578729328546</v>
      </c>
      <c r="O408">
        <v>0.2194578729328546</v>
      </c>
      <c r="P408">
        <v>0.2194578729328546</v>
      </c>
      <c r="Q408">
        <v>0.2194578729328546</v>
      </c>
      <c r="R408">
        <v>0.2194578729328546</v>
      </c>
      <c r="S408">
        <v>0.2194578729328546</v>
      </c>
      <c r="T408">
        <v>0.2194578729328546</v>
      </c>
      <c r="U408">
        <v>0.6160951505611818</v>
      </c>
      <c r="V408">
        <v>1</v>
      </c>
      <c r="W408">
        <v>1</v>
      </c>
      <c r="X408">
        <v>1</v>
      </c>
      <c r="Y408">
        <v>0.75956981283864089</v>
      </c>
      <c r="Z408">
        <v>0.64558680017694392</v>
      </c>
      <c r="AA408">
        <v>0.31444098459140102</v>
      </c>
      <c r="AB408" s="7">
        <f t="shared" si="18"/>
        <v>9.0664765880266973</v>
      </c>
      <c r="AC408">
        <f>INDEX(SHELF_days!$C$2:$C$289,MATCH(A408&amp;"|"&amp;C408,SHELF_days!$D$2:$D$289,0))</f>
        <v>18</v>
      </c>
      <c r="AD408" s="8">
        <f t="shared" si="19"/>
        <v>163.19657858448056</v>
      </c>
      <c r="AE408" s="7">
        <f t="shared" si="20"/>
        <v>1</v>
      </c>
    </row>
    <row r="409" spans="1:31" x14ac:dyDescent="0.45">
      <c r="A409" t="s">
        <v>6</v>
      </c>
      <c r="B409" t="s">
        <v>173</v>
      </c>
      <c r="C409" t="s">
        <v>129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s="7">
        <f t="shared" si="18"/>
        <v>0</v>
      </c>
      <c r="AC409">
        <f>INDEX(SHELF_days!$C$2:$C$289,MATCH(A409&amp;"|"&amp;C409,SHELF_days!$D$2:$D$289,0))</f>
        <v>32</v>
      </c>
      <c r="AD409" s="8">
        <f t="shared" si="19"/>
        <v>0</v>
      </c>
      <c r="AE409" s="7">
        <f t="shared" si="20"/>
        <v>0</v>
      </c>
    </row>
    <row r="410" spans="1:31" x14ac:dyDescent="0.45">
      <c r="A410" t="s">
        <v>6</v>
      </c>
      <c r="B410" t="s">
        <v>174</v>
      </c>
      <c r="C410" t="s">
        <v>124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6</v>
      </c>
      <c r="B411" t="s">
        <v>174</v>
      </c>
      <c r="C411" t="s">
        <v>125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6</v>
      </c>
      <c r="B412" t="s">
        <v>174</v>
      </c>
      <c r="C412" t="s">
        <v>126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6</v>
      </c>
      <c r="B413" t="s">
        <v>174</v>
      </c>
      <c r="C413" t="s">
        <v>127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6</v>
      </c>
      <c r="B414" t="s">
        <v>174</v>
      </c>
      <c r="C414" t="s">
        <v>128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6</v>
      </c>
      <c r="B415" t="s">
        <v>174</v>
      </c>
      <c r="C415" t="s">
        <v>129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6</v>
      </c>
      <c r="B416" t="s">
        <v>175</v>
      </c>
      <c r="C416" t="s">
        <v>124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6</v>
      </c>
      <c r="B417" t="s">
        <v>175</v>
      </c>
      <c r="C417" t="s">
        <v>125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6</v>
      </c>
      <c r="B418" t="s">
        <v>175</v>
      </c>
      <c r="C418" t="s">
        <v>126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6</v>
      </c>
      <c r="B419" t="s">
        <v>175</v>
      </c>
      <c r="C419" t="s">
        <v>127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6</v>
      </c>
      <c r="B420" t="s">
        <v>175</v>
      </c>
      <c r="C420" t="s">
        <v>128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6</v>
      </c>
      <c r="B421" t="s">
        <v>175</v>
      </c>
      <c r="C421" t="s">
        <v>129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6</v>
      </c>
      <c r="B422" t="s">
        <v>176</v>
      </c>
      <c r="C422" t="s">
        <v>124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6</v>
      </c>
      <c r="B423" t="s">
        <v>176</v>
      </c>
      <c r="C423" t="s">
        <v>125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6</v>
      </c>
      <c r="B424" t="s">
        <v>176</v>
      </c>
      <c r="C424" t="s">
        <v>126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6</v>
      </c>
      <c r="B425" t="s">
        <v>176</v>
      </c>
      <c r="C425" t="s">
        <v>127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6</v>
      </c>
      <c r="B426" t="s">
        <v>176</v>
      </c>
      <c r="C426" t="s">
        <v>128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6</v>
      </c>
      <c r="B427" t="s">
        <v>176</v>
      </c>
      <c r="C427" t="s">
        <v>129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6</v>
      </c>
      <c r="B428" t="s">
        <v>177</v>
      </c>
      <c r="C428" t="s">
        <v>124</v>
      </c>
      <c r="D428">
        <v>4.7699999999999999E-2</v>
      </c>
      <c r="E428">
        <v>4.7699999999999999E-2</v>
      </c>
      <c r="F428">
        <v>4.7699999999999999E-2</v>
      </c>
      <c r="G428">
        <v>4.7699999999999999E-2</v>
      </c>
      <c r="H428">
        <v>4.7699999999999999E-2</v>
      </c>
      <c r="I428">
        <v>4.7699999999999999E-2</v>
      </c>
      <c r="J428">
        <v>4.7699999999999999E-2</v>
      </c>
      <c r="K428">
        <v>4.7699999999999999E-2</v>
      </c>
      <c r="L428">
        <v>4.7699999999999999E-2</v>
      </c>
      <c r="M428">
        <v>4.7699999999999999E-2</v>
      </c>
      <c r="N428">
        <v>4.7699999999999999E-2</v>
      </c>
      <c r="O428">
        <v>4.7699999999999999E-2</v>
      </c>
      <c r="P428">
        <v>4.7699999999999999E-2</v>
      </c>
      <c r="Q428">
        <v>4.7699999999999999E-2</v>
      </c>
      <c r="R428">
        <v>4.7699999999999999E-2</v>
      </c>
      <c r="S428">
        <v>4.7699999999999999E-2</v>
      </c>
      <c r="T428">
        <v>4.7699999999999999E-2</v>
      </c>
      <c r="U428">
        <v>4.7699999999999999E-2</v>
      </c>
      <c r="V428">
        <v>4.7699999999999999E-2</v>
      </c>
      <c r="W428">
        <v>4.7699999999999999E-2</v>
      </c>
      <c r="X428">
        <v>4.7699999999999999E-2</v>
      </c>
      <c r="Y428">
        <v>4.7699999999999999E-2</v>
      </c>
      <c r="Z428">
        <v>4.7699999999999999E-2</v>
      </c>
      <c r="AA428">
        <v>4.7699999999999999E-2</v>
      </c>
      <c r="AB428" s="7">
        <f t="shared" si="18"/>
        <v>1.1448</v>
      </c>
      <c r="AC428">
        <f>INDEX(SHELF_days!$C$2:$C$289,MATCH(A428&amp;"|"&amp;C428,SHELF_days!$D$2:$D$289,0))</f>
        <v>118</v>
      </c>
      <c r="AD428" s="8">
        <f t="shared" si="19"/>
        <v>135.0864</v>
      </c>
      <c r="AE428" s="7">
        <f t="shared" si="20"/>
        <v>4.7699999999999999E-2</v>
      </c>
    </row>
    <row r="429" spans="1:31" x14ac:dyDescent="0.45">
      <c r="A429" t="s">
        <v>6</v>
      </c>
      <c r="B429" t="s">
        <v>177</v>
      </c>
      <c r="C429" t="s">
        <v>125</v>
      </c>
      <c r="D429">
        <v>4.7699999999999999E-2</v>
      </c>
      <c r="E429">
        <v>4.7699999999999999E-2</v>
      </c>
      <c r="F429">
        <v>4.7699999999999999E-2</v>
      </c>
      <c r="G429">
        <v>4.7699999999999999E-2</v>
      </c>
      <c r="H429">
        <v>4.7699999999999999E-2</v>
      </c>
      <c r="I429">
        <v>4.7699999999999999E-2</v>
      </c>
      <c r="J429">
        <v>4.7699999999999999E-2</v>
      </c>
      <c r="K429">
        <v>4.7699999999999999E-2</v>
      </c>
      <c r="L429">
        <v>4.7699999999999999E-2</v>
      </c>
      <c r="M429">
        <v>4.7699999999999999E-2</v>
      </c>
      <c r="N429">
        <v>4.7699999999999999E-2</v>
      </c>
      <c r="O429">
        <v>4.7699999999999999E-2</v>
      </c>
      <c r="P429">
        <v>4.7699999999999999E-2</v>
      </c>
      <c r="Q429">
        <v>4.7699999999999999E-2</v>
      </c>
      <c r="R429">
        <v>4.7699999999999999E-2</v>
      </c>
      <c r="S429">
        <v>4.7699999999999999E-2</v>
      </c>
      <c r="T429">
        <v>4.7699999999999999E-2</v>
      </c>
      <c r="U429">
        <v>4.7699999999999999E-2</v>
      </c>
      <c r="V429">
        <v>4.7699999999999999E-2</v>
      </c>
      <c r="W429">
        <v>4.7699999999999999E-2</v>
      </c>
      <c r="X429">
        <v>4.7699999999999999E-2</v>
      </c>
      <c r="Y429">
        <v>4.7699999999999999E-2</v>
      </c>
      <c r="Z429">
        <v>4.7699999999999999E-2</v>
      </c>
      <c r="AA429">
        <v>4.7699999999999999E-2</v>
      </c>
      <c r="AB429" s="7">
        <f t="shared" si="18"/>
        <v>1.1448</v>
      </c>
      <c r="AC429">
        <f>INDEX(SHELF_days!$C$2:$C$289,MATCH(A429&amp;"|"&amp;C429,SHELF_days!$D$2:$D$289,0))</f>
        <v>84</v>
      </c>
      <c r="AD429" s="8">
        <f t="shared" si="19"/>
        <v>96.163200000000003</v>
      </c>
      <c r="AE429" s="7">
        <f t="shared" si="20"/>
        <v>4.7699999999999999E-2</v>
      </c>
    </row>
    <row r="430" spans="1:31" x14ac:dyDescent="0.45">
      <c r="A430" t="s">
        <v>6</v>
      </c>
      <c r="B430" t="s">
        <v>177</v>
      </c>
      <c r="C430" t="s">
        <v>126</v>
      </c>
      <c r="D430">
        <v>4.7699999999999999E-2</v>
      </c>
      <c r="E430">
        <v>4.7699999999999999E-2</v>
      </c>
      <c r="F430">
        <v>4.7699999999999999E-2</v>
      </c>
      <c r="G430">
        <v>4.7699999999999999E-2</v>
      </c>
      <c r="H430">
        <v>4.7699999999999999E-2</v>
      </c>
      <c r="I430">
        <v>4.7699999999999999E-2</v>
      </c>
      <c r="J430">
        <v>4.7699999999999999E-2</v>
      </c>
      <c r="K430">
        <v>4.7699999999999999E-2</v>
      </c>
      <c r="L430">
        <v>4.7699999999999999E-2</v>
      </c>
      <c r="M430">
        <v>4.7699999999999999E-2</v>
      </c>
      <c r="N430">
        <v>4.7699999999999999E-2</v>
      </c>
      <c r="O430">
        <v>4.7699999999999999E-2</v>
      </c>
      <c r="P430">
        <v>4.7699999999999999E-2</v>
      </c>
      <c r="Q430">
        <v>4.7699999999999999E-2</v>
      </c>
      <c r="R430">
        <v>4.7699999999999999E-2</v>
      </c>
      <c r="S430">
        <v>4.7699999999999999E-2</v>
      </c>
      <c r="T430">
        <v>4.7699999999999999E-2</v>
      </c>
      <c r="U430">
        <v>4.7699999999999999E-2</v>
      </c>
      <c r="V430">
        <v>4.7699999999999999E-2</v>
      </c>
      <c r="W430">
        <v>4.7699999999999999E-2</v>
      </c>
      <c r="X430">
        <v>4.7699999999999999E-2</v>
      </c>
      <c r="Y430">
        <v>4.7699999999999999E-2</v>
      </c>
      <c r="Z430">
        <v>4.7699999999999999E-2</v>
      </c>
      <c r="AA430">
        <v>4.7699999999999999E-2</v>
      </c>
      <c r="AB430" s="7">
        <f t="shared" si="18"/>
        <v>1.1448</v>
      </c>
      <c r="AC430">
        <f>INDEX(SHELF_days!$C$2:$C$289,MATCH(A430&amp;"|"&amp;C430,SHELF_days!$D$2:$D$289,0))</f>
        <v>30</v>
      </c>
      <c r="AD430" s="8">
        <f t="shared" si="19"/>
        <v>34.344000000000001</v>
      </c>
      <c r="AE430" s="7">
        <f t="shared" si="20"/>
        <v>4.7699999999999999E-2</v>
      </c>
    </row>
    <row r="431" spans="1:31" x14ac:dyDescent="0.45">
      <c r="A431" t="s">
        <v>6</v>
      </c>
      <c r="B431" t="s">
        <v>177</v>
      </c>
      <c r="C431" t="s">
        <v>127</v>
      </c>
      <c r="D431">
        <v>4.7699999999999999E-2</v>
      </c>
      <c r="E431">
        <v>4.7699999999999999E-2</v>
      </c>
      <c r="F431">
        <v>4.7699999999999999E-2</v>
      </c>
      <c r="G431">
        <v>4.7699999999999999E-2</v>
      </c>
      <c r="H431">
        <v>4.7699999999999999E-2</v>
      </c>
      <c r="I431">
        <v>4.7699999999999999E-2</v>
      </c>
      <c r="J431">
        <v>4.7699999999999999E-2</v>
      </c>
      <c r="K431">
        <v>4.7699999999999999E-2</v>
      </c>
      <c r="L431">
        <v>4.7699999999999999E-2</v>
      </c>
      <c r="M431">
        <v>4.7699999999999999E-2</v>
      </c>
      <c r="N431">
        <v>4.7699999999999999E-2</v>
      </c>
      <c r="O431">
        <v>4.7699999999999999E-2</v>
      </c>
      <c r="P431">
        <v>4.7699999999999999E-2</v>
      </c>
      <c r="Q431">
        <v>4.7699999999999999E-2</v>
      </c>
      <c r="R431">
        <v>4.7699999999999999E-2</v>
      </c>
      <c r="S431">
        <v>4.7699999999999999E-2</v>
      </c>
      <c r="T431">
        <v>4.7699999999999999E-2</v>
      </c>
      <c r="U431">
        <v>4.7699999999999999E-2</v>
      </c>
      <c r="V431">
        <v>4.7699999999999999E-2</v>
      </c>
      <c r="W431">
        <v>4.7699999999999999E-2</v>
      </c>
      <c r="X431">
        <v>4.7699999999999999E-2</v>
      </c>
      <c r="Y431">
        <v>4.7699999999999999E-2</v>
      </c>
      <c r="Z431">
        <v>4.7699999999999999E-2</v>
      </c>
      <c r="AA431">
        <v>4.7699999999999999E-2</v>
      </c>
      <c r="AB431" s="7">
        <f t="shared" si="18"/>
        <v>1.1448</v>
      </c>
      <c r="AC431">
        <f>INDEX(SHELF_days!$C$2:$C$289,MATCH(A431&amp;"|"&amp;C431,SHELF_days!$D$2:$D$289,0))</f>
        <v>83</v>
      </c>
      <c r="AD431" s="8">
        <f t="shared" si="19"/>
        <v>95.0184</v>
      </c>
      <c r="AE431" s="7">
        <f t="shared" si="20"/>
        <v>4.7699999999999999E-2</v>
      </c>
    </row>
    <row r="432" spans="1:31" x14ac:dyDescent="0.45">
      <c r="A432" t="s">
        <v>6</v>
      </c>
      <c r="B432" t="s">
        <v>177</v>
      </c>
      <c r="C432" t="s">
        <v>128</v>
      </c>
      <c r="D432">
        <v>4.7699999999999999E-2</v>
      </c>
      <c r="E432">
        <v>4.7699999999999999E-2</v>
      </c>
      <c r="F432">
        <v>4.7699999999999999E-2</v>
      </c>
      <c r="G432">
        <v>4.7699999999999999E-2</v>
      </c>
      <c r="H432">
        <v>4.7699999999999999E-2</v>
      </c>
      <c r="I432">
        <v>4.7699999999999999E-2</v>
      </c>
      <c r="J432">
        <v>4.7699999999999999E-2</v>
      </c>
      <c r="K432">
        <v>4.7699999999999999E-2</v>
      </c>
      <c r="L432">
        <v>4.7699999999999999E-2</v>
      </c>
      <c r="M432">
        <v>4.7699999999999999E-2</v>
      </c>
      <c r="N432">
        <v>4.7699999999999999E-2</v>
      </c>
      <c r="O432">
        <v>4.7699999999999999E-2</v>
      </c>
      <c r="P432">
        <v>4.7699999999999999E-2</v>
      </c>
      <c r="Q432">
        <v>4.7699999999999999E-2</v>
      </c>
      <c r="R432">
        <v>4.7699999999999999E-2</v>
      </c>
      <c r="S432">
        <v>4.7699999999999999E-2</v>
      </c>
      <c r="T432">
        <v>4.7699999999999999E-2</v>
      </c>
      <c r="U432">
        <v>4.7699999999999999E-2</v>
      </c>
      <c r="V432">
        <v>4.7699999999999999E-2</v>
      </c>
      <c r="W432">
        <v>4.7699999999999999E-2</v>
      </c>
      <c r="X432">
        <v>4.7699999999999999E-2</v>
      </c>
      <c r="Y432">
        <v>4.7699999999999999E-2</v>
      </c>
      <c r="Z432">
        <v>4.7699999999999999E-2</v>
      </c>
      <c r="AA432">
        <v>4.7699999999999999E-2</v>
      </c>
      <c r="AB432" s="7">
        <f t="shared" si="18"/>
        <v>1.1448</v>
      </c>
      <c r="AC432">
        <f>INDEX(SHELF_days!$C$2:$C$289,MATCH(A432&amp;"|"&amp;C432,SHELF_days!$D$2:$D$289,0))</f>
        <v>18</v>
      </c>
      <c r="AD432" s="8">
        <f t="shared" si="19"/>
        <v>20.606400000000001</v>
      </c>
      <c r="AE432" s="7">
        <f t="shared" si="20"/>
        <v>4.7699999999999999E-2</v>
      </c>
    </row>
    <row r="433" spans="1:31" x14ac:dyDescent="0.45">
      <c r="A433" t="s">
        <v>6</v>
      </c>
      <c r="B433" t="s">
        <v>177</v>
      </c>
      <c r="C433" t="s">
        <v>129</v>
      </c>
      <c r="D433">
        <v>4.7699999999999999E-2</v>
      </c>
      <c r="E433">
        <v>4.7699999999999999E-2</v>
      </c>
      <c r="F433">
        <v>4.7699999999999999E-2</v>
      </c>
      <c r="G433">
        <v>4.7699999999999999E-2</v>
      </c>
      <c r="H433">
        <v>4.7699999999999999E-2</v>
      </c>
      <c r="I433">
        <v>4.7699999999999999E-2</v>
      </c>
      <c r="J433">
        <v>4.7699999999999999E-2</v>
      </c>
      <c r="K433">
        <v>4.7699999999999999E-2</v>
      </c>
      <c r="L433">
        <v>4.7699999999999999E-2</v>
      </c>
      <c r="M433">
        <v>4.7699999999999999E-2</v>
      </c>
      <c r="N433">
        <v>4.7699999999999999E-2</v>
      </c>
      <c r="O433">
        <v>4.7699999999999999E-2</v>
      </c>
      <c r="P433">
        <v>4.7699999999999999E-2</v>
      </c>
      <c r="Q433">
        <v>4.7699999999999999E-2</v>
      </c>
      <c r="R433">
        <v>4.7699999999999999E-2</v>
      </c>
      <c r="S433">
        <v>4.7699999999999999E-2</v>
      </c>
      <c r="T433">
        <v>4.7699999999999999E-2</v>
      </c>
      <c r="U433">
        <v>4.7699999999999999E-2</v>
      </c>
      <c r="V433">
        <v>4.7699999999999999E-2</v>
      </c>
      <c r="W433">
        <v>4.7699999999999999E-2</v>
      </c>
      <c r="X433">
        <v>4.7699999999999999E-2</v>
      </c>
      <c r="Y433">
        <v>4.7699999999999999E-2</v>
      </c>
      <c r="Z433">
        <v>4.7699999999999999E-2</v>
      </c>
      <c r="AA433">
        <v>4.7699999999999999E-2</v>
      </c>
      <c r="AB433" s="7">
        <f t="shared" si="18"/>
        <v>1.1448</v>
      </c>
      <c r="AC433">
        <f>INDEX(SHELF_days!$C$2:$C$289,MATCH(A433&amp;"|"&amp;C433,SHELF_days!$D$2:$D$289,0))</f>
        <v>32</v>
      </c>
      <c r="AD433" s="8">
        <f t="shared" si="19"/>
        <v>36.633600000000001</v>
      </c>
      <c r="AE433" s="7">
        <f t="shared" si="20"/>
        <v>4.7699999999999999E-2</v>
      </c>
    </row>
    <row r="434" spans="1:31" x14ac:dyDescent="0.45">
      <c r="A434" t="s">
        <v>6</v>
      </c>
      <c r="B434" t="s">
        <v>178</v>
      </c>
      <c r="C434" t="s">
        <v>124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6</v>
      </c>
      <c r="B435" t="s">
        <v>178</v>
      </c>
      <c r="C435" t="s">
        <v>125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6</v>
      </c>
      <c r="B436" t="s">
        <v>178</v>
      </c>
      <c r="C436" t="s">
        <v>126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6</v>
      </c>
      <c r="B437" t="s">
        <v>178</v>
      </c>
      <c r="C437" t="s">
        <v>127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6</v>
      </c>
      <c r="B438" t="s">
        <v>178</v>
      </c>
      <c r="C438" t="s">
        <v>128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6</v>
      </c>
      <c r="B439" t="s">
        <v>178</v>
      </c>
      <c r="C439" t="s">
        <v>129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6</v>
      </c>
      <c r="B440" t="s">
        <v>179</v>
      </c>
      <c r="C440" t="s">
        <v>124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6</v>
      </c>
      <c r="B441" t="s">
        <v>179</v>
      </c>
      <c r="C441" t="s">
        <v>125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6</v>
      </c>
      <c r="B442" t="s">
        <v>179</v>
      </c>
      <c r="C442" t="s">
        <v>126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6</v>
      </c>
      <c r="B443" t="s">
        <v>179</v>
      </c>
      <c r="C443" t="s">
        <v>127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6</v>
      </c>
      <c r="B444" t="s">
        <v>179</v>
      </c>
      <c r="C444" t="s">
        <v>128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6</v>
      </c>
      <c r="B445" t="s">
        <v>179</v>
      </c>
      <c r="C445" t="s">
        <v>129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6</v>
      </c>
      <c r="B446" t="s">
        <v>180</v>
      </c>
      <c r="C446" t="s">
        <v>124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6</v>
      </c>
      <c r="B447" t="s">
        <v>180</v>
      </c>
      <c r="C447" t="s">
        <v>125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6</v>
      </c>
      <c r="B448" t="s">
        <v>180</v>
      </c>
      <c r="C448" t="s">
        <v>126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6</v>
      </c>
      <c r="B449" t="s">
        <v>180</v>
      </c>
      <c r="C449" t="s">
        <v>127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6</v>
      </c>
      <c r="B450" t="s">
        <v>180</v>
      </c>
      <c r="C450" t="s">
        <v>128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6</v>
      </c>
      <c r="B451" t="s">
        <v>180</v>
      </c>
      <c r="C451" t="s">
        <v>129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6</v>
      </c>
      <c r="B452" t="s">
        <v>181</v>
      </c>
      <c r="C452" t="s">
        <v>124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6</v>
      </c>
      <c r="B453" t="s">
        <v>181</v>
      </c>
      <c r="C453" t="s">
        <v>125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6</v>
      </c>
      <c r="B454" t="s">
        <v>181</v>
      </c>
      <c r="C454" t="s">
        <v>126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6</v>
      </c>
      <c r="B455" t="s">
        <v>181</v>
      </c>
      <c r="C455" t="s">
        <v>127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6</v>
      </c>
      <c r="B456" t="s">
        <v>181</v>
      </c>
      <c r="C456" t="s">
        <v>128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6</v>
      </c>
      <c r="B457" t="s">
        <v>181</v>
      </c>
      <c r="C457" t="s">
        <v>129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6</v>
      </c>
      <c r="B458" t="s">
        <v>182</v>
      </c>
      <c r="C458" t="s">
        <v>124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6</v>
      </c>
      <c r="B459" t="s">
        <v>182</v>
      </c>
      <c r="C459" t="s">
        <v>125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6</v>
      </c>
      <c r="B460" t="s">
        <v>182</v>
      </c>
      <c r="C460" t="s">
        <v>126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6</v>
      </c>
      <c r="B461" t="s">
        <v>182</v>
      </c>
      <c r="C461" t="s">
        <v>127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6</v>
      </c>
      <c r="B462" t="s">
        <v>182</v>
      </c>
      <c r="C462" t="s">
        <v>128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6</v>
      </c>
      <c r="B463" t="s">
        <v>182</v>
      </c>
      <c r="C463" t="s">
        <v>129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6</v>
      </c>
      <c r="B464" t="s">
        <v>183</v>
      </c>
      <c r="C464" t="s">
        <v>124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6</v>
      </c>
      <c r="B465" t="s">
        <v>183</v>
      </c>
      <c r="C465" t="s">
        <v>125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6</v>
      </c>
      <c r="B466" t="s">
        <v>183</v>
      </c>
      <c r="C466" t="s">
        <v>126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6</v>
      </c>
      <c r="B467" t="s">
        <v>183</v>
      </c>
      <c r="C467" t="s">
        <v>127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6</v>
      </c>
      <c r="B468" t="s">
        <v>183</v>
      </c>
      <c r="C468" t="s">
        <v>128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6</v>
      </c>
      <c r="B469" t="s">
        <v>183</v>
      </c>
      <c r="C469" t="s">
        <v>129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12</v>
      </c>
      <c r="B470" t="s">
        <v>158</v>
      </c>
      <c r="C470" t="s">
        <v>124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12</v>
      </c>
      <c r="B471" t="s">
        <v>158</v>
      </c>
      <c r="C471" t="s">
        <v>125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12</v>
      </c>
      <c r="B472" t="s">
        <v>158</v>
      </c>
      <c r="C472" t="s">
        <v>126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12</v>
      </c>
      <c r="B473" t="s">
        <v>158</v>
      </c>
      <c r="C473" t="s">
        <v>127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12</v>
      </c>
      <c r="B474" t="s">
        <v>158</v>
      </c>
      <c r="C474" t="s">
        <v>128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12</v>
      </c>
      <c r="B475" t="s">
        <v>158</v>
      </c>
      <c r="C475" t="s">
        <v>129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12</v>
      </c>
      <c r="B476" t="s">
        <v>159</v>
      </c>
      <c r="C476" t="s">
        <v>124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12</v>
      </c>
      <c r="B477" t="s">
        <v>159</v>
      </c>
      <c r="C477" t="s">
        <v>125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12</v>
      </c>
      <c r="B478" t="s">
        <v>159</v>
      </c>
      <c r="C478" t="s">
        <v>126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12</v>
      </c>
      <c r="B479" t="s">
        <v>159</v>
      </c>
      <c r="C479" t="s">
        <v>127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12</v>
      </c>
      <c r="B480" t="s">
        <v>159</v>
      </c>
      <c r="C480" t="s">
        <v>128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12</v>
      </c>
      <c r="B481" t="s">
        <v>159</v>
      </c>
      <c r="C481" t="s">
        <v>129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12</v>
      </c>
      <c r="B482" t="s">
        <v>160</v>
      </c>
      <c r="C482" t="s">
        <v>124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12</v>
      </c>
      <c r="B483" t="s">
        <v>160</v>
      </c>
      <c r="C483" t="s">
        <v>125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12</v>
      </c>
      <c r="B484" t="s">
        <v>160</v>
      </c>
      <c r="C484" t="s">
        <v>126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12</v>
      </c>
      <c r="B485" t="s">
        <v>160</v>
      </c>
      <c r="C485" t="s">
        <v>127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12</v>
      </c>
      <c r="B486" t="s">
        <v>160</v>
      </c>
      <c r="C486" t="s">
        <v>128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12</v>
      </c>
      <c r="B487" t="s">
        <v>160</v>
      </c>
      <c r="C487" t="s">
        <v>129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12</v>
      </c>
      <c r="B488" t="s">
        <v>161</v>
      </c>
      <c r="C488" t="s">
        <v>124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12</v>
      </c>
      <c r="B489" t="s">
        <v>161</v>
      </c>
      <c r="C489" t="s">
        <v>125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12</v>
      </c>
      <c r="B490" t="s">
        <v>161</v>
      </c>
      <c r="C490" t="s">
        <v>126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12</v>
      </c>
      <c r="B491" t="s">
        <v>161</v>
      </c>
      <c r="C491" t="s">
        <v>127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12</v>
      </c>
      <c r="B492" t="s">
        <v>161</v>
      </c>
      <c r="C492" t="s">
        <v>128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12</v>
      </c>
      <c r="B493" t="s">
        <v>161</v>
      </c>
      <c r="C493" t="s">
        <v>129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12</v>
      </c>
      <c r="B494" t="s">
        <v>162</v>
      </c>
      <c r="C494" t="s">
        <v>124</v>
      </c>
      <c r="D494">
        <v>0.1134550608289556</v>
      </c>
      <c r="E494">
        <v>0.1134550608289556</v>
      </c>
      <c r="F494">
        <v>0.1134550608289556</v>
      </c>
      <c r="G494">
        <v>0.1134550608289556</v>
      </c>
      <c r="H494">
        <v>0.1134550608289556</v>
      </c>
      <c r="I494">
        <v>0.1134550608289556</v>
      </c>
      <c r="J494">
        <v>0.1134550608289556</v>
      </c>
      <c r="K494">
        <v>0.1134550608289556</v>
      </c>
      <c r="L494">
        <v>0.1134550608289556</v>
      </c>
      <c r="M494">
        <v>0.1134550608289556</v>
      </c>
      <c r="N494">
        <v>0.1134550608289556</v>
      </c>
      <c r="O494">
        <v>0.1134550608289556</v>
      </c>
      <c r="P494">
        <v>0.1134550608289556</v>
      </c>
      <c r="Q494">
        <v>0.1134550608289556</v>
      </c>
      <c r="R494">
        <v>0.1134550608289556</v>
      </c>
      <c r="S494">
        <v>0.1134550608289556</v>
      </c>
      <c r="T494">
        <v>0.1134550608289556</v>
      </c>
      <c r="U494">
        <v>0.1134550608289556</v>
      </c>
      <c r="V494">
        <v>0.1134550608289556</v>
      </c>
      <c r="W494">
        <v>0.1134550608289556</v>
      </c>
      <c r="X494">
        <v>0.1134550608289556</v>
      </c>
      <c r="Y494">
        <v>0.1134550608289556</v>
      </c>
      <c r="Z494">
        <v>0.1134550608289556</v>
      </c>
      <c r="AA494">
        <v>0.1134550608289556</v>
      </c>
      <c r="AB494" s="7">
        <f t="shared" si="21"/>
        <v>2.7229214598949345</v>
      </c>
      <c r="AC494">
        <f>INDEX(SHELF_days!$C$2:$C$289,MATCH(A494&amp;"|"&amp;C494,SHELF_days!$D$2:$D$289,0))</f>
        <v>118</v>
      </c>
      <c r="AD494" s="8">
        <f t="shared" si="22"/>
        <v>321.30473226760228</v>
      </c>
      <c r="AE494" s="7">
        <f t="shared" si="23"/>
        <v>0.1134550608289556</v>
      </c>
    </row>
    <row r="495" spans="1:31" x14ac:dyDescent="0.45">
      <c r="A495" t="s">
        <v>12</v>
      </c>
      <c r="B495" t="s">
        <v>162</v>
      </c>
      <c r="C495" t="s">
        <v>125</v>
      </c>
      <c r="D495">
        <v>0.1134550608289556</v>
      </c>
      <c r="E495">
        <v>0.1134550608289556</v>
      </c>
      <c r="F495">
        <v>0.1134550608289556</v>
      </c>
      <c r="G495">
        <v>0.1134550608289556</v>
      </c>
      <c r="H495">
        <v>0.1134550608289556</v>
      </c>
      <c r="I495">
        <v>0.1134550608289556</v>
      </c>
      <c r="J495">
        <v>0.1134550608289556</v>
      </c>
      <c r="K495">
        <v>0.1134550608289556</v>
      </c>
      <c r="L495">
        <v>0.1134550608289556</v>
      </c>
      <c r="M495">
        <v>0.1134550608289556</v>
      </c>
      <c r="N495">
        <v>0.1134550608289556</v>
      </c>
      <c r="O495">
        <v>0.1134550608289556</v>
      </c>
      <c r="P495">
        <v>0.1134550608289556</v>
      </c>
      <c r="Q495">
        <v>0.1134550608289556</v>
      </c>
      <c r="R495">
        <v>0.1134550608289556</v>
      </c>
      <c r="S495">
        <v>0.1134550608289556</v>
      </c>
      <c r="T495">
        <v>0.1134550608289556</v>
      </c>
      <c r="U495">
        <v>0.1134550608289556</v>
      </c>
      <c r="V495">
        <v>0.1134550608289556</v>
      </c>
      <c r="W495">
        <v>0.1134550608289556</v>
      </c>
      <c r="X495">
        <v>0.1134550608289556</v>
      </c>
      <c r="Y495">
        <v>0.1134550608289556</v>
      </c>
      <c r="Z495">
        <v>0.1134550608289556</v>
      </c>
      <c r="AA495">
        <v>0.1134550608289556</v>
      </c>
      <c r="AB495" s="7">
        <f t="shared" si="21"/>
        <v>2.7229214598949345</v>
      </c>
      <c r="AC495">
        <f>INDEX(SHELF_days!$C$2:$C$289,MATCH(A495&amp;"|"&amp;C495,SHELF_days!$D$2:$D$289,0))</f>
        <v>82</v>
      </c>
      <c r="AD495" s="8">
        <f t="shared" si="22"/>
        <v>223.27955971138462</v>
      </c>
      <c r="AE495" s="7">
        <f t="shared" si="23"/>
        <v>0.1134550608289556</v>
      </c>
    </row>
    <row r="496" spans="1:31" x14ac:dyDescent="0.45">
      <c r="A496" t="s">
        <v>12</v>
      </c>
      <c r="B496" t="s">
        <v>162</v>
      </c>
      <c r="C496" t="s">
        <v>126</v>
      </c>
      <c r="D496">
        <v>0.1134550608289556</v>
      </c>
      <c r="E496">
        <v>0.1134550608289556</v>
      </c>
      <c r="F496">
        <v>0.1134550608289556</v>
      </c>
      <c r="G496">
        <v>0.1134550608289556</v>
      </c>
      <c r="H496">
        <v>0.1134550608289556</v>
      </c>
      <c r="I496">
        <v>0.1134550608289556</v>
      </c>
      <c r="J496">
        <v>0.1134550608289556</v>
      </c>
      <c r="K496">
        <v>0.1134550608289556</v>
      </c>
      <c r="L496">
        <v>0.1134550608289556</v>
      </c>
      <c r="M496">
        <v>0.1134550608289556</v>
      </c>
      <c r="N496">
        <v>0.1134550608289556</v>
      </c>
      <c r="O496">
        <v>0.1134550608289556</v>
      </c>
      <c r="P496">
        <v>0.1134550608289556</v>
      </c>
      <c r="Q496">
        <v>0.1134550608289556</v>
      </c>
      <c r="R496">
        <v>0.1134550608289556</v>
      </c>
      <c r="S496">
        <v>0.1134550608289556</v>
      </c>
      <c r="T496">
        <v>0.1134550608289556</v>
      </c>
      <c r="U496">
        <v>0.1134550608289556</v>
      </c>
      <c r="V496">
        <v>0.1134550608289556</v>
      </c>
      <c r="W496">
        <v>0.1134550608289556</v>
      </c>
      <c r="X496">
        <v>0.1134550608289556</v>
      </c>
      <c r="Y496">
        <v>0.1134550608289556</v>
      </c>
      <c r="Z496">
        <v>0.1134550608289556</v>
      </c>
      <c r="AA496">
        <v>0.1134550608289556</v>
      </c>
      <c r="AB496" s="7">
        <f t="shared" si="21"/>
        <v>2.7229214598949345</v>
      </c>
      <c r="AC496">
        <f>INDEX(SHELF_days!$C$2:$C$289,MATCH(A496&amp;"|"&amp;C496,SHELF_days!$D$2:$D$289,0))</f>
        <v>96</v>
      </c>
      <c r="AD496" s="8">
        <f t="shared" si="22"/>
        <v>261.40046014991373</v>
      </c>
      <c r="AE496" s="7">
        <f t="shared" si="23"/>
        <v>0.1134550608289556</v>
      </c>
    </row>
    <row r="497" spans="1:31" x14ac:dyDescent="0.45">
      <c r="A497" t="s">
        <v>12</v>
      </c>
      <c r="B497" t="s">
        <v>162</v>
      </c>
      <c r="C497" t="s">
        <v>127</v>
      </c>
      <c r="D497">
        <v>0.1134550608289556</v>
      </c>
      <c r="E497">
        <v>0.1134550608289556</v>
      </c>
      <c r="F497">
        <v>0.1134550608289556</v>
      </c>
      <c r="G497">
        <v>0.1134550608289556</v>
      </c>
      <c r="H497">
        <v>0.1134550608289556</v>
      </c>
      <c r="I497">
        <v>0.1134550608289556</v>
      </c>
      <c r="J497">
        <v>0.1134550608289556</v>
      </c>
      <c r="K497">
        <v>0.1134550608289556</v>
      </c>
      <c r="L497">
        <v>0.1134550608289556</v>
      </c>
      <c r="M497">
        <v>0.1134550608289556</v>
      </c>
      <c r="N497">
        <v>0.1134550608289556</v>
      </c>
      <c r="O497">
        <v>0.1134550608289556</v>
      </c>
      <c r="P497">
        <v>0.1134550608289556</v>
      </c>
      <c r="Q497">
        <v>0.1134550608289556</v>
      </c>
      <c r="R497">
        <v>0.1134550608289556</v>
      </c>
      <c r="S497">
        <v>0.1134550608289556</v>
      </c>
      <c r="T497">
        <v>0.1134550608289556</v>
      </c>
      <c r="U497">
        <v>0.1134550608289556</v>
      </c>
      <c r="V497">
        <v>0.1134550608289556</v>
      </c>
      <c r="W497">
        <v>0.1134550608289556</v>
      </c>
      <c r="X497">
        <v>0.1134550608289556</v>
      </c>
      <c r="Y497">
        <v>0.1134550608289556</v>
      </c>
      <c r="Z497">
        <v>0.1134550608289556</v>
      </c>
      <c r="AA497">
        <v>0.1134550608289556</v>
      </c>
      <c r="AB497" s="7">
        <f t="shared" si="21"/>
        <v>2.7229214598949345</v>
      </c>
      <c r="AC497">
        <f>INDEX(SHELF_days!$C$2:$C$289,MATCH(A497&amp;"|"&amp;C497,SHELF_days!$D$2:$D$289,0))</f>
        <v>35</v>
      </c>
      <c r="AD497" s="8">
        <f t="shared" si="22"/>
        <v>95.302251096322706</v>
      </c>
      <c r="AE497" s="7">
        <f t="shared" si="23"/>
        <v>0.1134550608289556</v>
      </c>
    </row>
    <row r="498" spans="1:31" x14ac:dyDescent="0.45">
      <c r="A498" t="s">
        <v>12</v>
      </c>
      <c r="B498" t="s">
        <v>162</v>
      </c>
      <c r="C498" t="s">
        <v>128</v>
      </c>
      <c r="D498">
        <v>0.1134550608289556</v>
      </c>
      <c r="E498">
        <v>0.1134550608289556</v>
      </c>
      <c r="F498">
        <v>0.1134550608289556</v>
      </c>
      <c r="G498">
        <v>0.1134550608289556</v>
      </c>
      <c r="H498">
        <v>0.1134550608289556</v>
      </c>
      <c r="I498">
        <v>0.1134550608289556</v>
      </c>
      <c r="J498">
        <v>0.1134550608289556</v>
      </c>
      <c r="K498">
        <v>0.1134550608289556</v>
      </c>
      <c r="L498">
        <v>0.1134550608289556</v>
      </c>
      <c r="M498">
        <v>0.1134550608289556</v>
      </c>
      <c r="N498">
        <v>0.1134550608289556</v>
      </c>
      <c r="O498">
        <v>0.1134550608289556</v>
      </c>
      <c r="P498">
        <v>0.1134550608289556</v>
      </c>
      <c r="Q498">
        <v>0.1134550608289556</v>
      </c>
      <c r="R498">
        <v>0.1134550608289556</v>
      </c>
      <c r="S498">
        <v>0.1134550608289556</v>
      </c>
      <c r="T498">
        <v>0.1134550608289556</v>
      </c>
      <c r="U498">
        <v>0.1134550608289556</v>
      </c>
      <c r="V498">
        <v>0.1134550608289556</v>
      </c>
      <c r="W498">
        <v>0.1134550608289556</v>
      </c>
      <c r="X498">
        <v>0.1134550608289556</v>
      </c>
      <c r="Y498">
        <v>0.1134550608289556</v>
      </c>
      <c r="Z498">
        <v>0.1134550608289556</v>
      </c>
      <c r="AA498">
        <v>0.1134550608289556</v>
      </c>
      <c r="AB498" s="7">
        <f t="shared" si="21"/>
        <v>2.7229214598949345</v>
      </c>
      <c r="AC498">
        <f>INDEX(SHELF_days!$C$2:$C$289,MATCH(A498&amp;"|"&amp;C498,SHELF_days!$D$2:$D$289,0))</f>
        <v>18</v>
      </c>
      <c r="AD498" s="8">
        <f t="shared" si="22"/>
        <v>49.01258627810882</v>
      </c>
      <c r="AE498" s="7">
        <f t="shared" si="23"/>
        <v>0.1134550608289556</v>
      </c>
    </row>
    <row r="499" spans="1:31" x14ac:dyDescent="0.45">
      <c r="A499" t="s">
        <v>12</v>
      </c>
      <c r="B499" t="s">
        <v>162</v>
      </c>
      <c r="C499" t="s">
        <v>129</v>
      </c>
      <c r="D499">
        <v>0.1134550608289556</v>
      </c>
      <c r="E499">
        <v>0.1134550608289556</v>
      </c>
      <c r="F499">
        <v>0.1134550608289556</v>
      </c>
      <c r="G499">
        <v>0.1134550608289556</v>
      </c>
      <c r="H499">
        <v>0.1134550608289556</v>
      </c>
      <c r="I499">
        <v>0.1134550608289556</v>
      </c>
      <c r="J499">
        <v>0.1134550608289556</v>
      </c>
      <c r="K499">
        <v>0.1134550608289556</v>
      </c>
      <c r="L499">
        <v>0.1134550608289556</v>
      </c>
      <c r="M499">
        <v>0.1134550608289556</v>
      </c>
      <c r="N499">
        <v>0.1134550608289556</v>
      </c>
      <c r="O499">
        <v>0.1134550608289556</v>
      </c>
      <c r="P499">
        <v>0.1134550608289556</v>
      </c>
      <c r="Q499">
        <v>0.1134550608289556</v>
      </c>
      <c r="R499">
        <v>0.1134550608289556</v>
      </c>
      <c r="S499">
        <v>0.1134550608289556</v>
      </c>
      <c r="T499">
        <v>0.1134550608289556</v>
      </c>
      <c r="U499">
        <v>0.1134550608289556</v>
      </c>
      <c r="V499">
        <v>0.1134550608289556</v>
      </c>
      <c r="W499">
        <v>0.1134550608289556</v>
      </c>
      <c r="X499">
        <v>0.1134550608289556</v>
      </c>
      <c r="Y499">
        <v>0.1134550608289556</v>
      </c>
      <c r="Z499">
        <v>0.1134550608289556</v>
      </c>
      <c r="AA499">
        <v>0.1134550608289556</v>
      </c>
      <c r="AB499" s="7">
        <f t="shared" si="21"/>
        <v>2.7229214598949345</v>
      </c>
      <c r="AC499">
        <f>INDEX(SHELF_days!$C$2:$C$289,MATCH(A499&amp;"|"&amp;C499,SHELF_days!$D$2:$D$289,0))</f>
        <v>16</v>
      </c>
      <c r="AD499" s="8">
        <f t="shared" si="22"/>
        <v>43.566743358318952</v>
      </c>
      <c r="AE499" s="7">
        <f t="shared" si="23"/>
        <v>0.1134550608289556</v>
      </c>
    </row>
    <row r="500" spans="1:31" x14ac:dyDescent="0.45">
      <c r="A500" t="s">
        <v>12</v>
      </c>
      <c r="B500" t="s">
        <v>163</v>
      </c>
      <c r="C500" t="s">
        <v>124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12</v>
      </c>
      <c r="B501" t="s">
        <v>163</v>
      </c>
      <c r="C501" t="s">
        <v>125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12</v>
      </c>
      <c r="B502" t="s">
        <v>163</v>
      </c>
      <c r="C502" t="s">
        <v>126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12</v>
      </c>
      <c r="B503" t="s">
        <v>163</v>
      </c>
      <c r="C503" t="s">
        <v>127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12</v>
      </c>
      <c r="B504" t="s">
        <v>163</v>
      </c>
      <c r="C504" t="s">
        <v>128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12</v>
      </c>
      <c r="B505" t="s">
        <v>163</v>
      </c>
      <c r="C505" t="s">
        <v>129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12</v>
      </c>
      <c r="B506" t="s">
        <v>164</v>
      </c>
      <c r="C506" t="s">
        <v>124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12</v>
      </c>
      <c r="B507" t="s">
        <v>164</v>
      </c>
      <c r="C507" t="s">
        <v>125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12</v>
      </c>
      <c r="B508" t="s">
        <v>164</v>
      </c>
      <c r="C508" t="s">
        <v>126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12</v>
      </c>
      <c r="B509" t="s">
        <v>164</v>
      </c>
      <c r="C509" t="s">
        <v>127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12</v>
      </c>
      <c r="B510" t="s">
        <v>164</v>
      </c>
      <c r="C510" t="s">
        <v>128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12</v>
      </c>
      <c r="B511" t="s">
        <v>164</v>
      </c>
      <c r="C511" t="s">
        <v>129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12</v>
      </c>
      <c r="B512" t="s">
        <v>165</v>
      </c>
      <c r="C512" t="s">
        <v>124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0.38535860522772802</v>
      </c>
      <c r="I512">
        <v>0.42789267760685129</v>
      </c>
      <c r="J512">
        <v>0.48160489919511568</v>
      </c>
      <c r="K512">
        <v>0.49166237900648369</v>
      </c>
      <c r="L512">
        <v>0.45713886802315989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0.3964747572200033</v>
      </c>
      <c r="R512">
        <v>0.38906370034390708</v>
      </c>
      <c r="S512">
        <v>0.40315433706802711</v>
      </c>
      <c r="T512">
        <v>0.46364353440367762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0.47810723401947958</v>
      </c>
      <c r="AA512">
        <v>0.42722505984161879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12</v>
      </c>
      <c r="B513" t="s">
        <v>165</v>
      </c>
      <c r="C513" t="s">
        <v>125</v>
      </c>
      <c r="D513">
        <v>0.20744388112637629</v>
      </c>
      <c r="E513">
        <v>0.19487794930083199</v>
      </c>
      <c r="F513">
        <v>0.191389132557757</v>
      </c>
      <c r="G513">
        <v>0.19209113255618659</v>
      </c>
      <c r="H513">
        <v>0.19716698445351141</v>
      </c>
      <c r="I513">
        <v>0.21548910208136901</v>
      </c>
      <c r="J513">
        <v>0.23091555870144551</v>
      </c>
      <c r="K513">
        <v>0.22774939961220811</v>
      </c>
      <c r="L513">
        <v>0.22208077577895891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0.37838630036250182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12</v>
      </c>
      <c r="B514" t="s">
        <v>165</v>
      </c>
      <c r="C514" t="s">
        <v>126</v>
      </c>
      <c r="D514">
        <v>0.49728052730270927</v>
      </c>
      <c r="E514">
        <v>0.46162116292487099</v>
      </c>
      <c r="F514">
        <v>0.4409716007500325</v>
      </c>
      <c r="G514">
        <v>0.43318110737967341</v>
      </c>
      <c r="H514">
        <v>0.43686353126644312</v>
      </c>
      <c r="I514">
        <v>0.44782296111287501</v>
      </c>
      <c r="J514">
        <v>0.44861846663412053</v>
      </c>
      <c r="K514">
        <v>0.46438600349123071</v>
      </c>
      <c r="L514">
        <v>0.48883215314431522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0.75568718508526234</v>
      </c>
      <c r="X514">
        <v>0.75130398396464693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0.75568718508526234</v>
      </c>
    </row>
    <row r="515" spans="1:31" x14ac:dyDescent="0.45">
      <c r="A515" t="s">
        <v>12</v>
      </c>
      <c r="B515" t="s">
        <v>165</v>
      </c>
      <c r="C515" t="s">
        <v>127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0.38674974548987878</v>
      </c>
      <c r="P515">
        <v>0.41024173835103678</v>
      </c>
      <c r="Q515">
        <v>0.4271393801537462</v>
      </c>
      <c r="R515">
        <v>0.4353592958857001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0.48514249176403118</v>
      </c>
      <c r="Z515">
        <v>0.41225883561648119</v>
      </c>
      <c r="AA515">
        <v>0.34864176824258258</v>
      </c>
      <c r="AB515" s="7">
        <f t="shared" si="24"/>
        <v>9.6748150672458717</v>
      </c>
      <c r="AC515">
        <f>INDEX(SHELF_days!$C$2:$C$289,MATCH(A515&amp;"|"&amp;C515,SHELF_days!$D$2:$D$289,0))</f>
        <v>35</v>
      </c>
      <c r="AD515" s="8">
        <f t="shared" si="25"/>
        <v>338.61852735360549</v>
      </c>
      <c r="AE515" s="7">
        <f t="shared" si="26"/>
        <v>0.54517102853808519</v>
      </c>
    </row>
    <row r="516" spans="1:31" x14ac:dyDescent="0.45">
      <c r="A516" t="s">
        <v>12</v>
      </c>
      <c r="B516" t="s">
        <v>165</v>
      </c>
      <c r="C516" t="s">
        <v>128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0.48883953711972689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</v>
      </c>
      <c r="P516">
        <v>0.78835443563226504</v>
      </c>
      <c r="Q516">
        <v>0.79941828196078579</v>
      </c>
      <c r="R516">
        <v>0.80476938609949911</v>
      </c>
      <c r="S516">
        <v>0.80704115647086216</v>
      </c>
      <c r="T516">
        <v>0.80890060251310358</v>
      </c>
      <c r="U516">
        <v>0.81420102037378939</v>
      </c>
      <c r="V516">
        <v>0.82246345320099801</v>
      </c>
      <c r="W516">
        <v>0.8258087475508068</v>
      </c>
      <c r="X516">
        <v>0.83247143032207171</v>
      </c>
      <c r="Y516">
        <v>0.83119686975774199</v>
      </c>
      <c r="Z516">
        <v>0.82172138331032718</v>
      </c>
      <c r="AA516">
        <v>0.75762032686791847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0.83247143032207171</v>
      </c>
    </row>
    <row r="517" spans="1:31" x14ac:dyDescent="0.45">
      <c r="A517" t="s">
        <v>12</v>
      </c>
      <c r="B517" t="s">
        <v>165</v>
      </c>
      <c r="C517" t="s">
        <v>129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12</v>
      </c>
      <c r="B518" t="s">
        <v>166</v>
      </c>
      <c r="C518" t="s">
        <v>124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12</v>
      </c>
      <c r="B519" t="s">
        <v>166</v>
      </c>
      <c r="C519" t="s">
        <v>125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12</v>
      </c>
      <c r="B520" t="s">
        <v>166</v>
      </c>
      <c r="C520" t="s">
        <v>126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12</v>
      </c>
      <c r="B521" t="s">
        <v>166</v>
      </c>
      <c r="C521" t="s">
        <v>127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12</v>
      </c>
      <c r="B522" t="s">
        <v>166</v>
      </c>
      <c r="C522" t="s">
        <v>128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12</v>
      </c>
      <c r="B523" t="s">
        <v>166</v>
      </c>
      <c r="C523" t="s">
        <v>129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12</v>
      </c>
      <c r="B524" t="s">
        <v>167</v>
      </c>
      <c r="C524" t="s">
        <v>124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12</v>
      </c>
      <c r="B525" t="s">
        <v>167</v>
      </c>
      <c r="C525" t="s">
        <v>125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12</v>
      </c>
      <c r="B526" t="s">
        <v>167</v>
      </c>
      <c r="C526" t="s">
        <v>126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12</v>
      </c>
      <c r="B527" t="s">
        <v>167</v>
      </c>
      <c r="C527" t="s">
        <v>127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12</v>
      </c>
      <c r="B528" t="s">
        <v>167</v>
      </c>
      <c r="C528" t="s">
        <v>128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12</v>
      </c>
      <c r="B529" t="s">
        <v>167</v>
      </c>
      <c r="C529" t="s">
        <v>129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12</v>
      </c>
      <c r="B530" t="s">
        <v>168</v>
      </c>
      <c r="C530" t="s">
        <v>124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12</v>
      </c>
      <c r="B531" t="s">
        <v>168</v>
      </c>
      <c r="C531" t="s">
        <v>125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12</v>
      </c>
      <c r="B532" t="s">
        <v>168</v>
      </c>
      <c r="C532" t="s">
        <v>126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12</v>
      </c>
      <c r="B533" t="s">
        <v>168</v>
      </c>
      <c r="C533" t="s">
        <v>127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12</v>
      </c>
      <c r="B534" t="s">
        <v>168</v>
      </c>
      <c r="C534" t="s">
        <v>128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12</v>
      </c>
      <c r="B535" t="s">
        <v>168</v>
      </c>
      <c r="C535" t="s">
        <v>129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12</v>
      </c>
      <c r="B536" t="s">
        <v>169</v>
      </c>
      <c r="C536" t="s">
        <v>124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0.45112240253382258</v>
      </c>
      <c r="V536">
        <v>0.23551305517413351</v>
      </c>
      <c r="W536">
        <v>0</v>
      </c>
      <c r="X536">
        <v>0</v>
      </c>
      <c r="Y536">
        <v>0</v>
      </c>
      <c r="Z536">
        <v>0</v>
      </c>
      <c r="AA536">
        <v>0</v>
      </c>
      <c r="AB536" s="7">
        <f t="shared" si="24"/>
        <v>0.68663545770795609</v>
      </c>
      <c r="AC536">
        <f>INDEX(SHELF_days!$C$2:$C$289,MATCH(A536&amp;"|"&amp;C536,SHELF_days!$D$2:$D$289,0))</f>
        <v>118</v>
      </c>
      <c r="AD536" s="8">
        <f t="shared" si="25"/>
        <v>81.022984009538817</v>
      </c>
      <c r="AE536" s="7">
        <f t="shared" si="26"/>
        <v>0.45112240253382258</v>
      </c>
    </row>
    <row r="537" spans="1:31" x14ac:dyDescent="0.45">
      <c r="A537" t="s">
        <v>12</v>
      </c>
      <c r="B537" t="s">
        <v>169</v>
      </c>
      <c r="C537" t="s">
        <v>125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1.335123153102283E-2</v>
      </c>
      <c r="U537">
        <v>0.10205412052609179</v>
      </c>
      <c r="V537">
        <v>0.79193548645406142</v>
      </c>
      <c r="W537">
        <v>0.49788082961723168</v>
      </c>
      <c r="X537">
        <v>0.1466815673110691</v>
      </c>
      <c r="Y537">
        <v>0</v>
      </c>
      <c r="Z537">
        <v>0</v>
      </c>
      <c r="AA537">
        <v>0</v>
      </c>
      <c r="AB537" s="7">
        <f t="shared" si="24"/>
        <v>1.5519032354394768</v>
      </c>
      <c r="AC537">
        <f>INDEX(SHELF_days!$C$2:$C$289,MATCH(A537&amp;"|"&amp;C537,SHELF_days!$D$2:$D$289,0))</f>
        <v>82</v>
      </c>
      <c r="AD537" s="8">
        <f t="shared" si="25"/>
        <v>127.2560653060371</v>
      </c>
      <c r="AE537" s="7">
        <f t="shared" si="26"/>
        <v>0.79193548645406142</v>
      </c>
    </row>
    <row r="538" spans="1:31" x14ac:dyDescent="0.45">
      <c r="A538" t="s">
        <v>12</v>
      </c>
      <c r="B538" t="s">
        <v>169</v>
      </c>
      <c r="C538" t="s">
        <v>126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3.1700973605628409E-2</v>
      </c>
      <c r="U538">
        <v>0.95</v>
      </c>
      <c r="V538">
        <v>0.95</v>
      </c>
      <c r="W538">
        <v>0.95</v>
      </c>
      <c r="X538">
        <v>0.27072515996332341</v>
      </c>
      <c r="Y538">
        <v>0.1453100273347431</v>
      </c>
      <c r="Z538">
        <v>0</v>
      </c>
      <c r="AA538">
        <v>0</v>
      </c>
      <c r="AB538" s="7">
        <f t="shared" si="24"/>
        <v>3.2977361609036953</v>
      </c>
      <c r="AC538">
        <f>INDEX(SHELF_days!$C$2:$C$289,MATCH(A538&amp;"|"&amp;C538,SHELF_days!$D$2:$D$289,0))</f>
        <v>96</v>
      </c>
      <c r="AD538" s="8">
        <f t="shared" si="25"/>
        <v>316.58267144675472</v>
      </c>
      <c r="AE538" s="7">
        <f t="shared" si="26"/>
        <v>0.95</v>
      </c>
    </row>
    <row r="539" spans="1:31" x14ac:dyDescent="0.45">
      <c r="A539" t="s">
        <v>12</v>
      </c>
      <c r="B539" t="s">
        <v>169</v>
      </c>
      <c r="C539" t="s">
        <v>127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0.34893132998097298</v>
      </c>
      <c r="U539">
        <v>0.95</v>
      </c>
      <c r="V539">
        <v>0.33965455052106991</v>
      </c>
      <c r="W539">
        <v>9.3659792624022312E-2</v>
      </c>
      <c r="X539">
        <v>0</v>
      </c>
      <c r="Y539">
        <v>0</v>
      </c>
      <c r="Z539">
        <v>0</v>
      </c>
      <c r="AA539">
        <v>0</v>
      </c>
      <c r="AB539" s="7">
        <f t="shared" si="24"/>
        <v>1.7322456731260651</v>
      </c>
      <c r="AC539">
        <f>INDEX(SHELF_days!$C$2:$C$289,MATCH(A539&amp;"|"&amp;C539,SHELF_days!$D$2:$D$289,0))</f>
        <v>35</v>
      </c>
      <c r="AD539" s="8">
        <f t="shared" si="25"/>
        <v>60.628598559412282</v>
      </c>
      <c r="AE539" s="7">
        <f t="shared" si="26"/>
        <v>0.95</v>
      </c>
    </row>
    <row r="540" spans="1:31" x14ac:dyDescent="0.45">
      <c r="A540" t="s">
        <v>12</v>
      </c>
      <c r="B540" t="s">
        <v>169</v>
      </c>
      <c r="C540" t="s">
        <v>128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0.95</v>
      </c>
      <c r="W540">
        <v>0</v>
      </c>
      <c r="X540">
        <v>0</v>
      </c>
      <c r="Y540">
        <v>0</v>
      </c>
      <c r="Z540">
        <v>0</v>
      </c>
      <c r="AA540">
        <v>0</v>
      </c>
      <c r="AB540" s="7">
        <f t="shared" si="24"/>
        <v>0.95</v>
      </c>
      <c r="AC540">
        <f>INDEX(SHELF_days!$C$2:$C$289,MATCH(A540&amp;"|"&amp;C540,SHELF_days!$D$2:$D$289,0))</f>
        <v>18</v>
      </c>
      <c r="AD540" s="8">
        <f t="shared" si="25"/>
        <v>17.099999999999998</v>
      </c>
      <c r="AE540" s="7">
        <f t="shared" si="26"/>
        <v>0.95</v>
      </c>
    </row>
    <row r="541" spans="1:31" x14ac:dyDescent="0.45">
      <c r="A541" t="s">
        <v>12</v>
      </c>
      <c r="B541" t="s">
        <v>169</v>
      </c>
      <c r="C541" t="s">
        <v>129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s="7">
        <f t="shared" si="24"/>
        <v>0</v>
      </c>
      <c r="AC541">
        <f>INDEX(SHELF_days!$C$2:$C$289,MATCH(A541&amp;"|"&amp;C541,SHELF_days!$D$2:$D$289,0))</f>
        <v>16</v>
      </c>
      <c r="AD541" s="8">
        <f t="shared" si="25"/>
        <v>0</v>
      </c>
      <c r="AE541" s="7">
        <f t="shared" si="26"/>
        <v>0</v>
      </c>
    </row>
    <row r="542" spans="1:31" x14ac:dyDescent="0.45">
      <c r="A542" t="s">
        <v>12</v>
      </c>
      <c r="B542" t="s">
        <v>170</v>
      </c>
      <c r="C542" t="s">
        <v>124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12</v>
      </c>
      <c r="B543" t="s">
        <v>170</v>
      </c>
      <c r="C543" t="s">
        <v>125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12</v>
      </c>
      <c r="B544" t="s">
        <v>170</v>
      </c>
      <c r="C544" t="s">
        <v>126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12</v>
      </c>
      <c r="B545" t="s">
        <v>170</v>
      </c>
      <c r="C545" t="s">
        <v>127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12</v>
      </c>
      <c r="B546" t="s">
        <v>170</v>
      </c>
      <c r="C546" t="s">
        <v>128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12</v>
      </c>
      <c r="B547" t="s">
        <v>170</v>
      </c>
      <c r="C547" t="s">
        <v>129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12</v>
      </c>
      <c r="B548" t="s">
        <v>171</v>
      </c>
      <c r="C548" t="s">
        <v>124</v>
      </c>
      <c r="D548">
        <v>0.6379999999999999</v>
      </c>
      <c r="E548">
        <v>0.6379999999999999</v>
      </c>
      <c r="F548">
        <v>0.6379999999999999</v>
      </c>
      <c r="G548">
        <v>0.6379999999999999</v>
      </c>
      <c r="H548">
        <v>0.6379999999999999</v>
      </c>
      <c r="I548">
        <v>0.6379999999999999</v>
      </c>
      <c r="J548">
        <v>0.6379999999999999</v>
      </c>
      <c r="K548">
        <v>0.6379999999999999</v>
      </c>
      <c r="L548">
        <v>0.6379999999999999</v>
      </c>
      <c r="M548">
        <v>0.6379999999999999</v>
      </c>
      <c r="N548">
        <v>0.6379999999999999</v>
      </c>
      <c r="O548">
        <v>0.6379999999999999</v>
      </c>
      <c r="P548">
        <v>0.6379999999999999</v>
      </c>
      <c r="Q548">
        <v>0.6379999999999999</v>
      </c>
      <c r="R548">
        <v>0.6379999999999999</v>
      </c>
      <c r="S548">
        <v>0.6379999999999999</v>
      </c>
      <c r="T548">
        <v>0.6379999999999999</v>
      </c>
      <c r="U548">
        <v>0.6379999999999999</v>
      </c>
      <c r="V548">
        <v>0.6379999999999999</v>
      </c>
      <c r="W548">
        <v>0.6379999999999999</v>
      </c>
      <c r="X548">
        <v>0.6379999999999999</v>
      </c>
      <c r="Y548">
        <v>0.6379999999999999</v>
      </c>
      <c r="Z548">
        <v>0.6379999999999999</v>
      </c>
      <c r="AA548">
        <v>0.6379999999999999</v>
      </c>
      <c r="AB548" s="7">
        <f t="shared" si="24"/>
        <v>15.311999999999998</v>
      </c>
      <c r="AC548">
        <f>INDEX(SHELF_days!$C$2:$C$289,MATCH(A548&amp;"|"&amp;C548,SHELF_days!$D$2:$D$289,0))</f>
        <v>118</v>
      </c>
      <c r="AD548" s="8">
        <f t="shared" si="25"/>
        <v>1806.8159999999998</v>
      </c>
      <c r="AE548" s="7">
        <f t="shared" si="26"/>
        <v>0.6379999999999999</v>
      </c>
    </row>
    <row r="549" spans="1:31" x14ac:dyDescent="0.45">
      <c r="A549" t="s">
        <v>12</v>
      </c>
      <c r="B549" t="s">
        <v>171</v>
      </c>
      <c r="C549" t="s">
        <v>125</v>
      </c>
      <c r="D549">
        <v>0.6379999999999999</v>
      </c>
      <c r="E549">
        <v>0.6379999999999999</v>
      </c>
      <c r="F549">
        <v>0.6379999999999999</v>
      </c>
      <c r="G549">
        <v>0.6379999999999999</v>
      </c>
      <c r="H549">
        <v>0.6379999999999999</v>
      </c>
      <c r="I549">
        <v>0.6379999999999999</v>
      </c>
      <c r="J549">
        <v>0.6379999999999999</v>
      </c>
      <c r="K549">
        <v>0.6379999999999999</v>
      </c>
      <c r="L549">
        <v>0.6379999999999999</v>
      </c>
      <c r="M549">
        <v>0.6379999999999999</v>
      </c>
      <c r="N549">
        <v>0.6379999999999999</v>
      </c>
      <c r="O549">
        <v>0.6379999999999999</v>
      </c>
      <c r="P549">
        <v>0.6379999999999999</v>
      </c>
      <c r="Q549">
        <v>0.6379999999999999</v>
      </c>
      <c r="R549">
        <v>0.6379999999999999</v>
      </c>
      <c r="S549">
        <v>0.6379999999999999</v>
      </c>
      <c r="T549">
        <v>0.6379999999999999</v>
      </c>
      <c r="U549">
        <v>0.6379999999999999</v>
      </c>
      <c r="V549">
        <v>0.6379999999999999</v>
      </c>
      <c r="W549">
        <v>0.6379999999999999</v>
      </c>
      <c r="X549">
        <v>0.6379999999999999</v>
      </c>
      <c r="Y549">
        <v>0.6379999999999999</v>
      </c>
      <c r="Z549">
        <v>0.6379999999999999</v>
      </c>
      <c r="AA549">
        <v>0.6379999999999999</v>
      </c>
      <c r="AB549" s="7">
        <f t="shared" si="24"/>
        <v>15.311999999999998</v>
      </c>
      <c r="AC549">
        <f>INDEX(SHELF_days!$C$2:$C$289,MATCH(A549&amp;"|"&amp;C549,SHELF_days!$D$2:$D$289,0))</f>
        <v>82</v>
      </c>
      <c r="AD549" s="8">
        <f t="shared" si="25"/>
        <v>1255.5839999999998</v>
      </c>
      <c r="AE549" s="7">
        <f t="shared" si="26"/>
        <v>0.6379999999999999</v>
      </c>
    </row>
    <row r="550" spans="1:31" x14ac:dyDescent="0.45">
      <c r="A550" t="s">
        <v>12</v>
      </c>
      <c r="B550" t="s">
        <v>171</v>
      </c>
      <c r="C550" t="s">
        <v>126</v>
      </c>
      <c r="D550">
        <v>0.6379999999999999</v>
      </c>
      <c r="E550">
        <v>0.6379999999999999</v>
      </c>
      <c r="F550">
        <v>0.6379999999999999</v>
      </c>
      <c r="G550">
        <v>0.6379999999999999</v>
      </c>
      <c r="H550">
        <v>0.6379999999999999</v>
      </c>
      <c r="I550">
        <v>0.6379999999999999</v>
      </c>
      <c r="J550">
        <v>0.6379999999999999</v>
      </c>
      <c r="K550">
        <v>0.6379999999999999</v>
      </c>
      <c r="L550">
        <v>0.6379999999999999</v>
      </c>
      <c r="M550">
        <v>0.6379999999999999</v>
      </c>
      <c r="N550">
        <v>0.6379999999999999</v>
      </c>
      <c r="O550">
        <v>0.6379999999999999</v>
      </c>
      <c r="P550">
        <v>0.6379999999999999</v>
      </c>
      <c r="Q550">
        <v>0.6379999999999999</v>
      </c>
      <c r="R550">
        <v>0.6379999999999999</v>
      </c>
      <c r="S550">
        <v>0.6379999999999999</v>
      </c>
      <c r="T550">
        <v>0.6379999999999999</v>
      </c>
      <c r="U550">
        <v>0.6379999999999999</v>
      </c>
      <c r="V550">
        <v>0.6379999999999999</v>
      </c>
      <c r="W550">
        <v>0.6379999999999999</v>
      </c>
      <c r="X550">
        <v>0.6379999999999999</v>
      </c>
      <c r="Y550">
        <v>0.6379999999999999</v>
      </c>
      <c r="Z550">
        <v>0.6379999999999999</v>
      </c>
      <c r="AA550">
        <v>0.6379999999999999</v>
      </c>
      <c r="AB550" s="7">
        <f t="shared" si="24"/>
        <v>15.311999999999998</v>
      </c>
      <c r="AC550">
        <f>INDEX(SHELF_days!$C$2:$C$289,MATCH(A550&amp;"|"&amp;C550,SHELF_days!$D$2:$D$289,0))</f>
        <v>96</v>
      </c>
      <c r="AD550" s="8">
        <f t="shared" si="25"/>
        <v>1469.9519999999998</v>
      </c>
      <c r="AE550" s="7">
        <f t="shared" si="26"/>
        <v>0.6379999999999999</v>
      </c>
    </row>
    <row r="551" spans="1:31" x14ac:dyDescent="0.45">
      <c r="A551" t="s">
        <v>12</v>
      </c>
      <c r="B551" t="s">
        <v>171</v>
      </c>
      <c r="C551" t="s">
        <v>127</v>
      </c>
      <c r="D551">
        <v>0.6379999999999999</v>
      </c>
      <c r="E551">
        <v>0.6379999999999999</v>
      </c>
      <c r="F551">
        <v>0.6379999999999999</v>
      </c>
      <c r="G551">
        <v>0.6379999999999999</v>
      </c>
      <c r="H551">
        <v>0.6379999999999999</v>
      </c>
      <c r="I551">
        <v>0.6379999999999999</v>
      </c>
      <c r="J551">
        <v>0.6379999999999999</v>
      </c>
      <c r="K551">
        <v>0.6379999999999999</v>
      </c>
      <c r="L551">
        <v>0.6379999999999999</v>
      </c>
      <c r="M551">
        <v>0.6379999999999999</v>
      </c>
      <c r="N551">
        <v>0.6379999999999999</v>
      </c>
      <c r="O551">
        <v>0.6379999999999999</v>
      </c>
      <c r="P551">
        <v>0.6379999999999999</v>
      </c>
      <c r="Q551">
        <v>0.6379999999999999</v>
      </c>
      <c r="R551">
        <v>0.6379999999999999</v>
      </c>
      <c r="S551">
        <v>0.6379999999999999</v>
      </c>
      <c r="T551">
        <v>0.6379999999999999</v>
      </c>
      <c r="U551">
        <v>0.6379999999999999</v>
      </c>
      <c r="V551">
        <v>0.6379999999999999</v>
      </c>
      <c r="W551">
        <v>0.6379999999999999</v>
      </c>
      <c r="X551">
        <v>0.6379999999999999</v>
      </c>
      <c r="Y551">
        <v>0.6379999999999999</v>
      </c>
      <c r="Z551">
        <v>0.6379999999999999</v>
      </c>
      <c r="AA551">
        <v>0.6379999999999999</v>
      </c>
      <c r="AB551" s="7">
        <f t="shared" si="24"/>
        <v>15.311999999999998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0.6379999999999999</v>
      </c>
    </row>
    <row r="552" spans="1:31" x14ac:dyDescent="0.45">
      <c r="A552" t="s">
        <v>12</v>
      </c>
      <c r="B552" t="s">
        <v>171</v>
      </c>
      <c r="C552" t="s">
        <v>128</v>
      </c>
      <c r="D552">
        <v>0.6379999999999999</v>
      </c>
      <c r="E552">
        <v>0.6379999999999999</v>
      </c>
      <c r="F552">
        <v>0.6379999999999999</v>
      </c>
      <c r="G552">
        <v>0.6379999999999999</v>
      </c>
      <c r="H552">
        <v>0.6379999999999999</v>
      </c>
      <c r="I552">
        <v>0.6379999999999999</v>
      </c>
      <c r="J552">
        <v>0.6379999999999999</v>
      </c>
      <c r="K552">
        <v>0.6379999999999999</v>
      </c>
      <c r="L552">
        <v>0.6379999999999999</v>
      </c>
      <c r="M552">
        <v>0.6379999999999999</v>
      </c>
      <c r="N552">
        <v>0.6379999999999999</v>
      </c>
      <c r="O552">
        <v>0.6379999999999999</v>
      </c>
      <c r="P552">
        <v>0.6379999999999999</v>
      </c>
      <c r="Q552">
        <v>0.6379999999999999</v>
      </c>
      <c r="R552">
        <v>0.6379999999999999</v>
      </c>
      <c r="S552">
        <v>0.6379999999999999</v>
      </c>
      <c r="T552">
        <v>0.6379999999999999</v>
      </c>
      <c r="U552">
        <v>0.6379999999999999</v>
      </c>
      <c r="V552">
        <v>0.6379999999999999</v>
      </c>
      <c r="W552">
        <v>0.6379999999999999</v>
      </c>
      <c r="X552">
        <v>0.6379999999999999</v>
      </c>
      <c r="Y552">
        <v>0.6379999999999999</v>
      </c>
      <c r="Z552">
        <v>0.6379999999999999</v>
      </c>
      <c r="AA552">
        <v>0.6379999999999999</v>
      </c>
      <c r="AB552" s="7">
        <f t="shared" si="24"/>
        <v>15.311999999999998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0.6379999999999999</v>
      </c>
    </row>
    <row r="553" spans="1:31" x14ac:dyDescent="0.45">
      <c r="A553" t="s">
        <v>12</v>
      </c>
      <c r="B553" t="s">
        <v>171</v>
      </c>
      <c r="C553" t="s">
        <v>129</v>
      </c>
      <c r="D553">
        <v>0.6379999999999999</v>
      </c>
      <c r="E553">
        <v>0.6379999999999999</v>
      </c>
      <c r="F553">
        <v>0.6379999999999999</v>
      </c>
      <c r="G553">
        <v>0.6379999999999999</v>
      </c>
      <c r="H553">
        <v>0.6379999999999999</v>
      </c>
      <c r="I553">
        <v>0.6379999999999999</v>
      </c>
      <c r="J553">
        <v>0.6379999999999999</v>
      </c>
      <c r="K553">
        <v>0.6379999999999999</v>
      </c>
      <c r="L553">
        <v>0.6379999999999999</v>
      </c>
      <c r="M553">
        <v>0.6379999999999999</v>
      </c>
      <c r="N553">
        <v>0.6379999999999999</v>
      </c>
      <c r="O553">
        <v>0.6379999999999999</v>
      </c>
      <c r="P553">
        <v>0.6379999999999999</v>
      </c>
      <c r="Q553">
        <v>0.6379999999999999</v>
      </c>
      <c r="R553">
        <v>0.6379999999999999</v>
      </c>
      <c r="S553">
        <v>0.6379999999999999</v>
      </c>
      <c r="T553">
        <v>0.6379999999999999</v>
      </c>
      <c r="U553">
        <v>0.6379999999999999</v>
      </c>
      <c r="V553">
        <v>0.6379999999999999</v>
      </c>
      <c r="W553">
        <v>0.6379999999999999</v>
      </c>
      <c r="X553">
        <v>0.6379999999999999</v>
      </c>
      <c r="Y553">
        <v>0.6379999999999999</v>
      </c>
      <c r="Z553">
        <v>0.6379999999999999</v>
      </c>
      <c r="AA553">
        <v>0.6379999999999999</v>
      </c>
      <c r="AB553" s="7">
        <f t="shared" si="24"/>
        <v>15.311999999999998</v>
      </c>
      <c r="AC553">
        <f>INDEX(SHELF_days!$C$2:$C$289,MATCH(A553&amp;"|"&amp;C553,SHELF_days!$D$2:$D$289,0))</f>
        <v>16</v>
      </c>
      <c r="AD553" s="8">
        <f t="shared" si="25"/>
        <v>244.99199999999996</v>
      </c>
      <c r="AE553" s="7">
        <f t="shared" si="26"/>
        <v>0.6379999999999999</v>
      </c>
    </row>
    <row r="554" spans="1:31" x14ac:dyDescent="0.45">
      <c r="A554" t="s">
        <v>12</v>
      </c>
      <c r="B554" t="s">
        <v>172</v>
      </c>
      <c r="C554" t="s">
        <v>124</v>
      </c>
      <c r="D554">
        <v>0.74159563075939028</v>
      </c>
      <c r="E554">
        <v>0.74159563075939028</v>
      </c>
      <c r="F554">
        <v>0.74159563075939028</v>
      </c>
      <c r="G554">
        <v>0.74159563075939028</v>
      </c>
      <c r="H554">
        <v>0.74159563075939028</v>
      </c>
      <c r="I554">
        <v>0.74159563075939028</v>
      </c>
      <c r="J554">
        <v>0.74159563075939028</v>
      </c>
      <c r="K554">
        <v>0.73738220105771057</v>
      </c>
      <c r="L554">
        <v>0.73661512282813812</v>
      </c>
      <c r="M554">
        <v>0.73661512282813812</v>
      </c>
      <c r="N554">
        <v>0.73661512282813812</v>
      </c>
      <c r="O554">
        <v>0.73661512282813812</v>
      </c>
      <c r="P554">
        <v>0.73661512282813812</v>
      </c>
      <c r="Q554">
        <v>0.73661512282813812</v>
      </c>
      <c r="R554">
        <v>0.73679214088111655</v>
      </c>
      <c r="S554">
        <v>0.73953042014131065</v>
      </c>
      <c r="T554">
        <v>0.74159563075939028</v>
      </c>
      <c r="U554">
        <v>0.74159563075939028</v>
      </c>
      <c r="V554">
        <v>0.74159563075939028</v>
      </c>
      <c r="W554">
        <v>0.74159563075939028</v>
      </c>
      <c r="X554">
        <v>0.74159563075939028</v>
      </c>
      <c r="Y554">
        <v>0.74159563075939028</v>
      </c>
      <c r="Z554">
        <v>0.74159563075939028</v>
      </c>
      <c r="AA554">
        <v>0.74159563075939028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0.74159563075939028</v>
      </c>
    </row>
    <row r="555" spans="1:31" x14ac:dyDescent="0.45">
      <c r="A555" t="s">
        <v>12</v>
      </c>
      <c r="B555" t="s">
        <v>172</v>
      </c>
      <c r="C555" t="s">
        <v>125</v>
      </c>
      <c r="D555">
        <v>0.74159563075938972</v>
      </c>
      <c r="E555">
        <v>0.74159563075938972</v>
      </c>
      <c r="F555">
        <v>0.74159563075938972</v>
      </c>
      <c r="G555">
        <v>0.74159563075938972</v>
      </c>
      <c r="H555">
        <v>0.74159563075938972</v>
      </c>
      <c r="I555">
        <v>0.73769148259942463</v>
      </c>
      <c r="J555">
        <v>0.69834371976404597</v>
      </c>
      <c r="K555">
        <v>0.67808915412595849</v>
      </c>
      <c r="L555">
        <v>0.67230356408935388</v>
      </c>
      <c r="M555">
        <v>0.67219980350745268</v>
      </c>
      <c r="N555">
        <v>0.67219980350745268</v>
      </c>
      <c r="O555">
        <v>0.67219980350745268</v>
      </c>
      <c r="P555">
        <v>0.67244107811355991</v>
      </c>
      <c r="Q555">
        <v>0.67818541394290299</v>
      </c>
      <c r="R555">
        <v>0.68558866895517023</v>
      </c>
      <c r="S555">
        <v>0.71139755104369762</v>
      </c>
      <c r="T555">
        <v>0.74087055681357494</v>
      </c>
      <c r="U555">
        <v>0.74159563075938972</v>
      </c>
      <c r="V555">
        <v>0.74159563075938972</v>
      </c>
      <c r="W555">
        <v>0.74159563075938972</v>
      </c>
      <c r="X555">
        <v>0.74159563075938972</v>
      </c>
      <c r="Y555">
        <v>0.74159563075938972</v>
      </c>
      <c r="Z555">
        <v>0.74159563075938972</v>
      </c>
      <c r="AA555">
        <v>0.74159563075938972</v>
      </c>
      <c r="AB555" s="7">
        <f t="shared" si="24"/>
        <v>17.19065816908272</v>
      </c>
      <c r="AC555">
        <f>INDEX(SHELF_days!$C$2:$C$289,MATCH(A555&amp;"|"&amp;C555,SHELF_days!$D$2:$D$289,0))</f>
        <v>82</v>
      </c>
      <c r="AD555" s="8">
        <f t="shared" si="25"/>
        <v>1409.633969864783</v>
      </c>
      <c r="AE555" s="7">
        <f t="shared" si="26"/>
        <v>0.74159563075938972</v>
      </c>
    </row>
    <row r="556" spans="1:31" x14ac:dyDescent="0.45">
      <c r="A556" t="s">
        <v>12</v>
      </c>
      <c r="B556" t="s">
        <v>172</v>
      </c>
      <c r="C556" t="s">
        <v>126</v>
      </c>
      <c r="D556">
        <v>0.74159563075938961</v>
      </c>
      <c r="E556">
        <v>0.74159563075938961</v>
      </c>
      <c r="F556">
        <v>0.74159563075938961</v>
      </c>
      <c r="G556">
        <v>0.74159563075938961</v>
      </c>
      <c r="H556">
        <v>0.74159563075938961</v>
      </c>
      <c r="I556">
        <v>0.73564146031191913</v>
      </c>
      <c r="J556">
        <v>0.72998605596594224</v>
      </c>
      <c r="K556">
        <v>0.72998605596594224</v>
      </c>
      <c r="L556">
        <v>0.72998605596594224</v>
      </c>
      <c r="M556">
        <v>0.72998605596594224</v>
      </c>
      <c r="N556">
        <v>0.72998605596594224</v>
      </c>
      <c r="O556">
        <v>0.72998605596594224</v>
      </c>
      <c r="P556">
        <v>0.73283755366913805</v>
      </c>
      <c r="Q556">
        <v>0.73512192456905578</v>
      </c>
      <c r="R556">
        <v>0.73772753512677436</v>
      </c>
      <c r="S556">
        <v>0.74101660619100773</v>
      </c>
      <c r="T556">
        <v>0.74159563075938961</v>
      </c>
      <c r="U556">
        <v>0.74159563075938961</v>
      </c>
      <c r="V556">
        <v>0.74159563075938961</v>
      </c>
      <c r="W556">
        <v>0.74159563075938961</v>
      </c>
      <c r="X556">
        <v>0.74159563075938961</v>
      </c>
      <c r="Y556">
        <v>0.74159563075938961</v>
      </c>
      <c r="Z556">
        <v>0.74159563075938961</v>
      </c>
      <c r="AA556">
        <v>0.74159563075938961</v>
      </c>
      <c r="AB556" s="7">
        <f t="shared" si="24"/>
        <v>17.703004615535612</v>
      </c>
      <c r="AC556">
        <f>INDEX(SHELF_days!$C$2:$C$289,MATCH(A556&amp;"|"&amp;C556,SHELF_days!$D$2:$D$289,0))</f>
        <v>96</v>
      </c>
      <c r="AD556" s="8">
        <f t="shared" si="25"/>
        <v>1699.4884430914187</v>
      </c>
      <c r="AE556" s="7">
        <f t="shared" si="26"/>
        <v>0.74159563075938961</v>
      </c>
    </row>
    <row r="557" spans="1:31" x14ac:dyDescent="0.45">
      <c r="A557" t="s">
        <v>12</v>
      </c>
      <c r="B557" t="s">
        <v>172</v>
      </c>
      <c r="C557" t="s">
        <v>127</v>
      </c>
      <c r="D557">
        <v>0.74159563075938861</v>
      </c>
      <c r="E557">
        <v>0.74159563075938861</v>
      </c>
      <c r="F557">
        <v>0.74159563075938861</v>
      </c>
      <c r="G557">
        <v>0.74159563075938861</v>
      </c>
      <c r="H557">
        <v>0.74159563075938861</v>
      </c>
      <c r="I557">
        <v>0.74159563075938861</v>
      </c>
      <c r="J557">
        <v>0.74008350933434652</v>
      </c>
      <c r="K557">
        <v>0.73787000490417232</v>
      </c>
      <c r="L557">
        <v>0.73787000490417232</v>
      </c>
      <c r="M557">
        <v>0.73787000490417232</v>
      </c>
      <c r="N557">
        <v>0.73787000490417232</v>
      </c>
      <c r="O557">
        <v>0.73787000490417232</v>
      </c>
      <c r="P557">
        <v>0.73787000490417232</v>
      </c>
      <c r="Q557">
        <v>0.73920489513974552</v>
      </c>
      <c r="R557">
        <v>0.73991759077399255</v>
      </c>
      <c r="S557">
        <v>0.74159563075938861</v>
      </c>
      <c r="T557">
        <v>0.74159563075938861</v>
      </c>
      <c r="U557">
        <v>0.74159563075938861</v>
      </c>
      <c r="V557">
        <v>0.74159563075938861</v>
      </c>
      <c r="W557">
        <v>0.74159563075938861</v>
      </c>
      <c r="X557">
        <v>0.74159563075938861</v>
      </c>
      <c r="Y557">
        <v>0.74159563075938861</v>
      </c>
      <c r="Z557">
        <v>0.74159563075938861</v>
      </c>
      <c r="AA557">
        <v>0.74159563075938861</v>
      </c>
      <c r="AB557" s="7">
        <f t="shared" si="24"/>
        <v>17.770360486063943</v>
      </c>
      <c r="AC557">
        <f>INDEX(SHELF_days!$C$2:$C$289,MATCH(A557&amp;"|"&amp;C557,SHELF_days!$D$2:$D$289,0))</f>
        <v>35</v>
      </c>
      <c r="AD557" s="8">
        <f t="shared" si="25"/>
        <v>621.96261701223796</v>
      </c>
      <c r="AE557" s="7">
        <f t="shared" si="26"/>
        <v>0.74159563075938861</v>
      </c>
    </row>
    <row r="558" spans="1:31" x14ac:dyDescent="0.45">
      <c r="A558" t="s">
        <v>12</v>
      </c>
      <c r="B558" t="s">
        <v>172</v>
      </c>
      <c r="C558" t="s">
        <v>128</v>
      </c>
      <c r="D558">
        <v>0.7415956307593885</v>
      </c>
      <c r="E558">
        <v>0.7415956307593885</v>
      </c>
      <c r="F558">
        <v>0.7415956307593885</v>
      </c>
      <c r="G558">
        <v>0.7415956307593885</v>
      </c>
      <c r="H558">
        <v>0.7415956307593885</v>
      </c>
      <c r="I558">
        <v>0.7415956307593885</v>
      </c>
      <c r="J558">
        <v>0.7415956307593885</v>
      </c>
      <c r="K558">
        <v>0.7415956307593885</v>
      </c>
      <c r="L558">
        <v>0.7415956307593885</v>
      </c>
      <c r="M558">
        <v>0.7415956307593885</v>
      </c>
      <c r="N558">
        <v>0.7415956307593885</v>
      </c>
      <c r="O558">
        <v>0.7415956307593885</v>
      </c>
      <c r="P558">
        <v>0.7415956307593885</v>
      </c>
      <c r="Q558">
        <v>0.7415956307593885</v>
      </c>
      <c r="R558">
        <v>0.7415956307593885</v>
      </c>
      <c r="S558">
        <v>0.7415956307593885</v>
      </c>
      <c r="T558">
        <v>0.7415956307593885</v>
      </c>
      <c r="U558">
        <v>0.7415956307593885</v>
      </c>
      <c r="V558">
        <v>0.7415956307593885</v>
      </c>
      <c r="W558">
        <v>0.7415956307593885</v>
      </c>
      <c r="X558">
        <v>0.7415956307593885</v>
      </c>
      <c r="Y558">
        <v>0.7415956307593885</v>
      </c>
      <c r="Z558">
        <v>0.7415956307593885</v>
      </c>
      <c r="AA558">
        <v>0.7415956307593885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0.7415956307593885</v>
      </c>
    </row>
    <row r="559" spans="1:31" x14ac:dyDescent="0.45">
      <c r="A559" t="s">
        <v>12</v>
      </c>
      <c r="B559" t="s">
        <v>172</v>
      </c>
      <c r="C559" t="s">
        <v>129</v>
      </c>
      <c r="D559">
        <v>0.7415956307593885</v>
      </c>
      <c r="E559">
        <v>0.7415956307593885</v>
      </c>
      <c r="F559">
        <v>0.7415956307593885</v>
      </c>
      <c r="G559">
        <v>0.7415956307593885</v>
      </c>
      <c r="H559">
        <v>0.7415956307593885</v>
      </c>
      <c r="I559">
        <v>0.7415956307593885</v>
      </c>
      <c r="J559">
        <v>0.7415956307593885</v>
      </c>
      <c r="K559">
        <v>0.7415956307593885</v>
      </c>
      <c r="L559">
        <v>0.7415956307593885</v>
      </c>
      <c r="M559">
        <v>0.7415956307593885</v>
      </c>
      <c r="N559">
        <v>0.7415956307593885</v>
      </c>
      <c r="O559">
        <v>0.7415956307593885</v>
      </c>
      <c r="P559">
        <v>0.7415956307593885</v>
      </c>
      <c r="Q559">
        <v>0.7415956307593885</v>
      </c>
      <c r="R559">
        <v>0.7415956307593885</v>
      </c>
      <c r="S559">
        <v>0.7415956307593885</v>
      </c>
      <c r="T559">
        <v>0.7415956307593885</v>
      </c>
      <c r="U559">
        <v>0.7415956307593885</v>
      </c>
      <c r="V559">
        <v>0.7415956307593885</v>
      </c>
      <c r="W559">
        <v>0.7415956307593885</v>
      </c>
      <c r="X559">
        <v>0.7415956307593885</v>
      </c>
      <c r="Y559">
        <v>0.7415956307593885</v>
      </c>
      <c r="Z559">
        <v>0.7415956307593885</v>
      </c>
      <c r="AA559">
        <v>0.7415956307593885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0.7415956307593885</v>
      </c>
    </row>
    <row r="560" spans="1:31" x14ac:dyDescent="0.45">
      <c r="A560" t="s">
        <v>12</v>
      </c>
      <c r="B560" t="s">
        <v>173</v>
      </c>
      <c r="C560" t="s">
        <v>124</v>
      </c>
      <c r="D560">
        <v>4.9099999999999998E-2</v>
      </c>
      <c r="E560">
        <v>4.9099999999999998E-2</v>
      </c>
      <c r="F560">
        <v>4.9099999999999998E-2</v>
      </c>
      <c r="G560">
        <v>4.9099999999999998E-2</v>
      </c>
      <c r="H560">
        <v>4.9099999999999998E-2</v>
      </c>
      <c r="I560">
        <v>4.9099999999999998E-2</v>
      </c>
      <c r="J560">
        <v>4.9099999999999998E-2</v>
      </c>
      <c r="K560">
        <v>4.9099999999999998E-2</v>
      </c>
      <c r="L560">
        <v>4.9099999999999998E-2</v>
      </c>
      <c r="M560">
        <v>4.9099999999999998E-2</v>
      </c>
      <c r="N560">
        <v>4.9099999999999998E-2</v>
      </c>
      <c r="O560">
        <v>4.9099999999999998E-2</v>
      </c>
      <c r="P560">
        <v>4.9099999999999998E-2</v>
      </c>
      <c r="Q560">
        <v>4.9099999999999998E-2</v>
      </c>
      <c r="R560">
        <v>4.9099999999999998E-2</v>
      </c>
      <c r="S560">
        <v>4.9099999999999998E-2</v>
      </c>
      <c r="T560">
        <v>4.9099999999999998E-2</v>
      </c>
      <c r="U560">
        <v>4.9099999999999998E-2</v>
      </c>
      <c r="V560">
        <v>4.9099999999999998E-2</v>
      </c>
      <c r="W560">
        <v>4.9099999999999998E-2</v>
      </c>
      <c r="X560">
        <v>4.9099999999999998E-2</v>
      </c>
      <c r="Y560">
        <v>4.9099999999999998E-2</v>
      </c>
      <c r="Z560">
        <v>4.9099999999999998E-2</v>
      </c>
      <c r="AA560">
        <v>4.9099999999999998E-2</v>
      </c>
      <c r="AB560" s="7">
        <f t="shared" si="24"/>
        <v>1.1783999999999999</v>
      </c>
      <c r="AC560">
        <f>INDEX(SHELF_days!$C$2:$C$289,MATCH(A560&amp;"|"&amp;C560,SHELF_days!$D$2:$D$289,0))</f>
        <v>118</v>
      </c>
      <c r="AD560" s="8">
        <f t="shared" si="25"/>
        <v>139.05119999999999</v>
      </c>
      <c r="AE560" s="7">
        <f t="shared" si="26"/>
        <v>4.9099999999999998E-2</v>
      </c>
    </row>
    <row r="561" spans="1:31" x14ac:dyDescent="0.45">
      <c r="A561" t="s">
        <v>12</v>
      </c>
      <c r="B561" t="s">
        <v>173</v>
      </c>
      <c r="C561" t="s">
        <v>125</v>
      </c>
      <c r="D561">
        <v>4.9099999999999998E-2</v>
      </c>
      <c r="E561">
        <v>4.9099999999999998E-2</v>
      </c>
      <c r="F561">
        <v>4.9099999999999998E-2</v>
      </c>
      <c r="G561">
        <v>4.9099999999999998E-2</v>
      </c>
      <c r="H561">
        <v>4.9099999999999998E-2</v>
      </c>
      <c r="I561">
        <v>4.9099999999999998E-2</v>
      </c>
      <c r="J561">
        <v>4.9099999999999998E-2</v>
      </c>
      <c r="K561">
        <v>4.9099999999999998E-2</v>
      </c>
      <c r="L561">
        <v>4.9099999999999998E-2</v>
      </c>
      <c r="M561">
        <v>4.9099999999999998E-2</v>
      </c>
      <c r="N561">
        <v>4.9099999999999998E-2</v>
      </c>
      <c r="O561">
        <v>4.9099999999999998E-2</v>
      </c>
      <c r="P561">
        <v>4.9099999999999998E-2</v>
      </c>
      <c r="Q561">
        <v>4.9099999999999998E-2</v>
      </c>
      <c r="R561">
        <v>4.9099999999999998E-2</v>
      </c>
      <c r="S561">
        <v>4.9099999999999998E-2</v>
      </c>
      <c r="T561">
        <v>4.9099999999999998E-2</v>
      </c>
      <c r="U561">
        <v>4.9099999999999998E-2</v>
      </c>
      <c r="V561">
        <v>4.9099999999999998E-2</v>
      </c>
      <c r="W561">
        <v>4.9099999999999998E-2</v>
      </c>
      <c r="X561">
        <v>4.9099999999999998E-2</v>
      </c>
      <c r="Y561">
        <v>4.9099999999999998E-2</v>
      </c>
      <c r="Z561">
        <v>4.9099999999999998E-2</v>
      </c>
      <c r="AA561">
        <v>4.9099999999999998E-2</v>
      </c>
      <c r="AB561" s="7">
        <f t="shared" si="24"/>
        <v>1.1783999999999999</v>
      </c>
      <c r="AC561">
        <f>INDEX(SHELF_days!$C$2:$C$289,MATCH(A561&amp;"|"&amp;C561,SHELF_days!$D$2:$D$289,0))</f>
        <v>82</v>
      </c>
      <c r="AD561" s="8">
        <f t="shared" si="25"/>
        <v>96.628799999999984</v>
      </c>
      <c r="AE561" s="7">
        <f t="shared" si="26"/>
        <v>4.9099999999999998E-2</v>
      </c>
    </row>
    <row r="562" spans="1:31" x14ac:dyDescent="0.45">
      <c r="A562" t="s">
        <v>12</v>
      </c>
      <c r="B562" t="s">
        <v>173</v>
      </c>
      <c r="C562" t="s">
        <v>126</v>
      </c>
      <c r="D562">
        <v>4.9099999999999998E-2</v>
      </c>
      <c r="E562">
        <v>4.9099999999999998E-2</v>
      </c>
      <c r="F562">
        <v>4.9099999999999998E-2</v>
      </c>
      <c r="G562">
        <v>4.9099999999999998E-2</v>
      </c>
      <c r="H562">
        <v>4.9099999999999998E-2</v>
      </c>
      <c r="I562">
        <v>4.9099999999999998E-2</v>
      </c>
      <c r="J562">
        <v>4.9099999999999998E-2</v>
      </c>
      <c r="K562">
        <v>4.9099999999999998E-2</v>
      </c>
      <c r="L562">
        <v>4.9099999999999998E-2</v>
      </c>
      <c r="M562">
        <v>4.9099999999999998E-2</v>
      </c>
      <c r="N562">
        <v>4.9099999999999998E-2</v>
      </c>
      <c r="O562">
        <v>4.9099999999999998E-2</v>
      </c>
      <c r="P562">
        <v>4.9099999999999998E-2</v>
      </c>
      <c r="Q562">
        <v>4.9099999999999998E-2</v>
      </c>
      <c r="R562">
        <v>4.9099999999999998E-2</v>
      </c>
      <c r="S562">
        <v>4.9099999999999998E-2</v>
      </c>
      <c r="T562">
        <v>4.9099999999999998E-2</v>
      </c>
      <c r="U562">
        <v>4.9099999999999998E-2</v>
      </c>
      <c r="V562">
        <v>4.9099999999999998E-2</v>
      </c>
      <c r="W562">
        <v>4.9099999999999998E-2</v>
      </c>
      <c r="X562">
        <v>4.9099999999999998E-2</v>
      </c>
      <c r="Y562">
        <v>4.9099999999999998E-2</v>
      </c>
      <c r="Z562">
        <v>4.9099999999999998E-2</v>
      </c>
      <c r="AA562">
        <v>4.9099999999999998E-2</v>
      </c>
      <c r="AB562" s="7">
        <f t="shared" si="24"/>
        <v>1.1783999999999999</v>
      </c>
      <c r="AC562">
        <f>INDEX(SHELF_days!$C$2:$C$289,MATCH(A562&amp;"|"&amp;C562,SHELF_days!$D$2:$D$289,0))</f>
        <v>96</v>
      </c>
      <c r="AD562" s="8">
        <f t="shared" si="25"/>
        <v>113.12639999999999</v>
      </c>
      <c r="AE562" s="7">
        <f t="shared" si="26"/>
        <v>4.9099999999999998E-2</v>
      </c>
    </row>
    <row r="563" spans="1:31" x14ac:dyDescent="0.45">
      <c r="A563" t="s">
        <v>12</v>
      </c>
      <c r="B563" t="s">
        <v>173</v>
      </c>
      <c r="C563" t="s">
        <v>127</v>
      </c>
      <c r="D563">
        <v>4.9099999999999998E-2</v>
      </c>
      <c r="E563">
        <v>4.9099999999999998E-2</v>
      </c>
      <c r="F563">
        <v>4.9099999999999998E-2</v>
      </c>
      <c r="G563">
        <v>4.9099999999999998E-2</v>
      </c>
      <c r="H563">
        <v>4.9099999999999998E-2</v>
      </c>
      <c r="I563">
        <v>4.9099999999999998E-2</v>
      </c>
      <c r="J563">
        <v>4.9099999999999998E-2</v>
      </c>
      <c r="K563">
        <v>4.9099999999999998E-2</v>
      </c>
      <c r="L563">
        <v>4.9099999999999998E-2</v>
      </c>
      <c r="M563">
        <v>4.9099999999999998E-2</v>
      </c>
      <c r="N563">
        <v>4.9099999999999998E-2</v>
      </c>
      <c r="O563">
        <v>4.9099999999999998E-2</v>
      </c>
      <c r="P563">
        <v>4.9099999999999998E-2</v>
      </c>
      <c r="Q563">
        <v>4.9099999999999998E-2</v>
      </c>
      <c r="R563">
        <v>4.9099999999999998E-2</v>
      </c>
      <c r="S563">
        <v>4.9099999999999998E-2</v>
      </c>
      <c r="T563">
        <v>4.9099999999999998E-2</v>
      </c>
      <c r="U563">
        <v>4.9099999999999998E-2</v>
      </c>
      <c r="V563">
        <v>4.9099999999999998E-2</v>
      </c>
      <c r="W563">
        <v>4.9099999999999998E-2</v>
      </c>
      <c r="X563">
        <v>4.9099999999999998E-2</v>
      </c>
      <c r="Y563">
        <v>4.9099999999999998E-2</v>
      </c>
      <c r="Z563">
        <v>4.9099999999999998E-2</v>
      </c>
      <c r="AA563">
        <v>4.9099999999999998E-2</v>
      </c>
      <c r="AB563" s="7">
        <f t="shared" si="24"/>
        <v>1.1783999999999999</v>
      </c>
      <c r="AC563">
        <f>INDEX(SHELF_days!$C$2:$C$289,MATCH(A563&amp;"|"&amp;C563,SHELF_days!$D$2:$D$289,0))</f>
        <v>35</v>
      </c>
      <c r="AD563" s="8">
        <f t="shared" si="25"/>
        <v>41.244</v>
      </c>
      <c r="AE563" s="7">
        <f t="shared" si="26"/>
        <v>4.9099999999999998E-2</v>
      </c>
    </row>
    <row r="564" spans="1:31" x14ac:dyDescent="0.45">
      <c r="A564" t="s">
        <v>12</v>
      </c>
      <c r="B564" t="s">
        <v>173</v>
      </c>
      <c r="C564" t="s">
        <v>128</v>
      </c>
      <c r="D564">
        <v>4.9099999999999998E-2</v>
      </c>
      <c r="E564">
        <v>4.9099999999999998E-2</v>
      </c>
      <c r="F564">
        <v>4.9099999999999998E-2</v>
      </c>
      <c r="G564">
        <v>4.9099999999999998E-2</v>
      </c>
      <c r="H564">
        <v>4.9099999999999998E-2</v>
      </c>
      <c r="I564">
        <v>4.9099999999999998E-2</v>
      </c>
      <c r="J564">
        <v>4.9099999999999998E-2</v>
      </c>
      <c r="K564">
        <v>4.9099999999999998E-2</v>
      </c>
      <c r="L564">
        <v>4.9099999999999998E-2</v>
      </c>
      <c r="M564">
        <v>4.9099999999999998E-2</v>
      </c>
      <c r="N564">
        <v>4.9099999999999998E-2</v>
      </c>
      <c r="O564">
        <v>4.9099999999999998E-2</v>
      </c>
      <c r="P564">
        <v>4.9099999999999998E-2</v>
      </c>
      <c r="Q564">
        <v>4.9099999999999998E-2</v>
      </c>
      <c r="R564">
        <v>4.9099999999999998E-2</v>
      </c>
      <c r="S564">
        <v>4.9099999999999998E-2</v>
      </c>
      <c r="T564">
        <v>4.9099999999999998E-2</v>
      </c>
      <c r="U564">
        <v>4.9099999999999998E-2</v>
      </c>
      <c r="V564">
        <v>4.9099999999999998E-2</v>
      </c>
      <c r="W564">
        <v>4.9099999999999998E-2</v>
      </c>
      <c r="X564">
        <v>4.9099999999999998E-2</v>
      </c>
      <c r="Y564">
        <v>4.9099999999999998E-2</v>
      </c>
      <c r="Z564">
        <v>4.9099999999999998E-2</v>
      </c>
      <c r="AA564">
        <v>4.9099999999999998E-2</v>
      </c>
      <c r="AB564" s="7">
        <f t="shared" si="24"/>
        <v>1.1783999999999999</v>
      </c>
      <c r="AC564">
        <f>INDEX(SHELF_days!$C$2:$C$289,MATCH(A564&amp;"|"&amp;C564,SHELF_days!$D$2:$D$289,0))</f>
        <v>18</v>
      </c>
      <c r="AD564" s="8">
        <f t="shared" si="25"/>
        <v>21.211199999999998</v>
      </c>
      <c r="AE564" s="7">
        <f t="shared" si="26"/>
        <v>4.9099999999999998E-2</v>
      </c>
    </row>
    <row r="565" spans="1:31" x14ac:dyDescent="0.45">
      <c r="A565" t="s">
        <v>12</v>
      </c>
      <c r="B565" t="s">
        <v>173</v>
      </c>
      <c r="C565" t="s">
        <v>129</v>
      </c>
      <c r="D565">
        <v>4.9099999999999998E-2</v>
      </c>
      <c r="E565">
        <v>4.9099999999999998E-2</v>
      </c>
      <c r="F565">
        <v>4.9099999999999998E-2</v>
      </c>
      <c r="G565">
        <v>4.9099999999999998E-2</v>
      </c>
      <c r="H565">
        <v>4.9099999999999998E-2</v>
      </c>
      <c r="I565">
        <v>4.9099999999999998E-2</v>
      </c>
      <c r="J565">
        <v>4.9099999999999998E-2</v>
      </c>
      <c r="K565">
        <v>4.9099999999999998E-2</v>
      </c>
      <c r="L565">
        <v>4.9099999999999998E-2</v>
      </c>
      <c r="M565">
        <v>4.9099999999999998E-2</v>
      </c>
      <c r="N565">
        <v>4.9099999999999998E-2</v>
      </c>
      <c r="O565">
        <v>4.9099999999999998E-2</v>
      </c>
      <c r="P565">
        <v>4.9099999999999998E-2</v>
      </c>
      <c r="Q565">
        <v>4.9099999999999998E-2</v>
      </c>
      <c r="R565">
        <v>4.9099999999999998E-2</v>
      </c>
      <c r="S565">
        <v>4.9099999999999998E-2</v>
      </c>
      <c r="T565">
        <v>4.9099999999999998E-2</v>
      </c>
      <c r="U565">
        <v>4.9099999999999998E-2</v>
      </c>
      <c r="V565">
        <v>4.9099999999999998E-2</v>
      </c>
      <c r="W565">
        <v>4.9099999999999998E-2</v>
      </c>
      <c r="X565">
        <v>4.9099999999999998E-2</v>
      </c>
      <c r="Y565">
        <v>4.9099999999999998E-2</v>
      </c>
      <c r="Z565">
        <v>4.9099999999999998E-2</v>
      </c>
      <c r="AA565">
        <v>4.9099999999999998E-2</v>
      </c>
      <c r="AB565" s="7">
        <f t="shared" si="24"/>
        <v>1.1783999999999999</v>
      </c>
      <c r="AC565">
        <f>INDEX(SHELF_days!$C$2:$C$289,MATCH(A565&amp;"|"&amp;C565,SHELF_days!$D$2:$D$289,0))</f>
        <v>16</v>
      </c>
      <c r="AD565" s="8">
        <f t="shared" si="25"/>
        <v>18.854399999999998</v>
      </c>
      <c r="AE565" s="7">
        <f t="shared" si="26"/>
        <v>4.9099999999999998E-2</v>
      </c>
    </row>
    <row r="566" spans="1:31" x14ac:dyDescent="0.45">
      <c r="A566" t="s">
        <v>12</v>
      </c>
      <c r="B566" t="s">
        <v>174</v>
      </c>
      <c r="C566" t="s">
        <v>124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12</v>
      </c>
      <c r="B567" t="s">
        <v>174</v>
      </c>
      <c r="C567" t="s">
        <v>125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12</v>
      </c>
      <c r="B568" t="s">
        <v>174</v>
      </c>
      <c r="C568" t="s">
        <v>126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12</v>
      </c>
      <c r="B569" t="s">
        <v>174</v>
      </c>
      <c r="C569" t="s">
        <v>127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12</v>
      </c>
      <c r="B570" t="s">
        <v>174</v>
      </c>
      <c r="C570" t="s">
        <v>128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12</v>
      </c>
      <c r="B571" t="s">
        <v>174</v>
      </c>
      <c r="C571" t="s">
        <v>129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12</v>
      </c>
      <c r="B572" t="s">
        <v>175</v>
      </c>
      <c r="C572" t="s">
        <v>124</v>
      </c>
      <c r="D572">
        <v>0.49557551238862851</v>
      </c>
      <c r="E572">
        <v>0.4883427258130531</v>
      </c>
      <c r="F572">
        <v>0.47997512829392708</v>
      </c>
      <c r="G572">
        <v>0.46965714825425781</v>
      </c>
      <c r="H572">
        <v>0.45925180241161101</v>
      </c>
      <c r="I572">
        <v>0.45335516166608952</v>
      </c>
      <c r="J572">
        <v>0.44798948462047039</v>
      </c>
      <c r="K572">
        <v>0.44328432452853961</v>
      </c>
      <c r="L572">
        <v>0.42960693259452809</v>
      </c>
      <c r="M572">
        <v>0.40929635110033691</v>
      </c>
      <c r="N572">
        <v>0.3937666467273242</v>
      </c>
      <c r="O572">
        <v>0.38685750716242168</v>
      </c>
      <c r="P572">
        <v>0.385164499574977</v>
      </c>
      <c r="Q572">
        <v>0.38926266410603533</v>
      </c>
      <c r="R572">
        <v>0.39934766867109539</v>
      </c>
      <c r="S572">
        <v>0.41369801341183121</v>
      </c>
      <c r="T572">
        <v>0.4373725718603409</v>
      </c>
      <c r="U572">
        <v>0.46002314013159978</v>
      </c>
      <c r="V572">
        <v>0.47578959795989079</v>
      </c>
      <c r="W572">
        <v>0.48865220539621568</v>
      </c>
      <c r="X572">
        <v>0.49825740641627042</v>
      </c>
      <c r="Y572">
        <v>0.50246938261499241</v>
      </c>
      <c r="Z572">
        <v>0.50107688190662092</v>
      </c>
      <c r="AA572">
        <v>0.50039731763372475</v>
      </c>
      <c r="AB572" s="7">
        <f t="shared" si="24"/>
        <v>10.808470075244783</v>
      </c>
      <c r="AC572">
        <f>INDEX(SHELF_days!$C$2:$C$289,MATCH(A572&amp;"|"&amp;C572,SHELF_days!$D$2:$D$289,0))</f>
        <v>118</v>
      </c>
      <c r="AD572" s="8">
        <f t="shared" si="25"/>
        <v>1275.3994688788844</v>
      </c>
      <c r="AE572" s="7">
        <f t="shared" si="26"/>
        <v>0.50246938261499241</v>
      </c>
    </row>
    <row r="573" spans="1:31" x14ac:dyDescent="0.45">
      <c r="A573" t="s">
        <v>12</v>
      </c>
      <c r="B573" t="s">
        <v>175</v>
      </c>
      <c r="C573" t="s">
        <v>125</v>
      </c>
      <c r="D573">
        <v>0.4188747520700184</v>
      </c>
      <c r="E573">
        <v>0.40390981645310592</v>
      </c>
      <c r="F573">
        <v>0.39358431980606368</v>
      </c>
      <c r="G573">
        <v>0.38972389257941631</v>
      </c>
      <c r="H573">
        <v>0.38740810849101148</v>
      </c>
      <c r="I573">
        <v>0.38887601139690831</v>
      </c>
      <c r="J573">
        <v>0.37911189906494991</v>
      </c>
      <c r="K573">
        <v>0.35963109592922587</v>
      </c>
      <c r="L573">
        <v>0.34481767307873951</v>
      </c>
      <c r="M573">
        <v>0.33563521235399701</v>
      </c>
      <c r="N573">
        <v>0.33003848817806869</v>
      </c>
      <c r="O573">
        <v>0.32998417970594718</v>
      </c>
      <c r="P573">
        <v>0.33760232030979448</v>
      </c>
      <c r="Q573">
        <v>0.35180890501526929</v>
      </c>
      <c r="R573">
        <v>0.36258579164436622</v>
      </c>
      <c r="S573">
        <v>0.37574221578566258</v>
      </c>
      <c r="T573">
        <v>0.38517811604697311</v>
      </c>
      <c r="U573">
        <v>0.39039035198186561</v>
      </c>
      <c r="V573">
        <v>0.39622772565563708</v>
      </c>
      <c r="W573">
        <v>0.40475179454081778</v>
      </c>
      <c r="X573">
        <v>0.40981133709032519</v>
      </c>
      <c r="Y573">
        <v>0.41616267355098691</v>
      </c>
      <c r="Z573">
        <v>0.42431445392437761</v>
      </c>
      <c r="AA573">
        <v>0.42342958001448211</v>
      </c>
      <c r="AB573" s="7">
        <f t="shared" si="24"/>
        <v>9.1396007146680098</v>
      </c>
      <c r="AC573">
        <f>INDEX(SHELF_days!$C$2:$C$289,MATCH(A573&amp;"|"&amp;C573,SHELF_days!$D$2:$D$289,0))</f>
        <v>82</v>
      </c>
      <c r="AD573" s="8">
        <f t="shared" si="25"/>
        <v>749.44725860277686</v>
      </c>
      <c r="AE573" s="7">
        <f t="shared" si="26"/>
        <v>0.42431445392437761</v>
      </c>
    </row>
    <row r="574" spans="1:31" x14ac:dyDescent="0.45">
      <c r="A574" t="s">
        <v>12</v>
      </c>
      <c r="B574" t="s">
        <v>175</v>
      </c>
      <c r="C574" t="s">
        <v>126</v>
      </c>
      <c r="D574">
        <v>0.27811160495060222</v>
      </c>
      <c r="E574">
        <v>0.27654623086718771</v>
      </c>
      <c r="F574">
        <v>0.27289278966599262</v>
      </c>
      <c r="G574">
        <v>0.26469366692468388</v>
      </c>
      <c r="H574">
        <v>0.25702993000241381</v>
      </c>
      <c r="I574">
        <v>0.24648389056738851</v>
      </c>
      <c r="J574">
        <v>0.2318584733701215</v>
      </c>
      <c r="K574">
        <v>0.21764692418454051</v>
      </c>
      <c r="L574">
        <v>0.19929960798022431</v>
      </c>
      <c r="M574">
        <v>0.19353708373908629</v>
      </c>
      <c r="N574">
        <v>0.19296008223259839</v>
      </c>
      <c r="O574">
        <v>0.20922515751537701</v>
      </c>
      <c r="P574">
        <v>0.23263959982354951</v>
      </c>
      <c r="Q574">
        <v>0.25833208486270992</v>
      </c>
      <c r="R574">
        <v>0.28257884091987301</v>
      </c>
      <c r="S574">
        <v>0.30144947439386738</v>
      </c>
      <c r="T574">
        <v>0.31705868644244128</v>
      </c>
      <c r="U574">
        <v>0.32215203042939072</v>
      </c>
      <c r="V574">
        <v>0.32054420834477748</v>
      </c>
      <c r="W574">
        <v>0.31447830574213259</v>
      </c>
      <c r="X574">
        <v>0.30751953856525771</v>
      </c>
      <c r="Y574">
        <v>0.30792341881195517</v>
      </c>
      <c r="Z574">
        <v>0.3059181669121992</v>
      </c>
      <c r="AA574">
        <v>0.2944996545897941</v>
      </c>
      <c r="AB574" s="7">
        <f t="shared" si="24"/>
        <v>6.4053794518381642</v>
      </c>
      <c r="AC574">
        <f>INDEX(SHELF_days!$C$2:$C$289,MATCH(A574&amp;"|"&amp;C574,SHELF_days!$D$2:$D$289,0))</f>
        <v>96</v>
      </c>
      <c r="AD574" s="8">
        <f t="shared" si="25"/>
        <v>614.91642737646373</v>
      </c>
      <c r="AE574" s="7">
        <f t="shared" si="26"/>
        <v>0.32215203042939072</v>
      </c>
    </row>
    <row r="575" spans="1:31" x14ac:dyDescent="0.45">
      <c r="A575" t="s">
        <v>12</v>
      </c>
      <c r="B575" t="s">
        <v>175</v>
      </c>
      <c r="C575" t="s">
        <v>127</v>
      </c>
      <c r="D575">
        <v>0.33415350007715938</v>
      </c>
      <c r="E575">
        <v>0.33133954962547918</v>
      </c>
      <c r="F575">
        <v>0.33169389014850248</v>
      </c>
      <c r="G575">
        <v>0.32744714568915378</v>
      </c>
      <c r="H575">
        <v>0.31879666670623558</v>
      </c>
      <c r="I575">
        <v>0.31419469142104212</v>
      </c>
      <c r="J575">
        <v>0.31204104889543088</v>
      </c>
      <c r="K575">
        <v>0.30237176671691929</v>
      </c>
      <c r="L575">
        <v>0.28914097648413478</v>
      </c>
      <c r="M575">
        <v>0.27840629859569582</v>
      </c>
      <c r="N575">
        <v>0.26539452285704102</v>
      </c>
      <c r="O575">
        <v>0.26068007264871029</v>
      </c>
      <c r="P575">
        <v>0.26308567087285278</v>
      </c>
      <c r="Q575">
        <v>0.26932046153298278</v>
      </c>
      <c r="R575">
        <v>0.28044182761363229</v>
      </c>
      <c r="S575">
        <v>0.29364739259980299</v>
      </c>
      <c r="T575">
        <v>0.30630275044218369</v>
      </c>
      <c r="U575">
        <v>0.31985019171187418</v>
      </c>
      <c r="V575">
        <v>0.32943074037582648</v>
      </c>
      <c r="W575">
        <v>0.33867238043233111</v>
      </c>
      <c r="X575">
        <v>0.33963479778255251</v>
      </c>
      <c r="Y575">
        <v>0.3355215987464536</v>
      </c>
      <c r="Z575">
        <v>0.33188678909319691</v>
      </c>
      <c r="AA575">
        <v>0.33050177467029113</v>
      </c>
      <c r="AB575" s="7">
        <f t="shared" si="24"/>
        <v>7.4039565057394849</v>
      </c>
      <c r="AC575">
        <f>INDEX(SHELF_days!$C$2:$C$289,MATCH(A575&amp;"|"&amp;C575,SHELF_days!$D$2:$D$289,0))</f>
        <v>35</v>
      </c>
      <c r="AD575" s="8">
        <f t="shared" si="25"/>
        <v>259.13847770088199</v>
      </c>
      <c r="AE575" s="7">
        <f t="shared" si="26"/>
        <v>0.33963479778255251</v>
      </c>
    </row>
    <row r="576" spans="1:31" x14ac:dyDescent="0.45">
      <c r="A576" t="s">
        <v>12</v>
      </c>
      <c r="B576" t="s">
        <v>175</v>
      </c>
      <c r="C576" t="s">
        <v>128</v>
      </c>
      <c r="D576">
        <v>0.34678131788559019</v>
      </c>
      <c r="E576">
        <v>0.332204923968139</v>
      </c>
      <c r="F576">
        <v>0.33620926864590878</v>
      </c>
      <c r="G576">
        <v>0.32417451122375079</v>
      </c>
      <c r="H576">
        <v>0.32046343229543811</v>
      </c>
      <c r="I576">
        <v>0.29950036205648078</v>
      </c>
      <c r="J576">
        <v>0.27926140477914552</v>
      </c>
      <c r="K576">
        <v>0.26220130340333092</v>
      </c>
      <c r="L576">
        <v>0.2495582910934106</v>
      </c>
      <c r="M576">
        <v>0.2321578566256336</v>
      </c>
      <c r="N576">
        <v>0.23518464880521359</v>
      </c>
      <c r="O576">
        <v>0.2367161477190442</v>
      </c>
      <c r="P576">
        <v>0.23870745836350471</v>
      </c>
      <c r="Q576">
        <v>0.24116582186821139</v>
      </c>
      <c r="R576">
        <v>0.27469225199131059</v>
      </c>
      <c r="S576">
        <v>0.26401882693700218</v>
      </c>
      <c r="T576">
        <v>0.2227914554670529</v>
      </c>
      <c r="U576">
        <v>0.20550687907313539</v>
      </c>
      <c r="V576">
        <v>0.1905430847212165</v>
      </c>
      <c r="W576">
        <v>0.1644605358435916</v>
      </c>
      <c r="X576">
        <v>0.17773352643012311</v>
      </c>
      <c r="Y576">
        <v>0.233323678493845</v>
      </c>
      <c r="Z576">
        <v>0.24829109341057201</v>
      </c>
      <c r="AA576">
        <v>0.23842143374366401</v>
      </c>
      <c r="AB576" s="7">
        <f t="shared" si="24"/>
        <v>6.1540695148443154</v>
      </c>
      <c r="AC576">
        <f>INDEX(SHELF_days!$C$2:$C$289,MATCH(A576&amp;"|"&amp;C576,SHELF_days!$D$2:$D$289,0))</f>
        <v>18</v>
      </c>
      <c r="AD576" s="8">
        <f t="shared" si="25"/>
        <v>110.77325126719768</v>
      </c>
      <c r="AE576" s="7">
        <f t="shared" si="26"/>
        <v>0.34678131788559019</v>
      </c>
    </row>
    <row r="577" spans="1:31" x14ac:dyDescent="0.45">
      <c r="A577" t="s">
        <v>12</v>
      </c>
      <c r="B577" t="s">
        <v>175</v>
      </c>
      <c r="C577" t="s">
        <v>129</v>
      </c>
      <c r="D577">
        <v>0.47854091238233171</v>
      </c>
      <c r="E577">
        <v>0.46299420709630712</v>
      </c>
      <c r="F577">
        <v>0.45914916727009408</v>
      </c>
      <c r="G577">
        <v>0.46350832729905861</v>
      </c>
      <c r="H577">
        <v>0.46274076755973931</v>
      </c>
      <c r="I577">
        <v>0.45168718320057932</v>
      </c>
      <c r="J577">
        <v>0.43872556118754519</v>
      </c>
      <c r="K577">
        <v>0.4358979000724113</v>
      </c>
      <c r="L577">
        <v>0.42647356987690083</v>
      </c>
      <c r="M577">
        <v>0.40391020999275878</v>
      </c>
      <c r="N577">
        <v>0.3804344677769731</v>
      </c>
      <c r="O577">
        <v>0.34640115858073861</v>
      </c>
      <c r="P577">
        <v>0.33350832729905872</v>
      </c>
      <c r="Q577">
        <v>0.3273569876900797</v>
      </c>
      <c r="R577">
        <v>0.32222302679217962</v>
      </c>
      <c r="S577">
        <v>0.31305575669804492</v>
      </c>
      <c r="T577">
        <v>0.3242179580014482</v>
      </c>
      <c r="U577">
        <v>0.33980448950036207</v>
      </c>
      <c r="V577">
        <v>0.35675959449674149</v>
      </c>
      <c r="W577">
        <v>0.36099565532223032</v>
      </c>
      <c r="X577">
        <v>0.32945329471397539</v>
      </c>
      <c r="Y577">
        <v>0.31092324402606808</v>
      </c>
      <c r="Z577">
        <v>0.28960173787110788</v>
      </c>
      <c r="AA577">
        <v>0.28257784214337439</v>
      </c>
      <c r="AB577" s="7">
        <f t="shared" si="24"/>
        <v>9.1009413468501084</v>
      </c>
      <c r="AC577">
        <f>INDEX(SHELF_days!$C$2:$C$289,MATCH(A577&amp;"|"&amp;C577,SHELF_days!$D$2:$D$289,0))</f>
        <v>16</v>
      </c>
      <c r="AD577" s="8">
        <f t="shared" si="25"/>
        <v>145.61506154960173</v>
      </c>
      <c r="AE577" s="7">
        <f t="shared" si="26"/>
        <v>0.47854091238233171</v>
      </c>
    </row>
    <row r="578" spans="1:31" x14ac:dyDescent="0.45">
      <c r="A578" t="s">
        <v>12</v>
      </c>
      <c r="B578" t="s">
        <v>176</v>
      </c>
      <c r="C578" t="s">
        <v>124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12</v>
      </c>
      <c r="B579" t="s">
        <v>176</v>
      </c>
      <c r="C579" t="s">
        <v>125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12</v>
      </c>
      <c r="B580" t="s">
        <v>176</v>
      </c>
      <c r="C580" t="s">
        <v>126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12</v>
      </c>
      <c r="B581" t="s">
        <v>176</v>
      </c>
      <c r="C581" t="s">
        <v>127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12</v>
      </c>
      <c r="B582" t="s">
        <v>176</v>
      </c>
      <c r="C582" t="s">
        <v>128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12</v>
      </c>
      <c r="B583" t="s">
        <v>176</v>
      </c>
      <c r="C583" t="s">
        <v>129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12</v>
      </c>
      <c r="B584" t="s">
        <v>177</v>
      </c>
      <c r="C584" t="s">
        <v>124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4.4793184062355107E-2</v>
      </c>
      <c r="V584">
        <v>7.3385658696262053E-3</v>
      </c>
      <c r="W584">
        <v>6.6021699865149248E-4</v>
      </c>
      <c r="X584">
        <v>0</v>
      </c>
      <c r="Y584">
        <v>0</v>
      </c>
      <c r="Z584">
        <v>0</v>
      </c>
      <c r="AA584">
        <v>0</v>
      </c>
      <c r="AB584" s="7">
        <f t="shared" si="27"/>
        <v>5.2791966930632803E-2</v>
      </c>
      <c r="AC584">
        <f>INDEX(SHELF_days!$C$2:$C$289,MATCH(A584&amp;"|"&amp;C584,SHELF_days!$D$2:$D$289,0))</f>
        <v>118</v>
      </c>
      <c r="AD584" s="8">
        <f t="shared" si="28"/>
        <v>6.2294520978146704</v>
      </c>
      <c r="AE584" s="7">
        <f t="shared" si="29"/>
        <v>4.4793184062355107E-2</v>
      </c>
    </row>
    <row r="585" spans="1:31" x14ac:dyDescent="0.45">
      <c r="A585" t="s">
        <v>12</v>
      </c>
      <c r="B585" t="s">
        <v>177</v>
      </c>
      <c r="C585" t="s">
        <v>125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4.7503418195656163E-4</v>
      </c>
      <c r="W585">
        <v>2.1193832733446601E-3</v>
      </c>
      <c r="X585">
        <v>0</v>
      </c>
      <c r="Y585">
        <v>0</v>
      </c>
      <c r="Z585">
        <v>0</v>
      </c>
      <c r="AA585">
        <v>0</v>
      </c>
      <c r="AB585" s="7">
        <f t="shared" si="27"/>
        <v>2.594417455301222E-3</v>
      </c>
      <c r="AC585">
        <f>INDEX(SHELF_days!$C$2:$C$289,MATCH(A585&amp;"|"&amp;C585,SHELF_days!$D$2:$D$289,0))</f>
        <v>82</v>
      </c>
      <c r="AD585" s="8">
        <f t="shared" si="28"/>
        <v>0.21274223133470022</v>
      </c>
      <c r="AE585" s="7">
        <f t="shared" si="29"/>
        <v>2.1193832733446601E-3</v>
      </c>
    </row>
    <row r="586" spans="1:31" x14ac:dyDescent="0.45">
      <c r="A586" t="s">
        <v>12</v>
      </c>
      <c r="B586" t="s">
        <v>177</v>
      </c>
      <c r="C586" t="s">
        <v>126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1.8571248187228079E-2</v>
      </c>
      <c r="U586">
        <v>0.31488409636445458</v>
      </c>
      <c r="V586">
        <v>0.39346076411461711</v>
      </c>
      <c r="W586">
        <v>1.797821673250987E-2</v>
      </c>
      <c r="X586">
        <v>0</v>
      </c>
      <c r="Y586">
        <v>4.0575836375456308E-4</v>
      </c>
      <c r="Z586">
        <v>0</v>
      </c>
      <c r="AA586">
        <v>0</v>
      </c>
      <c r="AB586" s="7">
        <f t="shared" si="27"/>
        <v>0.74530008376256429</v>
      </c>
      <c r="AC586">
        <f>INDEX(SHELF_days!$C$2:$C$289,MATCH(A586&amp;"|"&amp;C586,SHELF_days!$D$2:$D$289,0))</f>
        <v>96</v>
      </c>
      <c r="AD586" s="8">
        <f t="shared" si="28"/>
        <v>71.548808041206172</v>
      </c>
      <c r="AE586" s="7">
        <f t="shared" si="29"/>
        <v>0.39346076411461711</v>
      </c>
    </row>
    <row r="587" spans="1:31" x14ac:dyDescent="0.45">
      <c r="A587" t="s">
        <v>12</v>
      </c>
      <c r="B587" t="s">
        <v>177</v>
      </c>
      <c r="C587" t="s">
        <v>127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3.8524750141092582E-3</v>
      </c>
      <c r="V587">
        <v>1.11293722629823E-3</v>
      </c>
      <c r="W587">
        <v>0</v>
      </c>
      <c r="X587">
        <v>0</v>
      </c>
      <c r="Y587">
        <v>0</v>
      </c>
      <c r="Z587">
        <v>0</v>
      </c>
      <c r="AA587">
        <v>0</v>
      </c>
      <c r="AB587" s="7">
        <f t="shared" si="27"/>
        <v>4.965412240407488E-3</v>
      </c>
      <c r="AC587">
        <f>INDEX(SHELF_days!$C$2:$C$289,MATCH(A587&amp;"|"&amp;C587,SHELF_days!$D$2:$D$289,0))</f>
        <v>35</v>
      </c>
      <c r="AD587" s="8">
        <f t="shared" si="28"/>
        <v>0.17378942841426209</v>
      </c>
      <c r="AE587" s="7">
        <f t="shared" si="29"/>
        <v>3.8524750141092582E-3</v>
      </c>
    </row>
    <row r="588" spans="1:31" x14ac:dyDescent="0.45">
      <c r="A588" t="s">
        <v>12</v>
      </c>
      <c r="B588" t="s">
        <v>177</v>
      </c>
      <c r="C588" t="s">
        <v>128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0.1243493323998599</v>
      </c>
      <c r="X588">
        <v>0</v>
      </c>
      <c r="Y588">
        <v>0</v>
      </c>
      <c r="Z588">
        <v>0</v>
      </c>
      <c r="AA588">
        <v>0</v>
      </c>
      <c r="AB588" s="7">
        <f t="shared" si="27"/>
        <v>2.1243493323998601</v>
      </c>
      <c r="AC588">
        <f>INDEX(SHELF_days!$C$2:$C$289,MATCH(A588&amp;"|"&amp;C588,SHELF_days!$D$2:$D$289,0))</f>
        <v>18</v>
      </c>
      <c r="AD588" s="8">
        <f t="shared" si="28"/>
        <v>38.23828798319748</v>
      </c>
      <c r="AE588" s="7">
        <f t="shared" si="29"/>
        <v>1</v>
      </c>
    </row>
    <row r="589" spans="1:31" x14ac:dyDescent="0.45">
      <c r="A589" t="s">
        <v>12</v>
      </c>
      <c r="B589" t="s">
        <v>177</v>
      </c>
      <c r="C589" t="s">
        <v>129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2.4345501825273788E-3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s="7">
        <f t="shared" si="27"/>
        <v>2.4345501825273788E-3</v>
      </c>
      <c r="AC589">
        <f>INDEX(SHELF_days!$C$2:$C$289,MATCH(A589&amp;"|"&amp;C589,SHELF_days!$D$2:$D$289,0))</f>
        <v>16</v>
      </c>
      <c r="AD589" s="8">
        <f t="shared" si="28"/>
        <v>3.8952802920438061E-2</v>
      </c>
      <c r="AE589" s="7">
        <f t="shared" si="29"/>
        <v>2.4345501825273788E-3</v>
      </c>
    </row>
    <row r="590" spans="1:31" x14ac:dyDescent="0.45">
      <c r="A590" t="s">
        <v>12</v>
      </c>
      <c r="B590" t="s">
        <v>178</v>
      </c>
      <c r="C590" t="s">
        <v>124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12</v>
      </c>
      <c r="B591" t="s">
        <v>178</v>
      </c>
      <c r="C591" t="s">
        <v>125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12</v>
      </c>
      <c r="B592" t="s">
        <v>178</v>
      </c>
      <c r="C592" t="s">
        <v>126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12</v>
      </c>
      <c r="B593" t="s">
        <v>178</v>
      </c>
      <c r="C593" t="s">
        <v>127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12</v>
      </c>
      <c r="B594" t="s">
        <v>178</v>
      </c>
      <c r="C594" t="s">
        <v>128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12</v>
      </c>
      <c r="B595" t="s">
        <v>178</v>
      </c>
      <c r="C595" t="s">
        <v>129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12</v>
      </c>
      <c r="B596" t="s">
        <v>179</v>
      </c>
      <c r="C596" t="s">
        <v>124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12</v>
      </c>
      <c r="B597" t="s">
        <v>179</v>
      </c>
      <c r="C597" t="s">
        <v>125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12</v>
      </c>
      <c r="B598" t="s">
        <v>179</v>
      </c>
      <c r="C598" t="s">
        <v>126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12</v>
      </c>
      <c r="B599" t="s">
        <v>179</v>
      </c>
      <c r="C599" t="s">
        <v>127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12</v>
      </c>
      <c r="B600" t="s">
        <v>179</v>
      </c>
      <c r="C600" t="s">
        <v>128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12</v>
      </c>
      <c r="B601" t="s">
        <v>179</v>
      </c>
      <c r="C601" t="s">
        <v>129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12</v>
      </c>
      <c r="B602" t="s">
        <v>180</v>
      </c>
      <c r="C602" t="s">
        <v>124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12</v>
      </c>
      <c r="B603" t="s">
        <v>180</v>
      </c>
      <c r="C603" t="s">
        <v>125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12</v>
      </c>
      <c r="B604" t="s">
        <v>180</v>
      </c>
      <c r="C604" t="s">
        <v>126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12</v>
      </c>
      <c r="B605" t="s">
        <v>180</v>
      </c>
      <c r="C605" t="s">
        <v>127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12</v>
      </c>
      <c r="B606" t="s">
        <v>180</v>
      </c>
      <c r="C606" t="s">
        <v>128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12</v>
      </c>
      <c r="B607" t="s">
        <v>180</v>
      </c>
      <c r="C607" t="s">
        <v>129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12</v>
      </c>
      <c r="B608" t="s">
        <v>181</v>
      </c>
      <c r="C608" t="s">
        <v>124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12</v>
      </c>
      <c r="B609" t="s">
        <v>181</v>
      </c>
      <c r="C609" t="s">
        <v>125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12</v>
      </c>
      <c r="B610" t="s">
        <v>181</v>
      </c>
      <c r="C610" t="s">
        <v>126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12</v>
      </c>
      <c r="B611" t="s">
        <v>181</v>
      </c>
      <c r="C611" t="s">
        <v>127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12</v>
      </c>
      <c r="B612" t="s">
        <v>181</v>
      </c>
      <c r="C612" t="s">
        <v>128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12</v>
      </c>
      <c r="B613" t="s">
        <v>181</v>
      </c>
      <c r="C613" t="s">
        <v>129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12</v>
      </c>
      <c r="B614" t="s">
        <v>182</v>
      </c>
      <c r="C614" t="s">
        <v>124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12</v>
      </c>
      <c r="B615" t="s">
        <v>182</v>
      </c>
      <c r="C615" t="s">
        <v>125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12</v>
      </c>
      <c r="B616" t="s">
        <v>182</v>
      </c>
      <c r="C616" t="s">
        <v>126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12</v>
      </c>
      <c r="B617" t="s">
        <v>182</v>
      </c>
      <c r="C617" t="s">
        <v>127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12</v>
      </c>
      <c r="B618" t="s">
        <v>182</v>
      </c>
      <c r="C618" t="s">
        <v>128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12</v>
      </c>
      <c r="B619" t="s">
        <v>182</v>
      </c>
      <c r="C619" t="s">
        <v>129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12</v>
      </c>
      <c r="B620" t="s">
        <v>183</v>
      </c>
      <c r="C620" t="s">
        <v>124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4.0187229026621722E-3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5.0234036283277154E-3</v>
      </c>
      <c r="AC620">
        <f>INDEX(SHELF_days!$C$2:$C$289,MATCH(A620&amp;"|"&amp;C620,SHELF_days!$D$2:$D$289,0))</f>
        <v>118</v>
      </c>
      <c r="AD620" s="8">
        <f t="shared" si="28"/>
        <v>0.59276162814267042</v>
      </c>
      <c r="AE620" s="7">
        <f t="shared" si="29"/>
        <v>4.0187229026621722E-3</v>
      </c>
    </row>
    <row r="621" spans="1:31" x14ac:dyDescent="0.45">
      <c r="A621" t="s">
        <v>12</v>
      </c>
      <c r="B621" t="s">
        <v>183</v>
      </c>
      <c r="C621" t="s">
        <v>125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8.114728938067849E-3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2.9270986526601879E-2</v>
      </c>
      <c r="AC621">
        <f>INDEX(SHELF_days!$C$2:$C$289,MATCH(A621&amp;"|"&amp;C621,SHELF_days!$D$2:$D$289,0))</f>
        <v>82</v>
      </c>
      <c r="AD621" s="8">
        <f t="shared" si="28"/>
        <v>2.400220895181354</v>
      </c>
      <c r="AE621" s="7">
        <f t="shared" si="29"/>
        <v>1.9900406681452099E-2</v>
      </c>
    </row>
    <row r="622" spans="1:31" x14ac:dyDescent="0.45">
      <c r="A622" t="s">
        <v>12</v>
      </c>
      <c r="B622" t="s">
        <v>183</v>
      </c>
      <c r="C622" t="s">
        <v>126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12</v>
      </c>
      <c r="B623" t="s">
        <v>183</v>
      </c>
      <c r="C623" t="s">
        <v>127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8.6690137015970711E-2</v>
      </c>
      <c r="U623">
        <v>0.33932711809802513</v>
      </c>
      <c r="V623">
        <v>7.1537575251834656E-2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0.49755483036583048</v>
      </c>
      <c r="AC623">
        <f>INDEX(SHELF_days!$C$2:$C$289,MATCH(A623&amp;"|"&amp;C623,SHELF_days!$D$2:$D$289,0))</f>
        <v>35</v>
      </c>
      <c r="AD623" s="8">
        <f t="shared" si="28"/>
        <v>17.414419062804068</v>
      </c>
      <c r="AE623" s="7">
        <f t="shared" si="29"/>
        <v>0.33932711809802513</v>
      </c>
    </row>
    <row r="624" spans="1:31" x14ac:dyDescent="0.45">
      <c r="A624" t="s">
        <v>12</v>
      </c>
      <c r="B624" t="s">
        <v>183</v>
      </c>
      <c r="C624" t="s">
        <v>128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0.11553828345153749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0.11553828345153749</v>
      </c>
      <c r="AC624">
        <f>INDEX(SHELF_days!$C$2:$C$289,MATCH(A624&amp;"|"&amp;C624,SHELF_days!$D$2:$D$289,0))</f>
        <v>18</v>
      </c>
      <c r="AD624" s="8">
        <f t="shared" si="28"/>
        <v>2.0796891021276749</v>
      </c>
      <c r="AE624" s="7">
        <f t="shared" si="29"/>
        <v>0.11553828345153749</v>
      </c>
    </row>
    <row r="625" spans="1:31" x14ac:dyDescent="0.45">
      <c r="A625" t="s">
        <v>12</v>
      </c>
      <c r="B625" t="s">
        <v>183</v>
      </c>
      <c r="C625" t="s">
        <v>129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16</v>
      </c>
      <c r="B626" t="s">
        <v>158</v>
      </c>
      <c r="C626" t="s">
        <v>124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16</v>
      </c>
      <c r="B627" t="s">
        <v>158</v>
      </c>
      <c r="C627" t="s">
        <v>125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16</v>
      </c>
      <c r="B628" t="s">
        <v>158</v>
      </c>
      <c r="C628" t="s">
        <v>126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16</v>
      </c>
      <c r="B629" t="s">
        <v>158</v>
      </c>
      <c r="C629" t="s">
        <v>127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16</v>
      </c>
      <c r="B630" t="s">
        <v>158</v>
      </c>
      <c r="C630" t="s">
        <v>128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16</v>
      </c>
      <c r="B631" t="s">
        <v>158</v>
      </c>
      <c r="C631" t="s">
        <v>129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16</v>
      </c>
      <c r="B632" t="s">
        <v>159</v>
      </c>
      <c r="C632" t="s">
        <v>124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16</v>
      </c>
      <c r="B633" t="s">
        <v>159</v>
      </c>
      <c r="C633" t="s">
        <v>125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16</v>
      </c>
      <c r="B634" t="s">
        <v>159</v>
      </c>
      <c r="C634" t="s">
        <v>126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16</v>
      </c>
      <c r="B635" t="s">
        <v>159</v>
      </c>
      <c r="C635" t="s">
        <v>127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16</v>
      </c>
      <c r="B636" t="s">
        <v>159</v>
      </c>
      <c r="C636" t="s">
        <v>128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16</v>
      </c>
      <c r="B637" t="s">
        <v>159</v>
      </c>
      <c r="C637" t="s">
        <v>129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16</v>
      </c>
      <c r="B638" t="s">
        <v>160</v>
      </c>
      <c r="C638" t="s">
        <v>124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16</v>
      </c>
      <c r="B639" t="s">
        <v>160</v>
      </c>
      <c r="C639" t="s">
        <v>125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16</v>
      </c>
      <c r="B640" t="s">
        <v>160</v>
      </c>
      <c r="C640" t="s">
        <v>126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16</v>
      </c>
      <c r="B641" t="s">
        <v>160</v>
      </c>
      <c r="C641" t="s">
        <v>127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16</v>
      </c>
      <c r="B642" t="s">
        <v>160</v>
      </c>
      <c r="C642" t="s">
        <v>128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16</v>
      </c>
      <c r="B643" t="s">
        <v>160</v>
      </c>
      <c r="C643" t="s">
        <v>129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16</v>
      </c>
      <c r="B644" t="s">
        <v>161</v>
      </c>
      <c r="C644" t="s">
        <v>124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16</v>
      </c>
      <c r="B645" t="s">
        <v>161</v>
      </c>
      <c r="C645" t="s">
        <v>125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16</v>
      </c>
      <c r="B646" t="s">
        <v>161</v>
      </c>
      <c r="C646" t="s">
        <v>126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16</v>
      </c>
      <c r="B647" t="s">
        <v>161</v>
      </c>
      <c r="C647" t="s">
        <v>127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16</v>
      </c>
      <c r="B648" t="s">
        <v>161</v>
      </c>
      <c r="C648" t="s">
        <v>128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16</v>
      </c>
      <c r="B649" t="s">
        <v>161</v>
      </c>
      <c r="C649" t="s">
        <v>129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16</v>
      </c>
      <c r="B650" t="s">
        <v>162</v>
      </c>
      <c r="C650" t="s">
        <v>124</v>
      </c>
      <c r="D650">
        <v>0.19449124600000001</v>
      </c>
      <c r="E650">
        <v>0.19449124600000001</v>
      </c>
      <c r="F650">
        <v>0.19449124600000001</v>
      </c>
      <c r="G650">
        <v>0.19449124600000001</v>
      </c>
      <c r="H650">
        <v>0.19449124600000001</v>
      </c>
      <c r="I650">
        <v>0.19449124600000001</v>
      </c>
      <c r="J650">
        <v>0.19449124600000001</v>
      </c>
      <c r="K650">
        <v>0.19449124600000001</v>
      </c>
      <c r="L650">
        <v>0.19449124600000001</v>
      </c>
      <c r="M650">
        <v>0.19449124600000001</v>
      </c>
      <c r="N650">
        <v>0.19449124600000001</v>
      </c>
      <c r="O650">
        <v>0.19449124600000001</v>
      </c>
      <c r="P650">
        <v>0.19449124600000001</v>
      </c>
      <c r="Q650">
        <v>0.19449124600000001</v>
      </c>
      <c r="R650">
        <v>0.19449124600000001</v>
      </c>
      <c r="S650">
        <v>0.19449124600000001</v>
      </c>
      <c r="T650">
        <v>0.19449124600000001</v>
      </c>
      <c r="U650">
        <v>0.19449124600000001</v>
      </c>
      <c r="V650">
        <v>0.19449124600000001</v>
      </c>
      <c r="W650">
        <v>0.19449124600000001</v>
      </c>
      <c r="X650">
        <v>0.19449124600000001</v>
      </c>
      <c r="Y650">
        <v>0.19449124600000001</v>
      </c>
      <c r="Z650">
        <v>0.19449124600000001</v>
      </c>
      <c r="AA650">
        <v>0.19449124600000001</v>
      </c>
      <c r="AB650" s="7">
        <f t="shared" si="30"/>
        <v>4.6677899040000019</v>
      </c>
      <c r="AC650">
        <f>INDEX(SHELF_days!$C$2:$C$289,MATCH(A650&amp;"|"&amp;C650,SHELF_days!$D$2:$D$289,0))</f>
        <v>69</v>
      </c>
      <c r="AD650" s="8">
        <f t="shared" si="31"/>
        <v>322.07750337600015</v>
      </c>
      <c r="AE650" s="7">
        <f t="shared" si="32"/>
        <v>0.19449124600000001</v>
      </c>
    </row>
    <row r="651" spans="1:31" x14ac:dyDescent="0.45">
      <c r="A651" t="s">
        <v>16</v>
      </c>
      <c r="B651" t="s">
        <v>162</v>
      </c>
      <c r="C651" t="s">
        <v>125</v>
      </c>
      <c r="D651">
        <v>0.19449124600000001</v>
      </c>
      <c r="E651">
        <v>0.19449124600000001</v>
      </c>
      <c r="F651">
        <v>0.19449124600000001</v>
      </c>
      <c r="G651">
        <v>0.19449124600000001</v>
      </c>
      <c r="H651">
        <v>0.19449124600000001</v>
      </c>
      <c r="I651">
        <v>0.19449124600000001</v>
      </c>
      <c r="J651">
        <v>0.19449124600000001</v>
      </c>
      <c r="K651">
        <v>0.19449124600000001</v>
      </c>
      <c r="L651">
        <v>0.19449124600000001</v>
      </c>
      <c r="M651">
        <v>0.19449124600000001</v>
      </c>
      <c r="N651">
        <v>0.19449124600000001</v>
      </c>
      <c r="O651">
        <v>0.19449124600000001</v>
      </c>
      <c r="P651">
        <v>0.19449124600000001</v>
      </c>
      <c r="Q651">
        <v>0.19449124600000001</v>
      </c>
      <c r="R651">
        <v>0.19449124600000001</v>
      </c>
      <c r="S651">
        <v>0.19449124600000001</v>
      </c>
      <c r="T651">
        <v>0.19449124600000001</v>
      </c>
      <c r="U651">
        <v>0.19449124600000001</v>
      </c>
      <c r="V651">
        <v>0.19449124600000001</v>
      </c>
      <c r="W651">
        <v>0.19449124600000001</v>
      </c>
      <c r="X651">
        <v>0.19449124600000001</v>
      </c>
      <c r="Y651">
        <v>0.19449124600000001</v>
      </c>
      <c r="Z651">
        <v>0.19449124600000001</v>
      </c>
      <c r="AA651">
        <v>0.19449124600000001</v>
      </c>
      <c r="AB651" s="7">
        <f t="shared" si="30"/>
        <v>4.6677899040000019</v>
      </c>
      <c r="AC651">
        <f>INDEX(SHELF_days!$C$2:$C$289,MATCH(A651&amp;"|"&amp;C651,SHELF_days!$D$2:$D$289,0))</f>
        <v>120</v>
      </c>
      <c r="AD651" s="8">
        <f t="shared" si="31"/>
        <v>560.13478848000022</v>
      </c>
      <c r="AE651" s="7">
        <f t="shared" si="32"/>
        <v>0.19449124600000001</v>
      </c>
    </row>
    <row r="652" spans="1:31" x14ac:dyDescent="0.45">
      <c r="A652" t="s">
        <v>16</v>
      </c>
      <c r="B652" t="s">
        <v>162</v>
      </c>
      <c r="C652" t="s">
        <v>126</v>
      </c>
      <c r="D652">
        <v>0.19449124600000001</v>
      </c>
      <c r="E652">
        <v>0.19449124600000001</v>
      </c>
      <c r="F652">
        <v>0.19449124600000001</v>
      </c>
      <c r="G652">
        <v>0.19449124600000001</v>
      </c>
      <c r="H652">
        <v>0.19449124600000001</v>
      </c>
      <c r="I652">
        <v>0.19449124600000001</v>
      </c>
      <c r="J652">
        <v>0.19449124600000001</v>
      </c>
      <c r="K652">
        <v>0.19449124600000001</v>
      </c>
      <c r="L652">
        <v>0.19449124600000001</v>
      </c>
      <c r="M652">
        <v>0.19449124600000001</v>
      </c>
      <c r="N652">
        <v>0.19449124600000001</v>
      </c>
      <c r="O652">
        <v>0.19449124600000001</v>
      </c>
      <c r="P652">
        <v>0.19449124600000001</v>
      </c>
      <c r="Q652">
        <v>0.19449124600000001</v>
      </c>
      <c r="R652">
        <v>0.19449124600000001</v>
      </c>
      <c r="S652">
        <v>0.19449124600000001</v>
      </c>
      <c r="T652">
        <v>0.19449124600000001</v>
      </c>
      <c r="U652">
        <v>0.19449124600000001</v>
      </c>
      <c r="V652">
        <v>0.19449124600000001</v>
      </c>
      <c r="W652">
        <v>0.19449124600000001</v>
      </c>
      <c r="X652">
        <v>0.19449124600000001</v>
      </c>
      <c r="Y652">
        <v>0.19449124600000001</v>
      </c>
      <c r="Z652">
        <v>0.19449124600000001</v>
      </c>
      <c r="AA652">
        <v>0.19449124600000001</v>
      </c>
      <c r="AB652" s="7">
        <f t="shared" si="30"/>
        <v>4.6677899040000019</v>
      </c>
      <c r="AC652">
        <f>INDEX(SHELF_days!$C$2:$C$289,MATCH(A652&amp;"|"&amp;C652,SHELF_days!$D$2:$D$289,0))</f>
        <v>71</v>
      </c>
      <c r="AD652" s="8">
        <f t="shared" si="31"/>
        <v>331.41308318400013</v>
      </c>
      <c r="AE652" s="7">
        <f t="shared" si="32"/>
        <v>0.19449124600000001</v>
      </c>
    </row>
    <row r="653" spans="1:31" x14ac:dyDescent="0.45">
      <c r="A653" t="s">
        <v>16</v>
      </c>
      <c r="B653" t="s">
        <v>162</v>
      </c>
      <c r="C653" t="s">
        <v>127</v>
      </c>
      <c r="D653">
        <v>0.19449124600000001</v>
      </c>
      <c r="E653">
        <v>0.19449124600000001</v>
      </c>
      <c r="F653">
        <v>0.19449124600000001</v>
      </c>
      <c r="G653">
        <v>0.19449124600000001</v>
      </c>
      <c r="H653">
        <v>0.19449124600000001</v>
      </c>
      <c r="I653">
        <v>0.19449124600000001</v>
      </c>
      <c r="J653">
        <v>0.19449124600000001</v>
      </c>
      <c r="K653">
        <v>0.19449124600000001</v>
      </c>
      <c r="L653">
        <v>0.19449124600000001</v>
      </c>
      <c r="M653">
        <v>0.19449124600000001</v>
      </c>
      <c r="N653">
        <v>0.19449124600000001</v>
      </c>
      <c r="O653">
        <v>0.19449124600000001</v>
      </c>
      <c r="P653">
        <v>0.19449124600000001</v>
      </c>
      <c r="Q653">
        <v>0.19449124600000001</v>
      </c>
      <c r="R653">
        <v>0.19449124600000001</v>
      </c>
      <c r="S653">
        <v>0.19449124600000001</v>
      </c>
      <c r="T653">
        <v>0.19449124600000001</v>
      </c>
      <c r="U653">
        <v>0.19449124600000001</v>
      </c>
      <c r="V653">
        <v>0.19449124600000001</v>
      </c>
      <c r="W653">
        <v>0.19449124600000001</v>
      </c>
      <c r="X653">
        <v>0.19449124600000001</v>
      </c>
      <c r="Y653">
        <v>0.19449124600000001</v>
      </c>
      <c r="Z653">
        <v>0.19449124600000001</v>
      </c>
      <c r="AA653">
        <v>0.19449124600000001</v>
      </c>
      <c r="AB653" s="7">
        <f t="shared" si="30"/>
        <v>4.6677899040000019</v>
      </c>
      <c r="AC653">
        <f>INDEX(SHELF_days!$C$2:$C$289,MATCH(A653&amp;"|"&amp;C653,SHELF_days!$D$2:$D$289,0))</f>
        <v>86</v>
      </c>
      <c r="AD653" s="8">
        <f t="shared" si="31"/>
        <v>401.42993174400016</v>
      </c>
      <c r="AE653" s="7">
        <f t="shared" si="32"/>
        <v>0.19449124600000001</v>
      </c>
    </row>
    <row r="654" spans="1:31" x14ac:dyDescent="0.45">
      <c r="A654" t="s">
        <v>16</v>
      </c>
      <c r="B654" t="s">
        <v>162</v>
      </c>
      <c r="C654" t="s">
        <v>128</v>
      </c>
      <c r="D654">
        <v>0.19449124600000001</v>
      </c>
      <c r="E654">
        <v>0.19449124600000001</v>
      </c>
      <c r="F654">
        <v>0.19449124600000001</v>
      </c>
      <c r="G654">
        <v>0.19449124600000001</v>
      </c>
      <c r="H654">
        <v>0.19449124600000001</v>
      </c>
      <c r="I654">
        <v>0.19449124600000001</v>
      </c>
      <c r="J654">
        <v>0.19449124600000001</v>
      </c>
      <c r="K654">
        <v>0.19449124600000001</v>
      </c>
      <c r="L654">
        <v>0.19449124600000001</v>
      </c>
      <c r="M654">
        <v>0.19449124600000001</v>
      </c>
      <c r="N654">
        <v>0.19449124600000001</v>
      </c>
      <c r="O654">
        <v>0.19449124600000001</v>
      </c>
      <c r="P654">
        <v>0.19449124600000001</v>
      </c>
      <c r="Q654">
        <v>0.19449124600000001</v>
      </c>
      <c r="R654">
        <v>0.19449124600000001</v>
      </c>
      <c r="S654">
        <v>0.19449124600000001</v>
      </c>
      <c r="T654">
        <v>0.19449124600000001</v>
      </c>
      <c r="U654">
        <v>0.19449124600000001</v>
      </c>
      <c r="V654">
        <v>0.19449124600000001</v>
      </c>
      <c r="W654">
        <v>0.19449124600000001</v>
      </c>
      <c r="X654">
        <v>0.19449124600000001</v>
      </c>
      <c r="Y654">
        <v>0.19449124600000001</v>
      </c>
      <c r="Z654">
        <v>0.19449124600000001</v>
      </c>
      <c r="AA654">
        <v>0.19449124600000001</v>
      </c>
      <c r="AB654" s="7">
        <f t="shared" si="30"/>
        <v>4.6677899040000019</v>
      </c>
      <c r="AC654">
        <f>INDEX(SHELF_days!$C$2:$C$289,MATCH(A654&amp;"|"&amp;C654,SHELF_days!$D$2:$D$289,0))</f>
        <v>3</v>
      </c>
      <c r="AD654" s="8">
        <f t="shared" si="31"/>
        <v>14.003369712000005</v>
      </c>
      <c r="AE654" s="7">
        <f t="shared" si="32"/>
        <v>0.19449124600000001</v>
      </c>
    </row>
    <row r="655" spans="1:31" x14ac:dyDescent="0.45">
      <c r="A655" t="s">
        <v>16</v>
      </c>
      <c r="B655" t="s">
        <v>162</v>
      </c>
      <c r="C655" t="s">
        <v>129</v>
      </c>
      <c r="D655">
        <v>0.19449124600000001</v>
      </c>
      <c r="E655">
        <v>0.19449124600000001</v>
      </c>
      <c r="F655">
        <v>0.19449124600000001</v>
      </c>
      <c r="G655">
        <v>0.19449124600000001</v>
      </c>
      <c r="H655">
        <v>0.19449124600000001</v>
      </c>
      <c r="I655">
        <v>0.19449124600000001</v>
      </c>
      <c r="J655">
        <v>0.19449124600000001</v>
      </c>
      <c r="K655">
        <v>0.19449124600000001</v>
      </c>
      <c r="L655">
        <v>0.19449124600000001</v>
      </c>
      <c r="M655">
        <v>0.19449124600000001</v>
      </c>
      <c r="N655">
        <v>0.19449124600000001</v>
      </c>
      <c r="O655">
        <v>0.19449124600000001</v>
      </c>
      <c r="P655">
        <v>0.19449124600000001</v>
      </c>
      <c r="Q655">
        <v>0.19449124600000001</v>
      </c>
      <c r="R655">
        <v>0.19449124600000001</v>
      </c>
      <c r="S655">
        <v>0.19449124600000001</v>
      </c>
      <c r="T655">
        <v>0.19449124600000001</v>
      </c>
      <c r="U655">
        <v>0.19449124600000001</v>
      </c>
      <c r="V655">
        <v>0.19449124600000001</v>
      </c>
      <c r="W655">
        <v>0.19449124600000001</v>
      </c>
      <c r="X655">
        <v>0.19449124600000001</v>
      </c>
      <c r="Y655">
        <v>0.19449124600000001</v>
      </c>
      <c r="Z655">
        <v>0.19449124600000001</v>
      </c>
      <c r="AA655">
        <v>0.19449124600000001</v>
      </c>
      <c r="AB655" s="7">
        <f t="shared" si="30"/>
        <v>4.6677899040000019</v>
      </c>
      <c r="AC655">
        <f>INDEX(SHELF_days!$C$2:$C$289,MATCH(A655&amp;"|"&amp;C655,SHELF_days!$D$2:$D$289,0))</f>
        <v>16</v>
      </c>
      <c r="AD655" s="8">
        <f t="shared" si="31"/>
        <v>74.684638464000031</v>
      </c>
      <c r="AE655" s="7">
        <f t="shared" si="32"/>
        <v>0.19449124600000001</v>
      </c>
    </row>
    <row r="656" spans="1:31" x14ac:dyDescent="0.45">
      <c r="A656" t="s">
        <v>16</v>
      </c>
      <c r="B656" t="s">
        <v>163</v>
      </c>
      <c r="C656" t="s">
        <v>124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16</v>
      </c>
      <c r="B657" t="s">
        <v>163</v>
      </c>
      <c r="C657" t="s">
        <v>125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16</v>
      </c>
      <c r="B658" t="s">
        <v>163</v>
      </c>
      <c r="C658" t="s">
        <v>126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16</v>
      </c>
      <c r="B659" t="s">
        <v>163</v>
      </c>
      <c r="C659" t="s">
        <v>127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16</v>
      </c>
      <c r="B660" t="s">
        <v>163</v>
      </c>
      <c r="C660" t="s">
        <v>128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16</v>
      </c>
      <c r="B661" t="s">
        <v>163</v>
      </c>
      <c r="C661" t="s">
        <v>129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16</v>
      </c>
      <c r="B662" t="s">
        <v>164</v>
      </c>
      <c r="C662" t="s">
        <v>124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16</v>
      </c>
      <c r="B663" t="s">
        <v>164</v>
      </c>
      <c r="C663" t="s">
        <v>125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16</v>
      </c>
      <c r="B664" t="s">
        <v>164</v>
      </c>
      <c r="C664" t="s">
        <v>126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16</v>
      </c>
      <c r="B665" t="s">
        <v>164</v>
      </c>
      <c r="C665" t="s">
        <v>127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16</v>
      </c>
      <c r="B666" t="s">
        <v>164</v>
      </c>
      <c r="C666" t="s">
        <v>128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16</v>
      </c>
      <c r="B667" t="s">
        <v>164</v>
      </c>
      <c r="C667" t="s">
        <v>129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16</v>
      </c>
      <c r="B668" t="s">
        <v>165</v>
      </c>
      <c r="C668" t="s">
        <v>124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16</v>
      </c>
      <c r="B669" t="s">
        <v>165</v>
      </c>
      <c r="C669" t="s">
        <v>125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16</v>
      </c>
      <c r="B670" t="s">
        <v>165</v>
      </c>
      <c r="C670" t="s">
        <v>126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16</v>
      </c>
      <c r="B671" t="s">
        <v>165</v>
      </c>
      <c r="C671" t="s">
        <v>127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16</v>
      </c>
      <c r="B672" t="s">
        <v>165</v>
      </c>
      <c r="C672" t="s">
        <v>128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16</v>
      </c>
      <c r="B673" t="s">
        <v>165</v>
      </c>
      <c r="C673" t="s">
        <v>129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16</v>
      </c>
      <c r="B674" t="s">
        <v>166</v>
      </c>
      <c r="C674" t="s">
        <v>124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16</v>
      </c>
      <c r="B675" t="s">
        <v>166</v>
      </c>
      <c r="C675" t="s">
        <v>125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16</v>
      </c>
      <c r="B676" t="s">
        <v>166</v>
      </c>
      <c r="C676" t="s">
        <v>126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16</v>
      </c>
      <c r="B677" t="s">
        <v>166</v>
      </c>
      <c r="C677" t="s">
        <v>127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16</v>
      </c>
      <c r="B678" t="s">
        <v>166</v>
      </c>
      <c r="C678" t="s">
        <v>128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16</v>
      </c>
      <c r="B679" t="s">
        <v>166</v>
      </c>
      <c r="C679" t="s">
        <v>129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16</v>
      </c>
      <c r="B680" t="s">
        <v>167</v>
      </c>
      <c r="C680" t="s">
        <v>124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16</v>
      </c>
      <c r="B681" t="s">
        <v>167</v>
      </c>
      <c r="C681" t="s">
        <v>125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16</v>
      </c>
      <c r="B682" t="s">
        <v>167</v>
      </c>
      <c r="C682" t="s">
        <v>126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16</v>
      </c>
      <c r="B683" t="s">
        <v>167</v>
      </c>
      <c r="C683" t="s">
        <v>127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16</v>
      </c>
      <c r="B684" t="s">
        <v>167</v>
      </c>
      <c r="C684" t="s">
        <v>128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16</v>
      </c>
      <c r="B685" t="s">
        <v>167</v>
      </c>
      <c r="C685" t="s">
        <v>129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16</v>
      </c>
      <c r="B686" t="s">
        <v>168</v>
      </c>
      <c r="C686" t="s">
        <v>124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16</v>
      </c>
      <c r="B687" t="s">
        <v>168</v>
      </c>
      <c r="C687" t="s">
        <v>125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16</v>
      </c>
      <c r="B688" t="s">
        <v>168</v>
      </c>
      <c r="C688" t="s">
        <v>126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16</v>
      </c>
      <c r="B689" t="s">
        <v>168</v>
      </c>
      <c r="C689" t="s">
        <v>127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16</v>
      </c>
      <c r="B690" t="s">
        <v>168</v>
      </c>
      <c r="C690" t="s">
        <v>128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16</v>
      </c>
      <c r="B691" t="s">
        <v>168</v>
      </c>
      <c r="C691" t="s">
        <v>129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16</v>
      </c>
      <c r="B692" t="s">
        <v>169</v>
      </c>
      <c r="C692" t="s">
        <v>124</v>
      </c>
      <c r="D692">
        <v>1.255182E-2</v>
      </c>
      <c r="E692">
        <v>1.0573544000000001E-2</v>
      </c>
      <c r="F692">
        <v>9.5744750000000007E-3</v>
      </c>
      <c r="G692">
        <v>9.4028110000000005E-3</v>
      </c>
      <c r="H692">
        <v>9.2858260000000005E-3</v>
      </c>
      <c r="I692">
        <v>9.2811560000000005E-3</v>
      </c>
      <c r="J692">
        <v>1.8318175999999999E-2</v>
      </c>
      <c r="K692">
        <v>3.2221909999999999E-2</v>
      </c>
      <c r="L692">
        <v>2.2138235999999999E-2</v>
      </c>
      <c r="M692">
        <v>1.03339E-2</v>
      </c>
      <c r="N692">
        <v>1.0375219999999999E-2</v>
      </c>
      <c r="O692">
        <v>1.0633544E-2</v>
      </c>
      <c r="P692">
        <v>1.0694075000000001E-2</v>
      </c>
      <c r="Q692">
        <v>1.0771513E-2</v>
      </c>
      <c r="R692">
        <v>1.1083275E-2</v>
      </c>
      <c r="S692">
        <v>1.3278554999999999E-2</v>
      </c>
      <c r="T692">
        <v>1.5495884E-2</v>
      </c>
      <c r="U692">
        <v>4.4634518999999998E-2</v>
      </c>
      <c r="V692">
        <v>0.12480387799999999</v>
      </c>
      <c r="W692">
        <v>0.101681115</v>
      </c>
      <c r="X692">
        <v>6.2014334999999997E-2</v>
      </c>
      <c r="Y692">
        <v>3.0853444000000001E-2</v>
      </c>
      <c r="Z692">
        <v>1.6225752999999999E-2</v>
      </c>
      <c r="AA692">
        <v>1.3991103E-2</v>
      </c>
      <c r="AB692" s="7">
        <f t="shared" si="30"/>
        <v>0.62021806699999982</v>
      </c>
      <c r="AC692">
        <f>INDEX(SHELF_days!$C$2:$C$289,MATCH(A692&amp;"|"&amp;C692,SHELF_days!$D$2:$D$289,0))</f>
        <v>69</v>
      </c>
      <c r="AD692" s="8">
        <f t="shared" si="31"/>
        <v>42.79504662299999</v>
      </c>
      <c r="AE692" s="7">
        <f t="shared" si="32"/>
        <v>0.12480387799999999</v>
      </c>
    </row>
    <row r="693" spans="1:31" x14ac:dyDescent="0.45">
      <c r="A693" t="s">
        <v>16</v>
      </c>
      <c r="B693" t="s">
        <v>169</v>
      </c>
      <c r="C693" t="s">
        <v>125</v>
      </c>
      <c r="D693">
        <v>2.0984749E-2</v>
      </c>
      <c r="E693">
        <v>2.0503495E-2</v>
      </c>
      <c r="F693">
        <v>1.9810099000000001E-2</v>
      </c>
      <c r="G693">
        <v>1.9411678000000002E-2</v>
      </c>
      <c r="H693">
        <v>1.9343624E-2</v>
      </c>
      <c r="I693">
        <v>1.7291737000000001E-2</v>
      </c>
      <c r="J693">
        <v>1.6845286000000001E-2</v>
      </c>
      <c r="K693">
        <v>1.6882009999999999E-2</v>
      </c>
      <c r="L693">
        <v>1.6664918000000001E-2</v>
      </c>
      <c r="M693">
        <v>1.6577431E-2</v>
      </c>
      <c r="N693">
        <v>1.6682651999999999E-2</v>
      </c>
      <c r="O693">
        <v>1.6834055000000001E-2</v>
      </c>
      <c r="P693">
        <v>1.7075606E-2</v>
      </c>
      <c r="Q693">
        <v>1.8589267999999999E-2</v>
      </c>
      <c r="R693">
        <v>1.9970813E-2</v>
      </c>
      <c r="S693">
        <v>2.3199564999999998E-2</v>
      </c>
      <c r="T693">
        <v>2.9464732E-2</v>
      </c>
      <c r="U693">
        <v>5.0837631000000001E-2</v>
      </c>
      <c r="V693">
        <v>0.16450278500000001</v>
      </c>
      <c r="W693">
        <v>0.211880385</v>
      </c>
      <c r="X693">
        <v>0.14226750099999999</v>
      </c>
      <c r="Y693">
        <v>0.103500746</v>
      </c>
      <c r="Z693">
        <v>5.2890035000000002E-2</v>
      </c>
      <c r="AA693">
        <v>2.8345944000000001E-2</v>
      </c>
      <c r="AB693" s="7">
        <f t="shared" si="30"/>
        <v>1.0803567449999998</v>
      </c>
      <c r="AC693">
        <f>INDEX(SHELF_days!$C$2:$C$289,MATCH(A693&amp;"|"&amp;C693,SHELF_days!$D$2:$D$289,0))</f>
        <v>120</v>
      </c>
      <c r="AD693" s="8">
        <f t="shared" si="31"/>
        <v>129.64280939999998</v>
      </c>
      <c r="AE693" s="7">
        <f t="shared" si="32"/>
        <v>0.211880385</v>
      </c>
    </row>
    <row r="694" spans="1:31" x14ac:dyDescent="0.45">
      <c r="A694" t="s">
        <v>16</v>
      </c>
      <c r="B694" t="s">
        <v>169</v>
      </c>
      <c r="C694" t="s">
        <v>126</v>
      </c>
      <c r="D694">
        <v>0.152765974</v>
      </c>
      <c r="E694">
        <v>0.14270705</v>
      </c>
      <c r="F694">
        <v>0.14203217300000001</v>
      </c>
      <c r="G694">
        <v>0.141521385</v>
      </c>
      <c r="H694">
        <v>0.14074336600000001</v>
      </c>
      <c r="I694">
        <v>0.13814621899999999</v>
      </c>
      <c r="J694">
        <v>0.13777240800000001</v>
      </c>
      <c r="K694">
        <v>0.137914384</v>
      </c>
      <c r="L694">
        <v>0.13796181399999999</v>
      </c>
      <c r="M694">
        <v>0.138579806</v>
      </c>
      <c r="N694">
        <v>0.14706956600000001</v>
      </c>
      <c r="O694">
        <v>0.19279663799999999</v>
      </c>
      <c r="P694">
        <v>0.26080957300000002</v>
      </c>
      <c r="Q694">
        <v>0.36026448900000002</v>
      </c>
      <c r="R694">
        <v>0.47241501600000002</v>
      </c>
      <c r="S694">
        <v>0.58284408600000004</v>
      </c>
      <c r="T694">
        <v>0.71768233800000003</v>
      </c>
      <c r="U694">
        <v>0.94796125099999995</v>
      </c>
      <c r="V694">
        <v>0.95</v>
      </c>
      <c r="W694">
        <v>0.95</v>
      </c>
      <c r="X694">
        <v>0.67588638300000004</v>
      </c>
      <c r="Y694">
        <v>0.483990753</v>
      </c>
      <c r="Z694">
        <v>0.23871585100000001</v>
      </c>
      <c r="AA694">
        <v>0.16940348299999999</v>
      </c>
      <c r="AB694" s="7">
        <f t="shared" si="30"/>
        <v>8.5599840060000005</v>
      </c>
      <c r="AC694">
        <f>INDEX(SHELF_days!$C$2:$C$289,MATCH(A694&amp;"|"&amp;C694,SHELF_days!$D$2:$D$289,0))</f>
        <v>71</v>
      </c>
      <c r="AD694" s="8">
        <f t="shared" si="31"/>
        <v>607.75886442600006</v>
      </c>
      <c r="AE694" s="7">
        <f t="shared" si="32"/>
        <v>0.95</v>
      </c>
    </row>
    <row r="695" spans="1:31" x14ac:dyDescent="0.45">
      <c r="A695" t="s">
        <v>16</v>
      </c>
      <c r="B695" t="s">
        <v>169</v>
      </c>
      <c r="C695" t="s">
        <v>127</v>
      </c>
      <c r="D695">
        <v>3.6121542E-2</v>
      </c>
      <c r="E695">
        <v>3.4582519999999999E-2</v>
      </c>
      <c r="F695">
        <v>3.3569284999999997E-2</v>
      </c>
      <c r="G695">
        <v>3.3207431000000003E-2</v>
      </c>
      <c r="H695">
        <v>3.2750962000000002E-2</v>
      </c>
      <c r="I695">
        <v>3.2889485000000003E-2</v>
      </c>
      <c r="J695">
        <v>2.9885885000000001E-2</v>
      </c>
      <c r="K695">
        <v>3.1123009E-2</v>
      </c>
      <c r="L695">
        <v>2.9830721000000001E-2</v>
      </c>
      <c r="M695">
        <v>2.9968353E-2</v>
      </c>
      <c r="N695">
        <v>2.9995767999999999E-2</v>
      </c>
      <c r="O695">
        <v>3.0713569E-2</v>
      </c>
      <c r="P695">
        <v>3.3453829999999997E-2</v>
      </c>
      <c r="Q695">
        <v>4.1458080000000001E-2</v>
      </c>
      <c r="R695">
        <v>5.1997092000000002E-2</v>
      </c>
      <c r="S695">
        <v>6.8816448000000002E-2</v>
      </c>
      <c r="T695">
        <v>0.106138896</v>
      </c>
      <c r="U695">
        <v>0.18807436199999999</v>
      </c>
      <c r="V695">
        <v>0.27405196100000001</v>
      </c>
      <c r="W695">
        <v>0.246549721</v>
      </c>
      <c r="X695">
        <v>0.18036576900000001</v>
      </c>
      <c r="Y695">
        <v>8.1828036000000007E-2</v>
      </c>
      <c r="Z695">
        <v>4.5544121999999999E-2</v>
      </c>
      <c r="AA695">
        <v>3.6743392E-2</v>
      </c>
      <c r="AB695" s="7">
        <f t="shared" si="30"/>
        <v>1.7396602390000002</v>
      </c>
      <c r="AC695">
        <f>INDEX(SHELF_days!$C$2:$C$289,MATCH(A695&amp;"|"&amp;C695,SHELF_days!$D$2:$D$289,0))</f>
        <v>86</v>
      </c>
      <c r="AD695" s="8">
        <f t="shared" si="31"/>
        <v>149.61078055400003</v>
      </c>
      <c r="AE695" s="7">
        <f t="shared" si="32"/>
        <v>0.27405196100000001</v>
      </c>
    </row>
    <row r="696" spans="1:31" x14ac:dyDescent="0.45">
      <c r="A696" t="s">
        <v>16</v>
      </c>
      <c r="B696" t="s">
        <v>169</v>
      </c>
      <c r="C696" t="s">
        <v>128</v>
      </c>
      <c r="D696">
        <v>0.38195220699999999</v>
      </c>
      <c r="E696">
        <v>0.38195220699999999</v>
      </c>
      <c r="F696">
        <v>0.38195220699999999</v>
      </c>
      <c r="G696">
        <v>0.38195220699999999</v>
      </c>
      <c r="H696">
        <v>0.37762868100000002</v>
      </c>
      <c r="I696">
        <v>0.37762868100000002</v>
      </c>
      <c r="J696">
        <v>0.37762868100000002</v>
      </c>
      <c r="K696">
        <v>0.37762868100000002</v>
      </c>
      <c r="L696">
        <v>0.37762868100000002</v>
      </c>
      <c r="M696">
        <v>0.37762868100000002</v>
      </c>
      <c r="N696">
        <v>0.40136728300000002</v>
      </c>
      <c r="O696">
        <v>0.90513957899999997</v>
      </c>
      <c r="P696">
        <v>0.95</v>
      </c>
      <c r="Q696">
        <v>0.95</v>
      </c>
      <c r="R696">
        <v>0.95</v>
      </c>
      <c r="S696">
        <v>0.95</v>
      </c>
      <c r="T696">
        <v>0.95</v>
      </c>
      <c r="U696">
        <v>0.95</v>
      </c>
      <c r="V696">
        <v>0.95</v>
      </c>
      <c r="W696">
        <v>0.95</v>
      </c>
      <c r="X696">
        <v>0.95</v>
      </c>
      <c r="Y696">
        <v>0.95</v>
      </c>
      <c r="Z696">
        <v>0.70160077899999995</v>
      </c>
      <c r="AA696">
        <v>0.40119053500000001</v>
      </c>
      <c r="AB696" s="7">
        <f t="shared" si="30"/>
        <v>15.702879089999996</v>
      </c>
      <c r="AC696">
        <f>INDEX(SHELF_days!$C$2:$C$289,MATCH(A696&amp;"|"&amp;C696,SHELF_days!$D$2:$D$289,0))</f>
        <v>3</v>
      </c>
      <c r="AD696" s="8">
        <f t="shared" si="31"/>
        <v>47.108637269999988</v>
      </c>
      <c r="AE696" s="7">
        <f t="shared" si="32"/>
        <v>0.95</v>
      </c>
    </row>
    <row r="697" spans="1:31" x14ac:dyDescent="0.45">
      <c r="A697" t="s">
        <v>16</v>
      </c>
      <c r="B697" t="s">
        <v>169</v>
      </c>
      <c r="C697" t="s">
        <v>129</v>
      </c>
      <c r="D697">
        <v>1.0441722000000001E-2</v>
      </c>
      <c r="E697">
        <v>8.3003529999999999E-3</v>
      </c>
      <c r="F697">
        <v>8.3003529999999999E-3</v>
      </c>
      <c r="G697">
        <v>8.3003529999999999E-3</v>
      </c>
      <c r="H697">
        <v>8.3003529999999999E-3</v>
      </c>
      <c r="I697">
        <v>8.3003529999999999E-3</v>
      </c>
      <c r="J697">
        <v>8.3003529999999999E-3</v>
      </c>
      <c r="K697">
        <v>8.3003529999999999E-3</v>
      </c>
      <c r="L697">
        <v>8.3003529999999999E-3</v>
      </c>
      <c r="M697">
        <v>8.3003529999999999E-3</v>
      </c>
      <c r="N697">
        <v>8.3003529999999999E-3</v>
      </c>
      <c r="O697">
        <v>8.3003529999999999E-3</v>
      </c>
      <c r="P697">
        <v>8.3003529999999999E-3</v>
      </c>
      <c r="Q697">
        <v>8.3003529999999999E-3</v>
      </c>
      <c r="R697">
        <v>8.3003529999999999E-3</v>
      </c>
      <c r="S697">
        <v>1.2630677E-2</v>
      </c>
      <c r="T697">
        <v>1.2630677E-2</v>
      </c>
      <c r="U697">
        <v>0.27491096100000001</v>
      </c>
      <c r="V697">
        <v>0.619535371</v>
      </c>
      <c r="W697">
        <v>0.61039886399999999</v>
      </c>
      <c r="X697">
        <v>0.47343284000000002</v>
      </c>
      <c r="Y697">
        <v>0.13541608199999999</v>
      </c>
      <c r="Z697">
        <v>3.3418949000000003E-2</v>
      </c>
      <c r="AA697">
        <v>3.3418949000000003E-2</v>
      </c>
      <c r="AB697" s="7">
        <f t="shared" si="30"/>
        <v>2.3324400340000002</v>
      </c>
      <c r="AC697">
        <f>INDEX(SHELF_days!$C$2:$C$289,MATCH(A697&amp;"|"&amp;C697,SHELF_days!$D$2:$D$289,0))</f>
        <v>16</v>
      </c>
      <c r="AD697" s="8">
        <f t="shared" si="31"/>
        <v>37.319040544000003</v>
      </c>
      <c r="AE697" s="7">
        <f t="shared" si="32"/>
        <v>0.619535371</v>
      </c>
    </row>
    <row r="698" spans="1:31" x14ac:dyDescent="0.45">
      <c r="A698" t="s">
        <v>16</v>
      </c>
      <c r="B698" t="s">
        <v>170</v>
      </c>
      <c r="C698" t="s">
        <v>124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16</v>
      </c>
      <c r="B699" t="s">
        <v>170</v>
      </c>
      <c r="C699" t="s">
        <v>125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16</v>
      </c>
      <c r="B700" t="s">
        <v>170</v>
      </c>
      <c r="C700" t="s">
        <v>126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16</v>
      </c>
      <c r="B701" t="s">
        <v>170</v>
      </c>
      <c r="C701" t="s">
        <v>127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16</v>
      </c>
      <c r="B702" t="s">
        <v>170</v>
      </c>
      <c r="C702" t="s">
        <v>128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16</v>
      </c>
      <c r="B703" t="s">
        <v>170</v>
      </c>
      <c r="C703" t="s">
        <v>129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16</v>
      </c>
      <c r="B704" t="s">
        <v>171</v>
      </c>
      <c r="C704" t="s">
        <v>124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16</v>
      </c>
      <c r="B705" t="s">
        <v>171</v>
      </c>
      <c r="C705" t="s">
        <v>125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16</v>
      </c>
      <c r="B706" t="s">
        <v>171</v>
      </c>
      <c r="C706" t="s">
        <v>126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16</v>
      </c>
      <c r="B707" t="s">
        <v>171</v>
      </c>
      <c r="C707" t="s">
        <v>127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16</v>
      </c>
      <c r="B708" t="s">
        <v>171</v>
      </c>
      <c r="C708" t="s">
        <v>128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16</v>
      </c>
      <c r="B709" t="s">
        <v>171</v>
      </c>
      <c r="C709" t="s">
        <v>129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16</v>
      </c>
      <c r="B710" t="s">
        <v>172</v>
      </c>
      <c r="C710" t="s">
        <v>124</v>
      </c>
      <c r="D710">
        <v>0.75115316038786872</v>
      </c>
      <c r="E710">
        <v>0.75115316038786872</v>
      </c>
      <c r="F710">
        <v>0.75115316038786872</v>
      </c>
      <c r="G710">
        <v>0.75115316038786872</v>
      </c>
      <c r="H710">
        <v>0.75115316038786872</v>
      </c>
      <c r="I710">
        <v>0.75115316038786872</v>
      </c>
      <c r="J710">
        <v>0.75115316038786872</v>
      </c>
      <c r="K710">
        <v>0.75115316038786872</v>
      </c>
      <c r="L710">
        <v>0.74293673019869655</v>
      </c>
      <c r="M710">
        <v>0.74246384215130845</v>
      </c>
      <c r="N710">
        <v>0.74246384215130845</v>
      </c>
      <c r="O710">
        <v>0.74246384215130845</v>
      </c>
      <c r="P710">
        <v>0.74246384215130845</v>
      </c>
      <c r="Q710">
        <v>0.74246384215130845</v>
      </c>
      <c r="R710">
        <v>0.74246384215130845</v>
      </c>
      <c r="S710">
        <v>0.74246384215130845</v>
      </c>
      <c r="T710">
        <v>0.74704494529328258</v>
      </c>
      <c r="U710">
        <v>0.75115316038786872</v>
      </c>
      <c r="V710">
        <v>0.75115316038786872</v>
      </c>
      <c r="W710">
        <v>0.75115316038786872</v>
      </c>
      <c r="X710">
        <v>0.75115316038786872</v>
      </c>
      <c r="Y710">
        <v>0.75115316038786872</v>
      </c>
      <c r="Z710">
        <v>0.75115316038786872</v>
      </c>
      <c r="AA710">
        <v>0.75115316038786872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0.75115316038786872</v>
      </c>
    </row>
    <row r="711" spans="1:31" x14ac:dyDescent="0.45">
      <c r="A711" t="s">
        <v>16</v>
      </c>
      <c r="B711" t="s">
        <v>172</v>
      </c>
      <c r="C711" t="s">
        <v>125</v>
      </c>
      <c r="D711">
        <v>0.75115316038786872</v>
      </c>
      <c r="E711">
        <v>0.75115316038786872</v>
      </c>
      <c r="F711">
        <v>0.75115316038786872</v>
      </c>
      <c r="G711">
        <v>0.75115316038786872</v>
      </c>
      <c r="H711">
        <v>0.75115316038786872</v>
      </c>
      <c r="I711">
        <v>0.75115316038786872</v>
      </c>
      <c r="J711">
        <v>0.74878872015092834</v>
      </c>
      <c r="K711">
        <v>0.67586051125815028</v>
      </c>
      <c r="L711">
        <v>0.63932251814580798</v>
      </c>
      <c r="M711">
        <v>0.62550532005393256</v>
      </c>
      <c r="N711">
        <v>0.6243230994477228</v>
      </c>
      <c r="O711">
        <v>0.6243230994477228</v>
      </c>
      <c r="P711">
        <v>0.6243230994477228</v>
      </c>
      <c r="Q711">
        <v>0.62550532005393256</v>
      </c>
      <c r="R711">
        <v>0.63544335830586862</v>
      </c>
      <c r="S711">
        <v>0.65594749042130152</v>
      </c>
      <c r="T711">
        <v>0.7019801888143814</v>
      </c>
      <c r="U711">
        <v>0.75115316038786872</v>
      </c>
      <c r="V711">
        <v>0.75115316038786872</v>
      </c>
      <c r="W711">
        <v>0.75115316038786872</v>
      </c>
      <c r="X711">
        <v>0.75115316038786872</v>
      </c>
      <c r="Y711">
        <v>0.75115316038786872</v>
      </c>
      <c r="Z711">
        <v>0.75115316038786872</v>
      </c>
      <c r="AA711">
        <v>0.75115316038786872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0.75115316038786872</v>
      </c>
    </row>
    <row r="712" spans="1:31" x14ac:dyDescent="0.45">
      <c r="A712" t="s">
        <v>16</v>
      </c>
      <c r="B712" t="s">
        <v>172</v>
      </c>
      <c r="C712" t="s">
        <v>126</v>
      </c>
      <c r="D712">
        <v>0.75115316038786872</v>
      </c>
      <c r="E712">
        <v>0.75115316038786872</v>
      </c>
      <c r="F712">
        <v>0.75115316038786872</v>
      </c>
      <c r="G712">
        <v>0.75115316038786872</v>
      </c>
      <c r="H712">
        <v>0.75115316038786872</v>
      </c>
      <c r="I712">
        <v>0.75115316038786872</v>
      </c>
      <c r="J712">
        <v>0.74005795574375843</v>
      </c>
      <c r="K712">
        <v>0.73150214650127965</v>
      </c>
      <c r="L712">
        <v>0.73150214650127965</v>
      </c>
      <c r="M712">
        <v>0.73150214650127965</v>
      </c>
      <c r="N712">
        <v>0.73150214650127965</v>
      </c>
      <c r="O712">
        <v>0.73150214650127965</v>
      </c>
      <c r="P712">
        <v>0.73150214650127965</v>
      </c>
      <c r="Q712">
        <v>0.73716695170303281</v>
      </c>
      <c r="R712">
        <v>0.73966728012841776</v>
      </c>
      <c r="S712">
        <v>0.74509767957077488</v>
      </c>
      <c r="T712">
        <v>0.7505280790131319</v>
      </c>
      <c r="U712">
        <v>0.75115316038786872</v>
      </c>
      <c r="V712">
        <v>0.75115316038786872</v>
      </c>
      <c r="W712">
        <v>0.75115316038786872</v>
      </c>
      <c r="X712">
        <v>0.75115316038786872</v>
      </c>
      <c r="Y712">
        <v>0.75115316038786872</v>
      </c>
      <c r="Z712">
        <v>0.75115316038786872</v>
      </c>
      <c r="AA712">
        <v>0.75115316038786872</v>
      </c>
      <c r="AB712" s="7">
        <f t="shared" si="33"/>
        <v>17.866521910209084</v>
      </c>
      <c r="AC712">
        <f>INDEX(SHELF_days!$C$2:$C$289,MATCH(A712&amp;"|"&amp;C712,SHELF_days!$D$2:$D$289,0))</f>
        <v>71</v>
      </c>
      <c r="AD712" s="8">
        <f t="shared" si="34"/>
        <v>1268.523055624845</v>
      </c>
      <c r="AE712" s="7">
        <f t="shared" si="35"/>
        <v>0.75115316038786872</v>
      </c>
    </row>
    <row r="713" spans="1:31" x14ac:dyDescent="0.45">
      <c r="A713" t="s">
        <v>16</v>
      </c>
      <c r="B713" t="s">
        <v>172</v>
      </c>
      <c r="C713" t="s">
        <v>127</v>
      </c>
      <c r="D713">
        <v>0.75115316038786872</v>
      </c>
      <c r="E713">
        <v>0.75115316038786872</v>
      </c>
      <c r="F713">
        <v>0.75115316038786872</v>
      </c>
      <c r="G713">
        <v>0.75115316038786872</v>
      </c>
      <c r="H713">
        <v>0.75115316038786872</v>
      </c>
      <c r="I713">
        <v>0.75115316038786872</v>
      </c>
      <c r="J713">
        <v>0.75115316038786872</v>
      </c>
      <c r="K713">
        <v>0.74937014004123825</v>
      </c>
      <c r="L713">
        <v>0.74753140030877552</v>
      </c>
      <c r="M713">
        <v>0.74753140030877552</v>
      </c>
      <c r="N713">
        <v>0.74753140030877552</v>
      </c>
      <c r="O713">
        <v>0.74753140030877552</v>
      </c>
      <c r="P713">
        <v>0.74753140030877552</v>
      </c>
      <c r="Q713">
        <v>0.74753140030877552</v>
      </c>
      <c r="R713">
        <v>0.74931442065540599</v>
      </c>
      <c r="S713">
        <v>0.75026165021455338</v>
      </c>
      <c r="T713">
        <v>0.75115316038786872</v>
      </c>
      <c r="U713">
        <v>0.75115316038786872</v>
      </c>
      <c r="V713">
        <v>0.75115316038786872</v>
      </c>
      <c r="W713">
        <v>0.75115316038786872</v>
      </c>
      <c r="X713">
        <v>0.75115316038786872</v>
      </c>
      <c r="Y713">
        <v>0.75115316038786872</v>
      </c>
      <c r="Z713">
        <v>0.75115316038786872</v>
      </c>
      <c r="AA713">
        <v>0.75115316038786872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0.75115316038786872</v>
      </c>
    </row>
    <row r="714" spans="1:31" x14ac:dyDescent="0.45">
      <c r="A714" t="s">
        <v>16</v>
      </c>
      <c r="B714" t="s">
        <v>172</v>
      </c>
      <c r="C714" t="s">
        <v>128</v>
      </c>
      <c r="D714">
        <v>0.75115316038786872</v>
      </c>
      <c r="E714">
        <v>0.75115316038786872</v>
      </c>
      <c r="F714">
        <v>0.75115316038786872</v>
      </c>
      <c r="G714">
        <v>0.75115316038786872</v>
      </c>
      <c r="H714">
        <v>0.75115316038786872</v>
      </c>
      <c r="I714">
        <v>0.75115316038786872</v>
      </c>
      <c r="J714">
        <v>0.75115316038786872</v>
      </c>
      <c r="K714">
        <v>0.75115316038786872</v>
      </c>
      <c r="L714">
        <v>0.75115316038786872</v>
      </c>
      <c r="M714">
        <v>0.75115316038786872</v>
      </c>
      <c r="N714">
        <v>0.75115316038786872</v>
      </c>
      <c r="O714">
        <v>0.75115316038786872</v>
      </c>
      <c r="P714">
        <v>0.75115316038786872</v>
      </c>
      <c r="Q714">
        <v>0.75115316038786872</v>
      </c>
      <c r="R714">
        <v>0.75115316038786872</v>
      </c>
      <c r="S714">
        <v>0.75115316038786872</v>
      </c>
      <c r="T714">
        <v>0.75115316038786872</v>
      </c>
      <c r="U714">
        <v>0.75115316038786872</v>
      </c>
      <c r="V714">
        <v>0.75115316038786872</v>
      </c>
      <c r="W714">
        <v>0.75115316038786872</v>
      </c>
      <c r="X714">
        <v>0.75115316038786872</v>
      </c>
      <c r="Y714">
        <v>0.75115316038786872</v>
      </c>
      <c r="Z714">
        <v>0.75115316038786872</v>
      </c>
      <c r="AA714">
        <v>0.75115316038786872</v>
      </c>
      <c r="AB714" s="7">
        <f t="shared" si="33"/>
        <v>18.027675849308849</v>
      </c>
      <c r="AC714">
        <f>INDEX(SHELF_days!$C$2:$C$289,MATCH(A714&amp;"|"&amp;C714,SHELF_days!$D$2:$D$289,0))</f>
        <v>3</v>
      </c>
      <c r="AD714" s="8">
        <f t="shared" si="34"/>
        <v>54.083027547926548</v>
      </c>
      <c r="AE714" s="7">
        <f t="shared" si="35"/>
        <v>0.75115316038786872</v>
      </c>
    </row>
    <row r="715" spans="1:31" x14ac:dyDescent="0.45">
      <c r="A715" t="s">
        <v>16</v>
      </c>
      <c r="B715" t="s">
        <v>172</v>
      </c>
      <c r="C715" t="s">
        <v>129</v>
      </c>
      <c r="D715">
        <v>0.75115316038786872</v>
      </c>
      <c r="E715">
        <v>0.75115316038786872</v>
      </c>
      <c r="F715">
        <v>0.75115316038786872</v>
      </c>
      <c r="G715">
        <v>0.75115316038786872</v>
      </c>
      <c r="H715">
        <v>0.75115316038786872</v>
      </c>
      <c r="I715">
        <v>0.75115316038786872</v>
      </c>
      <c r="J715">
        <v>0.75115316038786872</v>
      </c>
      <c r="K715">
        <v>0.75115316038786872</v>
      </c>
      <c r="L715">
        <v>0.75115316038786872</v>
      </c>
      <c r="M715">
        <v>0.75115316038786872</v>
      </c>
      <c r="N715">
        <v>0.75115316038786872</v>
      </c>
      <c r="O715">
        <v>0.75115316038786872</v>
      </c>
      <c r="P715">
        <v>0.75115316038786872</v>
      </c>
      <c r="Q715">
        <v>0.75115316038786872</v>
      </c>
      <c r="R715">
        <v>0.75115316038786872</v>
      </c>
      <c r="S715">
        <v>0.75115316038786872</v>
      </c>
      <c r="T715">
        <v>0.75115316038786872</v>
      </c>
      <c r="U715">
        <v>0.75115316038786872</v>
      </c>
      <c r="V715">
        <v>0.75115316038786872</v>
      </c>
      <c r="W715">
        <v>0.75115316038786872</v>
      </c>
      <c r="X715">
        <v>0.75115316038786872</v>
      </c>
      <c r="Y715">
        <v>0.75115316038786872</v>
      </c>
      <c r="Z715">
        <v>0.75115316038786872</v>
      </c>
      <c r="AA715">
        <v>0.75115316038786872</v>
      </c>
      <c r="AB715" s="7">
        <f t="shared" si="33"/>
        <v>18.027675849308849</v>
      </c>
      <c r="AC715">
        <f>INDEX(SHELF_days!$C$2:$C$289,MATCH(A715&amp;"|"&amp;C715,SHELF_days!$D$2:$D$289,0))</f>
        <v>16</v>
      </c>
      <c r="AD715" s="8">
        <f t="shared" si="34"/>
        <v>288.44281358894159</v>
      </c>
      <c r="AE715" s="7">
        <f t="shared" si="35"/>
        <v>0.75115316038786872</v>
      </c>
    </row>
    <row r="716" spans="1:31" x14ac:dyDescent="0.45">
      <c r="A716" t="s">
        <v>16</v>
      </c>
      <c r="B716" t="s">
        <v>173</v>
      </c>
      <c r="C716" t="s">
        <v>124</v>
      </c>
      <c r="D716">
        <v>0.1171</v>
      </c>
      <c r="E716">
        <v>0.1171</v>
      </c>
      <c r="F716">
        <v>0.1171</v>
      </c>
      <c r="G716">
        <v>0.1171</v>
      </c>
      <c r="H716">
        <v>0.1171</v>
      </c>
      <c r="I716">
        <v>0.1171</v>
      </c>
      <c r="J716">
        <v>0.1171</v>
      </c>
      <c r="K716">
        <v>0.1171</v>
      </c>
      <c r="L716">
        <v>0.1171</v>
      </c>
      <c r="M716">
        <v>0.1171</v>
      </c>
      <c r="N716">
        <v>0.1171</v>
      </c>
      <c r="O716">
        <v>0.1171</v>
      </c>
      <c r="P716">
        <v>0.1171</v>
      </c>
      <c r="Q716">
        <v>0.1171</v>
      </c>
      <c r="R716">
        <v>0.1171</v>
      </c>
      <c r="S716">
        <v>0.1171</v>
      </c>
      <c r="T716">
        <v>0.1171</v>
      </c>
      <c r="U716">
        <v>0.1171</v>
      </c>
      <c r="V716">
        <v>0.1171</v>
      </c>
      <c r="W716">
        <v>0.1171</v>
      </c>
      <c r="X716">
        <v>0.1171</v>
      </c>
      <c r="Y716">
        <v>0.1171</v>
      </c>
      <c r="Z716">
        <v>0.1171</v>
      </c>
      <c r="AA716">
        <v>0.1171</v>
      </c>
      <c r="AB716" s="7">
        <f t="shared" si="33"/>
        <v>2.8104000000000013</v>
      </c>
      <c r="AC716">
        <f>INDEX(SHELF_days!$C$2:$C$289,MATCH(A716&amp;"|"&amp;C716,SHELF_days!$D$2:$D$289,0))</f>
        <v>69</v>
      </c>
      <c r="AD716" s="8">
        <f t="shared" si="34"/>
        <v>193.91760000000011</v>
      </c>
      <c r="AE716" s="7">
        <f t="shared" si="35"/>
        <v>0.1171</v>
      </c>
    </row>
    <row r="717" spans="1:31" x14ac:dyDescent="0.45">
      <c r="A717" t="s">
        <v>16</v>
      </c>
      <c r="B717" t="s">
        <v>173</v>
      </c>
      <c r="C717" t="s">
        <v>125</v>
      </c>
      <c r="D717">
        <v>0.1171</v>
      </c>
      <c r="E717">
        <v>0.1171</v>
      </c>
      <c r="F717">
        <v>0.1171</v>
      </c>
      <c r="G717">
        <v>0.1171</v>
      </c>
      <c r="H717">
        <v>0.1171</v>
      </c>
      <c r="I717">
        <v>0.1171</v>
      </c>
      <c r="J717">
        <v>0.1171</v>
      </c>
      <c r="K717">
        <v>0.1171</v>
      </c>
      <c r="L717">
        <v>0.1171</v>
      </c>
      <c r="M717">
        <v>0.1171</v>
      </c>
      <c r="N717">
        <v>0.1171</v>
      </c>
      <c r="O717">
        <v>0.1171</v>
      </c>
      <c r="P717">
        <v>0.1171</v>
      </c>
      <c r="Q717">
        <v>0.1171</v>
      </c>
      <c r="R717">
        <v>0.1171</v>
      </c>
      <c r="S717">
        <v>0.1171</v>
      </c>
      <c r="T717">
        <v>0.1171</v>
      </c>
      <c r="U717">
        <v>0.1171</v>
      </c>
      <c r="V717">
        <v>0.1171</v>
      </c>
      <c r="W717">
        <v>0.1171</v>
      </c>
      <c r="X717">
        <v>0.1171</v>
      </c>
      <c r="Y717">
        <v>0.1171</v>
      </c>
      <c r="Z717">
        <v>0.1171</v>
      </c>
      <c r="AA717">
        <v>0.1171</v>
      </c>
      <c r="AB717" s="7">
        <f t="shared" si="33"/>
        <v>2.8104000000000013</v>
      </c>
      <c r="AC717">
        <f>INDEX(SHELF_days!$C$2:$C$289,MATCH(A717&amp;"|"&amp;C717,SHELF_days!$D$2:$D$289,0))</f>
        <v>120</v>
      </c>
      <c r="AD717" s="8">
        <f t="shared" si="34"/>
        <v>337.24800000000016</v>
      </c>
      <c r="AE717" s="7">
        <f t="shared" si="35"/>
        <v>0.1171</v>
      </c>
    </row>
    <row r="718" spans="1:31" x14ac:dyDescent="0.45">
      <c r="A718" t="s">
        <v>16</v>
      </c>
      <c r="B718" t="s">
        <v>173</v>
      </c>
      <c r="C718" t="s">
        <v>126</v>
      </c>
      <c r="D718">
        <v>0.1171</v>
      </c>
      <c r="E718">
        <v>0.1171</v>
      </c>
      <c r="F718">
        <v>0.1171</v>
      </c>
      <c r="G718">
        <v>0.1171</v>
      </c>
      <c r="H718">
        <v>0.1171</v>
      </c>
      <c r="I718">
        <v>0.1171</v>
      </c>
      <c r="J718">
        <v>0.1171</v>
      </c>
      <c r="K718">
        <v>0.1171</v>
      </c>
      <c r="L718">
        <v>0.1171</v>
      </c>
      <c r="M718">
        <v>0.1171</v>
      </c>
      <c r="N718">
        <v>0.1171</v>
      </c>
      <c r="O718">
        <v>0.1171</v>
      </c>
      <c r="P718">
        <v>0.1171</v>
      </c>
      <c r="Q718">
        <v>0.1171</v>
      </c>
      <c r="R718">
        <v>0.1171</v>
      </c>
      <c r="S718">
        <v>0.1171</v>
      </c>
      <c r="T718">
        <v>0.1171</v>
      </c>
      <c r="U718">
        <v>0.1171</v>
      </c>
      <c r="V718">
        <v>0.1171</v>
      </c>
      <c r="W718">
        <v>0.1171</v>
      </c>
      <c r="X718">
        <v>0.1171</v>
      </c>
      <c r="Y718">
        <v>0.1171</v>
      </c>
      <c r="Z718">
        <v>0.1171</v>
      </c>
      <c r="AA718">
        <v>0.1171</v>
      </c>
      <c r="AB718" s="7">
        <f t="shared" si="33"/>
        <v>2.8104000000000013</v>
      </c>
      <c r="AC718">
        <f>INDEX(SHELF_days!$C$2:$C$289,MATCH(A718&amp;"|"&amp;C718,SHELF_days!$D$2:$D$289,0))</f>
        <v>71</v>
      </c>
      <c r="AD718" s="8">
        <f t="shared" si="34"/>
        <v>199.53840000000008</v>
      </c>
      <c r="AE718" s="7">
        <f t="shared" si="35"/>
        <v>0.1171</v>
      </c>
    </row>
    <row r="719" spans="1:31" x14ac:dyDescent="0.45">
      <c r="A719" t="s">
        <v>16</v>
      </c>
      <c r="B719" t="s">
        <v>173</v>
      </c>
      <c r="C719" t="s">
        <v>127</v>
      </c>
      <c r="D719">
        <v>0.1171</v>
      </c>
      <c r="E719">
        <v>0.1171</v>
      </c>
      <c r="F719">
        <v>0.1171</v>
      </c>
      <c r="G719">
        <v>0.1171</v>
      </c>
      <c r="H719">
        <v>0.1171</v>
      </c>
      <c r="I719">
        <v>0.1171</v>
      </c>
      <c r="J719">
        <v>0.1171</v>
      </c>
      <c r="K719">
        <v>0.1171</v>
      </c>
      <c r="L719">
        <v>0.1171</v>
      </c>
      <c r="M719">
        <v>0.1171</v>
      </c>
      <c r="N719">
        <v>0.1171</v>
      </c>
      <c r="O719">
        <v>0.1171</v>
      </c>
      <c r="P719">
        <v>0.1171</v>
      </c>
      <c r="Q719">
        <v>0.1171</v>
      </c>
      <c r="R719">
        <v>0.1171</v>
      </c>
      <c r="S719">
        <v>0.1171</v>
      </c>
      <c r="T719">
        <v>0.1171</v>
      </c>
      <c r="U719">
        <v>0.1171</v>
      </c>
      <c r="V719">
        <v>0.1171</v>
      </c>
      <c r="W719">
        <v>0.1171</v>
      </c>
      <c r="X719">
        <v>0.1171</v>
      </c>
      <c r="Y719">
        <v>0.1171</v>
      </c>
      <c r="Z719">
        <v>0.1171</v>
      </c>
      <c r="AA719">
        <v>0.1171</v>
      </c>
      <c r="AB719" s="7">
        <f t="shared" si="33"/>
        <v>2.8104000000000013</v>
      </c>
      <c r="AC719">
        <f>INDEX(SHELF_days!$C$2:$C$289,MATCH(A719&amp;"|"&amp;C719,SHELF_days!$D$2:$D$289,0))</f>
        <v>86</v>
      </c>
      <c r="AD719" s="8">
        <f t="shared" si="34"/>
        <v>241.69440000000012</v>
      </c>
      <c r="AE719" s="7">
        <f t="shared" si="35"/>
        <v>0.1171</v>
      </c>
    </row>
    <row r="720" spans="1:31" x14ac:dyDescent="0.45">
      <c r="A720" t="s">
        <v>16</v>
      </c>
      <c r="B720" t="s">
        <v>173</v>
      </c>
      <c r="C720" t="s">
        <v>128</v>
      </c>
      <c r="D720">
        <v>0.1171</v>
      </c>
      <c r="E720">
        <v>0.1171</v>
      </c>
      <c r="F720">
        <v>0.1171</v>
      </c>
      <c r="G720">
        <v>0.1171</v>
      </c>
      <c r="H720">
        <v>0.1171</v>
      </c>
      <c r="I720">
        <v>0.1171</v>
      </c>
      <c r="J720">
        <v>0.1171</v>
      </c>
      <c r="K720">
        <v>0.1171</v>
      </c>
      <c r="L720">
        <v>0.1171</v>
      </c>
      <c r="M720">
        <v>0.1171</v>
      </c>
      <c r="N720">
        <v>0.1171</v>
      </c>
      <c r="O720">
        <v>0.1171</v>
      </c>
      <c r="P720">
        <v>0.1171</v>
      </c>
      <c r="Q720">
        <v>0.1171</v>
      </c>
      <c r="R720">
        <v>0.1171</v>
      </c>
      <c r="S720">
        <v>0.1171</v>
      </c>
      <c r="T720">
        <v>0.1171</v>
      </c>
      <c r="U720">
        <v>0.1171</v>
      </c>
      <c r="V720">
        <v>0.1171</v>
      </c>
      <c r="W720">
        <v>0.1171</v>
      </c>
      <c r="X720">
        <v>0.1171</v>
      </c>
      <c r="Y720">
        <v>0.1171</v>
      </c>
      <c r="Z720">
        <v>0.1171</v>
      </c>
      <c r="AA720">
        <v>0.1171</v>
      </c>
      <c r="AB720" s="7">
        <f t="shared" si="33"/>
        <v>2.8104000000000013</v>
      </c>
      <c r="AC720">
        <f>INDEX(SHELF_days!$C$2:$C$289,MATCH(A720&amp;"|"&amp;C720,SHELF_days!$D$2:$D$289,0))</f>
        <v>3</v>
      </c>
      <c r="AD720" s="8">
        <f t="shared" si="34"/>
        <v>8.431200000000004</v>
      </c>
      <c r="AE720" s="7">
        <f t="shared" si="35"/>
        <v>0.1171</v>
      </c>
    </row>
    <row r="721" spans="1:31" x14ac:dyDescent="0.45">
      <c r="A721" t="s">
        <v>16</v>
      </c>
      <c r="B721" t="s">
        <v>173</v>
      </c>
      <c r="C721" t="s">
        <v>129</v>
      </c>
      <c r="D721">
        <v>0.1171</v>
      </c>
      <c r="E721">
        <v>0.1171</v>
      </c>
      <c r="F721">
        <v>0.1171</v>
      </c>
      <c r="G721">
        <v>0.1171</v>
      </c>
      <c r="H721">
        <v>0.1171</v>
      </c>
      <c r="I721">
        <v>0.1171</v>
      </c>
      <c r="J721">
        <v>0.1171</v>
      </c>
      <c r="K721">
        <v>0.1171</v>
      </c>
      <c r="L721">
        <v>0.1171</v>
      </c>
      <c r="M721">
        <v>0.1171</v>
      </c>
      <c r="N721">
        <v>0.1171</v>
      </c>
      <c r="O721">
        <v>0.1171</v>
      </c>
      <c r="P721">
        <v>0.1171</v>
      </c>
      <c r="Q721">
        <v>0.1171</v>
      </c>
      <c r="R721">
        <v>0.1171</v>
      </c>
      <c r="S721">
        <v>0.1171</v>
      </c>
      <c r="T721">
        <v>0.1171</v>
      </c>
      <c r="U721">
        <v>0.1171</v>
      </c>
      <c r="V721">
        <v>0.1171</v>
      </c>
      <c r="W721">
        <v>0.1171</v>
      </c>
      <c r="X721">
        <v>0.1171</v>
      </c>
      <c r="Y721">
        <v>0.1171</v>
      </c>
      <c r="Z721">
        <v>0.1171</v>
      </c>
      <c r="AA721">
        <v>0.1171</v>
      </c>
      <c r="AB721" s="7">
        <f t="shared" si="33"/>
        <v>2.8104000000000013</v>
      </c>
      <c r="AC721">
        <f>INDEX(SHELF_days!$C$2:$C$289,MATCH(A721&amp;"|"&amp;C721,SHELF_days!$D$2:$D$289,0))</f>
        <v>16</v>
      </c>
      <c r="AD721" s="8">
        <f t="shared" si="34"/>
        <v>44.966400000000021</v>
      </c>
      <c r="AE721" s="7">
        <f t="shared" si="35"/>
        <v>0.1171</v>
      </c>
    </row>
    <row r="722" spans="1:31" x14ac:dyDescent="0.45">
      <c r="A722" t="s">
        <v>16</v>
      </c>
      <c r="B722" t="s">
        <v>174</v>
      </c>
      <c r="C722" t="s">
        <v>124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16</v>
      </c>
      <c r="B723" t="s">
        <v>174</v>
      </c>
      <c r="C723" t="s">
        <v>125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16</v>
      </c>
      <c r="B724" t="s">
        <v>174</v>
      </c>
      <c r="C724" t="s">
        <v>126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16</v>
      </c>
      <c r="B725" t="s">
        <v>174</v>
      </c>
      <c r="C725" t="s">
        <v>127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16</v>
      </c>
      <c r="B726" t="s">
        <v>174</v>
      </c>
      <c r="C726" t="s">
        <v>128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16</v>
      </c>
      <c r="B727" t="s">
        <v>174</v>
      </c>
      <c r="C727" t="s">
        <v>129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16</v>
      </c>
      <c r="B728" t="s">
        <v>175</v>
      </c>
      <c r="C728" t="s">
        <v>124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16</v>
      </c>
      <c r="B729" t="s">
        <v>175</v>
      </c>
      <c r="C729" t="s">
        <v>125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16</v>
      </c>
      <c r="B730" t="s">
        <v>175</v>
      </c>
      <c r="C730" t="s">
        <v>126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16</v>
      </c>
      <c r="B731" t="s">
        <v>175</v>
      </c>
      <c r="C731" t="s">
        <v>127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16</v>
      </c>
      <c r="B732" t="s">
        <v>175</v>
      </c>
      <c r="C732" t="s">
        <v>128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16</v>
      </c>
      <c r="B733" t="s">
        <v>175</v>
      </c>
      <c r="C733" t="s">
        <v>129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16</v>
      </c>
      <c r="B734" t="s">
        <v>176</v>
      </c>
      <c r="C734" t="s">
        <v>124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16</v>
      </c>
      <c r="B735" t="s">
        <v>176</v>
      </c>
      <c r="C735" t="s">
        <v>125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16</v>
      </c>
      <c r="B736" t="s">
        <v>176</v>
      </c>
      <c r="C736" t="s">
        <v>126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16</v>
      </c>
      <c r="B737" t="s">
        <v>176</v>
      </c>
      <c r="C737" t="s">
        <v>127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16</v>
      </c>
      <c r="B738" t="s">
        <v>176</v>
      </c>
      <c r="C738" t="s">
        <v>128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16</v>
      </c>
      <c r="B739" t="s">
        <v>176</v>
      </c>
      <c r="C739" t="s">
        <v>129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16</v>
      </c>
      <c r="B740" t="s">
        <v>177</v>
      </c>
      <c r="C740" t="s">
        <v>124</v>
      </c>
      <c r="D740">
        <v>2.35251213650765E-3</v>
      </c>
      <c r="E740">
        <v>1.9817357630923359E-3</v>
      </c>
      <c r="F740">
        <v>1.794486268779276E-3</v>
      </c>
      <c r="G740">
        <v>1.7623123176390069E-3</v>
      </c>
      <c r="H740">
        <v>1.740386522631642E-3</v>
      </c>
      <c r="I740">
        <v>1.7395112526168159E-3</v>
      </c>
      <c r="J740">
        <v>3.4332655629767759E-3</v>
      </c>
      <c r="K740">
        <v>6.0391588101532069E-3</v>
      </c>
      <c r="L740">
        <v>4.1492364351042779E-3</v>
      </c>
      <c r="M740">
        <v>1.936820729380792E-3</v>
      </c>
      <c r="N740">
        <v>1.944565088484132E-3</v>
      </c>
      <c r="O740">
        <v>1.992981202254981E-3</v>
      </c>
      <c r="P740">
        <v>2.0043261635542139E-3</v>
      </c>
      <c r="Q740">
        <v>2.018839902185494E-3</v>
      </c>
      <c r="R740">
        <v>2.0772715789225652E-3</v>
      </c>
      <c r="S740">
        <v>2.488719707005386E-3</v>
      </c>
      <c r="T740">
        <v>2.904300346556493E-3</v>
      </c>
      <c r="U740">
        <v>8.3655794661396769E-3</v>
      </c>
      <c r="V740">
        <v>2.339124028851753E-2</v>
      </c>
      <c r="W740">
        <v>1.905747987870525E-2</v>
      </c>
      <c r="X740">
        <v>1.162297385757214E-2</v>
      </c>
      <c r="Y740">
        <v>5.7826754576674258E-3</v>
      </c>
      <c r="Z740">
        <v>3.0410953038264902E-3</v>
      </c>
      <c r="AA740">
        <v>2.6222682934131142E-3</v>
      </c>
      <c r="AB740" s="7">
        <f t="shared" si="33"/>
        <v>0.11624374233368667</v>
      </c>
      <c r="AC740">
        <f>INDEX(SHELF_days!$C$2:$C$289,MATCH(A740&amp;"|"&amp;C740,SHELF_days!$D$2:$D$289,0))</f>
        <v>69</v>
      </c>
      <c r="AD740" s="8">
        <f t="shared" si="34"/>
        <v>8.0208182210243812</v>
      </c>
      <c r="AE740" s="7">
        <f t="shared" si="35"/>
        <v>2.339124028851753E-2</v>
      </c>
    </row>
    <row r="741" spans="1:31" x14ac:dyDescent="0.45">
      <c r="A741" t="s">
        <v>16</v>
      </c>
      <c r="B741" t="s">
        <v>177</v>
      </c>
      <c r="C741" t="s">
        <v>125</v>
      </c>
      <c r="D741">
        <v>3.9330453037142643E-3</v>
      </c>
      <c r="E741">
        <v>3.8428467607346129E-3</v>
      </c>
      <c r="F741">
        <v>3.7128877185076009E-3</v>
      </c>
      <c r="G741">
        <v>3.6382140665639369E-3</v>
      </c>
      <c r="H741">
        <v>3.625459114617694E-3</v>
      </c>
      <c r="I741">
        <v>3.2408862741656898E-3</v>
      </c>
      <c r="J741">
        <v>3.1572106481723302E-3</v>
      </c>
      <c r="K741">
        <v>3.1640936066358121E-3</v>
      </c>
      <c r="L741">
        <v>3.123405358657533E-3</v>
      </c>
      <c r="M741">
        <v>3.107008196390496E-3</v>
      </c>
      <c r="N741">
        <v>3.126729135626039E-3</v>
      </c>
      <c r="O741">
        <v>3.1551056893850691E-3</v>
      </c>
      <c r="P741">
        <v>3.2003781406379989E-3</v>
      </c>
      <c r="Q741">
        <v>3.4840747062014352E-3</v>
      </c>
      <c r="R741">
        <v>3.743009377000687E-3</v>
      </c>
      <c r="S741">
        <v>4.3481549467884418E-3</v>
      </c>
      <c r="T741">
        <v>5.5223975191601958E-3</v>
      </c>
      <c r="U741">
        <v>9.5281914430574658E-3</v>
      </c>
      <c r="V741">
        <v>3.0831767680050279E-2</v>
      </c>
      <c r="W741">
        <v>3.9711466321251707E-2</v>
      </c>
      <c r="X741">
        <v>2.6664342121948389E-2</v>
      </c>
      <c r="Y741">
        <v>1.9398522373854601E-2</v>
      </c>
      <c r="Z741">
        <v>9.9128611817102547E-3</v>
      </c>
      <c r="AA741">
        <v>5.3127098126619261E-3</v>
      </c>
      <c r="AB741" s="7">
        <f t="shared" si="33"/>
        <v>0.20248476749749447</v>
      </c>
      <c r="AC741">
        <f>INDEX(SHELF_days!$C$2:$C$289,MATCH(A741&amp;"|"&amp;C741,SHELF_days!$D$2:$D$289,0))</f>
        <v>120</v>
      </c>
      <c r="AD741" s="8">
        <f t="shared" si="34"/>
        <v>24.298172099699336</v>
      </c>
      <c r="AE741" s="7">
        <f t="shared" si="35"/>
        <v>3.9711466321251707E-2</v>
      </c>
    </row>
    <row r="742" spans="1:31" x14ac:dyDescent="0.45">
      <c r="A742" t="s">
        <v>16</v>
      </c>
      <c r="B742" t="s">
        <v>177</v>
      </c>
      <c r="C742" t="s">
        <v>126</v>
      </c>
      <c r="D742">
        <v>2.8632007778984409E-2</v>
      </c>
      <c r="E742">
        <v>2.6746724147590079E-2</v>
      </c>
      <c r="F742">
        <v>2.6620236010160621E-2</v>
      </c>
      <c r="G742">
        <v>2.6524502087177139E-2</v>
      </c>
      <c r="H742">
        <v>2.6378682664979121E-2</v>
      </c>
      <c r="I742">
        <v>2.5891915021896719E-2</v>
      </c>
      <c r="J742">
        <v>2.5821853874249609E-2</v>
      </c>
      <c r="K742">
        <v>2.5848463582092199E-2</v>
      </c>
      <c r="L742">
        <v>2.5857353101750271E-2</v>
      </c>
      <c r="M742">
        <v>2.597317962573361E-2</v>
      </c>
      <c r="N742">
        <v>2.75643642854911E-2</v>
      </c>
      <c r="O742">
        <v>3.6134714389855181E-2</v>
      </c>
      <c r="P742">
        <v>4.8881969770111271E-2</v>
      </c>
      <c r="Q742">
        <v>6.7522206558509199E-2</v>
      </c>
      <c r="R742">
        <v>8.854190536579204E-2</v>
      </c>
      <c r="S742">
        <v>0.1092389618403314</v>
      </c>
      <c r="T742">
        <v>0.1345108845013859</v>
      </c>
      <c r="U742">
        <v>0.177670676277741</v>
      </c>
      <c r="V742">
        <v>0.17805278674186431</v>
      </c>
      <c r="W742">
        <v>0.17805278674186431</v>
      </c>
      <c r="X742">
        <v>0.12667732001476739</v>
      </c>
      <c r="Y742">
        <v>9.0711476135729829E-2</v>
      </c>
      <c r="Z742">
        <v>4.4741076326321759E-2</v>
      </c>
      <c r="AA742">
        <v>3.1750276033608457E-2</v>
      </c>
      <c r="AB742" s="7">
        <f t="shared" si="33"/>
        <v>1.6043463228779868</v>
      </c>
      <c r="AC742">
        <f>INDEX(SHELF_days!$C$2:$C$289,MATCH(A742&amp;"|"&amp;C742,SHELF_days!$D$2:$D$289,0))</f>
        <v>71</v>
      </c>
      <c r="AD742" s="8">
        <f t="shared" si="34"/>
        <v>113.90858892433707</v>
      </c>
      <c r="AE742" s="7">
        <f t="shared" si="35"/>
        <v>0.17805278674186431</v>
      </c>
    </row>
    <row r="743" spans="1:31" x14ac:dyDescent="0.45">
      <c r="A743" t="s">
        <v>16</v>
      </c>
      <c r="B743" t="s">
        <v>177</v>
      </c>
      <c r="C743" t="s">
        <v>127</v>
      </c>
      <c r="D743">
        <v>6.7700433836982068E-3</v>
      </c>
      <c r="E743">
        <v>6.4815937458486926E-3</v>
      </c>
      <c r="F743">
        <v>6.2916892033493318E-3</v>
      </c>
      <c r="G743">
        <v>6.2238690843033429E-3</v>
      </c>
      <c r="H743">
        <v>6.1383158448177931E-3</v>
      </c>
      <c r="I743">
        <v>6.1642783776365761E-3</v>
      </c>
      <c r="J743">
        <v>5.6013316931546138E-3</v>
      </c>
      <c r="K743">
        <v>5.8331984044653947E-3</v>
      </c>
      <c r="L743">
        <v>5.5909926363884787E-3</v>
      </c>
      <c r="M743">
        <v>5.6167881744356961E-3</v>
      </c>
      <c r="N743">
        <v>5.6219264030130944E-3</v>
      </c>
      <c r="O743">
        <v>5.7564595276195134E-3</v>
      </c>
      <c r="P743">
        <v>6.2700501670406141E-3</v>
      </c>
      <c r="Q743">
        <v>7.7702386073338452E-3</v>
      </c>
      <c r="R743">
        <v>9.7455022453401072E-3</v>
      </c>
      <c r="S743">
        <v>1.289785298955431E-2</v>
      </c>
      <c r="T743">
        <v>1.9892974962636759E-2</v>
      </c>
      <c r="U743">
        <v>3.5249646598734953E-2</v>
      </c>
      <c r="V743">
        <v>5.1363910913813399E-2</v>
      </c>
      <c r="W743">
        <v>4.6209331467872802E-2</v>
      </c>
      <c r="X743">
        <v>3.3804871371883552E-2</v>
      </c>
      <c r="Y743">
        <v>1.533653667727748E-2</v>
      </c>
      <c r="Z743">
        <v>8.5360608861173182E-3</v>
      </c>
      <c r="AA743">
        <v>6.8865929894197098E-3</v>
      </c>
      <c r="AB743" s="7">
        <f t="shared" si="33"/>
        <v>0.32605405635575557</v>
      </c>
      <c r="AC743">
        <f>INDEX(SHELF_days!$C$2:$C$289,MATCH(A743&amp;"|"&amp;C743,SHELF_days!$D$2:$D$289,0))</f>
        <v>86</v>
      </c>
      <c r="AD743" s="8">
        <f t="shared" si="34"/>
        <v>28.04064884659498</v>
      </c>
      <c r="AE743" s="7">
        <f t="shared" si="35"/>
        <v>5.1363910913813399E-2</v>
      </c>
    </row>
    <row r="744" spans="1:31" x14ac:dyDescent="0.45">
      <c r="A744" t="s">
        <v>16</v>
      </c>
      <c r="B744" t="s">
        <v>177</v>
      </c>
      <c r="C744" t="s">
        <v>128</v>
      </c>
      <c r="D744">
        <v>7.1587005114268881E-2</v>
      </c>
      <c r="E744">
        <v>7.1587005114268881E-2</v>
      </c>
      <c r="F744">
        <v>7.1587005114268881E-2</v>
      </c>
      <c r="G744">
        <v>7.1587005114268881E-2</v>
      </c>
      <c r="H744">
        <v>7.0776672637583707E-2</v>
      </c>
      <c r="I744">
        <v>7.0776672637583707E-2</v>
      </c>
      <c r="J744">
        <v>7.0776672637583707E-2</v>
      </c>
      <c r="K744">
        <v>7.0776672637583707E-2</v>
      </c>
      <c r="L744">
        <v>7.0776672637583707E-2</v>
      </c>
      <c r="M744">
        <v>7.0776672637583707E-2</v>
      </c>
      <c r="N744">
        <v>7.5225856047537384E-2</v>
      </c>
      <c r="O744">
        <v>0.16964486782242941</v>
      </c>
      <c r="P744">
        <v>0.17805278674186431</v>
      </c>
      <c r="Q744">
        <v>0.17805278674186431</v>
      </c>
      <c r="R744">
        <v>0.17805278674186431</v>
      </c>
      <c r="S744">
        <v>0.17805278674186431</v>
      </c>
      <c r="T744">
        <v>0.17805278674186431</v>
      </c>
      <c r="U744">
        <v>0.17805278674186431</v>
      </c>
      <c r="V744">
        <v>0.17805278674186431</v>
      </c>
      <c r="W744">
        <v>0.17805278674186431</v>
      </c>
      <c r="X744">
        <v>0.17805278674186431</v>
      </c>
      <c r="Y744">
        <v>0.17805278674186431</v>
      </c>
      <c r="Z744">
        <v>0.1314968146118031</v>
      </c>
      <c r="AA744">
        <v>7.5192729232852071E-2</v>
      </c>
      <c r="AB744" s="7">
        <f t="shared" si="33"/>
        <v>2.943096191415842</v>
      </c>
      <c r="AC744">
        <f>INDEX(SHELF_days!$C$2:$C$289,MATCH(A744&amp;"|"&amp;C744,SHELF_days!$D$2:$D$289,0))</f>
        <v>3</v>
      </c>
      <c r="AD744" s="8">
        <f t="shared" si="34"/>
        <v>8.829288574247526</v>
      </c>
      <c r="AE744" s="7">
        <f t="shared" si="35"/>
        <v>0.17805278674186431</v>
      </c>
    </row>
    <row r="745" spans="1:31" x14ac:dyDescent="0.45">
      <c r="A745" t="s">
        <v>16</v>
      </c>
      <c r="B745" t="s">
        <v>177</v>
      </c>
      <c r="C745" t="s">
        <v>129</v>
      </c>
      <c r="D745">
        <v>1.957029158404035E-3</v>
      </c>
      <c r="E745">
        <v>1.5556852448328361E-3</v>
      </c>
      <c r="F745">
        <v>1.5556852448328361E-3</v>
      </c>
      <c r="G745">
        <v>1.5556852448328361E-3</v>
      </c>
      <c r="H745">
        <v>1.5556852448328361E-3</v>
      </c>
      <c r="I745">
        <v>1.5556852448328361E-3</v>
      </c>
      <c r="J745">
        <v>1.5556852448328361E-3</v>
      </c>
      <c r="K745">
        <v>1.5556852448328361E-3</v>
      </c>
      <c r="L745">
        <v>1.5556852448328361E-3</v>
      </c>
      <c r="M745">
        <v>1.5556852448328361E-3</v>
      </c>
      <c r="N745">
        <v>1.5556852448328361E-3</v>
      </c>
      <c r="O745">
        <v>1.5556852448328361E-3</v>
      </c>
      <c r="P745">
        <v>1.5556852448328361E-3</v>
      </c>
      <c r="Q745">
        <v>1.5556852448328361E-3</v>
      </c>
      <c r="R745">
        <v>1.5556852448328361E-3</v>
      </c>
      <c r="S745">
        <v>2.367291829775128E-3</v>
      </c>
      <c r="T745">
        <v>2.367291829775128E-3</v>
      </c>
      <c r="U745">
        <v>5.1524908117825258E-2</v>
      </c>
      <c r="V745">
        <v>0.11611578872811031</v>
      </c>
      <c r="W745">
        <v>0.1144033881676508</v>
      </c>
      <c r="X745">
        <v>8.8732669996963359E-2</v>
      </c>
      <c r="Y745">
        <v>2.5380221862910331E-2</v>
      </c>
      <c r="Z745">
        <v>6.2635126309834128E-3</v>
      </c>
      <c r="AA745">
        <v>6.2635126309834128E-3</v>
      </c>
      <c r="AB745" s="7">
        <f t="shared" si="33"/>
        <v>0.43715520838104083</v>
      </c>
      <c r="AC745">
        <f>INDEX(SHELF_days!$C$2:$C$289,MATCH(A745&amp;"|"&amp;C745,SHELF_days!$D$2:$D$289,0))</f>
        <v>16</v>
      </c>
      <c r="AD745" s="8">
        <f t="shared" si="34"/>
        <v>6.9944833340966532</v>
      </c>
      <c r="AE745" s="7">
        <f t="shared" si="35"/>
        <v>0.11611578872811031</v>
      </c>
    </row>
    <row r="746" spans="1:31" x14ac:dyDescent="0.45">
      <c r="A746" t="s">
        <v>16</v>
      </c>
      <c r="B746" t="s">
        <v>178</v>
      </c>
      <c r="C746" t="s">
        <v>124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16</v>
      </c>
      <c r="B747" t="s">
        <v>178</v>
      </c>
      <c r="C747" t="s">
        <v>125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16</v>
      </c>
      <c r="B748" t="s">
        <v>178</v>
      </c>
      <c r="C748" t="s">
        <v>126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16</v>
      </c>
      <c r="B749" t="s">
        <v>178</v>
      </c>
      <c r="C749" t="s">
        <v>127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16</v>
      </c>
      <c r="B750" t="s">
        <v>178</v>
      </c>
      <c r="C750" t="s">
        <v>128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16</v>
      </c>
      <c r="B751" t="s">
        <v>178</v>
      </c>
      <c r="C751" t="s">
        <v>129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16</v>
      </c>
      <c r="B752" t="s">
        <v>179</v>
      </c>
      <c r="C752" t="s">
        <v>124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16</v>
      </c>
      <c r="B753" t="s">
        <v>179</v>
      </c>
      <c r="C753" t="s">
        <v>125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16</v>
      </c>
      <c r="B754" t="s">
        <v>179</v>
      </c>
      <c r="C754" t="s">
        <v>126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16</v>
      </c>
      <c r="B755" t="s">
        <v>179</v>
      </c>
      <c r="C755" t="s">
        <v>127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16</v>
      </c>
      <c r="B756" t="s">
        <v>179</v>
      </c>
      <c r="C756" t="s">
        <v>128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16</v>
      </c>
      <c r="B757" t="s">
        <v>179</v>
      </c>
      <c r="C757" t="s">
        <v>129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16</v>
      </c>
      <c r="B758" t="s">
        <v>180</v>
      </c>
      <c r="C758" t="s">
        <v>124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16</v>
      </c>
      <c r="B759" t="s">
        <v>180</v>
      </c>
      <c r="C759" t="s">
        <v>125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16</v>
      </c>
      <c r="B760" t="s">
        <v>180</v>
      </c>
      <c r="C760" t="s">
        <v>126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16</v>
      </c>
      <c r="B761" t="s">
        <v>180</v>
      </c>
      <c r="C761" t="s">
        <v>127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16</v>
      </c>
      <c r="B762" t="s">
        <v>180</v>
      </c>
      <c r="C762" t="s">
        <v>128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16</v>
      </c>
      <c r="B763" t="s">
        <v>180</v>
      </c>
      <c r="C763" t="s">
        <v>129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16</v>
      </c>
      <c r="B764" t="s">
        <v>181</v>
      </c>
      <c r="C764" t="s">
        <v>124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16</v>
      </c>
      <c r="B765" t="s">
        <v>181</v>
      </c>
      <c r="C765" t="s">
        <v>125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16</v>
      </c>
      <c r="B766" t="s">
        <v>181</v>
      </c>
      <c r="C766" t="s">
        <v>126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16</v>
      </c>
      <c r="B767" t="s">
        <v>181</v>
      </c>
      <c r="C767" t="s">
        <v>127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16</v>
      </c>
      <c r="B768" t="s">
        <v>181</v>
      </c>
      <c r="C768" t="s">
        <v>128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16</v>
      </c>
      <c r="B769" t="s">
        <v>181</v>
      </c>
      <c r="C769" t="s">
        <v>129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16</v>
      </c>
      <c r="B770" t="s">
        <v>182</v>
      </c>
      <c r="C770" t="s">
        <v>124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16</v>
      </c>
      <c r="B771" t="s">
        <v>182</v>
      </c>
      <c r="C771" t="s">
        <v>125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16</v>
      </c>
      <c r="B772" t="s">
        <v>182</v>
      </c>
      <c r="C772" t="s">
        <v>126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16</v>
      </c>
      <c r="B773" t="s">
        <v>182</v>
      </c>
      <c r="C773" t="s">
        <v>127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16</v>
      </c>
      <c r="B774" t="s">
        <v>182</v>
      </c>
      <c r="C774" t="s">
        <v>128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16</v>
      </c>
      <c r="B775" t="s">
        <v>182</v>
      </c>
      <c r="C775" t="s">
        <v>129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16</v>
      </c>
      <c r="B776" t="s">
        <v>183</v>
      </c>
      <c r="C776" t="s">
        <v>124</v>
      </c>
      <c r="D776">
        <v>7.4292686061441821E-2</v>
      </c>
      <c r="E776">
        <v>6.7444262146800465E-2</v>
      </c>
      <c r="F776">
        <v>6.7064352089034843E-2</v>
      </c>
      <c r="G776">
        <v>6.6931223497894793E-2</v>
      </c>
      <c r="H776">
        <v>6.6931223497894793E-2</v>
      </c>
      <c r="I776">
        <v>6.7093791694422408E-2</v>
      </c>
      <c r="J776">
        <v>7.0083103140301709E-2</v>
      </c>
      <c r="K776">
        <v>8.1601648723612724E-2</v>
      </c>
      <c r="L776">
        <v>7.7111566089329384E-2</v>
      </c>
      <c r="M776">
        <v>6.7850291073554211E-2</v>
      </c>
      <c r="N776">
        <v>6.8385169950317945E-2</v>
      </c>
      <c r="O776">
        <v>6.8828849574588652E-2</v>
      </c>
      <c r="P776">
        <v>6.9655148278424589E-2</v>
      </c>
      <c r="Q776">
        <v>7.0073843394572427E-2</v>
      </c>
      <c r="R776">
        <v>7.1599160471564838E-2</v>
      </c>
      <c r="S776">
        <v>7.8870559824018707E-2</v>
      </c>
      <c r="T776">
        <v>9.733842525919327E-2</v>
      </c>
      <c r="U776">
        <v>0.17083014667612201</v>
      </c>
      <c r="V776">
        <v>0.23346731349991329</v>
      </c>
      <c r="W776">
        <v>0.2117826628144269</v>
      </c>
      <c r="X776">
        <v>0.16005150351208389</v>
      </c>
      <c r="Y776">
        <v>0.12722192874052229</v>
      </c>
      <c r="Z776">
        <v>0.1098274913464746</v>
      </c>
      <c r="AA776">
        <v>9.2282452842893506E-2</v>
      </c>
      <c r="AB776" s="7">
        <f t="shared" si="36"/>
        <v>2.336618804199404</v>
      </c>
      <c r="AC776">
        <f>INDEX(SHELF_days!$C$2:$C$289,MATCH(A776&amp;"|"&amp;C776,SHELF_days!$D$2:$D$289,0))</f>
        <v>69</v>
      </c>
      <c r="AD776" s="8">
        <f t="shared" si="37"/>
        <v>161.22669748975889</v>
      </c>
      <c r="AE776" s="7">
        <f t="shared" si="38"/>
        <v>0.23346731349991329</v>
      </c>
    </row>
    <row r="777" spans="1:31" x14ac:dyDescent="0.45">
      <c r="A777" t="s">
        <v>16</v>
      </c>
      <c r="B777" t="s">
        <v>183</v>
      </c>
      <c r="C777" t="s">
        <v>125</v>
      </c>
      <c r="D777">
        <v>0.1031490400638751</v>
      </c>
      <c r="E777">
        <v>9.4950382210047729E-2</v>
      </c>
      <c r="F777">
        <v>9.135809830533495E-2</v>
      </c>
      <c r="G777">
        <v>9.0101923888556826E-2</v>
      </c>
      <c r="H777">
        <v>8.9546996233834816E-2</v>
      </c>
      <c r="I777">
        <v>8.818239204315495E-2</v>
      </c>
      <c r="J777">
        <v>8.5617519780737963E-2</v>
      </c>
      <c r="K777">
        <v>8.5796817699359026E-2</v>
      </c>
      <c r="L777">
        <v>8.5827391665611791E-2</v>
      </c>
      <c r="M777">
        <v>8.6177252083924585E-2</v>
      </c>
      <c r="N777">
        <v>8.7357316768518822E-2</v>
      </c>
      <c r="O777">
        <v>8.8868789601351902E-2</v>
      </c>
      <c r="P777">
        <v>9.2315952619911212E-2</v>
      </c>
      <c r="Q777">
        <v>0.1008009197950462</v>
      </c>
      <c r="R777">
        <v>0.1100808235370299</v>
      </c>
      <c r="S777">
        <v>0.12682854415621281</v>
      </c>
      <c r="T777">
        <v>0.14874488342694639</v>
      </c>
      <c r="U777">
        <v>0.20897607757778361</v>
      </c>
      <c r="V777">
        <v>0.32154730216629629</v>
      </c>
      <c r="W777">
        <v>0.42858705547183612</v>
      </c>
      <c r="X777">
        <v>0.37021500819661052</v>
      </c>
      <c r="Y777">
        <v>0.25787276485207999</v>
      </c>
      <c r="Z777">
        <v>0.16629966230915669</v>
      </c>
      <c r="AA777">
        <v>0.12521825084640709</v>
      </c>
      <c r="AB777" s="7">
        <f t="shared" si="36"/>
        <v>3.5344211652996251</v>
      </c>
      <c r="AC777">
        <f>INDEX(SHELF_days!$C$2:$C$289,MATCH(A777&amp;"|"&amp;C777,SHELF_days!$D$2:$D$289,0))</f>
        <v>120</v>
      </c>
      <c r="AD777" s="8">
        <f t="shared" si="37"/>
        <v>424.13053983595501</v>
      </c>
      <c r="AE777" s="7">
        <f t="shared" si="38"/>
        <v>0.42858705547183612</v>
      </c>
    </row>
    <row r="778" spans="1:31" x14ac:dyDescent="0.45">
      <c r="A778" t="s">
        <v>16</v>
      </c>
      <c r="B778" t="s">
        <v>183</v>
      </c>
      <c r="C778" t="s">
        <v>126</v>
      </c>
      <c r="D778">
        <v>0.40542794068681071</v>
      </c>
      <c r="E778">
        <v>0.38470289543296943</v>
      </c>
      <c r="F778">
        <v>0.37404523227533881</v>
      </c>
      <c r="G778">
        <v>0.36874007018631</v>
      </c>
      <c r="H778">
        <v>0.36274358993373118</v>
      </c>
      <c r="I778">
        <v>0.35669330064331112</v>
      </c>
      <c r="J778">
        <v>0.35626687002632978</v>
      </c>
      <c r="K778">
        <v>0.35679248915736428</v>
      </c>
      <c r="L778">
        <v>0.35827674405157112</v>
      </c>
      <c r="M778">
        <v>0.36755465467950132</v>
      </c>
      <c r="N778">
        <v>0.39380794795092372</v>
      </c>
      <c r="O778">
        <v>0.45224127087928551</v>
      </c>
      <c r="P778">
        <v>0.50628522897391703</v>
      </c>
      <c r="Q778">
        <v>0.56418750464443768</v>
      </c>
      <c r="R778">
        <v>0.62865552822412973</v>
      </c>
      <c r="S778">
        <v>0.69301293397385133</v>
      </c>
      <c r="T778">
        <v>0.8013193163020097</v>
      </c>
      <c r="U778">
        <v>0.95926077416204958</v>
      </c>
      <c r="V778">
        <v>1</v>
      </c>
      <c r="W778">
        <v>1</v>
      </c>
      <c r="X778">
        <v>0.95808644346156202</v>
      </c>
      <c r="Y778">
        <v>0.73214657556806129</v>
      </c>
      <c r="Z778">
        <v>0.52065791388187532</v>
      </c>
      <c r="AA778">
        <v>0.43931508093326699</v>
      </c>
      <c r="AB778" s="7">
        <f t="shared" si="36"/>
        <v>13.340220306028609</v>
      </c>
      <c r="AC778">
        <f>INDEX(SHELF_days!$C$2:$C$289,MATCH(A778&amp;"|"&amp;C778,SHELF_days!$D$2:$D$289,0))</f>
        <v>71</v>
      </c>
      <c r="AD778" s="8">
        <f t="shared" si="37"/>
        <v>947.15564172803124</v>
      </c>
      <c r="AE778" s="7">
        <f t="shared" si="38"/>
        <v>1</v>
      </c>
    </row>
    <row r="779" spans="1:31" x14ac:dyDescent="0.45">
      <c r="A779" t="s">
        <v>16</v>
      </c>
      <c r="B779" t="s">
        <v>183</v>
      </c>
      <c r="C779" t="s">
        <v>127</v>
      </c>
      <c r="D779">
        <v>8.8150329123233187E-2</v>
      </c>
      <c r="E779">
        <v>8.0165154623167548E-2</v>
      </c>
      <c r="F779">
        <v>7.6199822283522622E-2</v>
      </c>
      <c r="G779">
        <v>7.4518203723582366E-2</v>
      </c>
      <c r="H779">
        <v>7.4137283664513068E-2</v>
      </c>
      <c r="I779">
        <v>7.3345138465660084E-2</v>
      </c>
      <c r="J779">
        <v>6.9243775251594794E-2</v>
      </c>
      <c r="K779">
        <v>6.9474667263434459E-2</v>
      </c>
      <c r="L779">
        <v>6.921149722324231E-2</v>
      </c>
      <c r="M779">
        <v>6.9506780599394677E-2</v>
      </c>
      <c r="N779">
        <v>7.0143130156218939E-2</v>
      </c>
      <c r="O779">
        <v>7.2254088338559161E-2</v>
      </c>
      <c r="P779">
        <v>7.6340793929711423E-2</v>
      </c>
      <c r="Q779">
        <v>8.4442567282442899E-2</v>
      </c>
      <c r="R779">
        <v>9.371987795951546E-2</v>
      </c>
      <c r="S779">
        <v>0.118046937413491</v>
      </c>
      <c r="T779">
        <v>0.17893383919938391</v>
      </c>
      <c r="U779">
        <v>0.2490912975937313</v>
      </c>
      <c r="V779">
        <v>0.39157118830836529</v>
      </c>
      <c r="W779">
        <v>0.37731687521709167</v>
      </c>
      <c r="X779">
        <v>0.25076962230582589</v>
      </c>
      <c r="Y779">
        <v>0.15510232234843621</v>
      </c>
      <c r="Z779">
        <v>0.1207390748817759</v>
      </c>
      <c r="AA779">
        <v>9.8942430008469112E-2</v>
      </c>
      <c r="AB779" s="7">
        <f t="shared" si="36"/>
        <v>3.0813666971643632</v>
      </c>
      <c r="AC779">
        <f>INDEX(SHELF_days!$C$2:$C$289,MATCH(A779&amp;"|"&amp;C779,SHELF_days!$D$2:$D$289,0))</f>
        <v>86</v>
      </c>
      <c r="AD779" s="8">
        <f t="shared" si="37"/>
        <v>264.99753595613521</v>
      </c>
      <c r="AE779" s="7">
        <f t="shared" si="38"/>
        <v>0.39157118830836529</v>
      </c>
    </row>
    <row r="780" spans="1:31" x14ac:dyDescent="0.45">
      <c r="A780" t="s">
        <v>16</v>
      </c>
      <c r="B780" t="s">
        <v>183</v>
      </c>
      <c r="C780" t="s">
        <v>128</v>
      </c>
      <c r="D780">
        <v>0.62833105732278205</v>
      </c>
      <c r="E780">
        <v>0.60137790036929173</v>
      </c>
      <c r="F780">
        <v>0.58202949025344008</v>
      </c>
      <c r="G780">
        <v>0.57032601359947821</v>
      </c>
      <c r="H780">
        <v>0.55915496896388017</v>
      </c>
      <c r="I780">
        <v>0.55915496896388017</v>
      </c>
      <c r="J780">
        <v>0.55915496896388017</v>
      </c>
      <c r="K780">
        <v>0.55915496896388017</v>
      </c>
      <c r="L780">
        <v>0.55915496896388017</v>
      </c>
      <c r="M780">
        <v>0.56498159254130564</v>
      </c>
      <c r="N780">
        <v>0.61903859830668906</v>
      </c>
      <c r="O780">
        <v>0.9569024127152761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0.96658666316886366</v>
      </c>
      <c r="AA780">
        <v>0.67404996287464891</v>
      </c>
      <c r="AB780" s="7">
        <f t="shared" si="36"/>
        <v>18.959398535971175</v>
      </c>
      <c r="AC780">
        <f>INDEX(SHELF_days!$C$2:$C$289,MATCH(A780&amp;"|"&amp;C780,SHELF_days!$D$2:$D$289,0))</f>
        <v>3</v>
      </c>
      <c r="AD780" s="8">
        <f t="shared" si="37"/>
        <v>56.878195607913526</v>
      </c>
      <c r="AE780" s="7">
        <f t="shared" si="38"/>
        <v>1</v>
      </c>
    </row>
    <row r="781" spans="1:31" x14ac:dyDescent="0.45">
      <c r="A781" t="s">
        <v>16</v>
      </c>
      <c r="B781" t="s">
        <v>183</v>
      </c>
      <c r="C781" t="s">
        <v>129</v>
      </c>
      <c r="D781">
        <v>8.4285128077560584E-2</v>
      </c>
      <c r="E781">
        <v>8.4285128077560584E-2</v>
      </c>
      <c r="F781">
        <v>8.4285128077560584E-2</v>
      </c>
      <c r="G781">
        <v>8.4285128077560584E-2</v>
      </c>
      <c r="H781">
        <v>8.4285128077560584E-2</v>
      </c>
      <c r="I781">
        <v>8.4285128077560584E-2</v>
      </c>
      <c r="J781">
        <v>8.4285128077560584E-2</v>
      </c>
      <c r="K781">
        <v>8.4285128077560584E-2</v>
      </c>
      <c r="L781">
        <v>8.4285128077560584E-2</v>
      </c>
      <c r="M781">
        <v>8.4285128077560584E-2</v>
      </c>
      <c r="N781">
        <v>8.4285128077560584E-2</v>
      </c>
      <c r="O781">
        <v>8.4285128077560584E-2</v>
      </c>
      <c r="P781">
        <v>8.4285128077560584E-2</v>
      </c>
      <c r="Q781">
        <v>8.4285128077560584E-2</v>
      </c>
      <c r="R781">
        <v>8.4285128077560584E-2</v>
      </c>
      <c r="S781">
        <v>0.1093898397998683</v>
      </c>
      <c r="T781">
        <v>0.12917022293586189</v>
      </c>
      <c r="U781">
        <v>0.62005323452484051</v>
      </c>
      <c r="V781">
        <v>0.76897370188890868</v>
      </c>
      <c r="W781">
        <v>0.76904402385987802</v>
      </c>
      <c r="X781">
        <v>0.70242963995564356</v>
      </c>
      <c r="Y781">
        <v>0.22087927232647489</v>
      </c>
      <c r="Z781">
        <v>0.1626130348716861</v>
      </c>
      <c r="AA781">
        <v>0.13872387568343991</v>
      </c>
      <c r="AB781" s="7">
        <f t="shared" si="36"/>
        <v>4.8855537670100109</v>
      </c>
      <c r="AC781">
        <f>INDEX(SHELF_days!$C$2:$C$289,MATCH(A781&amp;"|"&amp;C781,SHELF_days!$D$2:$D$289,0))</f>
        <v>16</v>
      </c>
      <c r="AD781" s="8">
        <f t="shared" si="37"/>
        <v>78.168860272160174</v>
      </c>
      <c r="AE781" s="7">
        <f t="shared" si="38"/>
        <v>0.76904402385987802</v>
      </c>
    </row>
    <row r="782" spans="1:31" x14ac:dyDescent="0.45">
      <c r="A782" t="s">
        <v>20</v>
      </c>
      <c r="B782" t="s">
        <v>158</v>
      </c>
      <c r="C782" t="s">
        <v>124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20</v>
      </c>
      <c r="B783" t="s">
        <v>158</v>
      </c>
      <c r="C783" t="s">
        <v>125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20</v>
      </c>
      <c r="B784" t="s">
        <v>158</v>
      </c>
      <c r="C784" t="s">
        <v>126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20</v>
      </c>
      <c r="B785" t="s">
        <v>158</v>
      </c>
      <c r="C785" t="s">
        <v>127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20</v>
      </c>
      <c r="B786" t="s">
        <v>158</v>
      </c>
      <c r="C786" t="s">
        <v>128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20</v>
      </c>
      <c r="B787" t="s">
        <v>158</v>
      </c>
      <c r="C787" t="s">
        <v>129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20</v>
      </c>
      <c r="B788" t="s">
        <v>159</v>
      </c>
      <c r="C788" t="s">
        <v>124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20</v>
      </c>
      <c r="B789" t="s">
        <v>159</v>
      </c>
      <c r="C789" t="s">
        <v>125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20</v>
      </c>
      <c r="B790" t="s">
        <v>159</v>
      </c>
      <c r="C790" t="s">
        <v>126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20</v>
      </c>
      <c r="B791" t="s">
        <v>159</v>
      </c>
      <c r="C791" t="s">
        <v>127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20</v>
      </c>
      <c r="B792" t="s">
        <v>159</v>
      </c>
      <c r="C792" t="s">
        <v>128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20</v>
      </c>
      <c r="B793" t="s">
        <v>159</v>
      </c>
      <c r="C793" t="s">
        <v>129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20</v>
      </c>
      <c r="B794" t="s">
        <v>160</v>
      </c>
      <c r="C794" t="s">
        <v>124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20</v>
      </c>
      <c r="B795" t="s">
        <v>160</v>
      </c>
      <c r="C795" t="s">
        <v>125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20</v>
      </c>
      <c r="B796" t="s">
        <v>160</v>
      </c>
      <c r="C796" t="s">
        <v>126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20</v>
      </c>
      <c r="B797" t="s">
        <v>160</v>
      </c>
      <c r="C797" t="s">
        <v>127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20</v>
      </c>
      <c r="B798" t="s">
        <v>160</v>
      </c>
      <c r="C798" t="s">
        <v>128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20</v>
      </c>
      <c r="B799" t="s">
        <v>160</v>
      </c>
      <c r="C799" t="s">
        <v>129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20</v>
      </c>
      <c r="B800" t="s">
        <v>161</v>
      </c>
      <c r="C800" t="s">
        <v>124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20</v>
      </c>
      <c r="B801" t="s">
        <v>161</v>
      </c>
      <c r="C801" t="s">
        <v>125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20</v>
      </c>
      <c r="B802" t="s">
        <v>161</v>
      </c>
      <c r="C802" t="s">
        <v>126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20</v>
      </c>
      <c r="B803" t="s">
        <v>161</v>
      </c>
      <c r="C803" t="s">
        <v>127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20</v>
      </c>
      <c r="B804" t="s">
        <v>161</v>
      </c>
      <c r="C804" t="s">
        <v>128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20</v>
      </c>
      <c r="B805" t="s">
        <v>161</v>
      </c>
      <c r="C805" t="s">
        <v>129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20</v>
      </c>
      <c r="B806" t="s">
        <v>162</v>
      </c>
      <c r="C806" t="s">
        <v>124</v>
      </c>
      <c r="D806">
        <v>3.8341047934780333E-2</v>
      </c>
      <c r="E806">
        <v>3.8341047934780333E-2</v>
      </c>
      <c r="F806">
        <v>3.8341047934780333E-2</v>
      </c>
      <c r="G806">
        <v>3.8341047934780333E-2</v>
      </c>
      <c r="H806">
        <v>3.8341047934780333E-2</v>
      </c>
      <c r="I806">
        <v>3.8341047934780333E-2</v>
      </c>
      <c r="J806">
        <v>3.8341047934780333E-2</v>
      </c>
      <c r="K806">
        <v>3.8341047934780333E-2</v>
      </c>
      <c r="L806">
        <v>3.8341047934780333E-2</v>
      </c>
      <c r="M806">
        <v>3.8341047934780333E-2</v>
      </c>
      <c r="N806">
        <v>3.8341047934780333E-2</v>
      </c>
      <c r="O806">
        <v>3.8341047934780333E-2</v>
      </c>
      <c r="P806">
        <v>3.8341047934780333E-2</v>
      </c>
      <c r="Q806">
        <v>3.8341047934780333E-2</v>
      </c>
      <c r="R806">
        <v>3.8341047934780333E-2</v>
      </c>
      <c r="S806">
        <v>3.8341047934780333E-2</v>
      </c>
      <c r="T806">
        <v>3.8341047934780333E-2</v>
      </c>
      <c r="U806">
        <v>3.8341047934780333E-2</v>
      </c>
      <c r="V806">
        <v>3.8341047934780333E-2</v>
      </c>
      <c r="W806">
        <v>3.8341047934780333E-2</v>
      </c>
      <c r="X806">
        <v>3.8341047934780333E-2</v>
      </c>
      <c r="Y806">
        <v>3.8341047934780333E-2</v>
      </c>
      <c r="Z806">
        <v>3.8341047934780333E-2</v>
      </c>
      <c r="AA806">
        <v>3.8341047934780333E-2</v>
      </c>
      <c r="AB806" s="7">
        <f t="shared" si="36"/>
        <v>0.92018515043472793</v>
      </c>
      <c r="AC806">
        <f>INDEX(SHELF_days!$C$2:$C$289,MATCH(A806&amp;"|"&amp;C806,SHELF_days!$D$2:$D$289,0))</f>
        <v>65</v>
      </c>
      <c r="AD806" s="8">
        <f t="shared" si="37"/>
        <v>59.812034778257313</v>
      </c>
      <c r="AE806" s="7">
        <f t="shared" si="38"/>
        <v>3.8341047934780333E-2</v>
      </c>
    </row>
    <row r="807" spans="1:31" x14ac:dyDescent="0.45">
      <c r="A807" t="s">
        <v>20</v>
      </c>
      <c r="B807" t="s">
        <v>162</v>
      </c>
      <c r="C807" t="s">
        <v>125</v>
      </c>
      <c r="D807">
        <v>3.8341047934780333E-2</v>
      </c>
      <c r="E807">
        <v>3.8341047934780333E-2</v>
      </c>
      <c r="F807">
        <v>3.8341047934780333E-2</v>
      </c>
      <c r="G807">
        <v>3.8341047934780333E-2</v>
      </c>
      <c r="H807">
        <v>3.8341047934780333E-2</v>
      </c>
      <c r="I807">
        <v>3.8341047934780333E-2</v>
      </c>
      <c r="J807">
        <v>3.8341047934780333E-2</v>
      </c>
      <c r="K807">
        <v>3.8341047934780333E-2</v>
      </c>
      <c r="L807">
        <v>3.8341047934780333E-2</v>
      </c>
      <c r="M807">
        <v>3.8341047934780333E-2</v>
      </c>
      <c r="N807">
        <v>3.8341047934780333E-2</v>
      </c>
      <c r="O807">
        <v>3.8341047934780333E-2</v>
      </c>
      <c r="P807">
        <v>3.8341047934780333E-2</v>
      </c>
      <c r="Q807">
        <v>3.8341047934780333E-2</v>
      </c>
      <c r="R807">
        <v>3.8341047934780333E-2</v>
      </c>
      <c r="S807">
        <v>3.8341047934780333E-2</v>
      </c>
      <c r="T807">
        <v>3.8341047934780333E-2</v>
      </c>
      <c r="U807">
        <v>3.8341047934780333E-2</v>
      </c>
      <c r="V807">
        <v>3.8341047934780333E-2</v>
      </c>
      <c r="W807">
        <v>3.8341047934780333E-2</v>
      </c>
      <c r="X807">
        <v>3.8341047934780333E-2</v>
      </c>
      <c r="Y807">
        <v>3.8341047934780333E-2</v>
      </c>
      <c r="Z807">
        <v>3.8341047934780333E-2</v>
      </c>
      <c r="AA807">
        <v>3.8341047934780333E-2</v>
      </c>
      <c r="AB807" s="7">
        <f t="shared" si="36"/>
        <v>0.92018515043472793</v>
      </c>
      <c r="AC807">
        <f>INDEX(SHELF_days!$C$2:$C$289,MATCH(A807&amp;"|"&amp;C807,SHELF_days!$D$2:$D$289,0))</f>
        <v>64</v>
      </c>
      <c r="AD807" s="8">
        <f t="shared" si="37"/>
        <v>58.891849627822587</v>
      </c>
      <c r="AE807" s="7">
        <f t="shared" si="38"/>
        <v>3.8341047934780333E-2</v>
      </c>
    </row>
    <row r="808" spans="1:31" x14ac:dyDescent="0.45">
      <c r="A808" t="s">
        <v>20</v>
      </c>
      <c r="B808" t="s">
        <v>162</v>
      </c>
      <c r="C808" t="s">
        <v>126</v>
      </c>
      <c r="D808">
        <v>3.8341047934780333E-2</v>
      </c>
      <c r="E808">
        <v>3.8341047934780333E-2</v>
      </c>
      <c r="F808">
        <v>3.8341047934780333E-2</v>
      </c>
      <c r="G808">
        <v>3.8341047934780333E-2</v>
      </c>
      <c r="H808">
        <v>3.8341047934780333E-2</v>
      </c>
      <c r="I808">
        <v>3.8341047934780333E-2</v>
      </c>
      <c r="J808">
        <v>3.8341047934780333E-2</v>
      </c>
      <c r="K808">
        <v>3.8341047934780333E-2</v>
      </c>
      <c r="L808">
        <v>3.8341047934780333E-2</v>
      </c>
      <c r="M808">
        <v>3.8341047934780333E-2</v>
      </c>
      <c r="N808">
        <v>3.8341047934780333E-2</v>
      </c>
      <c r="O808">
        <v>3.8341047934780333E-2</v>
      </c>
      <c r="P808">
        <v>3.8341047934780333E-2</v>
      </c>
      <c r="Q808">
        <v>3.8341047934780333E-2</v>
      </c>
      <c r="R808">
        <v>3.8341047934780333E-2</v>
      </c>
      <c r="S808">
        <v>3.8341047934780333E-2</v>
      </c>
      <c r="T808">
        <v>3.8341047934780333E-2</v>
      </c>
      <c r="U808">
        <v>3.8341047934780333E-2</v>
      </c>
      <c r="V808">
        <v>3.8341047934780333E-2</v>
      </c>
      <c r="W808">
        <v>3.8341047934780333E-2</v>
      </c>
      <c r="X808">
        <v>3.8341047934780333E-2</v>
      </c>
      <c r="Y808">
        <v>3.8341047934780333E-2</v>
      </c>
      <c r="Z808">
        <v>3.8341047934780333E-2</v>
      </c>
      <c r="AA808">
        <v>3.8341047934780333E-2</v>
      </c>
      <c r="AB808" s="7">
        <f t="shared" si="36"/>
        <v>0.92018515043472793</v>
      </c>
      <c r="AC808">
        <f>INDEX(SHELF_days!$C$2:$C$289,MATCH(A808&amp;"|"&amp;C808,SHELF_days!$D$2:$D$289,0))</f>
        <v>56</v>
      </c>
      <c r="AD808" s="8">
        <f t="shared" si="37"/>
        <v>51.530368424344765</v>
      </c>
      <c r="AE808" s="7">
        <f t="shared" si="38"/>
        <v>3.8341047934780333E-2</v>
      </c>
    </row>
    <row r="809" spans="1:31" x14ac:dyDescent="0.45">
      <c r="A809" t="s">
        <v>20</v>
      </c>
      <c r="B809" t="s">
        <v>162</v>
      </c>
      <c r="C809" t="s">
        <v>127</v>
      </c>
      <c r="D809">
        <v>3.8341047934780333E-2</v>
      </c>
      <c r="E809">
        <v>3.8341047934780333E-2</v>
      </c>
      <c r="F809">
        <v>3.8341047934780333E-2</v>
      </c>
      <c r="G809">
        <v>3.8341047934780333E-2</v>
      </c>
      <c r="H809">
        <v>3.8341047934780333E-2</v>
      </c>
      <c r="I809">
        <v>3.8341047934780333E-2</v>
      </c>
      <c r="J809">
        <v>3.8341047934780333E-2</v>
      </c>
      <c r="K809">
        <v>3.8341047934780333E-2</v>
      </c>
      <c r="L809">
        <v>3.8341047934780333E-2</v>
      </c>
      <c r="M809">
        <v>3.8341047934780333E-2</v>
      </c>
      <c r="N809">
        <v>3.8341047934780333E-2</v>
      </c>
      <c r="O809">
        <v>3.8341047934780333E-2</v>
      </c>
      <c r="P809">
        <v>3.8341047934780333E-2</v>
      </c>
      <c r="Q809">
        <v>3.8341047934780333E-2</v>
      </c>
      <c r="R809">
        <v>3.8341047934780333E-2</v>
      </c>
      <c r="S809">
        <v>3.8341047934780333E-2</v>
      </c>
      <c r="T809">
        <v>3.8341047934780333E-2</v>
      </c>
      <c r="U809">
        <v>3.8341047934780333E-2</v>
      </c>
      <c r="V809">
        <v>3.8341047934780333E-2</v>
      </c>
      <c r="W809">
        <v>3.8341047934780333E-2</v>
      </c>
      <c r="X809">
        <v>3.8341047934780333E-2</v>
      </c>
      <c r="Y809">
        <v>3.8341047934780333E-2</v>
      </c>
      <c r="Z809">
        <v>3.8341047934780333E-2</v>
      </c>
      <c r="AA809">
        <v>3.8341047934780333E-2</v>
      </c>
      <c r="AB809" s="7">
        <f t="shared" si="36"/>
        <v>0.92018515043472793</v>
      </c>
      <c r="AC809">
        <f>INDEX(SHELF_days!$C$2:$C$289,MATCH(A809&amp;"|"&amp;C809,SHELF_days!$D$2:$D$289,0))</f>
        <v>159</v>
      </c>
      <c r="AD809" s="8">
        <f t="shared" si="37"/>
        <v>146.30943891912173</v>
      </c>
      <c r="AE809" s="7">
        <f t="shared" si="38"/>
        <v>3.8341047934780333E-2</v>
      </c>
    </row>
    <row r="810" spans="1:31" x14ac:dyDescent="0.45">
      <c r="A810" t="s">
        <v>20</v>
      </c>
      <c r="B810" t="s">
        <v>162</v>
      </c>
      <c r="C810" t="s">
        <v>128</v>
      </c>
      <c r="D810">
        <v>3.8341047934780333E-2</v>
      </c>
      <c r="E810">
        <v>3.8341047934780333E-2</v>
      </c>
      <c r="F810">
        <v>3.8341047934780333E-2</v>
      </c>
      <c r="G810">
        <v>3.8341047934780333E-2</v>
      </c>
      <c r="H810">
        <v>3.8341047934780333E-2</v>
      </c>
      <c r="I810">
        <v>3.8341047934780333E-2</v>
      </c>
      <c r="J810">
        <v>3.8341047934780333E-2</v>
      </c>
      <c r="K810">
        <v>3.8341047934780333E-2</v>
      </c>
      <c r="L810">
        <v>3.8341047934780333E-2</v>
      </c>
      <c r="M810">
        <v>3.8341047934780333E-2</v>
      </c>
      <c r="N810">
        <v>3.8341047934780333E-2</v>
      </c>
      <c r="O810">
        <v>3.8341047934780333E-2</v>
      </c>
      <c r="P810">
        <v>3.8341047934780333E-2</v>
      </c>
      <c r="Q810">
        <v>3.8341047934780333E-2</v>
      </c>
      <c r="R810">
        <v>3.8341047934780333E-2</v>
      </c>
      <c r="S810">
        <v>3.8341047934780333E-2</v>
      </c>
      <c r="T810">
        <v>3.8341047934780333E-2</v>
      </c>
      <c r="U810">
        <v>3.8341047934780333E-2</v>
      </c>
      <c r="V810">
        <v>3.8341047934780333E-2</v>
      </c>
      <c r="W810">
        <v>3.8341047934780333E-2</v>
      </c>
      <c r="X810">
        <v>3.8341047934780333E-2</v>
      </c>
      <c r="Y810">
        <v>3.8341047934780333E-2</v>
      </c>
      <c r="Z810">
        <v>3.8341047934780333E-2</v>
      </c>
      <c r="AA810">
        <v>3.8341047934780333E-2</v>
      </c>
      <c r="AB810" s="7">
        <f t="shared" si="36"/>
        <v>0.92018515043472793</v>
      </c>
      <c r="AC810">
        <f>INDEX(SHELF_days!$C$2:$C$289,MATCH(A810&amp;"|"&amp;C810,SHELF_days!$D$2:$D$289,0))</f>
        <v>14</v>
      </c>
      <c r="AD810" s="8">
        <f t="shared" si="37"/>
        <v>12.882592106086191</v>
      </c>
      <c r="AE810" s="7">
        <f t="shared" si="38"/>
        <v>3.8341047934780333E-2</v>
      </c>
    </row>
    <row r="811" spans="1:31" x14ac:dyDescent="0.45">
      <c r="A811" t="s">
        <v>20</v>
      </c>
      <c r="B811" t="s">
        <v>162</v>
      </c>
      <c r="C811" t="s">
        <v>129</v>
      </c>
      <c r="D811">
        <v>3.8341047934780333E-2</v>
      </c>
      <c r="E811">
        <v>3.8341047934780333E-2</v>
      </c>
      <c r="F811">
        <v>3.8341047934780333E-2</v>
      </c>
      <c r="G811">
        <v>3.8341047934780333E-2</v>
      </c>
      <c r="H811">
        <v>3.8341047934780333E-2</v>
      </c>
      <c r="I811">
        <v>3.8341047934780333E-2</v>
      </c>
      <c r="J811">
        <v>3.8341047934780333E-2</v>
      </c>
      <c r="K811">
        <v>3.8341047934780333E-2</v>
      </c>
      <c r="L811">
        <v>3.8341047934780333E-2</v>
      </c>
      <c r="M811">
        <v>3.8341047934780333E-2</v>
      </c>
      <c r="N811">
        <v>3.8341047934780333E-2</v>
      </c>
      <c r="O811">
        <v>3.8341047934780333E-2</v>
      </c>
      <c r="P811">
        <v>3.8341047934780333E-2</v>
      </c>
      <c r="Q811">
        <v>3.8341047934780333E-2</v>
      </c>
      <c r="R811">
        <v>3.8341047934780333E-2</v>
      </c>
      <c r="S811">
        <v>3.8341047934780333E-2</v>
      </c>
      <c r="T811">
        <v>3.8341047934780333E-2</v>
      </c>
      <c r="U811">
        <v>3.8341047934780333E-2</v>
      </c>
      <c r="V811">
        <v>3.8341047934780333E-2</v>
      </c>
      <c r="W811">
        <v>3.8341047934780333E-2</v>
      </c>
      <c r="X811">
        <v>3.8341047934780333E-2</v>
      </c>
      <c r="Y811">
        <v>3.8341047934780333E-2</v>
      </c>
      <c r="Z811">
        <v>3.8341047934780333E-2</v>
      </c>
      <c r="AA811">
        <v>3.8341047934780333E-2</v>
      </c>
      <c r="AB811" s="7">
        <f t="shared" si="36"/>
        <v>0.92018515043472793</v>
      </c>
      <c r="AC811">
        <f>INDEX(SHELF_days!$C$2:$C$289,MATCH(A811&amp;"|"&amp;C811,SHELF_days!$D$2:$D$289,0))</f>
        <v>7</v>
      </c>
      <c r="AD811" s="8">
        <f t="shared" si="37"/>
        <v>6.4412960530430956</v>
      </c>
      <c r="AE811" s="7">
        <f t="shared" si="38"/>
        <v>3.8341047934780333E-2</v>
      </c>
    </row>
    <row r="812" spans="1:31" x14ac:dyDescent="0.45">
      <c r="A812" t="s">
        <v>20</v>
      </c>
      <c r="B812" t="s">
        <v>163</v>
      </c>
      <c r="C812" t="s">
        <v>124</v>
      </c>
      <c r="D812">
        <v>0.65950000000000097</v>
      </c>
      <c r="E812">
        <v>0.65950000000000097</v>
      </c>
      <c r="F812">
        <v>0.65950000000000097</v>
      </c>
      <c r="G812">
        <v>0.65950000000000097</v>
      </c>
      <c r="H812">
        <v>0.65950000000000097</v>
      </c>
      <c r="I812">
        <v>0.65950000000000097</v>
      </c>
      <c r="J812">
        <v>0.65950000000000097</v>
      </c>
      <c r="K812">
        <v>0.65950000000000097</v>
      </c>
      <c r="L812">
        <v>0.65950000000000097</v>
      </c>
      <c r="M812">
        <v>0.65950000000000097</v>
      </c>
      <c r="N812">
        <v>0.65950000000000097</v>
      </c>
      <c r="O812">
        <v>0.65950000000000097</v>
      </c>
      <c r="P812">
        <v>0.65950000000000097</v>
      </c>
      <c r="Q812">
        <v>0.65950000000000097</v>
      </c>
      <c r="R812">
        <v>0.65950000000000097</v>
      </c>
      <c r="S812">
        <v>0.65950000000000097</v>
      </c>
      <c r="T812">
        <v>0.65950000000000097</v>
      </c>
      <c r="U812">
        <v>0.65950000000000097</v>
      </c>
      <c r="V812">
        <v>0.65950000000000097</v>
      </c>
      <c r="W812">
        <v>0.65950000000000097</v>
      </c>
      <c r="X812">
        <v>0.65950000000000097</v>
      </c>
      <c r="Y812">
        <v>0.65950000000000097</v>
      </c>
      <c r="Z812">
        <v>0.65950000000000097</v>
      </c>
      <c r="AA812">
        <v>0.65950000000000097</v>
      </c>
      <c r="AB812" s="7">
        <f t="shared" si="36"/>
        <v>15.828000000000028</v>
      </c>
      <c r="AC812">
        <f>INDEX(SHELF_days!$C$2:$C$289,MATCH(A812&amp;"|"&amp;C812,SHELF_days!$D$2:$D$289,0))</f>
        <v>65</v>
      </c>
      <c r="AD812" s="8">
        <f t="shared" si="37"/>
        <v>1028.8200000000018</v>
      </c>
      <c r="AE812" s="7">
        <f t="shared" si="38"/>
        <v>0.65950000000000097</v>
      </c>
    </row>
    <row r="813" spans="1:31" x14ac:dyDescent="0.45">
      <c r="A813" t="s">
        <v>20</v>
      </c>
      <c r="B813" t="s">
        <v>163</v>
      </c>
      <c r="C813" t="s">
        <v>125</v>
      </c>
      <c r="D813">
        <v>0.65950000000000009</v>
      </c>
      <c r="E813">
        <v>0.65950000000000009</v>
      </c>
      <c r="F813">
        <v>0.65950000000000009</v>
      </c>
      <c r="G813">
        <v>0.65950000000000009</v>
      </c>
      <c r="H813">
        <v>0.65950000000000009</v>
      </c>
      <c r="I813">
        <v>0.65950000000000009</v>
      </c>
      <c r="J813">
        <v>0.65950000000000009</v>
      </c>
      <c r="K813">
        <v>0.65950000000000009</v>
      </c>
      <c r="L813">
        <v>0.65950000000000009</v>
      </c>
      <c r="M813">
        <v>0.65950000000000009</v>
      </c>
      <c r="N813">
        <v>0.65950000000000009</v>
      </c>
      <c r="O813">
        <v>0.65950000000000009</v>
      </c>
      <c r="P813">
        <v>0.65950000000000009</v>
      </c>
      <c r="Q813">
        <v>0.65950000000000009</v>
      </c>
      <c r="R813">
        <v>0.65950000000000009</v>
      </c>
      <c r="S813">
        <v>0.65950000000000009</v>
      </c>
      <c r="T813">
        <v>0.65950000000000009</v>
      </c>
      <c r="U813">
        <v>0.65950000000000009</v>
      </c>
      <c r="V813">
        <v>0.65950000000000009</v>
      </c>
      <c r="W813">
        <v>0.65950000000000009</v>
      </c>
      <c r="X813">
        <v>0.65950000000000009</v>
      </c>
      <c r="Y813">
        <v>0.65950000000000009</v>
      </c>
      <c r="Z813">
        <v>0.65950000000000009</v>
      </c>
      <c r="AA813">
        <v>0.65950000000000009</v>
      </c>
      <c r="AB813" s="7">
        <f t="shared" si="36"/>
        <v>15.827999999999998</v>
      </c>
      <c r="AC813">
        <f>INDEX(SHELF_days!$C$2:$C$289,MATCH(A813&amp;"|"&amp;C813,SHELF_days!$D$2:$D$289,0))</f>
        <v>64</v>
      </c>
      <c r="AD813" s="8">
        <f t="shared" si="37"/>
        <v>1012.9919999999998</v>
      </c>
      <c r="AE813" s="7">
        <f t="shared" si="38"/>
        <v>0.65950000000000009</v>
      </c>
    </row>
    <row r="814" spans="1:31" x14ac:dyDescent="0.45">
      <c r="A814" t="s">
        <v>20</v>
      </c>
      <c r="B814" t="s">
        <v>163</v>
      </c>
      <c r="C814" t="s">
        <v>126</v>
      </c>
      <c r="D814">
        <v>0.65949999999999975</v>
      </c>
      <c r="E814">
        <v>0.65949999999999975</v>
      </c>
      <c r="F814">
        <v>0.65949999999999975</v>
      </c>
      <c r="G814">
        <v>0.65949999999999975</v>
      </c>
      <c r="H814">
        <v>0.65949999999999975</v>
      </c>
      <c r="I814">
        <v>0.65949999999999975</v>
      </c>
      <c r="J814">
        <v>0.65949999999999975</v>
      </c>
      <c r="K814">
        <v>0.65949999999999975</v>
      </c>
      <c r="L814">
        <v>0.65949999999999975</v>
      </c>
      <c r="M814">
        <v>0.65949999999999975</v>
      </c>
      <c r="N814">
        <v>0.65949999999999975</v>
      </c>
      <c r="O814">
        <v>0.65949999999999975</v>
      </c>
      <c r="P814">
        <v>0.65949999999999975</v>
      </c>
      <c r="Q814">
        <v>0.65949999999999975</v>
      </c>
      <c r="R814">
        <v>0.65949999999999975</v>
      </c>
      <c r="S814">
        <v>0.65949999999999975</v>
      </c>
      <c r="T814">
        <v>0.65949999999999975</v>
      </c>
      <c r="U814">
        <v>0.65949999999999975</v>
      </c>
      <c r="V814">
        <v>0.65949999999999975</v>
      </c>
      <c r="W814">
        <v>0.65949999999999975</v>
      </c>
      <c r="X814">
        <v>0.65949999999999975</v>
      </c>
      <c r="Y814">
        <v>0.65949999999999975</v>
      </c>
      <c r="Z814">
        <v>0.65949999999999975</v>
      </c>
      <c r="AA814">
        <v>0.65949999999999975</v>
      </c>
      <c r="AB814" s="7">
        <f t="shared" si="36"/>
        <v>15.827999999999991</v>
      </c>
      <c r="AC814">
        <f>INDEX(SHELF_days!$C$2:$C$289,MATCH(A814&amp;"|"&amp;C814,SHELF_days!$D$2:$D$289,0))</f>
        <v>56</v>
      </c>
      <c r="AD814" s="8">
        <f t="shared" si="37"/>
        <v>886.36799999999948</v>
      </c>
      <c r="AE814" s="7">
        <f t="shared" si="38"/>
        <v>0.65949999999999975</v>
      </c>
    </row>
    <row r="815" spans="1:31" x14ac:dyDescent="0.45">
      <c r="A815" t="s">
        <v>20</v>
      </c>
      <c r="B815" t="s">
        <v>163</v>
      </c>
      <c r="C815" t="s">
        <v>127</v>
      </c>
      <c r="D815">
        <v>0.65949999999999931</v>
      </c>
      <c r="E815">
        <v>0.65949999999999931</v>
      </c>
      <c r="F815">
        <v>0.65949999999999931</v>
      </c>
      <c r="G815">
        <v>0.65949999999999931</v>
      </c>
      <c r="H815">
        <v>0.65949999999999931</v>
      </c>
      <c r="I815">
        <v>0.65949999999999931</v>
      </c>
      <c r="J815">
        <v>0.65949999999999931</v>
      </c>
      <c r="K815">
        <v>0.65949999999999931</v>
      </c>
      <c r="L815">
        <v>0.65949999999999931</v>
      </c>
      <c r="M815">
        <v>0.65949999999999931</v>
      </c>
      <c r="N815">
        <v>0.65949999999999931</v>
      </c>
      <c r="O815">
        <v>0.65949999999999931</v>
      </c>
      <c r="P815">
        <v>0.65949999999999931</v>
      </c>
      <c r="Q815">
        <v>0.65949999999999931</v>
      </c>
      <c r="R815">
        <v>0.65949999999999931</v>
      </c>
      <c r="S815">
        <v>0.65949999999999931</v>
      </c>
      <c r="T815">
        <v>0.65949999999999931</v>
      </c>
      <c r="U815">
        <v>0.65949999999999931</v>
      </c>
      <c r="V815">
        <v>0.65949999999999931</v>
      </c>
      <c r="W815">
        <v>0.65949999999999931</v>
      </c>
      <c r="X815">
        <v>0.65949999999999931</v>
      </c>
      <c r="Y815">
        <v>0.65949999999999931</v>
      </c>
      <c r="Z815">
        <v>0.65949999999999931</v>
      </c>
      <c r="AA815">
        <v>0.65949999999999931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0.65949999999999931</v>
      </c>
    </row>
    <row r="816" spans="1:31" x14ac:dyDescent="0.45">
      <c r="A816" t="s">
        <v>20</v>
      </c>
      <c r="B816" t="s">
        <v>163</v>
      </c>
      <c r="C816" t="s">
        <v>128</v>
      </c>
      <c r="D816">
        <v>0.65950000000000009</v>
      </c>
      <c r="E816">
        <v>0.65950000000000009</v>
      </c>
      <c r="F816">
        <v>0.65950000000000009</v>
      </c>
      <c r="G816">
        <v>0.65950000000000009</v>
      </c>
      <c r="H816">
        <v>0.65950000000000009</v>
      </c>
      <c r="I816">
        <v>0.65950000000000009</v>
      </c>
      <c r="J816">
        <v>0.65950000000000009</v>
      </c>
      <c r="K816">
        <v>0.65950000000000009</v>
      </c>
      <c r="L816">
        <v>0.65950000000000009</v>
      </c>
      <c r="M816">
        <v>0.65950000000000009</v>
      </c>
      <c r="N816">
        <v>0.65950000000000009</v>
      </c>
      <c r="O816">
        <v>0.65950000000000009</v>
      </c>
      <c r="P816">
        <v>0.65950000000000009</v>
      </c>
      <c r="Q816">
        <v>0.65950000000000009</v>
      </c>
      <c r="R816">
        <v>0.65950000000000009</v>
      </c>
      <c r="S816">
        <v>0.65950000000000009</v>
      </c>
      <c r="T816">
        <v>0.65950000000000009</v>
      </c>
      <c r="U816">
        <v>0.65950000000000009</v>
      </c>
      <c r="V816">
        <v>0.65950000000000009</v>
      </c>
      <c r="W816">
        <v>0.65950000000000009</v>
      </c>
      <c r="X816">
        <v>0.65950000000000009</v>
      </c>
      <c r="Y816">
        <v>0.65950000000000009</v>
      </c>
      <c r="Z816">
        <v>0.65950000000000009</v>
      </c>
      <c r="AA816">
        <v>0.65950000000000009</v>
      </c>
      <c r="AB816" s="7">
        <f t="shared" si="36"/>
        <v>15.827999999999998</v>
      </c>
      <c r="AC816">
        <f>INDEX(SHELF_days!$C$2:$C$289,MATCH(A816&amp;"|"&amp;C816,SHELF_days!$D$2:$D$289,0))</f>
        <v>14</v>
      </c>
      <c r="AD816" s="8">
        <f t="shared" si="37"/>
        <v>221.59199999999996</v>
      </c>
      <c r="AE816" s="7">
        <f t="shared" si="38"/>
        <v>0.65950000000000009</v>
      </c>
    </row>
    <row r="817" spans="1:31" x14ac:dyDescent="0.45">
      <c r="A817" t="s">
        <v>20</v>
      </c>
      <c r="B817" t="s">
        <v>163</v>
      </c>
      <c r="C817" t="s">
        <v>129</v>
      </c>
      <c r="D817">
        <v>0.65950000000000009</v>
      </c>
      <c r="E817">
        <v>0.65950000000000009</v>
      </c>
      <c r="F817">
        <v>0.65950000000000009</v>
      </c>
      <c r="G817">
        <v>0.65950000000000009</v>
      </c>
      <c r="H817">
        <v>0.65950000000000009</v>
      </c>
      <c r="I817">
        <v>0.65950000000000009</v>
      </c>
      <c r="J817">
        <v>0.65950000000000009</v>
      </c>
      <c r="K817">
        <v>0.65950000000000009</v>
      </c>
      <c r="L817">
        <v>0.65950000000000009</v>
      </c>
      <c r="M817">
        <v>0.65950000000000009</v>
      </c>
      <c r="N817">
        <v>0.65950000000000009</v>
      </c>
      <c r="O817">
        <v>0.65950000000000009</v>
      </c>
      <c r="P817">
        <v>0.65950000000000009</v>
      </c>
      <c r="Q817">
        <v>0.65950000000000009</v>
      </c>
      <c r="R817">
        <v>0.65950000000000009</v>
      </c>
      <c r="S817">
        <v>0.65950000000000009</v>
      </c>
      <c r="T817">
        <v>0.65950000000000009</v>
      </c>
      <c r="U817">
        <v>0.65950000000000009</v>
      </c>
      <c r="V817">
        <v>0.65950000000000009</v>
      </c>
      <c r="W817">
        <v>0.65950000000000009</v>
      </c>
      <c r="X817">
        <v>0.65950000000000009</v>
      </c>
      <c r="Y817">
        <v>0.65950000000000009</v>
      </c>
      <c r="Z817">
        <v>0.65950000000000009</v>
      </c>
      <c r="AA817">
        <v>0.65950000000000009</v>
      </c>
      <c r="AB817" s="7">
        <f t="shared" si="36"/>
        <v>15.827999999999998</v>
      </c>
      <c r="AC817">
        <f>INDEX(SHELF_days!$C$2:$C$289,MATCH(A817&amp;"|"&amp;C817,SHELF_days!$D$2:$D$289,0))</f>
        <v>7</v>
      </c>
      <c r="AD817" s="8">
        <f t="shared" si="37"/>
        <v>110.79599999999998</v>
      </c>
      <c r="AE817" s="7">
        <f t="shared" si="38"/>
        <v>0.65950000000000009</v>
      </c>
    </row>
    <row r="818" spans="1:31" x14ac:dyDescent="0.45">
      <c r="A818" t="s">
        <v>20</v>
      </c>
      <c r="B818" t="s">
        <v>164</v>
      </c>
      <c r="C818" t="s">
        <v>124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20</v>
      </c>
      <c r="B819" t="s">
        <v>164</v>
      </c>
      <c r="C819" t="s">
        <v>125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20</v>
      </c>
      <c r="B820" t="s">
        <v>164</v>
      </c>
      <c r="C820" t="s">
        <v>126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20</v>
      </c>
      <c r="B821" t="s">
        <v>164</v>
      </c>
      <c r="C821" t="s">
        <v>127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20</v>
      </c>
      <c r="B822" t="s">
        <v>164</v>
      </c>
      <c r="C822" t="s">
        <v>128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20</v>
      </c>
      <c r="B823" t="s">
        <v>164</v>
      </c>
      <c r="C823" t="s">
        <v>129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20</v>
      </c>
      <c r="B824" t="s">
        <v>165</v>
      </c>
      <c r="C824" t="s">
        <v>124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0.51265902648101191</v>
      </c>
      <c r="K824">
        <v>0.52336501480529141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0.56508530301384186</v>
      </c>
      <c r="V824">
        <v>0.59148203187411663</v>
      </c>
      <c r="W824">
        <v>0.59371234204617751</v>
      </c>
      <c r="X824">
        <v>0.58687193030756979</v>
      </c>
      <c r="Y824">
        <v>0.56112686269574996</v>
      </c>
      <c r="Z824">
        <v>0.50893582995405773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0.59371234204617751</v>
      </c>
    </row>
    <row r="825" spans="1:31" x14ac:dyDescent="0.45">
      <c r="A825" t="s">
        <v>20</v>
      </c>
      <c r="B825" t="s">
        <v>165</v>
      </c>
      <c r="C825" t="s">
        <v>125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0.25840127295675158</v>
      </c>
      <c r="P825">
        <v>0.26950825260152023</v>
      </c>
      <c r="Q825">
        <v>0.27553066859417052</v>
      </c>
      <c r="R825">
        <v>0.28308824799415039</v>
      </c>
      <c r="S825">
        <v>0.29197451995889517</v>
      </c>
      <c r="T825">
        <v>0.31862885494593829</v>
      </c>
      <c r="U825">
        <v>0.36462130068545923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0.31990452855746643</v>
      </c>
      <c r="AA825">
        <v>0.25441130132341711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20</v>
      </c>
      <c r="B826" t="s">
        <v>165</v>
      </c>
      <c r="C826" t="s">
        <v>126</v>
      </c>
      <c r="D826">
        <v>0.52934542612941859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0.52035229527006777</v>
      </c>
      <c r="M826">
        <v>0.54665771413714537</v>
      </c>
      <c r="N826">
        <v>0.60081575388031272</v>
      </c>
      <c r="O826">
        <v>0.65696255297407624</v>
      </c>
      <c r="P826">
        <v>0.7021776687349558</v>
      </c>
      <c r="Q826">
        <v>0.7306316250542505</v>
      </c>
      <c r="R826">
        <v>0.74729625317157033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0.69270066895404692</v>
      </c>
      <c r="AA826">
        <v>0.59475108385358511</v>
      </c>
      <c r="AB826" s="7">
        <f t="shared" si="36"/>
        <v>15.13431508485939</v>
      </c>
      <c r="AC826">
        <f>INDEX(SHELF_days!$C$2:$C$289,MATCH(A826&amp;"|"&amp;C826,SHELF_days!$D$2:$D$289,0))</f>
        <v>56</v>
      </c>
      <c r="AD826" s="8">
        <f t="shared" si="37"/>
        <v>847.52164475212578</v>
      </c>
      <c r="AE826" s="7">
        <f t="shared" si="38"/>
        <v>0.8044142735534241</v>
      </c>
    </row>
    <row r="827" spans="1:31" x14ac:dyDescent="0.45">
      <c r="A827" t="s">
        <v>20</v>
      </c>
      <c r="B827" t="s">
        <v>165</v>
      </c>
      <c r="C827" t="s">
        <v>127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0.32733622055285089</v>
      </c>
      <c r="I827">
        <v>0.3549740110857173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0.52941398631127778</v>
      </c>
      <c r="U827">
        <v>0.56347167385755781</v>
      </c>
      <c r="V827">
        <v>0.58032392845432412</v>
      </c>
      <c r="W827">
        <v>0.58009199163407565</v>
      </c>
      <c r="X827">
        <v>0.56771634363165824</v>
      </c>
      <c r="Y827">
        <v>0.51642472257120475</v>
      </c>
      <c r="Z827">
        <v>0.43884149365898878</v>
      </c>
      <c r="AA827">
        <v>0.37112236426860001</v>
      </c>
      <c r="AB827" s="7">
        <f t="shared" si="36"/>
        <v>10.298651997007333</v>
      </c>
      <c r="AC827">
        <f>INDEX(SHELF_days!$C$2:$C$289,MATCH(A827&amp;"|"&amp;C827,SHELF_days!$D$2:$D$289,0))</f>
        <v>159</v>
      </c>
      <c r="AD827" s="8">
        <f t="shared" si="37"/>
        <v>1637.485667524166</v>
      </c>
      <c r="AE827" s="7">
        <f t="shared" si="38"/>
        <v>0.58032392845432412</v>
      </c>
    </row>
    <row r="828" spans="1:31" x14ac:dyDescent="0.45">
      <c r="A828" t="s">
        <v>20</v>
      </c>
      <c r="B828" t="s">
        <v>165</v>
      </c>
      <c r="C828" t="s">
        <v>128</v>
      </c>
      <c r="D828">
        <v>0.68716278174257528</v>
      </c>
      <c r="E828">
        <v>0.60911176223246355</v>
      </c>
      <c r="F828">
        <v>0.55588286621739347</v>
      </c>
      <c r="G828">
        <v>0.52794531910629627</v>
      </c>
      <c r="H828">
        <v>0.52482504628930793</v>
      </c>
      <c r="I828">
        <v>0.52862490162404618</v>
      </c>
      <c r="J828">
        <v>0.52036015603961794</v>
      </c>
      <c r="K828">
        <v>0.58583431256335317</v>
      </c>
      <c r="L828">
        <v>0.64366813868701322</v>
      </c>
      <c r="M828">
        <v>0.71847400694693775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20</v>
      </c>
      <c r="B829" t="s">
        <v>165</v>
      </c>
      <c r="C829" t="s">
        <v>129</v>
      </c>
      <c r="D829">
        <v>0.59218942824215359</v>
      </c>
      <c r="E829">
        <v>0.57212985306798358</v>
      </c>
      <c r="F829">
        <v>0.55479165022457555</v>
      </c>
      <c r="G829">
        <v>0.55327607160424108</v>
      </c>
      <c r="H829">
        <v>0.57425711772022248</v>
      </c>
      <c r="I829">
        <v>0.62507139556385416</v>
      </c>
      <c r="J829">
        <v>0.69722015491455536</v>
      </c>
      <c r="K829">
        <v>0.71706209534211429</v>
      </c>
      <c r="L829">
        <v>0.63131860501272052</v>
      </c>
      <c r="M829">
        <v>0.58938924872344722</v>
      </c>
      <c r="N829">
        <v>0.57863410469382615</v>
      </c>
      <c r="O829">
        <v>0.57352600476977533</v>
      </c>
      <c r="P829">
        <v>0.55750210801684585</v>
      </c>
      <c r="Q829">
        <v>0.52549796499216828</v>
      </c>
      <c r="R829">
        <v>0.50922733061424474</v>
      </c>
      <c r="S829">
        <v>0.54072042387194563</v>
      </c>
      <c r="T829">
        <v>0.65627410455177282</v>
      </c>
      <c r="U829">
        <v>0.66953964998043447</v>
      </c>
      <c r="V829">
        <v>0.71723911419452002</v>
      </c>
      <c r="W829">
        <v>0.71668319780973577</v>
      </c>
      <c r="X829">
        <v>0.71954157924881523</v>
      </c>
      <c r="Y829">
        <v>0.70423849089435064</v>
      </c>
      <c r="Z829">
        <v>0.6787016166656169</v>
      </c>
      <c r="AA829">
        <v>0.62852569929541324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0.71954157924881523</v>
      </c>
    </row>
    <row r="830" spans="1:31" x14ac:dyDescent="0.45">
      <c r="A830" t="s">
        <v>20</v>
      </c>
      <c r="B830" t="s">
        <v>166</v>
      </c>
      <c r="C830" t="s">
        <v>124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20</v>
      </c>
      <c r="B831" t="s">
        <v>166</v>
      </c>
      <c r="C831" t="s">
        <v>125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20</v>
      </c>
      <c r="B832" t="s">
        <v>166</v>
      </c>
      <c r="C832" t="s">
        <v>126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20</v>
      </c>
      <c r="B833" t="s">
        <v>166</v>
      </c>
      <c r="C833" t="s">
        <v>127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20</v>
      </c>
      <c r="B834" t="s">
        <v>166</v>
      </c>
      <c r="C834" t="s">
        <v>128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20</v>
      </c>
      <c r="B835" t="s">
        <v>166</v>
      </c>
      <c r="C835" t="s">
        <v>129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20</v>
      </c>
      <c r="B836" t="s">
        <v>167</v>
      </c>
      <c r="C836" t="s">
        <v>124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20</v>
      </c>
      <c r="B837" t="s">
        <v>167</v>
      </c>
      <c r="C837" t="s">
        <v>125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20</v>
      </c>
      <c r="B838" t="s">
        <v>167</v>
      </c>
      <c r="C838" t="s">
        <v>126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20</v>
      </c>
      <c r="B839" t="s">
        <v>167</v>
      </c>
      <c r="C839" t="s">
        <v>127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20</v>
      </c>
      <c r="B840" t="s">
        <v>167</v>
      </c>
      <c r="C840" t="s">
        <v>128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20</v>
      </c>
      <c r="B841" t="s">
        <v>167</v>
      </c>
      <c r="C841" t="s">
        <v>129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20</v>
      </c>
      <c r="B842" t="s">
        <v>168</v>
      </c>
      <c r="C842" t="s">
        <v>124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20</v>
      </c>
      <c r="B843" t="s">
        <v>168</v>
      </c>
      <c r="C843" t="s">
        <v>125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20</v>
      </c>
      <c r="B844" t="s">
        <v>168</v>
      </c>
      <c r="C844" t="s">
        <v>126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20</v>
      </c>
      <c r="B845" t="s">
        <v>168</v>
      </c>
      <c r="C845" t="s">
        <v>127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20</v>
      </c>
      <c r="B846" t="s">
        <v>168</v>
      </c>
      <c r="C846" t="s">
        <v>128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20</v>
      </c>
      <c r="B847" t="s">
        <v>168</v>
      </c>
      <c r="C847" t="s">
        <v>129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20</v>
      </c>
      <c r="B848" t="s">
        <v>169</v>
      </c>
      <c r="C848" t="s">
        <v>124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s="7">
        <f t="shared" si="39"/>
        <v>0</v>
      </c>
      <c r="AC848">
        <f>INDEX(SHELF_days!$C$2:$C$289,MATCH(A848&amp;"|"&amp;C848,SHELF_days!$D$2:$D$289,0))</f>
        <v>65</v>
      </c>
      <c r="AD848" s="8">
        <f t="shared" si="40"/>
        <v>0</v>
      </c>
      <c r="AE848" s="7">
        <f t="shared" si="41"/>
        <v>0</v>
      </c>
    </row>
    <row r="849" spans="1:31" x14ac:dyDescent="0.45">
      <c r="A849" t="s">
        <v>20</v>
      </c>
      <c r="B849" t="s">
        <v>169</v>
      </c>
      <c r="C849" t="s">
        <v>125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4.4180754610222472E-2</v>
      </c>
      <c r="W849">
        <v>0</v>
      </c>
      <c r="X849">
        <v>0</v>
      </c>
      <c r="Y849">
        <v>0</v>
      </c>
      <c r="Z849">
        <v>0</v>
      </c>
      <c r="AA849">
        <v>0</v>
      </c>
      <c r="AB849" s="7">
        <f t="shared" si="39"/>
        <v>4.4180754610222472E-2</v>
      </c>
      <c r="AC849">
        <f>INDEX(SHELF_days!$C$2:$C$289,MATCH(A849&amp;"|"&amp;C849,SHELF_days!$D$2:$D$289,0))</f>
        <v>64</v>
      </c>
      <c r="AD849" s="8">
        <f t="shared" si="40"/>
        <v>2.8275682950542382</v>
      </c>
      <c r="AE849" s="7">
        <f t="shared" si="41"/>
        <v>4.4180754610222472E-2</v>
      </c>
    </row>
    <row r="850" spans="1:31" x14ac:dyDescent="0.45">
      <c r="A850" t="s">
        <v>20</v>
      </c>
      <c r="B850" t="s">
        <v>169</v>
      </c>
      <c r="C850" t="s">
        <v>126</v>
      </c>
      <c r="D850">
        <v>7.9819494242261719E-3</v>
      </c>
      <c r="E850">
        <v>7.9819494242261719E-3</v>
      </c>
      <c r="F850">
        <v>7.9819494242261719E-3</v>
      </c>
      <c r="G850">
        <v>7.9819494242261719E-3</v>
      </c>
      <c r="H850">
        <v>7.9819494242261719E-3</v>
      </c>
      <c r="I850">
        <v>7.9819494242261719E-3</v>
      </c>
      <c r="J850">
        <v>7.9819494242261719E-3</v>
      </c>
      <c r="K850">
        <v>7.9819494242261719E-3</v>
      </c>
      <c r="L850">
        <v>7.9819494242261719E-3</v>
      </c>
      <c r="M850">
        <v>7.9819494242261719E-3</v>
      </c>
      <c r="N850">
        <v>7.9819494242261719E-3</v>
      </c>
      <c r="O850">
        <v>1.329758808333849E-2</v>
      </c>
      <c r="P850">
        <v>8.8209032573256879E-2</v>
      </c>
      <c r="Q850">
        <v>0.104342760132863</v>
      </c>
      <c r="R850">
        <v>0.17871075274708939</v>
      </c>
      <c r="S850">
        <v>0.41660681133125999</v>
      </c>
      <c r="T850">
        <v>0.95</v>
      </c>
      <c r="U850">
        <v>0.95</v>
      </c>
      <c r="V850">
        <v>0.95</v>
      </c>
      <c r="W850">
        <v>0.95</v>
      </c>
      <c r="X850">
        <v>0.21889222580606621</v>
      </c>
      <c r="Y850">
        <v>6.2683777286848527E-2</v>
      </c>
      <c r="Z850">
        <v>8.6952300110719142E-3</v>
      </c>
      <c r="AA850">
        <v>0</v>
      </c>
      <c r="AB850" s="7">
        <f t="shared" si="39"/>
        <v>4.9792396216382828</v>
      </c>
      <c r="AC850">
        <f>INDEX(SHELF_days!$C$2:$C$289,MATCH(A850&amp;"|"&amp;C850,SHELF_days!$D$2:$D$289,0))</f>
        <v>56</v>
      </c>
      <c r="AD850" s="8">
        <f t="shared" si="40"/>
        <v>278.83741881174382</v>
      </c>
      <c r="AE850" s="7">
        <f t="shared" si="41"/>
        <v>0.95</v>
      </c>
    </row>
    <row r="851" spans="1:31" x14ac:dyDescent="0.45">
      <c r="A851" t="s">
        <v>20</v>
      </c>
      <c r="B851" t="s">
        <v>169</v>
      </c>
      <c r="C851" t="s">
        <v>127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8.9401452851734758E-2</v>
      </c>
      <c r="V851">
        <v>1.138409180176519E-2</v>
      </c>
      <c r="W851">
        <v>0</v>
      </c>
      <c r="X851">
        <v>0</v>
      </c>
      <c r="Y851">
        <v>0</v>
      </c>
      <c r="Z851">
        <v>0</v>
      </c>
      <c r="AA851">
        <v>0</v>
      </c>
      <c r="AB851" s="7">
        <f t="shared" si="39"/>
        <v>0.10078554465349995</v>
      </c>
      <c r="AC851">
        <f>INDEX(SHELF_days!$C$2:$C$289,MATCH(A851&amp;"|"&amp;C851,SHELF_days!$D$2:$D$289,0))</f>
        <v>159</v>
      </c>
      <c r="AD851" s="8">
        <f t="shared" si="40"/>
        <v>16.024901599906492</v>
      </c>
      <c r="AE851" s="7">
        <f t="shared" si="41"/>
        <v>8.9401452851734758E-2</v>
      </c>
    </row>
    <row r="852" spans="1:31" x14ac:dyDescent="0.45">
      <c r="A852" t="s">
        <v>20</v>
      </c>
      <c r="B852" t="s">
        <v>169</v>
      </c>
      <c r="C852" t="s">
        <v>128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0.69442959990767694</v>
      </c>
      <c r="S852">
        <v>0.95</v>
      </c>
      <c r="T852">
        <v>0.95</v>
      </c>
      <c r="U852">
        <v>0.95</v>
      </c>
      <c r="V852">
        <v>0.95</v>
      </c>
      <c r="W852">
        <v>0.95</v>
      </c>
      <c r="X852">
        <v>0.95</v>
      </c>
      <c r="Y852">
        <v>0</v>
      </c>
      <c r="Z852">
        <v>0</v>
      </c>
      <c r="AA852">
        <v>0</v>
      </c>
      <c r="AB852" s="7">
        <f t="shared" si="39"/>
        <v>6.3944295999076779</v>
      </c>
      <c r="AC852">
        <f>INDEX(SHELF_days!$C$2:$C$289,MATCH(A852&amp;"|"&amp;C852,SHELF_days!$D$2:$D$289,0))</f>
        <v>14</v>
      </c>
      <c r="AD852" s="8">
        <f t="shared" si="40"/>
        <v>89.522014398707483</v>
      </c>
      <c r="AE852" s="7">
        <f t="shared" si="41"/>
        <v>0.95</v>
      </c>
    </row>
    <row r="853" spans="1:31" x14ac:dyDescent="0.45">
      <c r="A853" t="s">
        <v>20</v>
      </c>
      <c r="B853" t="s">
        <v>169</v>
      </c>
      <c r="C853" t="s">
        <v>129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s="7">
        <f t="shared" si="39"/>
        <v>0</v>
      </c>
      <c r="AC853">
        <f>INDEX(SHELF_days!$C$2:$C$289,MATCH(A853&amp;"|"&amp;C853,SHELF_days!$D$2:$D$289,0))</f>
        <v>7</v>
      </c>
      <c r="AD853" s="8">
        <f t="shared" si="40"/>
        <v>0</v>
      </c>
      <c r="AE853" s="7">
        <f t="shared" si="41"/>
        <v>0</v>
      </c>
    </row>
    <row r="854" spans="1:31" x14ac:dyDescent="0.45">
      <c r="A854" t="s">
        <v>20</v>
      </c>
      <c r="B854" t="s">
        <v>170</v>
      </c>
      <c r="C854" t="s">
        <v>124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20</v>
      </c>
      <c r="B855" t="s">
        <v>170</v>
      </c>
      <c r="C855" t="s">
        <v>125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20</v>
      </c>
      <c r="B856" t="s">
        <v>170</v>
      </c>
      <c r="C856" t="s">
        <v>126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20</v>
      </c>
      <c r="B857" t="s">
        <v>170</v>
      </c>
      <c r="C857" t="s">
        <v>127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20</v>
      </c>
      <c r="B858" t="s">
        <v>170</v>
      </c>
      <c r="C858" t="s">
        <v>128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20</v>
      </c>
      <c r="B859" t="s">
        <v>170</v>
      </c>
      <c r="C859" t="s">
        <v>129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20</v>
      </c>
      <c r="B860" t="s">
        <v>171</v>
      </c>
      <c r="C860" t="s">
        <v>124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20</v>
      </c>
      <c r="B861" t="s">
        <v>171</v>
      </c>
      <c r="C861" t="s">
        <v>125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20</v>
      </c>
      <c r="B862" t="s">
        <v>171</v>
      </c>
      <c r="C862" t="s">
        <v>126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20</v>
      </c>
      <c r="B863" t="s">
        <v>171</v>
      </c>
      <c r="C863" t="s">
        <v>127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20</v>
      </c>
      <c r="B864" t="s">
        <v>171</v>
      </c>
      <c r="C864" t="s">
        <v>128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20</v>
      </c>
      <c r="B865" t="s">
        <v>171</v>
      </c>
      <c r="C865" t="s">
        <v>129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20</v>
      </c>
      <c r="B866" t="s">
        <v>172</v>
      </c>
      <c r="C866" t="s">
        <v>124</v>
      </c>
      <c r="D866">
        <v>0.88920000000000021</v>
      </c>
      <c r="E866">
        <v>0.88920000000000021</v>
      </c>
      <c r="F866">
        <v>0.88920000000000021</v>
      </c>
      <c r="G866">
        <v>0.88920000000000021</v>
      </c>
      <c r="H866">
        <v>0.88920000000000021</v>
      </c>
      <c r="I866">
        <v>0.88920000000000021</v>
      </c>
      <c r="J866">
        <v>0.88920000000000021</v>
      </c>
      <c r="K866">
        <v>0.88920000000000021</v>
      </c>
      <c r="L866">
        <v>0.88920000000000021</v>
      </c>
      <c r="M866">
        <v>0.88920000000000021</v>
      </c>
      <c r="N866">
        <v>0.88920000000000021</v>
      </c>
      <c r="O866">
        <v>0.88920000000000021</v>
      </c>
      <c r="P866">
        <v>0.88920000000000021</v>
      </c>
      <c r="Q866">
        <v>0.88920000000000021</v>
      </c>
      <c r="R866">
        <v>0.88920000000000021</v>
      </c>
      <c r="S866">
        <v>0.88920000000000021</v>
      </c>
      <c r="T866">
        <v>0.88920000000000021</v>
      </c>
      <c r="U866">
        <v>0.88920000000000021</v>
      </c>
      <c r="V866">
        <v>0.88920000000000021</v>
      </c>
      <c r="W866">
        <v>0.88920000000000021</v>
      </c>
      <c r="X866">
        <v>0.88920000000000021</v>
      </c>
      <c r="Y866">
        <v>0.88920000000000021</v>
      </c>
      <c r="Z866">
        <v>0.88920000000000021</v>
      </c>
      <c r="AA866">
        <v>0.88920000000000021</v>
      </c>
      <c r="AB866" s="7">
        <f t="shared" si="39"/>
        <v>21.340800000000002</v>
      </c>
      <c r="AC866">
        <f>INDEX(SHELF_days!$C$2:$C$289,MATCH(A866&amp;"|"&amp;C866,SHELF_days!$D$2:$D$289,0))</f>
        <v>65</v>
      </c>
      <c r="AD866" s="8">
        <f t="shared" si="40"/>
        <v>1387.152</v>
      </c>
      <c r="AE866" s="7">
        <f t="shared" si="41"/>
        <v>0.88920000000000021</v>
      </c>
    </row>
    <row r="867" spans="1:31" x14ac:dyDescent="0.45">
      <c r="A867" t="s">
        <v>20</v>
      </c>
      <c r="B867" t="s">
        <v>172</v>
      </c>
      <c r="C867" t="s">
        <v>125</v>
      </c>
      <c r="D867">
        <v>0.88920000000000021</v>
      </c>
      <c r="E867">
        <v>0.88920000000000021</v>
      </c>
      <c r="F867">
        <v>0.88920000000000021</v>
      </c>
      <c r="G867">
        <v>0.88920000000000021</v>
      </c>
      <c r="H867">
        <v>0.88920000000000021</v>
      </c>
      <c r="I867">
        <v>0.88920000000000021</v>
      </c>
      <c r="J867">
        <v>0.88920000000000021</v>
      </c>
      <c r="K867">
        <v>0.88920000000000021</v>
      </c>
      <c r="L867">
        <v>0.88920000000000021</v>
      </c>
      <c r="M867">
        <v>0.88920000000000021</v>
      </c>
      <c r="N867">
        <v>0.88920000000000021</v>
      </c>
      <c r="O867">
        <v>0.88920000000000021</v>
      </c>
      <c r="P867">
        <v>0.88920000000000021</v>
      </c>
      <c r="Q867">
        <v>0.88920000000000021</v>
      </c>
      <c r="R867">
        <v>0.88920000000000021</v>
      </c>
      <c r="S867">
        <v>0.88920000000000021</v>
      </c>
      <c r="T867">
        <v>0.88920000000000021</v>
      </c>
      <c r="U867">
        <v>0.88920000000000021</v>
      </c>
      <c r="V867">
        <v>0.88920000000000021</v>
      </c>
      <c r="W867">
        <v>0.88920000000000021</v>
      </c>
      <c r="X867">
        <v>0.88920000000000021</v>
      </c>
      <c r="Y867">
        <v>0.88920000000000021</v>
      </c>
      <c r="Z867">
        <v>0.88920000000000021</v>
      </c>
      <c r="AA867">
        <v>0.88920000000000021</v>
      </c>
      <c r="AB867" s="7">
        <f t="shared" si="39"/>
        <v>21.340800000000002</v>
      </c>
      <c r="AC867">
        <f>INDEX(SHELF_days!$C$2:$C$289,MATCH(A867&amp;"|"&amp;C867,SHELF_days!$D$2:$D$289,0))</f>
        <v>64</v>
      </c>
      <c r="AD867" s="8">
        <f t="shared" si="40"/>
        <v>1365.8112000000001</v>
      </c>
      <c r="AE867" s="7">
        <f t="shared" si="41"/>
        <v>0.88920000000000021</v>
      </c>
    </row>
    <row r="868" spans="1:31" x14ac:dyDescent="0.45">
      <c r="A868" t="s">
        <v>20</v>
      </c>
      <c r="B868" t="s">
        <v>172</v>
      </c>
      <c r="C868" t="s">
        <v>126</v>
      </c>
      <c r="D868">
        <v>0.88920000000000021</v>
      </c>
      <c r="E868">
        <v>0.88920000000000021</v>
      </c>
      <c r="F868">
        <v>0.88920000000000021</v>
      </c>
      <c r="G868">
        <v>0.88920000000000021</v>
      </c>
      <c r="H868">
        <v>0.88920000000000021</v>
      </c>
      <c r="I868">
        <v>0.88920000000000021</v>
      </c>
      <c r="J868">
        <v>0.88920000000000021</v>
      </c>
      <c r="K868">
        <v>0.88920000000000021</v>
      </c>
      <c r="L868">
        <v>0.88920000000000021</v>
      </c>
      <c r="M868">
        <v>0.88920000000000021</v>
      </c>
      <c r="N868">
        <v>0.88920000000000021</v>
      </c>
      <c r="O868">
        <v>0.88920000000000021</v>
      </c>
      <c r="P868">
        <v>0.88920000000000021</v>
      </c>
      <c r="Q868">
        <v>0.88920000000000021</v>
      </c>
      <c r="R868">
        <v>0.88920000000000021</v>
      </c>
      <c r="S868">
        <v>0.88920000000000021</v>
      </c>
      <c r="T868">
        <v>0.88920000000000021</v>
      </c>
      <c r="U868">
        <v>0.88920000000000021</v>
      </c>
      <c r="V868">
        <v>0.88920000000000021</v>
      </c>
      <c r="W868">
        <v>0.88920000000000021</v>
      </c>
      <c r="X868">
        <v>0.88920000000000021</v>
      </c>
      <c r="Y868">
        <v>0.88920000000000021</v>
      </c>
      <c r="Z868">
        <v>0.88920000000000021</v>
      </c>
      <c r="AA868">
        <v>0.88920000000000021</v>
      </c>
      <c r="AB868" s="7">
        <f t="shared" si="39"/>
        <v>21.340800000000002</v>
      </c>
      <c r="AC868">
        <f>INDEX(SHELF_days!$C$2:$C$289,MATCH(A868&amp;"|"&amp;C868,SHELF_days!$D$2:$D$289,0))</f>
        <v>56</v>
      </c>
      <c r="AD868" s="8">
        <f t="shared" si="40"/>
        <v>1195.0848000000001</v>
      </c>
      <c r="AE868" s="7">
        <f t="shared" si="41"/>
        <v>0.88920000000000021</v>
      </c>
    </row>
    <row r="869" spans="1:31" x14ac:dyDescent="0.45">
      <c r="A869" t="s">
        <v>20</v>
      </c>
      <c r="B869" t="s">
        <v>172</v>
      </c>
      <c r="C869" t="s">
        <v>127</v>
      </c>
      <c r="D869">
        <v>0.88920000000000021</v>
      </c>
      <c r="E869">
        <v>0.88920000000000021</v>
      </c>
      <c r="F869">
        <v>0.88920000000000021</v>
      </c>
      <c r="G869">
        <v>0.88920000000000021</v>
      </c>
      <c r="H869">
        <v>0.88920000000000021</v>
      </c>
      <c r="I869">
        <v>0.88920000000000021</v>
      </c>
      <c r="J869">
        <v>0.88920000000000021</v>
      </c>
      <c r="K869">
        <v>0.88920000000000021</v>
      </c>
      <c r="L869">
        <v>0.88920000000000021</v>
      </c>
      <c r="M869">
        <v>0.88920000000000021</v>
      </c>
      <c r="N869">
        <v>0.88920000000000021</v>
      </c>
      <c r="O869">
        <v>0.88920000000000021</v>
      </c>
      <c r="P869">
        <v>0.88920000000000021</v>
      </c>
      <c r="Q869">
        <v>0.88920000000000021</v>
      </c>
      <c r="R869">
        <v>0.88920000000000021</v>
      </c>
      <c r="S869">
        <v>0.88920000000000021</v>
      </c>
      <c r="T869">
        <v>0.88920000000000021</v>
      </c>
      <c r="U869">
        <v>0.88920000000000021</v>
      </c>
      <c r="V869">
        <v>0.88920000000000021</v>
      </c>
      <c r="W869">
        <v>0.88920000000000021</v>
      </c>
      <c r="X869">
        <v>0.88920000000000021</v>
      </c>
      <c r="Y869">
        <v>0.88920000000000021</v>
      </c>
      <c r="Z869">
        <v>0.88920000000000021</v>
      </c>
      <c r="AA869">
        <v>0.88920000000000021</v>
      </c>
      <c r="AB869" s="7">
        <f t="shared" si="39"/>
        <v>21.340800000000002</v>
      </c>
      <c r="AC869">
        <f>INDEX(SHELF_days!$C$2:$C$289,MATCH(A869&amp;"|"&amp;C869,SHELF_days!$D$2:$D$289,0))</f>
        <v>159</v>
      </c>
      <c r="AD869" s="8">
        <f t="shared" si="40"/>
        <v>3393.1872000000003</v>
      </c>
      <c r="AE869" s="7">
        <f t="shared" si="41"/>
        <v>0.88920000000000021</v>
      </c>
    </row>
    <row r="870" spans="1:31" x14ac:dyDescent="0.45">
      <c r="A870" t="s">
        <v>20</v>
      </c>
      <c r="B870" t="s">
        <v>172</v>
      </c>
      <c r="C870" t="s">
        <v>128</v>
      </c>
      <c r="D870">
        <v>0.88920000000000021</v>
      </c>
      <c r="E870">
        <v>0.88920000000000021</v>
      </c>
      <c r="F870">
        <v>0.88920000000000021</v>
      </c>
      <c r="G870">
        <v>0.88920000000000021</v>
      </c>
      <c r="H870">
        <v>0.88920000000000021</v>
      </c>
      <c r="I870">
        <v>0.88920000000000021</v>
      </c>
      <c r="J870">
        <v>0.88920000000000021</v>
      </c>
      <c r="K870">
        <v>0.88920000000000021</v>
      </c>
      <c r="L870">
        <v>0.88920000000000021</v>
      </c>
      <c r="M870">
        <v>0.88920000000000021</v>
      </c>
      <c r="N870">
        <v>0.88920000000000021</v>
      </c>
      <c r="O870">
        <v>0.88920000000000021</v>
      </c>
      <c r="P870">
        <v>0.88920000000000021</v>
      </c>
      <c r="Q870">
        <v>0.88920000000000021</v>
      </c>
      <c r="R870">
        <v>0.88920000000000021</v>
      </c>
      <c r="S870">
        <v>0.88920000000000021</v>
      </c>
      <c r="T870">
        <v>0.88920000000000021</v>
      </c>
      <c r="U870">
        <v>0.88920000000000021</v>
      </c>
      <c r="V870">
        <v>0.88920000000000021</v>
      </c>
      <c r="W870">
        <v>0.88920000000000021</v>
      </c>
      <c r="X870">
        <v>0.88920000000000021</v>
      </c>
      <c r="Y870">
        <v>0.88920000000000021</v>
      </c>
      <c r="Z870">
        <v>0.88920000000000021</v>
      </c>
      <c r="AA870">
        <v>0.88920000000000021</v>
      </c>
      <c r="AB870" s="7">
        <f t="shared" si="39"/>
        <v>21.340800000000002</v>
      </c>
      <c r="AC870">
        <f>INDEX(SHELF_days!$C$2:$C$289,MATCH(A870&amp;"|"&amp;C870,SHELF_days!$D$2:$D$289,0))</f>
        <v>14</v>
      </c>
      <c r="AD870" s="8">
        <f t="shared" si="40"/>
        <v>298.77120000000002</v>
      </c>
      <c r="AE870" s="7">
        <f t="shared" si="41"/>
        <v>0.88920000000000021</v>
      </c>
    </row>
    <row r="871" spans="1:31" x14ac:dyDescent="0.45">
      <c r="A871" t="s">
        <v>20</v>
      </c>
      <c r="B871" t="s">
        <v>172</v>
      </c>
      <c r="C871" t="s">
        <v>129</v>
      </c>
      <c r="D871">
        <v>0.88920000000000021</v>
      </c>
      <c r="E871">
        <v>0.88920000000000021</v>
      </c>
      <c r="F871">
        <v>0.88920000000000021</v>
      </c>
      <c r="G871">
        <v>0.88920000000000021</v>
      </c>
      <c r="H871">
        <v>0.88920000000000021</v>
      </c>
      <c r="I871">
        <v>0.88920000000000021</v>
      </c>
      <c r="J871">
        <v>0.88920000000000021</v>
      </c>
      <c r="K871">
        <v>0.88920000000000021</v>
      </c>
      <c r="L871">
        <v>0.88920000000000021</v>
      </c>
      <c r="M871">
        <v>0.88920000000000021</v>
      </c>
      <c r="N871">
        <v>0.88920000000000021</v>
      </c>
      <c r="O871">
        <v>0.88920000000000021</v>
      </c>
      <c r="P871">
        <v>0.88920000000000021</v>
      </c>
      <c r="Q871">
        <v>0.88920000000000021</v>
      </c>
      <c r="R871">
        <v>0.88920000000000021</v>
      </c>
      <c r="S871">
        <v>0.88920000000000021</v>
      </c>
      <c r="T871">
        <v>0.88920000000000021</v>
      </c>
      <c r="U871">
        <v>0.88920000000000021</v>
      </c>
      <c r="V871">
        <v>0.88920000000000021</v>
      </c>
      <c r="W871">
        <v>0.88920000000000021</v>
      </c>
      <c r="X871">
        <v>0.88920000000000021</v>
      </c>
      <c r="Y871">
        <v>0.88920000000000021</v>
      </c>
      <c r="Z871">
        <v>0.88920000000000021</v>
      </c>
      <c r="AA871">
        <v>0.88920000000000021</v>
      </c>
      <c r="AB871" s="7">
        <f t="shared" si="39"/>
        <v>21.340800000000002</v>
      </c>
      <c r="AC871">
        <f>INDEX(SHELF_days!$C$2:$C$289,MATCH(A871&amp;"|"&amp;C871,SHELF_days!$D$2:$D$289,0))</f>
        <v>7</v>
      </c>
      <c r="AD871" s="8">
        <f t="shared" si="40"/>
        <v>149.38560000000001</v>
      </c>
      <c r="AE871" s="7">
        <f t="shared" si="41"/>
        <v>0.88920000000000021</v>
      </c>
    </row>
    <row r="872" spans="1:31" x14ac:dyDescent="0.45">
      <c r="A872" t="s">
        <v>20</v>
      </c>
      <c r="B872" t="s">
        <v>173</v>
      </c>
      <c r="C872" t="s">
        <v>124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s="7">
        <f t="shared" si="39"/>
        <v>0</v>
      </c>
      <c r="AC872">
        <f>INDEX(SHELF_days!$C$2:$C$289,MATCH(A872&amp;"|"&amp;C872,SHELF_days!$D$2:$D$289,0))</f>
        <v>65</v>
      </c>
      <c r="AD872" s="8">
        <f t="shared" si="40"/>
        <v>0</v>
      </c>
      <c r="AE872" s="7">
        <f t="shared" si="41"/>
        <v>0</v>
      </c>
    </row>
    <row r="873" spans="1:31" x14ac:dyDescent="0.45">
      <c r="A873" t="s">
        <v>20</v>
      </c>
      <c r="B873" t="s">
        <v>173</v>
      </c>
      <c r="C873" t="s">
        <v>125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2.8553848680414389E-3</v>
      </c>
      <c r="V873">
        <v>2.8553848680414389E-3</v>
      </c>
      <c r="W873">
        <v>0</v>
      </c>
      <c r="X873">
        <v>0</v>
      </c>
      <c r="Y873">
        <v>0</v>
      </c>
      <c r="Z873">
        <v>0</v>
      </c>
      <c r="AA873">
        <v>0</v>
      </c>
      <c r="AB873" s="7">
        <f t="shared" si="39"/>
        <v>5.7107697360828779E-3</v>
      </c>
      <c r="AC873">
        <f>INDEX(SHELF_days!$C$2:$C$289,MATCH(A873&amp;"|"&amp;C873,SHELF_days!$D$2:$D$289,0))</f>
        <v>64</v>
      </c>
      <c r="AD873" s="8">
        <f t="shared" si="40"/>
        <v>0.36548926310930419</v>
      </c>
      <c r="AE873" s="7">
        <f t="shared" si="41"/>
        <v>2.8553848680414389E-3</v>
      </c>
    </row>
    <row r="874" spans="1:31" x14ac:dyDescent="0.45">
      <c r="A874" t="s">
        <v>20</v>
      </c>
      <c r="B874" t="s">
        <v>173</v>
      </c>
      <c r="C874" t="s">
        <v>126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2.2363999173158601E-2</v>
      </c>
      <c r="S874">
        <v>2.2363999173158601E-2</v>
      </c>
      <c r="T874">
        <v>3.6062903354668031E-2</v>
      </c>
      <c r="U874">
        <v>0.14857027454431779</v>
      </c>
      <c r="V874">
        <v>0.1174092598628103</v>
      </c>
      <c r="W874">
        <v>8.2686391230408482E-2</v>
      </c>
      <c r="X874">
        <v>4.8796704808742188E-2</v>
      </c>
      <c r="Y874">
        <v>3.2632969920473581E-3</v>
      </c>
      <c r="Z874">
        <v>0</v>
      </c>
      <c r="AA874">
        <v>0</v>
      </c>
      <c r="AB874" s="7">
        <f t="shared" si="39"/>
        <v>0.48151682913931138</v>
      </c>
      <c r="AC874">
        <f>INDEX(SHELF_days!$C$2:$C$289,MATCH(A874&amp;"|"&amp;C874,SHELF_days!$D$2:$D$289,0))</f>
        <v>56</v>
      </c>
      <c r="AD874" s="8">
        <f t="shared" si="40"/>
        <v>26.964942431801436</v>
      </c>
      <c r="AE874" s="7">
        <f t="shared" si="41"/>
        <v>0.14857027454431779</v>
      </c>
    </row>
    <row r="875" spans="1:31" x14ac:dyDescent="0.45">
      <c r="A875" t="s">
        <v>20</v>
      </c>
      <c r="B875" t="s">
        <v>173</v>
      </c>
      <c r="C875" t="s">
        <v>127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2.2986746107503402E-3</v>
      </c>
      <c r="Q875">
        <v>1.017530325035337E-2</v>
      </c>
      <c r="R875">
        <v>3.6715213410431498E-2</v>
      </c>
      <c r="S875">
        <v>7.4834085572533945E-2</v>
      </c>
      <c r="T875">
        <v>0.15661065754923839</v>
      </c>
      <c r="U875">
        <v>0.34341220525201249</v>
      </c>
      <c r="V875">
        <v>0.44762041787170931</v>
      </c>
      <c r="W875">
        <v>0.20680246221482421</v>
      </c>
      <c r="X875">
        <v>7.1427645431283701E-2</v>
      </c>
      <c r="Y875">
        <v>1.881734162736582E-2</v>
      </c>
      <c r="Z875">
        <v>2.4013813486774829E-3</v>
      </c>
      <c r="AA875">
        <v>1.1493373053751701E-3</v>
      </c>
      <c r="AB875" s="7">
        <f t="shared" si="39"/>
        <v>1.3722647254445557</v>
      </c>
      <c r="AC875">
        <f>INDEX(SHELF_days!$C$2:$C$289,MATCH(A875&amp;"|"&amp;C875,SHELF_days!$D$2:$D$289,0))</f>
        <v>159</v>
      </c>
      <c r="AD875" s="8">
        <f t="shared" si="40"/>
        <v>218.19009134568435</v>
      </c>
      <c r="AE875" s="7">
        <f t="shared" si="41"/>
        <v>0.44762041787170931</v>
      </c>
    </row>
    <row r="876" spans="1:31" x14ac:dyDescent="0.45">
      <c r="A876" t="s">
        <v>20</v>
      </c>
      <c r="B876" t="s">
        <v>173</v>
      </c>
      <c r="C876" t="s">
        <v>128</v>
      </c>
      <c r="D876">
        <v>1.305318796818943E-2</v>
      </c>
      <c r="E876">
        <v>1.305318796818943E-2</v>
      </c>
      <c r="F876">
        <v>1.305318796818943E-2</v>
      </c>
      <c r="G876">
        <v>1.305318796818943E-2</v>
      </c>
      <c r="H876">
        <v>1.305318796818943E-2</v>
      </c>
      <c r="I876">
        <v>1.305318796818943E-2</v>
      </c>
      <c r="J876">
        <v>1.305318796818943E-2</v>
      </c>
      <c r="K876">
        <v>1.305318796818943E-2</v>
      </c>
      <c r="L876">
        <v>1.305318796818943E-2</v>
      </c>
      <c r="M876">
        <v>1.305318796818943E-2</v>
      </c>
      <c r="N876">
        <v>1.305318796818943E-2</v>
      </c>
      <c r="O876">
        <v>2.1746055700196439E-2</v>
      </c>
      <c r="P876">
        <v>0.1442516134186721</v>
      </c>
      <c r="Q876">
        <v>0.1575825287904401</v>
      </c>
      <c r="R876">
        <v>0.2027965500930197</v>
      </c>
      <c r="S876">
        <v>0.38231954376616112</v>
      </c>
      <c r="T876">
        <v>0.51787828945282621</v>
      </c>
      <c r="U876">
        <v>0.89150496548698033</v>
      </c>
      <c r="V876">
        <v>1</v>
      </c>
      <c r="W876">
        <v>0.6864865961653327</v>
      </c>
      <c r="X876">
        <v>0.11120205239283081</v>
      </c>
      <c r="Y876">
        <v>1.305318796818943E-2</v>
      </c>
      <c r="Z876">
        <v>0</v>
      </c>
      <c r="AA876">
        <v>0</v>
      </c>
      <c r="AB876" s="7">
        <f t="shared" si="39"/>
        <v>4.2724064508847333</v>
      </c>
      <c r="AC876">
        <f>INDEX(SHELF_days!$C$2:$C$289,MATCH(A876&amp;"|"&amp;C876,SHELF_days!$D$2:$D$289,0))</f>
        <v>14</v>
      </c>
      <c r="AD876" s="8">
        <f t="shared" si="40"/>
        <v>59.813690312386264</v>
      </c>
      <c r="AE876" s="7">
        <f t="shared" si="41"/>
        <v>1</v>
      </c>
    </row>
    <row r="877" spans="1:31" x14ac:dyDescent="0.45">
      <c r="A877" t="s">
        <v>20</v>
      </c>
      <c r="B877" t="s">
        <v>173</v>
      </c>
      <c r="C877" t="s">
        <v>129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s="7">
        <f t="shared" si="39"/>
        <v>0</v>
      </c>
      <c r="AC877">
        <f>INDEX(SHELF_days!$C$2:$C$289,MATCH(A877&amp;"|"&amp;C877,SHELF_days!$D$2:$D$289,0))</f>
        <v>7</v>
      </c>
      <c r="AD877" s="8">
        <f t="shared" si="40"/>
        <v>0</v>
      </c>
      <c r="AE877" s="7">
        <f t="shared" si="41"/>
        <v>0</v>
      </c>
    </row>
    <row r="878" spans="1:31" x14ac:dyDescent="0.45">
      <c r="A878" t="s">
        <v>20</v>
      </c>
      <c r="B878" t="s">
        <v>174</v>
      </c>
      <c r="C878" t="s">
        <v>124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20</v>
      </c>
      <c r="B879" t="s">
        <v>174</v>
      </c>
      <c r="C879" t="s">
        <v>125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20</v>
      </c>
      <c r="B880" t="s">
        <v>174</v>
      </c>
      <c r="C880" t="s">
        <v>126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20</v>
      </c>
      <c r="B881" t="s">
        <v>174</v>
      </c>
      <c r="C881" t="s">
        <v>127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20</v>
      </c>
      <c r="B882" t="s">
        <v>174</v>
      </c>
      <c r="C882" t="s">
        <v>128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20</v>
      </c>
      <c r="B883" t="s">
        <v>174</v>
      </c>
      <c r="C883" t="s">
        <v>129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20</v>
      </c>
      <c r="B884" t="s">
        <v>175</v>
      </c>
      <c r="C884" t="s">
        <v>124</v>
      </c>
      <c r="D884">
        <v>0.49510672795390881</v>
      </c>
      <c r="E884">
        <v>0.48777713062368172</v>
      </c>
      <c r="F884">
        <v>0.48005981802726461</v>
      </c>
      <c r="G884">
        <v>0.47069042596732019</v>
      </c>
      <c r="H884">
        <v>0.46103815760476041</v>
      </c>
      <c r="I884">
        <v>0.45515662878191598</v>
      </c>
      <c r="J884">
        <v>0.44979819286591333</v>
      </c>
      <c r="K884">
        <v>0.44549003557598471</v>
      </c>
      <c r="L884">
        <v>0.43301829172307388</v>
      </c>
      <c r="M884">
        <v>0.41319853288417352</v>
      </c>
      <c r="N884">
        <v>0.39779507603186098</v>
      </c>
      <c r="O884">
        <v>0.39054434404810628</v>
      </c>
      <c r="P884">
        <v>0.38858577590277987</v>
      </c>
      <c r="Q884">
        <v>0.39177911406353289</v>
      </c>
      <c r="R884">
        <v>0.40021676164090308</v>
      </c>
      <c r="S884">
        <v>0.41225466738028499</v>
      </c>
      <c r="T884">
        <v>0.43392044202373858</v>
      </c>
      <c r="U884">
        <v>0.45543100462802649</v>
      </c>
      <c r="V884">
        <v>0.47098085823127572</v>
      </c>
      <c r="W884">
        <v>0.48370651386833741</v>
      </c>
      <c r="X884">
        <v>0.49218131158895573</v>
      </c>
      <c r="Y884">
        <v>0.49643153984195459</v>
      </c>
      <c r="Z884">
        <v>0.49525312470484528</v>
      </c>
      <c r="AA884">
        <v>0.49496930390706179</v>
      </c>
      <c r="AB884" s="7">
        <f t="shared" si="39"/>
        <v>10.795383779869663</v>
      </c>
      <c r="AC884">
        <f>INDEX(SHELF_days!$C$2:$C$289,MATCH(A884&amp;"|"&amp;C884,SHELF_days!$D$2:$D$289,0))</f>
        <v>65</v>
      </c>
      <c r="AD884" s="8">
        <f t="shared" si="40"/>
        <v>701.69994569152811</v>
      </c>
      <c r="AE884" s="7">
        <f t="shared" si="41"/>
        <v>0.49643153984195459</v>
      </c>
    </row>
    <row r="885" spans="1:31" x14ac:dyDescent="0.45">
      <c r="A885" t="s">
        <v>20</v>
      </c>
      <c r="B885" t="s">
        <v>175</v>
      </c>
      <c r="C885" t="s">
        <v>125</v>
      </c>
      <c r="D885">
        <v>0.4188747520700184</v>
      </c>
      <c r="E885">
        <v>0.40390981645310592</v>
      </c>
      <c r="F885">
        <v>0.39358431980606368</v>
      </c>
      <c r="G885">
        <v>0.38972389257941631</v>
      </c>
      <c r="H885">
        <v>0.38740810849101148</v>
      </c>
      <c r="I885">
        <v>0.38887601139690831</v>
      </c>
      <c r="J885">
        <v>0.37911189906494991</v>
      </c>
      <c r="K885">
        <v>0.35963109592922587</v>
      </c>
      <c r="L885">
        <v>0.34481767307873951</v>
      </c>
      <c r="M885">
        <v>0.33563521235399701</v>
      </c>
      <c r="N885">
        <v>0.33003848817806869</v>
      </c>
      <c r="O885">
        <v>0.32998417970594718</v>
      </c>
      <c r="P885">
        <v>0.33760232030979448</v>
      </c>
      <c r="Q885">
        <v>0.35180890501526929</v>
      </c>
      <c r="R885">
        <v>0.36258579164436622</v>
      </c>
      <c r="S885">
        <v>0.37574221578566258</v>
      </c>
      <c r="T885">
        <v>0.38517811604697311</v>
      </c>
      <c r="U885">
        <v>0.39039035198186561</v>
      </c>
      <c r="V885">
        <v>0.39622772565563708</v>
      </c>
      <c r="W885">
        <v>0.40475179454081778</v>
      </c>
      <c r="X885">
        <v>0.40981133709032519</v>
      </c>
      <c r="Y885">
        <v>0.41616267355098691</v>
      </c>
      <c r="Z885">
        <v>0.42431445392437761</v>
      </c>
      <c r="AA885">
        <v>0.42342958001448211</v>
      </c>
      <c r="AB885" s="7">
        <f t="shared" si="39"/>
        <v>9.1396007146680098</v>
      </c>
      <c r="AC885">
        <f>INDEX(SHELF_days!$C$2:$C$289,MATCH(A885&amp;"|"&amp;C885,SHELF_days!$D$2:$D$289,0))</f>
        <v>64</v>
      </c>
      <c r="AD885" s="8">
        <f t="shared" si="40"/>
        <v>584.93444573875263</v>
      </c>
      <c r="AE885" s="7">
        <f t="shared" si="41"/>
        <v>0.42431445392437761</v>
      </c>
    </row>
    <row r="886" spans="1:31" x14ac:dyDescent="0.45">
      <c r="A886" t="s">
        <v>20</v>
      </c>
      <c r="B886" t="s">
        <v>175</v>
      </c>
      <c r="C886" t="s">
        <v>126</v>
      </c>
      <c r="D886">
        <v>0.28273885323811659</v>
      </c>
      <c r="E886">
        <v>0.28134014998293749</v>
      </c>
      <c r="F886">
        <v>0.27967136091621109</v>
      </c>
      <c r="G886">
        <v>0.27135821119129061</v>
      </c>
      <c r="H886">
        <v>0.26460523358885357</v>
      </c>
      <c r="I886">
        <v>0.2539859505439172</v>
      </c>
      <c r="J886">
        <v>0.2397015739052992</v>
      </c>
      <c r="K886">
        <v>0.22607202010870009</v>
      </c>
      <c r="L886">
        <v>0.2073027208336454</v>
      </c>
      <c r="M886">
        <v>0.2010326932840604</v>
      </c>
      <c r="N886">
        <v>0.20019476141726389</v>
      </c>
      <c r="O886">
        <v>0.2145700683329588</v>
      </c>
      <c r="P886">
        <v>0.2355194053950577</v>
      </c>
      <c r="Q886">
        <v>0.25883501044553758</v>
      </c>
      <c r="R886">
        <v>0.28317893913289538</v>
      </c>
      <c r="S886">
        <v>0.29956927763489721</v>
      </c>
      <c r="T886">
        <v>0.31153233122757962</v>
      </c>
      <c r="U886">
        <v>0.31472071712152611</v>
      </c>
      <c r="V886">
        <v>0.31194578308239068</v>
      </c>
      <c r="W886">
        <v>0.30527312375673138</v>
      </c>
      <c r="X886">
        <v>0.298767551416182</v>
      </c>
      <c r="Y886">
        <v>0.30149733243443438</v>
      </c>
      <c r="Z886">
        <v>0.29992051403697129</v>
      </c>
      <c r="AA886">
        <v>0.28812288280190101</v>
      </c>
      <c r="AB886" s="7">
        <f t="shared" si="39"/>
        <v>6.4314564658293589</v>
      </c>
      <c r="AC886">
        <f>INDEX(SHELF_days!$C$2:$C$289,MATCH(A886&amp;"|"&amp;C886,SHELF_days!$D$2:$D$289,0))</f>
        <v>56</v>
      </c>
      <c r="AD886" s="8">
        <f t="shared" si="40"/>
        <v>360.16156208644412</v>
      </c>
      <c r="AE886" s="7">
        <f t="shared" si="41"/>
        <v>0.31472071712152611</v>
      </c>
    </row>
    <row r="887" spans="1:31" x14ac:dyDescent="0.45">
      <c r="A887" t="s">
        <v>20</v>
      </c>
      <c r="B887" t="s">
        <v>175</v>
      </c>
      <c r="C887" t="s">
        <v>127</v>
      </c>
      <c r="D887">
        <v>0.33415350007715938</v>
      </c>
      <c r="E887">
        <v>0.33133954962547918</v>
      </c>
      <c r="F887">
        <v>0.33169389014850248</v>
      </c>
      <c r="G887">
        <v>0.32744714568915378</v>
      </c>
      <c r="H887">
        <v>0.31879666670623558</v>
      </c>
      <c r="I887">
        <v>0.31419469142104212</v>
      </c>
      <c r="J887">
        <v>0.31204104889543088</v>
      </c>
      <c r="K887">
        <v>0.30237176671691929</v>
      </c>
      <c r="L887">
        <v>0.28914097648413478</v>
      </c>
      <c r="M887">
        <v>0.27840629859569582</v>
      </c>
      <c r="N887">
        <v>0.26539452285704102</v>
      </c>
      <c r="O887">
        <v>0.26068007264871029</v>
      </c>
      <c r="P887">
        <v>0.26308567087285278</v>
      </c>
      <c r="Q887">
        <v>0.26932046153298278</v>
      </c>
      <c r="R887">
        <v>0.28044182761363229</v>
      </c>
      <c r="S887">
        <v>0.29364739259980299</v>
      </c>
      <c r="T887">
        <v>0.30630275044218369</v>
      </c>
      <c r="U887">
        <v>0.31985019171187418</v>
      </c>
      <c r="V887">
        <v>0.32943074037582648</v>
      </c>
      <c r="W887">
        <v>0.33867238043233111</v>
      </c>
      <c r="X887">
        <v>0.33963479778255251</v>
      </c>
      <c r="Y887">
        <v>0.3355215987464536</v>
      </c>
      <c r="Z887">
        <v>0.33188678909319691</v>
      </c>
      <c r="AA887">
        <v>0.33050177467029113</v>
      </c>
      <c r="AB887" s="7">
        <f t="shared" si="39"/>
        <v>7.4039565057394849</v>
      </c>
      <c r="AC887">
        <f>INDEX(SHELF_days!$C$2:$C$289,MATCH(A887&amp;"|"&amp;C887,SHELF_days!$D$2:$D$289,0))</f>
        <v>159</v>
      </c>
      <c r="AD887" s="8">
        <f t="shared" si="40"/>
        <v>1177.229084412578</v>
      </c>
      <c r="AE887" s="7">
        <f t="shared" si="41"/>
        <v>0.33963479778255251</v>
      </c>
    </row>
    <row r="888" spans="1:31" x14ac:dyDescent="0.45">
      <c r="A888" t="s">
        <v>20</v>
      </c>
      <c r="B888" t="s">
        <v>175</v>
      </c>
      <c r="C888" t="s">
        <v>128</v>
      </c>
      <c r="D888">
        <v>0.26626719768283852</v>
      </c>
      <c r="E888">
        <v>0.2487907313540913</v>
      </c>
      <c r="F888">
        <v>0.21826212889210719</v>
      </c>
      <c r="G888">
        <v>0.20821144098479361</v>
      </c>
      <c r="H888">
        <v>0.18865314989138299</v>
      </c>
      <c r="I888">
        <v>0.1689645184648805</v>
      </c>
      <c r="J888">
        <v>0.14279145546705291</v>
      </c>
      <c r="K888">
        <v>0.1156046343229544</v>
      </c>
      <c r="L888">
        <v>0.11030412744388129</v>
      </c>
      <c r="M888">
        <v>0.1017342505430847</v>
      </c>
      <c r="N888">
        <v>0.1093012309920348</v>
      </c>
      <c r="O888">
        <v>0.14371469949312091</v>
      </c>
      <c r="P888">
        <v>0.18859884141926139</v>
      </c>
      <c r="Q888">
        <v>0.2324149167270094</v>
      </c>
      <c r="R888">
        <v>0.26425054308472118</v>
      </c>
      <c r="S888">
        <v>0.29673425054308472</v>
      </c>
      <c r="T888">
        <v>0.31895003620564821</v>
      </c>
      <c r="U888">
        <v>0.33481173062997832</v>
      </c>
      <c r="V888">
        <v>0.34015568428674869</v>
      </c>
      <c r="W888">
        <v>0.32463070238957281</v>
      </c>
      <c r="X888">
        <v>0.33001810282404048</v>
      </c>
      <c r="Y888">
        <v>0.34513758146270818</v>
      </c>
      <c r="Z888">
        <v>0.3526502534395366</v>
      </c>
      <c r="AA888">
        <v>0.34937726285300508</v>
      </c>
      <c r="AB888" s="7">
        <f t="shared" si="39"/>
        <v>5.7003294713975388</v>
      </c>
      <c r="AC888">
        <f>INDEX(SHELF_days!$C$2:$C$289,MATCH(A888&amp;"|"&amp;C888,SHELF_days!$D$2:$D$289,0))</f>
        <v>14</v>
      </c>
      <c r="AD888" s="8">
        <f t="shared" si="40"/>
        <v>79.804612599565544</v>
      </c>
      <c r="AE888" s="7">
        <f t="shared" si="41"/>
        <v>0.3526502534395366</v>
      </c>
    </row>
    <row r="889" spans="1:31" x14ac:dyDescent="0.45">
      <c r="A889" t="s">
        <v>20</v>
      </c>
      <c r="B889" t="s">
        <v>175</v>
      </c>
      <c r="C889" t="s">
        <v>129</v>
      </c>
      <c r="D889">
        <v>0.48932295438088352</v>
      </c>
      <c r="E889">
        <v>0.47600289645184651</v>
      </c>
      <c r="F889">
        <v>0.45720130340333093</v>
      </c>
      <c r="G889">
        <v>0.43974293989862417</v>
      </c>
      <c r="H889">
        <v>0.42165459811730632</v>
      </c>
      <c r="I889">
        <v>0.41025343953656768</v>
      </c>
      <c r="J889">
        <v>0.39712527154236071</v>
      </c>
      <c r="K889">
        <v>0.38516654598117311</v>
      </c>
      <c r="L889">
        <v>0.3480123099203476</v>
      </c>
      <c r="M889">
        <v>0.31416002896451839</v>
      </c>
      <c r="N889">
        <v>0.28778059377262849</v>
      </c>
      <c r="O889">
        <v>0.26160391020999268</v>
      </c>
      <c r="P889">
        <v>0.2548189717595945</v>
      </c>
      <c r="Q889">
        <v>0.26947863866763211</v>
      </c>
      <c r="R889">
        <v>0.30223388848660387</v>
      </c>
      <c r="S889">
        <v>0.34625271542360608</v>
      </c>
      <c r="T889">
        <v>0.40361694424330202</v>
      </c>
      <c r="U889">
        <v>0.44542360608254888</v>
      </c>
      <c r="V889">
        <v>0.46736060825488768</v>
      </c>
      <c r="W889">
        <v>0.47474656046343228</v>
      </c>
      <c r="X889">
        <v>0.46920347574221583</v>
      </c>
      <c r="Y889">
        <v>0.44979362780593768</v>
      </c>
      <c r="Z889">
        <v>0.42354815351194791</v>
      </c>
      <c r="AA889">
        <v>0.40742215785662561</v>
      </c>
      <c r="AB889" s="7">
        <f t="shared" si="39"/>
        <v>9.4019261404779151</v>
      </c>
      <c r="AC889">
        <f>INDEX(SHELF_days!$C$2:$C$289,MATCH(A889&amp;"|"&amp;C889,SHELF_days!$D$2:$D$289,0))</f>
        <v>7</v>
      </c>
      <c r="AD889" s="8">
        <f t="shared" si="40"/>
        <v>65.813482983345409</v>
      </c>
      <c r="AE889" s="7">
        <f t="shared" si="41"/>
        <v>0.48932295438088352</v>
      </c>
    </row>
    <row r="890" spans="1:31" x14ac:dyDescent="0.45">
      <c r="A890" t="s">
        <v>20</v>
      </c>
      <c r="B890" t="s">
        <v>176</v>
      </c>
      <c r="C890" t="s">
        <v>124</v>
      </c>
      <c r="D890">
        <v>0.57271164589600343</v>
      </c>
      <c r="E890">
        <v>0.56433175762784704</v>
      </c>
      <c r="F890">
        <v>0.55393210141813498</v>
      </c>
      <c r="G890">
        <v>0.5457670820799313</v>
      </c>
      <c r="H890">
        <v>0.52552642887838419</v>
      </c>
      <c r="I890">
        <v>0.52621400945423291</v>
      </c>
      <c r="J890">
        <v>0.52217447357112168</v>
      </c>
      <c r="K890">
        <v>0.49488611946712507</v>
      </c>
      <c r="L890">
        <v>0.43171465406102277</v>
      </c>
      <c r="M890">
        <v>0.38577567683712938</v>
      </c>
      <c r="N890">
        <v>0.37447357112161578</v>
      </c>
      <c r="O890">
        <v>0.38487322733132789</v>
      </c>
      <c r="P890">
        <v>0.39883970777825528</v>
      </c>
      <c r="Q890">
        <v>0.41804899011602931</v>
      </c>
      <c r="R890">
        <v>0.45333046841426727</v>
      </c>
      <c r="S890">
        <v>0.51585732703051146</v>
      </c>
      <c r="T890">
        <v>0.60958315427589183</v>
      </c>
      <c r="U890">
        <v>0.65100988397077786</v>
      </c>
      <c r="V890">
        <v>0.66514825956166745</v>
      </c>
      <c r="W890">
        <v>0.6721529866781264</v>
      </c>
      <c r="X890">
        <v>0.66441770519982812</v>
      </c>
      <c r="Y890">
        <v>0.65388912763214435</v>
      </c>
      <c r="Z890">
        <v>0.63506660936828541</v>
      </c>
      <c r="AA890">
        <v>0.62436613665663954</v>
      </c>
      <c r="AB890" s="7">
        <f t="shared" si="39"/>
        <v>12.844091104426299</v>
      </c>
      <c r="AC890">
        <f>INDEX(SHELF_days!$C$2:$C$289,MATCH(A890&amp;"|"&amp;C890,SHELF_days!$D$2:$D$289,0))</f>
        <v>65</v>
      </c>
      <c r="AD890" s="8">
        <f t="shared" si="40"/>
        <v>834.86592178770945</v>
      </c>
      <c r="AE890" s="7">
        <f t="shared" si="41"/>
        <v>0.6721529866781264</v>
      </c>
    </row>
    <row r="891" spans="1:31" x14ac:dyDescent="0.45">
      <c r="A891" t="s">
        <v>20</v>
      </c>
      <c r="B891" t="s">
        <v>176</v>
      </c>
      <c r="C891" t="s">
        <v>125</v>
      </c>
      <c r="D891">
        <v>0.56101606145251404</v>
      </c>
      <c r="E891">
        <v>0.55416375698324027</v>
      </c>
      <c r="F891">
        <v>0.54460544692737434</v>
      </c>
      <c r="G891">
        <v>0.52518331005586594</v>
      </c>
      <c r="H891">
        <v>0.53207925977653636</v>
      </c>
      <c r="I891">
        <v>0.52051326815642462</v>
      </c>
      <c r="J891">
        <v>0.47743540502793302</v>
      </c>
      <c r="K891">
        <v>0.42898917597765368</v>
      </c>
      <c r="L891">
        <v>0.37438896648044689</v>
      </c>
      <c r="M891">
        <v>0.34724162011173187</v>
      </c>
      <c r="N891">
        <v>0.34972939944134079</v>
      </c>
      <c r="O891">
        <v>0.34907472067039108</v>
      </c>
      <c r="P891">
        <v>0.3573673184357542</v>
      </c>
      <c r="Q891">
        <v>0.36155726256983239</v>
      </c>
      <c r="R891">
        <v>0.36094622905027929</v>
      </c>
      <c r="S891">
        <v>0.37862255586592181</v>
      </c>
      <c r="T891">
        <v>0.4178596368715084</v>
      </c>
      <c r="U891">
        <v>0.4803596368715084</v>
      </c>
      <c r="V891">
        <v>0.51566864525139666</v>
      </c>
      <c r="W891">
        <v>0.52339385474860345</v>
      </c>
      <c r="X891">
        <v>0.5262307960893855</v>
      </c>
      <c r="Y891">
        <v>0.51108589385474867</v>
      </c>
      <c r="Z891">
        <v>0.50113477653631289</v>
      </c>
      <c r="AA891">
        <v>0.48057786312849171</v>
      </c>
      <c r="AB891" s="7">
        <f t="shared" si="39"/>
        <v>10.979224860335195</v>
      </c>
      <c r="AC891">
        <f>INDEX(SHELF_days!$C$2:$C$289,MATCH(A891&amp;"|"&amp;C891,SHELF_days!$D$2:$D$289,0))</f>
        <v>64</v>
      </c>
      <c r="AD891" s="8">
        <f t="shared" si="40"/>
        <v>702.67039106145251</v>
      </c>
      <c r="AE891" s="7">
        <f t="shared" si="41"/>
        <v>0.56101606145251404</v>
      </c>
    </row>
    <row r="892" spans="1:31" x14ac:dyDescent="0.45">
      <c r="A892" t="s">
        <v>20</v>
      </c>
      <c r="B892" t="s">
        <v>176</v>
      </c>
      <c r="C892" t="s">
        <v>126</v>
      </c>
      <c r="D892">
        <v>0.40323224261771751</v>
      </c>
      <c r="E892">
        <v>0.38732043096568242</v>
      </c>
      <c r="F892">
        <v>0.38407821229050282</v>
      </c>
      <c r="G892">
        <v>0.37694533120510781</v>
      </c>
      <c r="H892">
        <v>0.38712090981644059</v>
      </c>
      <c r="I892">
        <v>0.34951117318435759</v>
      </c>
      <c r="J892">
        <v>0.26222067039106151</v>
      </c>
      <c r="K892">
        <v>0.21702913008778929</v>
      </c>
      <c r="L892">
        <v>0.20660415003990429</v>
      </c>
      <c r="M892">
        <v>0.21224062250598569</v>
      </c>
      <c r="N892">
        <v>0.214684756584198</v>
      </c>
      <c r="O892">
        <v>0.2320430965682363</v>
      </c>
      <c r="P892">
        <v>0.24675778132482051</v>
      </c>
      <c r="Q892">
        <v>0.2593276137270551</v>
      </c>
      <c r="R892">
        <v>0.27883080606544292</v>
      </c>
      <c r="S892">
        <v>0.2880586592178771</v>
      </c>
      <c r="T892">
        <v>0.32078012769353548</v>
      </c>
      <c r="U892">
        <v>0.38323024740622508</v>
      </c>
      <c r="V892">
        <v>0.47795291300877901</v>
      </c>
      <c r="W892">
        <v>0.47999800478850763</v>
      </c>
      <c r="X892">
        <v>0.46498403830806068</v>
      </c>
      <c r="Y892">
        <v>0.45286312849162019</v>
      </c>
      <c r="Z892">
        <v>0.43655227454110129</v>
      </c>
      <c r="AA892">
        <v>0.41650039904229852</v>
      </c>
      <c r="AB892" s="7">
        <f t="shared" si="39"/>
        <v>8.1388667198723077</v>
      </c>
      <c r="AC892">
        <f>INDEX(SHELF_days!$C$2:$C$289,MATCH(A892&amp;"|"&amp;C892,SHELF_days!$D$2:$D$289,0))</f>
        <v>56</v>
      </c>
      <c r="AD892" s="8">
        <f t="shared" si="40"/>
        <v>455.7765363128492</v>
      </c>
      <c r="AE892" s="7">
        <f t="shared" si="41"/>
        <v>0.47999800478850763</v>
      </c>
    </row>
    <row r="893" spans="1:31" x14ac:dyDescent="0.45">
      <c r="A893" t="s">
        <v>20</v>
      </c>
      <c r="B893" t="s">
        <v>176</v>
      </c>
      <c r="C893" t="s">
        <v>127</v>
      </c>
      <c r="D893">
        <v>0.39589262499560812</v>
      </c>
      <c r="E893">
        <v>0.39462773620041458</v>
      </c>
      <c r="F893">
        <v>0.3902708970169706</v>
      </c>
      <c r="G893">
        <v>0.38183830504901439</v>
      </c>
      <c r="H893">
        <v>0.37061241699167291</v>
      </c>
      <c r="I893">
        <v>0.34153754260215741</v>
      </c>
      <c r="J893">
        <v>0.2742173500579741</v>
      </c>
      <c r="K893">
        <v>0.24229647587927339</v>
      </c>
      <c r="L893">
        <v>0.23272197041565651</v>
      </c>
      <c r="M893">
        <v>0.23475984680791259</v>
      </c>
      <c r="N893">
        <v>0.2375004391974983</v>
      </c>
      <c r="O893">
        <v>0.24412353747233059</v>
      </c>
      <c r="P893">
        <v>0.25768595622079338</v>
      </c>
      <c r="Q893">
        <v>0.27161730086785429</v>
      </c>
      <c r="R893">
        <v>0.28004989283581039</v>
      </c>
      <c r="S893">
        <v>0.29593127437546118</v>
      </c>
      <c r="T893">
        <v>0.3201574083834019</v>
      </c>
      <c r="U893">
        <v>0.35466076385228912</v>
      </c>
      <c r="V893">
        <v>0.4208917466006114</v>
      </c>
      <c r="W893">
        <v>0.44420434981202339</v>
      </c>
      <c r="X893">
        <v>0.44803415199747021</v>
      </c>
      <c r="Y893">
        <v>0.4436421770141597</v>
      </c>
      <c r="Z893">
        <v>0.43252169635641757</v>
      </c>
      <c r="AA893">
        <v>0.41739573451389622</v>
      </c>
      <c r="AB893" s="7">
        <f t="shared" si="39"/>
        <v>8.1271915955166723</v>
      </c>
      <c r="AC893">
        <f>INDEX(SHELF_days!$C$2:$C$289,MATCH(A893&amp;"|"&amp;C893,SHELF_days!$D$2:$D$289,0))</f>
        <v>159</v>
      </c>
      <c r="AD893" s="8">
        <f t="shared" si="40"/>
        <v>1292.2234636871508</v>
      </c>
      <c r="AE893" s="7">
        <f t="shared" si="41"/>
        <v>0.44803415199747021</v>
      </c>
    </row>
    <row r="894" spans="1:31" x14ac:dyDescent="0.45">
      <c r="A894" t="s">
        <v>20</v>
      </c>
      <c r="B894" t="s">
        <v>176</v>
      </c>
      <c r="C894" t="s">
        <v>128</v>
      </c>
      <c r="D894">
        <v>0.3096568236233041</v>
      </c>
      <c r="E894">
        <v>0.30247406225059859</v>
      </c>
      <c r="F894">
        <v>0.27733439744612931</v>
      </c>
      <c r="G894">
        <v>0.2603750997605746</v>
      </c>
      <c r="H894">
        <v>0.2252593774940144</v>
      </c>
      <c r="I894">
        <v>0.14604948124501199</v>
      </c>
      <c r="J894">
        <v>0.10235434956105351</v>
      </c>
      <c r="K894">
        <v>9.018355945730247E-2</v>
      </c>
      <c r="L894">
        <v>9.4573024740622527E-2</v>
      </c>
      <c r="M894">
        <v>0.10035913806863531</v>
      </c>
      <c r="N894">
        <v>0.1145251396648045</v>
      </c>
      <c r="O894">
        <v>0.13008778930566639</v>
      </c>
      <c r="P894">
        <v>0.22446129289704711</v>
      </c>
      <c r="Q894">
        <v>0.22825219473264169</v>
      </c>
      <c r="R894">
        <v>0.18016759776536309</v>
      </c>
      <c r="S894">
        <v>0.24561053471668001</v>
      </c>
      <c r="T894">
        <v>0.25498802873104548</v>
      </c>
      <c r="U894">
        <v>0.28072625698324022</v>
      </c>
      <c r="V894">
        <v>0.30546687948922591</v>
      </c>
      <c r="W894">
        <v>0.34577015163607339</v>
      </c>
      <c r="X894">
        <v>0.35095770151636069</v>
      </c>
      <c r="Y894">
        <v>0.34996009577015158</v>
      </c>
      <c r="Z894">
        <v>0.36891460494812461</v>
      </c>
      <c r="AA894">
        <v>0.37350359138068639</v>
      </c>
      <c r="AB894" s="7">
        <f t="shared" si="39"/>
        <v>5.6620111731843563</v>
      </c>
      <c r="AC894">
        <f>INDEX(SHELF_days!$C$2:$C$289,MATCH(A894&amp;"|"&amp;C894,SHELF_days!$D$2:$D$289,0))</f>
        <v>14</v>
      </c>
      <c r="AD894" s="8">
        <f t="shared" si="40"/>
        <v>79.268156424580994</v>
      </c>
      <c r="AE894" s="7">
        <f t="shared" si="41"/>
        <v>0.37350359138068639</v>
      </c>
    </row>
    <row r="895" spans="1:31" x14ac:dyDescent="0.45">
      <c r="A895" t="s">
        <v>20</v>
      </c>
      <c r="B895" t="s">
        <v>176</v>
      </c>
      <c r="C895" t="s">
        <v>129</v>
      </c>
      <c r="D895">
        <v>0.587390263367917</v>
      </c>
      <c r="E895">
        <v>0.59138068635275343</v>
      </c>
      <c r="F895">
        <v>0.60774142059058267</v>
      </c>
      <c r="G895">
        <v>0.59177972865123707</v>
      </c>
      <c r="H895">
        <v>0.53711093375897856</v>
      </c>
      <c r="I895">
        <v>0.58060654429369518</v>
      </c>
      <c r="J895">
        <v>0.57501995211492418</v>
      </c>
      <c r="K895">
        <v>0.54988028731045502</v>
      </c>
      <c r="L895">
        <v>0.45849960095770148</v>
      </c>
      <c r="M895">
        <v>0.39305666400638473</v>
      </c>
      <c r="N895">
        <v>0.36272944932162821</v>
      </c>
      <c r="O895">
        <v>0.34796488427773348</v>
      </c>
      <c r="P895">
        <v>0.36113328012769358</v>
      </c>
      <c r="Q895">
        <v>0.38747007182761373</v>
      </c>
      <c r="R895">
        <v>0.41380686352753387</v>
      </c>
      <c r="S895">
        <v>0.48044692737430178</v>
      </c>
      <c r="T895">
        <v>0.61292897047087003</v>
      </c>
      <c r="U895">
        <v>0.65722266560255382</v>
      </c>
      <c r="V895">
        <v>0.68395849960095778</v>
      </c>
      <c r="W895">
        <v>0.69433359936153238</v>
      </c>
      <c r="X895">
        <v>0.68435754189944142</v>
      </c>
      <c r="Y895">
        <v>0.67398244213886671</v>
      </c>
      <c r="Z895">
        <v>0.66600159616919397</v>
      </c>
      <c r="AA895">
        <v>0.63048683160415009</v>
      </c>
      <c r="AB895" s="7">
        <f t="shared" si="39"/>
        <v>13.1292897047087</v>
      </c>
      <c r="AC895">
        <f>INDEX(SHELF_days!$C$2:$C$289,MATCH(A895&amp;"|"&amp;C895,SHELF_days!$D$2:$D$289,0))</f>
        <v>7</v>
      </c>
      <c r="AD895" s="8">
        <f t="shared" si="40"/>
        <v>91.905027932960905</v>
      </c>
      <c r="AE895" s="7">
        <f t="shared" si="41"/>
        <v>0.69433359936153238</v>
      </c>
    </row>
    <row r="896" spans="1:31" x14ac:dyDescent="0.45">
      <c r="A896" t="s">
        <v>20</v>
      </c>
      <c r="B896" t="s">
        <v>177</v>
      </c>
      <c r="C896" t="s">
        <v>124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s="7">
        <f t="shared" si="39"/>
        <v>0</v>
      </c>
      <c r="AC896">
        <f>INDEX(SHELF_days!$C$2:$C$289,MATCH(A896&amp;"|"&amp;C896,SHELF_days!$D$2:$D$289,0))</f>
        <v>65</v>
      </c>
      <c r="AD896" s="8">
        <f t="shared" si="40"/>
        <v>0</v>
      </c>
      <c r="AE896" s="7">
        <f t="shared" si="41"/>
        <v>0</v>
      </c>
    </row>
    <row r="897" spans="1:31" x14ac:dyDescent="0.45">
      <c r="A897" t="s">
        <v>20</v>
      </c>
      <c r="B897" t="s">
        <v>177</v>
      </c>
      <c r="C897" t="s">
        <v>125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s="7">
        <f t="shared" si="39"/>
        <v>0</v>
      </c>
      <c r="AC897">
        <f>INDEX(SHELF_days!$C$2:$C$289,MATCH(A897&amp;"|"&amp;C897,SHELF_days!$D$2:$D$289,0))</f>
        <v>64</v>
      </c>
      <c r="AD897" s="8">
        <f t="shared" si="40"/>
        <v>0</v>
      </c>
      <c r="AE897" s="7">
        <f t="shared" si="41"/>
        <v>0</v>
      </c>
    </row>
    <row r="898" spans="1:31" x14ac:dyDescent="0.45">
      <c r="A898" t="s">
        <v>20</v>
      </c>
      <c r="B898" t="s">
        <v>177</v>
      </c>
      <c r="C898" t="s">
        <v>126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1.8834393146232861E-2</v>
      </c>
      <c r="U898">
        <v>3.9252238288087278E-2</v>
      </c>
      <c r="V898">
        <v>3.7668786292465728E-2</v>
      </c>
      <c r="W898">
        <v>3.0392924591065369E-2</v>
      </c>
      <c r="X898">
        <v>2.7593488362519241E-3</v>
      </c>
      <c r="Y898">
        <v>0</v>
      </c>
      <c r="Z898">
        <v>0</v>
      </c>
      <c r="AA898">
        <v>0</v>
      </c>
      <c r="AB898" s="7">
        <f t="shared" ref="AB898:AB961" si="42">SUM(D898:AA898)</f>
        <v>0.12890769115410317</v>
      </c>
      <c r="AC898">
        <f>INDEX(SHELF_days!$C$2:$C$289,MATCH(A898&amp;"|"&amp;C898,SHELF_days!$D$2:$D$289,0))</f>
        <v>56</v>
      </c>
      <c r="AD898" s="8">
        <f t="shared" ref="AD898:AD961" si="43">AB898*AC898</f>
        <v>7.2188307046297773</v>
      </c>
      <c r="AE898" s="7">
        <f t="shared" ref="AE898:AE961" si="44">MAX(D898:AA898)</f>
        <v>3.9252238288087278E-2</v>
      </c>
    </row>
    <row r="899" spans="1:31" x14ac:dyDescent="0.45">
      <c r="A899" t="s">
        <v>20</v>
      </c>
      <c r="B899" t="s">
        <v>177</v>
      </c>
      <c r="C899" t="s">
        <v>127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7.1911907417852063E-3</v>
      </c>
      <c r="T899">
        <v>3.4694671563115537E-2</v>
      </c>
      <c r="U899">
        <v>8.6849629547712165E-2</v>
      </c>
      <c r="V899">
        <v>0.13860220087758199</v>
      </c>
      <c r="W899">
        <v>3.2442718179644191E-2</v>
      </c>
      <c r="X899">
        <v>6.8593982370104313E-3</v>
      </c>
      <c r="Y899">
        <v>0</v>
      </c>
      <c r="Z899">
        <v>0</v>
      </c>
      <c r="AA899">
        <v>0</v>
      </c>
      <c r="AB899" s="7">
        <f t="shared" si="42"/>
        <v>0.30663980914684952</v>
      </c>
      <c r="AC899">
        <f>INDEX(SHELF_days!$C$2:$C$289,MATCH(A899&amp;"|"&amp;C899,SHELF_days!$D$2:$D$289,0))</f>
        <v>159</v>
      </c>
      <c r="AD899" s="8">
        <f t="shared" si="43"/>
        <v>48.755729654349075</v>
      </c>
      <c r="AE899" s="7">
        <f t="shared" si="44"/>
        <v>0.13860220087758199</v>
      </c>
    </row>
    <row r="900" spans="1:31" x14ac:dyDescent="0.45">
      <c r="A900" t="s">
        <v>20</v>
      </c>
      <c r="B900" t="s">
        <v>177</v>
      </c>
      <c r="C900" t="s">
        <v>128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1.713067897372865E-2</v>
      </c>
      <c r="Q900">
        <v>7.5337572584931456E-2</v>
      </c>
      <c r="R900">
        <v>7.5337572584931456E-2</v>
      </c>
      <c r="S900">
        <v>7.5337572584931456E-2</v>
      </c>
      <c r="T900">
        <v>0.21144763188789559</v>
      </c>
      <c r="U900">
        <v>0.26869242808403709</v>
      </c>
      <c r="V900">
        <v>0.36236330141152379</v>
      </c>
      <c r="W900">
        <v>0.1095989305323887</v>
      </c>
      <c r="X900">
        <v>0</v>
      </c>
      <c r="Y900">
        <v>0</v>
      </c>
      <c r="Z900">
        <v>0</v>
      </c>
      <c r="AA900">
        <v>0</v>
      </c>
      <c r="AB900" s="7">
        <f t="shared" si="42"/>
        <v>1.1952456886443683</v>
      </c>
      <c r="AC900">
        <f>INDEX(SHELF_days!$C$2:$C$289,MATCH(A900&amp;"|"&amp;C900,SHELF_days!$D$2:$D$289,0))</f>
        <v>14</v>
      </c>
      <c r="AD900" s="8">
        <f t="shared" si="43"/>
        <v>16.733439641021157</v>
      </c>
      <c r="AE900" s="7">
        <f t="shared" si="44"/>
        <v>0.36236330141152379</v>
      </c>
    </row>
    <row r="901" spans="1:31" x14ac:dyDescent="0.45">
      <c r="A901" t="s">
        <v>20</v>
      </c>
      <c r="B901" t="s">
        <v>177</v>
      </c>
      <c r="C901" t="s">
        <v>129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s="7">
        <f t="shared" si="42"/>
        <v>0</v>
      </c>
      <c r="AC901">
        <f>INDEX(SHELF_days!$C$2:$C$289,MATCH(A901&amp;"|"&amp;C901,SHELF_days!$D$2:$D$289,0))</f>
        <v>7</v>
      </c>
      <c r="AD901" s="8">
        <f t="shared" si="43"/>
        <v>0</v>
      </c>
      <c r="AE901" s="7">
        <f t="shared" si="44"/>
        <v>0</v>
      </c>
    </row>
    <row r="902" spans="1:31" x14ac:dyDescent="0.45">
      <c r="A902" t="s">
        <v>20</v>
      </c>
      <c r="B902" t="s">
        <v>178</v>
      </c>
      <c r="C902" t="s">
        <v>124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20</v>
      </c>
      <c r="B903" t="s">
        <v>178</v>
      </c>
      <c r="C903" t="s">
        <v>125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20</v>
      </c>
      <c r="B904" t="s">
        <v>178</v>
      </c>
      <c r="C904" t="s">
        <v>126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20</v>
      </c>
      <c r="B905" t="s">
        <v>178</v>
      </c>
      <c r="C905" t="s">
        <v>127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20</v>
      </c>
      <c r="B906" t="s">
        <v>178</v>
      </c>
      <c r="C906" t="s">
        <v>128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20</v>
      </c>
      <c r="B907" t="s">
        <v>178</v>
      </c>
      <c r="C907" t="s">
        <v>129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20</v>
      </c>
      <c r="B908" t="s">
        <v>179</v>
      </c>
      <c r="C908" t="s">
        <v>124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20</v>
      </c>
      <c r="B909" t="s">
        <v>179</v>
      </c>
      <c r="C909" t="s">
        <v>125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20</v>
      </c>
      <c r="B910" t="s">
        <v>179</v>
      </c>
      <c r="C910" t="s">
        <v>126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20</v>
      </c>
      <c r="B911" t="s">
        <v>179</v>
      </c>
      <c r="C911" t="s">
        <v>127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20</v>
      </c>
      <c r="B912" t="s">
        <v>179</v>
      </c>
      <c r="C912" t="s">
        <v>128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20</v>
      </c>
      <c r="B913" t="s">
        <v>179</v>
      </c>
      <c r="C913" t="s">
        <v>129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20</v>
      </c>
      <c r="B914" t="s">
        <v>180</v>
      </c>
      <c r="C914" t="s">
        <v>124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20</v>
      </c>
      <c r="B915" t="s">
        <v>180</v>
      </c>
      <c r="C915" t="s">
        <v>125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20</v>
      </c>
      <c r="B916" t="s">
        <v>180</v>
      </c>
      <c r="C916" t="s">
        <v>126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20</v>
      </c>
      <c r="B917" t="s">
        <v>180</v>
      </c>
      <c r="C917" t="s">
        <v>127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20</v>
      </c>
      <c r="B918" t="s">
        <v>180</v>
      </c>
      <c r="C918" t="s">
        <v>128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20</v>
      </c>
      <c r="B919" t="s">
        <v>180</v>
      </c>
      <c r="C919" t="s">
        <v>129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20</v>
      </c>
      <c r="B920" t="s">
        <v>181</v>
      </c>
      <c r="C920" t="s">
        <v>124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20</v>
      </c>
      <c r="B921" t="s">
        <v>181</v>
      </c>
      <c r="C921" t="s">
        <v>125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20</v>
      </c>
      <c r="B922" t="s">
        <v>181</v>
      </c>
      <c r="C922" t="s">
        <v>126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20</v>
      </c>
      <c r="B923" t="s">
        <v>181</v>
      </c>
      <c r="C923" t="s">
        <v>127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20</v>
      </c>
      <c r="B924" t="s">
        <v>181</v>
      </c>
      <c r="C924" t="s">
        <v>128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20</v>
      </c>
      <c r="B925" t="s">
        <v>181</v>
      </c>
      <c r="C925" t="s">
        <v>129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20</v>
      </c>
      <c r="B926" t="s">
        <v>182</v>
      </c>
      <c r="C926" t="s">
        <v>124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20</v>
      </c>
      <c r="B927" t="s">
        <v>182</v>
      </c>
      <c r="C927" t="s">
        <v>125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20</v>
      </c>
      <c r="B928" t="s">
        <v>182</v>
      </c>
      <c r="C928" t="s">
        <v>126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20</v>
      </c>
      <c r="B929" t="s">
        <v>182</v>
      </c>
      <c r="C929" t="s">
        <v>127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20</v>
      </c>
      <c r="B930" t="s">
        <v>182</v>
      </c>
      <c r="C930" t="s">
        <v>128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20</v>
      </c>
      <c r="B931" t="s">
        <v>182</v>
      </c>
      <c r="C931" t="s">
        <v>129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20</v>
      </c>
      <c r="B932" t="s">
        <v>183</v>
      </c>
      <c r="C932" t="s">
        <v>124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20</v>
      </c>
      <c r="B933" t="s">
        <v>183</v>
      </c>
      <c r="C933" t="s">
        <v>125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1.725382471962409E-2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1.725382471962409E-2</v>
      </c>
      <c r="AC933">
        <f>INDEX(SHELF_days!$C$2:$C$289,MATCH(A933&amp;"|"&amp;C933,SHELF_days!$D$2:$D$289,0))</f>
        <v>64</v>
      </c>
      <c r="AD933" s="8">
        <f t="shared" si="43"/>
        <v>1.1042447820559418</v>
      </c>
      <c r="AE933" s="7">
        <f t="shared" si="44"/>
        <v>1.725382471962409E-2</v>
      </c>
    </row>
    <row r="934" spans="1:31" x14ac:dyDescent="0.45">
      <c r="A934" t="s">
        <v>20</v>
      </c>
      <c r="B934" t="s">
        <v>183</v>
      </c>
      <c r="C934" t="s">
        <v>126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2.8317958068678081E-2</v>
      </c>
      <c r="Q934">
        <v>0.1245371666078058</v>
      </c>
      <c r="R934">
        <v>0.1245371666078058</v>
      </c>
      <c r="S934">
        <v>0.1245371666078058</v>
      </c>
      <c r="T934">
        <v>0.55089693777911974</v>
      </c>
      <c r="U934">
        <v>0.57041630100302509</v>
      </c>
      <c r="V934">
        <v>0.57041630100302509</v>
      </c>
      <c r="W934">
        <v>0.46475026346722847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2.5584092611444937</v>
      </c>
      <c r="AC934">
        <f>INDEX(SHELF_days!$C$2:$C$289,MATCH(A934&amp;"|"&amp;C934,SHELF_days!$D$2:$D$289,0))</f>
        <v>56</v>
      </c>
      <c r="AD934" s="8">
        <f t="shared" si="43"/>
        <v>143.27091862409165</v>
      </c>
      <c r="AE934" s="7">
        <f t="shared" si="44"/>
        <v>0.57041630100302509</v>
      </c>
    </row>
    <row r="935" spans="1:31" x14ac:dyDescent="0.45">
      <c r="A935" t="s">
        <v>20</v>
      </c>
      <c r="B935" t="s">
        <v>183</v>
      </c>
      <c r="C935" t="s">
        <v>127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20</v>
      </c>
      <c r="B936" t="s">
        <v>183</v>
      </c>
      <c r="C936" t="s">
        <v>128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0.57041630100302509</v>
      </c>
      <c r="U936">
        <v>0.57041630100302509</v>
      </c>
      <c r="V936">
        <v>0.57041630100302509</v>
      </c>
      <c r="W936">
        <v>0.57041630100302509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2.2816652040121004</v>
      </c>
      <c r="AC936">
        <f>INDEX(SHELF_days!$C$2:$C$289,MATCH(A936&amp;"|"&amp;C936,SHELF_days!$D$2:$D$289,0))</f>
        <v>14</v>
      </c>
      <c r="AD936" s="8">
        <f t="shared" si="43"/>
        <v>31.943312856169406</v>
      </c>
      <c r="AE936" s="7">
        <f t="shared" si="44"/>
        <v>0.57041630100302509</v>
      </c>
    </row>
    <row r="937" spans="1:31" x14ac:dyDescent="0.45">
      <c r="A937" t="s">
        <v>20</v>
      </c>
      <c r="B937" t="s">
        <v>183</v>
      </c>
      <c r="C937" t="s">
        <v>129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24</v>
      </c>
      <c r="B938" t="s">
        <v>158</v>
      </c>
      <c r="C938" t="s">
        <v>124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24</v>
      </c>
      <c r="B939" t="s">
        <v>158</v>
      </c>
      <c r="C939" t="s">
        <v>125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24</v>
      </c>
      <c r="B940" t="s">
        <v>158</v>
      </c>
      <c r="C940" t="s">
        <v>126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24</v>
      </c>
      <c r="B941" t="s">
        <v>158</v>
      </c>
      <c r="C941" t="s">
        <v>127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24</v>
      </c>
      <c r="B942" t="s">
        <v>158</v>
      </c>
      <c r="C942" t="s">
        <v>128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24</v>
      </c>
      <c r="B943" t="s">
        <v>158</v>
      </c>
      <c r="C943" t="s">
        <v>129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24</v>
      </c>
      <c r="B944" t="s">
        <v>159</v>
      </c>
      <c r="C944" t="s">
        <v>124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24</v>
      </c>
      <c r="B945" t="s">
        <v>159</v>
      </c>
      <c r="C945" t="s">
        <v>125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24</v>
      </c>
      <c r="B946" t="s">
        <v>159</v>
      </c>
      <c r="C946" t="s">
        <v>126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24</v>
      </c>
      <c r="B947" t="s">
        <v>159</v>
      </c>
      <c r="C947" t="s">
        <v>127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24</v>
      </c>
      <c r="B948" t="s">
        <v>159</v>
      </c>
      <c r="C948" t="s">
        <v>128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24</v>
      </c>
      <c r="B949" t="s">
        <v>159</v>
      </c>
      <c r="C949" t="s">
        <v>129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24</v>
      </c>
      <c r="B950" t="s">
        <v>160</v>
      </c>
      <c r="C950" t="s">
        <v>124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24</v>
      </c>
      <c r="B951" t="s">
        <v>160</v>
      </c>
      <c r="C951" t="s">
        <v>125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24</v>
      </c>
      <c r="B952" t="s">
        <v>160</v>
      </c>
      <c r="C952" t="s">
        <v>126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24</v>
      </c>
      <c r="B953" t="s">
        <v>160</v>
      </c>
      <c r="C953" t="s">
        <v>127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24</v>
      </c>
      <c r="B954" t="s">
        <v>160</v>
      </c>
      <c r="C954" t="s">
        <v>128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24</v>
      </c>
      <c r="B955" t="s">
        <v>160</v>
      </c>
      <c r="C955" t="s">
        <v>129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24</v>
      </c>
      <c r="B956" t="s">
        <v>161</v>
      </c>
      <c r="C956" t="s">
        <v>124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24</v>
      </c>
      <c r="B957" t="s">
        <v>161</v>
      </c>
      <c r="C957" t="s">
        <v>125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24</v>
      </c>
      <c r="B958" t="s">
        <v>161</v>
      </c>
      <c r="C958" t="s">
        <v>126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24</v>
      </c>
      <c r="B959" t="s">
        <v>161</v>
      </c>
      <c r="C959" t="s">
        <v>127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24</v>
      </c>
      <c r="B960" t="s">
        <v>161</v>
      </c>
      <c r="C960" t="s">
        <v>128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24</v>
      </c>
      <c r="B961" t="s">
        <v>161</v>
      </c>
      <c r="C961" t="s">
        <v>129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24</v>
      </c>
      <c r="B962" t="s">
        <v>162</v>
      </c>
      <c r="C962" t="s">
        <v>124</v>
      </c>
      <c r="D962">
        <v>7.9920142286366597E-2</v>
      </c>
      <c r="E962">
        <v>7.9920142286366597E-2</v>
      </c>
      <c r="F962">
        <v>7.9920142286366597E-2</v>
      </c>
      <c r="G962">
        <v>7.9920142286366597E-2</v>
      </c>
      <c r="H962">
        <v>7.9920142286366597E-2</v>
      </c>
      <c r="I962">
        <v>7.9920142286366597E-2</v>
      </c>
      <c r="J962">
        <v>7.9920142286366597E-2</v>
      </c>
      <c r="K962">
        <v>7.9920142286366597E-2</v>
      </c>
      <c r="L962">
        <v>7.9920142286366597E-2</v>
      </c>
      <c r="M962">
        <v>7.9920142286366597E-2</v>
      </c>
      <c r="N962">
        <v>7.9920142286366597E-2</v>
      </c>
      <c r="O962">
        <v>7.9920142286366597E-2</v>
      </c>
      <c r="P962">
        <v>7.9920142286366597E-2</v>
      </c>
      <c r="Q962">
        <v>7.9920142286366597E-2</v>
      </c>
      <c r="R962">
        <v>7.9920142286366597E-2</v>
      </c>
      <c r="S962">
        <v>7.9920142286366597E-2</v>
      </c>
      <c r="T962">
        <v>7.9920142286366597E-2</v>
      </c>
      <c r="U962">
        <v>7.9920142286366597E-2</v>
      </c>
      <c r="V962">
        <v>7.9920142286366597E-2</v>
      </c>
      <c r="W962">
        <v>7.9920142286366597E-2</v>
      </c>
      <c r="X962">
        <v>7.9920142286366597E-2</v>
      </c>
      <c r="Y962">
        <v>7.9920142286366597E-2</v>
      </c>
      <c r="Z962">
        <v>7.9920142286366597E-2</v>
      </c>
      <c r="AA962">
        <v>7.9920142286366597E-2</v>
      </c>
      <c r="AB962" s="7">
        <f t="shared" ref="AB962:AB1025" si="45">SUM(D962:AA962)</f>
        <v>1.918083414872799</v>
      </c>
      <c r="AC962">
        <f>INDEX(SHELF_days!$C$2:$C$289,MATCH(A962&amp;"|"&amp;C962,SHELF_days!$D$2:$D$289,0))</f>
        <v>52</v>
      </c>
      <c r="AD962" s="8">
        <f t="shared" ref="AD962:AD1025" si="46">AB962*AC962</f>
        <v>99.740337573385546</v>
      </c>
      <c r="AE962" s="7">
        <f t="shared" ref="AE962:AE1025" si="47">MAX(D962:AA962)</f>
        <v>7.9920142286366597E-2</v>
      </c>
    </row>
    <row r="963" spans="1:31" x14ac:dyDescent="0.45">
      <c r="A963" t="s">
        <v>24</v>
      </c>
      <c r="B963" t="s">
        <v>162</v>
      </c>
      <c r="C963" t="s">
        <v>125</v>
      </c>
      <c r="D963">
        <v>7.9920142286366597E-2</v>
      </c>
      <c r="E963">
        <v>7.9920142286366597E-2</v>
      </c>
      <c r="F963">
        <v>7.9920142286366597E-2</v>
      </c>
      <c r="G963">
        <v>7.9920142286366597E-2</v>
      </c>
      <c r="H963">
        <v>7.9920142286366597E-2</v>
      </c>
      <c r="I963">
        <v>7.9920142286366597E-2</v>
      </c>
      <c r="J963">
        <v>7.9920142286366597E-2</v>
      </c>
      <c r="K963">
        <v>7.9920142286366597E-2</v>
      </c>
      <c r="L963">
        <v>7.9920142286366597E-2</v>
      </c>
      <c r="M963">
        <v>7.9920142286366597E-2</v>
      </c>
      <c r="N963">
        <v>7.9920142286366597E-2</v>
      </c>
      <c r="O963">
        <v>7.9920142286366597E-2</v>
      </c>
      <c r="P963">
        <v>7.9920142286366597E-2</v>
      </c>
      <c r="Q963">
        <v>7.9920142286366597E-2</v>
      </c>
      <c r="R963">
        <v>7.9920142286366597E-2</v>
      </c>
      <c r="S963">
        <v>7.9920142286366597E-2</v>
      </c>
      <c r="T963">
        <v>7.9920142286366597E-2</v>
      </c>
      <c r="U963">
        <v>7.9920142286366597E-2</v>
      </c>
      <c r="V963">
        <v>7.9920142286366597E-2</v>
      </c>
      <c r="W963">
        <v>7.9920142286366597E-2</v>
      </c>
      <c r="X963">
        <v>7.9920142286366597E-2</v>
      </c>
      <c r="Y963">
        <v>7.9920142286366597E-2</v>
      </c>
      <c r="Z963">
        <v>7.9920142286366597E-2</v>
      </c>
      <c r="AA963">
        <v>7.9920142286366597E-2</v>
      </c>
      <c r="AB963" s="7">
        <f t="shared" si="45"/>
        <v>1.918083414872799</v>
      </c>
      <c r="AC963">
        <f>INDEX(SHELF_days!$C$2:$C$289,MATCH(A963&amp;"|"&amp;C963,SHELF_days!$D$2:$D$289,0))</f>
        <v>68</v>
      </c>
      <c r="AD963" s="8">
        <f t="shared" si="46"/>
        <v>130.42967221135032</v>
      </c>
      <c r="AE963" s="7">
        <f t="shared" si="47"/>
        <v>7.9920142286366597E-2</v>
      </c>
    </row>
    <row r="964" spans="1:31" x14ac:dyDescent="0.45">
      <c r="A964" t="s">
        <v>24</v>
      </c>
      <c r="B964" t="s">
        <v>162</v>
      </c>
      <c r="C964" t="s">
        <v>126</v>
      </c>
      <c r="D964">
        <v>7.9920142286366597E-2</v>
      </c>
      <c r="E964">
        <v>7.9920142286366597E-2</v>
      </c>
      <c r="F964">
        <v>7.9920142286366597E-2</v>
      </c>
      <c r="G964">
        <v>7.9920142286366597E-2</v>
      </c>
      <c r="H964">
        <v>7.9920142286366597E-2</v>
      </c>
      <c r="I964">
        <v>7.9920142286366597E-2</v>
      </c>
      <c r="J964">
        <v>7.9920142286366597E-2</v>
      </c>
      <c r="K964">
        <v>7.9920142286366597E-2</v>
      </c>
      <c r="L964">
        <v>7.9920142286366597E-2</v>
      </c>
      <c r="M964">
        <v>7.9920142286366597E-2</v>
      </c>
      <c r="N964">
        <v>7.9920142286366597E-2</v>
      </c>
      <c r="O964">
        <v>7.9920142286366597E-2</v>
      </c>
      <c r="P964">
        <v>7.9920142286366597E-2</v>
      </c>
      <c r="Q964">
        <v>7.9920142286366597E-2</v>
      </c>
      <c r="R964">
        <v>7.9920142286366597E-2</v>
      </c>
      <c r="S964">
        <v>7.9920142286366597E-2</v>
      </c>
      <c r="T964">
        <v>7.9920142286366597E-2</v>
      </c>
      <c r="U964">
        <v>7.9920142286366597E-2</v>
      </c>
      <c r="V964">
        <v>7.9920142286366597E-2</v>
      </c>
      <c r="W964">
        <v>7.9920142286366597E-2</v>
      </c>
      <c r="X964">
        <v>7.9920142286366597E-2</v>
      </c>
      <c r="Y964">
        <v>7.9920142286366597E-2</v>
      </c>
      <c r="Z964">
        <v>7.9920142286366597E-2</v>
      </c>
      <c r="AA964">
        <v>7.9920142286366597E-2</v>
      </c>
      <c r="AB964" s="7">
        <f t="shared" si="45"/>
        <v>1.918083414872799</v>
      </c>
      <c r="AC964">
        <f>INDEX(SHELF_days!$C$2:$C$289,MATCH(A964&amp;"|"&amp;C964,SHELF_days!$D$2:$D$289,0))</f>
        <v>94</v>
      </c>
      <c r="AD964" s="8">
        <f t="shared" si="46"/>
        <v>180.29984099804309</v>
      </c>
      <c r="AE964" s="7">
        <f t="shared" si="47"/>
        <v>7.9920142286366597E-2</v>
      </c>
    </row>
    <row r="965" spans="1:31" x14ac:dyDescent="0.45">
      <c r="A965" t="s">
        <v>24</v>
      </c>
      <c r="B965" t="s">
        <v>162</v>
      </c>
      <c r="C965" t="s">
        <v>127</v>
      </c>
      <c r="D965">
        <v>7.9920142286366597E-2</v>
      </c>
      <c r="E965">
        <v>7.9920142286366597E-2</v>
      </c>
      <c r="F965">
        <v>7.9920142286366597E-2</v>
      </c>
      <c r="G965">
        <v>7.9920142286366597E-2</v>
      </c>
      <c r="H965">
        <v>7.9920142286366597E-2</v>
      </c>
      <c r="I965">
        <v>7.9920142286366597E-2</v>
      </c>
      <c r="J965">
        <v>7.9920142286366597E-2</v>
      </c>
      <c r="K965">
        <v>7.9920142286366597E-2</v>
      </c>
      <c r="L965">
        <v>7.9920142286366597E-2</v>
      </c>
      <c r="M965">
        <v>7.9920142286366597E-2</v>
      </c>
      <c r="N965">
        <v>7.9920142286366597E-2</v>
      </c>
      <c r="O965">
        <v>7.9920142286366597E-2</v>
      </c>
      <c r="P965">
        <v>7.9920142286366597E-2</v>
      </c>
      <c r="Q965">
        <v>7.9920142286366597E-2</v>
      </c>
      <c r="R965">
        <v>7.9920142286366597E-2</v>
      </c>
      <c r="S965">
        <v>7.9920142286366597E-2</v>
      </c>
      <c r="T965">
        <v>7.9920142286366597E-2</v>
      </c>
      <c r="U965">
        <v>7.9920142286366597E-2</v>
      </c>
      <c r="V965">
        <v>7.9920142286366597E-2</v>
      </c>
      <c r="W965">
        <v>7.9920142286366597E-2</v>
      </c>
      <c r="X965">
        <v>7.9920142286366597E-2</v>
      </c>
      <c r="Y965">
        <v>7.9920142286366597E-2</v>
      </c>
      <c r="Z965">
        <v>7.9920142286366597E-2</v>
      </c>
      <c r="AA965">
        <v>7.9920142286366597E-2</v>
      </c>
      <c r="AB965" s="7">
        <f t="shared" si="45"/>
        <v>1.918083414872799</v>
      </c>
      <c r="AC965">
        <f>INDEX(SHELF_days!$C$2:$C$289,MATCH(A965&amp;"|"&amp;C965,SHELF_days!$D$2:$D$289,0))</f>
        <v>120</v>
      </c>
      <c r="AD965" s="8">
        <f t="shared" si="46"/>
        <v>230.17000978473587</v>
      </c>
      <c r="AE965" s="7">
        <f t="shared" si="47"/>
        <v>7.9920142286366597E-2</v>
      </c>
    </row>
    <row r="966" spans="1:31" x14ac:dyDescent="0.45">
      <c r="A966" t="s">
        <v>24</v>
      </c>
      <c r="B966" t="s">
        <v>162</v>
      </c>
      <c r="C966" t="s">
        <v>128</v>
      </c>
      <c r="D966">
        <v>7.9920142286366597E-2</v>
      </c>
      <c r="E966">
        <v>7.9920142286366597E-2</v>
      </c>
      <c r="F966">
        <v>7.9920142286366597E-2</v>
      </c>
      <c r="G966">
        <v>7.9920142286366597E-2</v>
      </c>
      <c r="H966">
        <v>7.9920142286366597E-2</v>
      </c>
      <c r="I966">
        <v>7.9920142286366597E-2</v>
      </c>
      <c r="J966">
        <v>7.9920142286366597E-2</v>
      </c>
      <c r="K966">
        <v>7.9920142286366597E-2</v>
      </c>
      <c r="L966">
        <v>7.9920142286366597E-2</v>
      </c>
      <c r="M966">
        <v>7.9920142286366597E-2</v>
      </c>
      <c r="N966">
        <v>7.9920142286366597E-2</v>
      </c>
      <c r="O966">
        <v>7.9920142286366597E-2</v>
      </c>
      <c r="P966">
        <v>7.9920142286366597E-2</v>
      </c>
      <c r="Q966">
        <v>7.9920142286366597E-2</v>
      </c>
      <c r="R966">
        <v>7.9920142286366597E-2</v>
      </c>
      <c r="S966">
        <v>7.9920142286366597E-2</v>
      </c>
      <c r="T966">
        <v>7.9920142286366597E-2</v>
      </c>
      <c r="U966">
        <v>7.9920142286366597E-2</v>
      </c>
      <c r="V966">
        <v>7.9920142286366597E-2</v>
      </c>
      <c r="W966">
        <v>7.9920142286366597E-2</v>
      </c>
      <c r="X966">
        <v>7.9920142286366597E-2</v>
      </c>
      <c r="Y966">
        <v>7.9920142286366597E-2</v>
      </c>
      <c r="Z966">
        <v>7.9920142286366597E-2</v>
      </c>
      <c r="AA966">
        <v>7.9920142286366597E-2</v>
      </c>
      <c r="AB966" s="7">
        <f t="shared" si="45"/>
        <v>1.918083414872799</v>
      </c>
      <c r="AC966">
        <f>INDEX(SHELF_days!$C$2:$C$289,MATCH(A966&amp;"|"&amp;C966,SHELF_days!$D$2:$D$289,0))</f>
        <v>30</v>
      </c>
      <c r="AD966" s="8">
        <f t="shared" si="46"/>
        <v>57.542502446183967</v>
      </c>
      <c r="AE966" s="7">
        <f t="shared" si="47"/>
        <v>7.9920142286366597E-2</v>
      </c>
    </row>
    <row r="967" spans="1:31" x14ac:dyDescent="0.45">
      <c r="A967" t="s">
        <v>24</v>
      </c>
      <c r="B967" t="s">
        <v>162</v>
      </c>
      <c r="C967" t="s">
        <v>129</v>
      </c>
      <c r="D967">
        <v>7.9920142286366597E-2</v>
      </c>
      <c r="E967">
        <v>7.9920142286366597E-2</v>
      </c>
      <c r="F967">
        <v>7.9920142286366597E-2</v>
      </c>
      <c r="G967">
        <v>7.9920142286366597E-2</v>
      </c>
      <c r="H967">
        <v>7.9920142286366597E-2</v>
      </c>
      <c r="I967">
        <v>7.9920142286366597E-2</v>
      </c>
      <c r="J967">
        <v>7.9920142286366597E-2</v>
      </c>
      <c r="K967">
        <v>7.9920142286366597E-2</v>
      </c>
      <c r="L967">
        <v>7.9920142286366597E-2</v>
      </c>
      <c r="M967">
        <v>7.9920142286366597E-2</v>
      </c>
      <c r="N967">
        <v>7.9920142286366597E-2</v>
      </c>
      <c r="O967">
        <v>7.9920142286366597E-2</v>
      </c>
      <c r="P967">
        <v>7.9920142286366597E-2</v>
      </c>
      <c r="Q967">
        <v>7.9920142286366597E-2</v>
      </c>
      <c r="R967">
        <v>7.9920142286366597E-2</v>
      </c>
      <c r="S967">
        <v>7.9920142286366597E-2</v>
      </c>
      <c r="T967">
        <v>7.9920142286366597E-2</v>
      </c>
      <c r="U967">
        <v>7.9920142286366597E-2</v>
      </c>
      <c r="V967">
        <v>7.9920142286366597E-2</v>
      </c>
      <c r="W967">
        <v>7.9920142286366597E-2</v>
      </c>
      <c r="X967">
        <v>7.9920142286366597E-2</v>
      </c>
      <c r="Y967">
        <v>7.9920142286366597E-2</v>
      </c>
      <c r="Z967">
        <v>7.9920142286366597E-2</v>
      </c>
      <c r="AA967">
        <v>7.9920142286366597E-2</v>
      </c>
      <c r="AB967" s="7">
        <f t="shared" si="45"/>
        <v>1.918083414872799</v>
      </c>
      <c r="AC967">
        <f>INDEX(SHELF_days!$C$2:$C$289,MATCH(A967&amp;"|"&amp;C967,SHELF_days!$D$2:$D$289,0))</f>
        <v>1</v>
      </c>
      <c r="AD967" s="8">
        <f t="shared" si="46"/>
        <v>1.918083414872799</v>
      </c>
      <c r="AE967" s="7">
        <f t="shared" si="47"/>
        <v>7.9920142286366597E-2</v>
      </c>
    </row>
    <row r="968" spans="1:31" x14ac:dyDescent="0.45">
      <c r="A968" t="s">
        <v>24</v>
      </c>
      <c r="B968" t="s">
        <v>163</v>
      </c>
      <c r="C968" t="s">
        <v>124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24</v>
      </c>
      <c r="B969" t="s">
        <v>163</v>
      </c>
      <c r="C969" t="s">
        <v>125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24</v>
      </c>
      <c r="B970" t="s">
        <v>163</v>
      </c>
      <c r="C970" t="s">
        <v>126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24</v>
      </c>
      <c r="B971" t="s">
        <v>163</v>
      </c>
      <c r="C971" t="s">
        <v>127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24</v>
      </c>
      <c r="B972" t="s">
        <v>163</v>
      </c>
      <c r="C972" t="s">
        <v>128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24</v>
      </c>
      <c r="B973" t="s">
        <v>163</v>
      </c>
      <c r="C973" t="s">
        <v>129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24</v>
      </c>
      <c r="B974" t="s">
        <v>164</v>
      </c>
      <c r="C974" t="s">
        <v>124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24</v>
      </c>
      <c r="B975" t="s">
        <v>164</v>
      </c>
      <c r="C975" t="s">
        <v>125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24</v>
      </c>
      <c r="B976" t="s">
        <v>164</v>
      </c>
      <c r="C976" t="s">
        <v>126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24</v>
      </c>
      <c r="B977" t="s">
        <v>164</v>
      </c>
      <c r="C977" t="s">
        <v>127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24</v>
      </c>
      <c r="B978" t="s">
        <v>164</v>
      </c>
      <c r="C978" t="s">
        <v>128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24</v>
      </c>
      <c r="B979" t="s">
        <v>164</v>
      </c>
      <c r="C979" t="s">
        <v>129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24</v>
      </c>
      <c r="B980" t="s">
        <v>165</v>
      </c>
      <c r="C980" t="s">
        <v>124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4.8811611201177607E-2</v>
      </c>
      <c r="W980">
        <v>4.899566568455991E-2</v>
      </c>
      <c r="X980">
        <v>4.84311660135733E-2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4.899566568455991E-2</v>
      </c>
    </row>
    <row r="981" spans="1:31" x14ac:dyDescent="0.45">
      <c r="A981" t="s">
        <v>24</v>
      </c>
      <c r="B981" t="s">
        <v>165</v>
      </c>
      <c r="C981" t="s">
        <v>125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3.0090099570984279E-2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24</v>
      </c>
      <c r="B982" t="s">
        <v>165</v>
      </c>
      <c r="C982" t="s">
        <v>126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4.9581869669466309E-2</v>
      </c>
      <c r="O982">
        <v>5.4215342013915813E-2</v>
      </c>
      <c r="P982">
        <v>5.7946685503137189E-2</v>
      </c>
      <c r="Q982">
        <v>6.029482708235364E-2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5.7164603232466103E-2</v>
      </c>
      <c r="AA982">
        <v>4.9081387183001847E-2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24</v>
      </c>
      <c r="B983" t="s">
        <v>165</v>
      </c>
      <c r="C983" t="s">
        <v>127</v>
      </c>
      <c r="D983">
        <v>2.8226675291460938E-2</v>
      </c>
      <c r="E983">
        <v>2.7034809103184249E-2</v>
      </c>
      <c r="F983">
        <v>2.6658610911122399E-2</v>
      </c>
      <c r="G983">
        <v>2.6616555591734599E-2</v>
      </c>
      <c r="H983">
        <v>2.7013176177573019E-2</v>
      </c>
      <c r="I983">
        <v>2.9293964139571291E-2</v>
      </c>
      <c r="J983">
        <v>3.2036532269880819E-2</v>
      </c>
      <c r="K983">
        <v>3.1147909227041248E-2</v>
      </c>
      <c r="L983">
        <v>3.0793841787706892E-2</v>
      </c>
      <c r="M983">
        <v>3.1103237649826539E-2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4.7890797175749081E-2</v>
      </c>
      <c r="W983">
        <v>4.7871656666293332E-2</v>
      </c>
      <c r="X983">
        <v>4.6850365567468487E-2</v>
      </c>
      <c r="Y983">
        <v>4.2617563036524503E-2</v>
      </c>
      <c r="Z983">
        <v>3.6215065084002587E-2</v>
      </c>
      <c r="AA983">
        <v>3.0626594840656721E-2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4.7890797175749081E-2</v>
      </c>
    </row>
    <row r="984" spans="1:31" x14ac:dyDescent="0.45">
      <c r="A984" t="s">
        <v>24</v>
      </c>
      <c r="B984" t="s">
        <v>165</v>
      </c>
      <c r="C984" t="s">
        <v>128</v>
      </c>
      <c r="D984">
        <v>5.6707593433648902E-2</v>
      </c>
      <c r="E984">
        <v>5.0266491325668808E-2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4.83455372320898E-2</v>
      </c>
      <c r="L984">
        <v>5.3118230400132742E-2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24</v>
      </c>
      <c r="B985" t="s">
        <v>165</v>
      </c>
      <c r="C985" t="s">
        <v>129</v>
      </c>
      <c r="D985">
        <v>4.8869988667436012E-2</v>
      </c>
      <c r="E985">
        <v>4.7214587203716553E-2</v>
      </c>
      <c r="F985">
        <v>4.5783764819770929E-2</v>
      </c>
      <c r="G985">
        <v>4.5658692933062413E-2</v>
      </c>
      <c r="H985">
        <v>4.7390138103900657E-2</v>
      </c>
      <c r="I985">
        <v>5.1583548321464348E-2</v>
      </c>
      <c r="J985">
        <v>5.7537570473846722E-2</v>
      </c>
      <c r="K985">
        <v>5.9175011614634843E-2</v>
      </c>
      <c r="L985">
        <v>5.2099094638476923E-2</v>
      </c>
      <c r="M985">
        <v>4.8638905849553327E-2</v>
      </c>
      <c r="N985">
        <v>4.7751345712714888E-2</v>
      </c>
      <c r="O985">
        <v>4.7329803425752451E-2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5.9189620011002392E-2</v>
      </c>
      <c r="W985">
        <v>5.914374364295772E-2</v>
      </c>
      <c r="X985">
        <v>5.9379629221290003E-2</v>
      </c>
      <c r="Y985">
        <v>5.8116753366816612E-2</v>
      </c>
      <c r="Z985">
        <v>5.6009342104532497E-2</v>
      </c>
      <c r="AA985">
        <v>5.1868612165650439E-2</v>
      </c>
      <c r="AB985" s="7">
        <f t="shared" si="45"/>
        <v>1.2281718578958554</v>
      </c>
      <c r="AC985">
        <f>INDEX(SHELF_days!$C$2:$C$289,MATCH(A985&amp;"|"&amp;C985,SHELF_days!$D$2:$D$289,0))</f>
        <v>1</v>
      </c>
      <c r="AD985" s="8">
        <f t="shared" si="46"/>
        <v>1.2281718578958554</v>
      </c>
      <c r="AE985" s="7">
        <f t="shared" si="47"/>
        <v>5.9379629221290003E-2</v>
      </c>
    </row>
    <row r="986" spans="1:31" x14ac:dyDescent="0.45">
      <c r="A986" t="s">
        <v>24</v>
      </c>
      <c r="B986" t="s">
        <v>166</v>
      </c>
      <c r="C986" t="s">
        <v>124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24</v>
      </c>
      <c r="B987" t="s">
        <v>166</v>
      </c>
      <c r="C987" t="s">
        <v>125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24</v>
      </c>
      <c r="B988" t="s">
        <v>166</v>
      </c>
      <c r="C988" t="s">
        <v>126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24</v>
      </c>
      <c r="B989" t="s">
        <v>166</v>
      </c>
      <c r="C989" t="s">
        <v>127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24</v>
      </c>
      <c r="B990" t="s">
        <v>166</v>
      </c>
      <c r="C990" t="s">
        <v>128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24</v>
      </c>
      <c r="B991" t="s">
        <v>166</v>
      </c>
      <c r="C991" t="s">
        <v>129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24</v>
      </c>
      <c r="B992" t="s">
        <v>167</v>
      </c>
      <c r="C992" t="s">
        <v>124</v>
      </c>
      <c r="D992">
        <v>0.41220932593036391</v>
      </c>
      <c r="E992">
        <v>0.35708553199528509</v>
      </c>
      <c r="F992">
        <v>0.30942260871700411</v>
      </c>
      <c r="G992">
        <v>0.28321232694987181</v>
      </c>
      <c r="H992">
        <v>0.27356817977619358</v>
      </c>
      <c r="I992">
        <v>0.27820260955166659</v>
      </c>
      <c r="J992">
        <v>0.30832726094639218</v>
      </c>
      <c r="K992">
        <v>0.3354368001088428</v>
      </c>
      <c r="L992">
        <v>0.36101858587478131</v>
      </c>
      <c r="M992">
        <v>0.35015923645082769</v>
      </c>
      <c r="N992">
        <v>0.27752824192092762</v>
      </c>
      <c r="O992">
        <v>0.25656322921814417</v>
      </c>
      <c r="P992">
        <v>0.25137439941521922</v>
      </c>
      <c r="Q992">
        <v>0.24643071793254409</v>
      </c>
      <c r="R992">
        <v>0.2441271344415033</v>
      </c>
      <c r="S992">
        <v>0.2477765402607037</v>
      </c>
      <c r="T992">
        <v>0.2709697961209212</v>
      </c>
      <c r="U992">
        <v>0.31810268808576159</v>
      </c>
      <c r="V992">
        <v>0.42394702373312709</v>
      </c>
      <c r="W992">
        <v>0.52656340504959853</v>
      </c>
      <c r="X992">
        <v>0.54294192411259279</v>
      </c>
      <c r="Y992">
        <v>0.52522457753219121</v>
      </c>
      <c r="Z992">
        <v>0.49359903960166218</v>
      </c>
      <c r="AA992">
        <v>0.45865208837284971</v>
      </c>
      <c r="AB992" s="7">
        <f t="shared" si="45"/>
        <v>8.3524432720989736</v>
      </c>
      <c r="AC992">
        <f>INDEX(SHELF_days!$C$2:$C$289,MATCH(A992&amp;"|"&amp;C992,SHELF_days!$D$2:$D$289,0))</f>
        <v>52</v>
      </c>
      <c r="AD992" s="8">
        <f t="shared" si="46"/>
        <v>434.32705014914666</v>
      </c>
      <c r="AE992" s="7">
        <f t="shared" si="47"/>
        <v>0.54294192411259279</v>
      </c>
    </row>
    <row r="993" spans="1:31" x14ac:dyDescent="0.45">
      <c r="A993" t="s">
        <v>24</v>
      </c>
      <c r="B993" t="s">
        <v>167</v>
      </c>
      <c r="C993" t="s">
        <v>125</v>
      </c>
      <c r="D993">
        <v>0.52035246795239698</v>
      </c>
      <c r="E993">
        <v>0.48303462231950162</v>
      </c>
      <c r="F993">
        <v>0.44183440926090373</v>
      </c>
      <c r="G993">
        <v>0.41156783013937509</v>
      </c>
      <c r="H993">
        <v>0.39489523443199492</v>
      </c>
      <c r="I993">
        <v>0.39735270375959558</v>
      </c>
      <c r="J993">
        <v>0.408181026672916</v>
      </c>
      <c r="K993">
        <v>0.41793830454085451</v>
      </c>
      <c r="L993">
        <v>0.3694707352815641</v>
      </c>
      <c r="M993">
        <v>0.29495792455237968</v>
      </c>
      <c r="N993">
        <v>0.26813645469853098</v>
      </c>
      <c r="O993">
        <v>0.26984785015820839</v>
      </c>
      <c r="P993">
        <v>0.27545748570208561</v>
      </c>
      <c r="Q993">
        <v>0.27802789011434681</v>
      </c>
      <c r="R993">
        <v>0.28117732250970862</v>
      </c>
      <c r="S993">
        <v>0.28641805720212782</v>
      </c>
      <c r="T993">
        <v>0.29991880789613468</v>
      </c>
      <c r="U993">
        <v>0.33573939166267969</v>
      </c>
      <c r="V993">
        <v>0.38658965082060048</v>
      </c>
      <c r="W993">
        <v>0.51505698613942974</v>
      </c>
      <c r="X993">
        <v>0.61340325938185492</v>
      </c>
      <c r="Y993">
        <v>0.58884815063325568</v>
      </c>
      <c r="Z993">
        <v>0.56120625169610239</v>
      </c>
      <c r="AA993">
        <v>0.54263999008982011</v>
      </c>
      <c r="AB993" s="7">
        <f t="shared" si="45"/>
        <v>9.6420528076163681</v>
      </c>
      <c r="AC993">
        <f>INDEX(SHELF_days!$C$2:$C$289,MATCH(A993&amp;"|"&amp;C993,SHELF_days!$D$2:$D$289,0))</f>
        <v>68</v>
      </c>
      <c r="AD993" s="8">
        <f t="shared" si="46"/>
        <v>655.65959091791308</v>
      </c>
      <c r="AE993" s="7">
        <f t="shared" si="47"/>
        <v>0.61340325938185492</v>
      </c>
    </row>
    <row r="994" spans="1:31" x14ac:dyDescent="0.45">
      <c r="A994" t="s">
        <v>24</v>
      </c>
      <c r="B994" t="s">
        <v>167</v>
      </c>
      <c r="C994" t="s">
        <v>126</v>
      </c>
      <c r="D994">
        <v>0.50102488733615735</v>
      </c>
      <c r="E994">
        <v>0.46088761565145431</v>
      </c>
      <c r="F994">
        <v>0.40370402082704321</v>
      </c>
      <c r="G994">
        <v>0.35827537483299199</v>
      </c>
      <c r="H994">
        <v>0.33043399365387621</v>
      </c>
      <c r="I994">
        <v>0.3155627891274026</v>
      </c>
      <c r="J994">
        <v>0.31344415593523128</v>
      </c>
      <c r="K994">
        <v>0.30789314557177228</v>
      </c>
      <c r="L994">
        <v>0.25161932365534012</v>
      </c>
      <c r="M994">
        <v>0.22993492813779329</v>
      </c>
      <c r="N994">
        <v>0.2364139542189464</v>
      </c>
      <c r="O994">
        <v>0.2540161098519203</v>
      </c>
      <c r="P994">
        <v>0.27508851143946328</v>
      </c>
      <c r="Q994">
        <v>0.29448367109557272</v>
      </c>
      <c r="R994">
        <v>0.30956661183972001</v>
      </c>
      <c r="S994">
        <v>0.32915669791138208</v>
      </c>
      <c r="T994">
        <v>0.34818119457720592</v>
      </c>
      <c r="U994">
        <v>0.37891877132978169</v>
      </c>
      <c r="V994">
        <v>0.42747512461976001</v>
      </c>
      <c r="W994">
        <v>0.49044165274097268</v>
      </c>
      <c r="X994">
        <v>0.55137039422017109</v>
      </c>
      <c r="Y994">
        <v>0.53666332513738912</v>
      </c>
      <c r="Z994">
        <v>0.52207520814582131</v>
      </c>
      <c r="AA994">
        <v>0.5134420227451082</v>
      </c>
      <c r="AB994" s="7">
        <f t="shared" si="45"/>
        <v>8.9400734846022782</v>
      </c>
      <c r="AC994">
        <f>INDEX(SHELF_days!$C$2:$C$289,MATCH(A994&amp;"|"&amp;C994,SHELF_days!$D$2:$D$289,0))</f>
        <v>94</v>
      </c>
      <c r="AD994" s="8">
        <f t="shared" si="46"/>
        <v>840.36690755261418</v>
      </c>
      <c r="AE994" s="7">
        <f t="shared" si="47"/>
        <v>0.55137039422017109</v>
      </c>
    </row>
    <row r="995" spans="1:31" x14ac:dyDescent="0.45">
      <c r="A995" t="s">
        <v>24</v>
      </c>
      <c r="B995" t="s">
        <v>167</v>
      </c>
      <c r="C995" t="s">
        <v>127</v>
      </c>
      <c r="D995">
        <v>0.35049326949509502</v>
      </c>
      <c r="E995">
        <v>0.2818072174885069</v>
      </c>
      <c r="F995">
        <v>0.2347333666284436</v>
      </c>
      <c r="G995">
        <v>0.2084589785380899</v>
      </c>
      <c r="H995">
        <v>0.19684196123380271</v>
      </c>
      <c r="I995">
        <v>0.19537689594261909</v>
      </c>
      <c r="J995">
        <v>0.20220813874382071</v>
      </c>
      <c r="K995">
        <v>0.21630389168978451</v>
      </c>
      <c r="L995">
        <v>0.22155965080669601</v>
      </c>
      <c r="M995">
        <v>0.18862648089803249</v>
      </c>
      <c r="N995">
        <v>0.18732934469045781</v>
      </c>
      <c r="O995">
        <v>0.19326695026961349</v>
      </c>
      <c r="P995">
        <v>0.19900556103988229</v>
      </c>
      <c r="Q995">
        <v>0.20492798919947999</v>
      </c>
      <c r="R995">
        <v>0.20686072872446321</v>
      </c>
      <c r="S995">
        <v>0.21477776127728851</v>
      </c>
      <c r="T995">
        <v>0.2344936913589388</v>
      </c>
      <c r="U995">
        <v>0.2680441592663404</v>
      </c>
      <c r="V995">
        <v>0.35783515959858653</v>
      </c>
      <c r="W995">
        <v>0.48051740532809489</v>
      </c>
      <c r="X995">
        <v>0.47903579416149139</v>
      </c>
      <c r="Y995">
        <v>0.45223922464087019</v>
      </c>
      <c r="Z995">
        <v>0.42915671541771749</v>
      </c>
      <c r="AA995">
        <v>0.39290795467751788</v>
      </c>
      <c r="AB995" s="7">
        <f t="shared" si="45"/>
        <v>6.596808291115634</v>
      </c>
      <c r="AC995">
        <f>INDEX(SHELF_days!$C$2:$C$289,MATCH(A995&amp;"|"&amp;C995,SHELF_days!$D$2:$D$289,0))</f>
        <v>120</v>
      </c>
      <c r="AD995" s="8">
        <f t="shared" si="46"/>
        <v>791.61699493387607</v>
      </c>
      <c r="AE995" s="7">
        <f t="shared" si="47"/>
        <v>0.48051740532809489</v>
      </c>
    </row>
    <row r="996" spans="1:31" x14ac:dyDescent="0.45">
      <c r="A996" t="s">
        <v>24</v>
      </c>
      <c r="B996" t="s">
        <v>167</v>
      </c>
      <c r="C996" t="s">
        <v>128</v>
      </c>
      <c r="D996">
        <v>0.51433889858474391</v>
      </c>
      <c r="E996">
        <v>0.49396971743671447</v>
      </c>
      <c r="F996">
        <v>0.43031561981109889</v>
      </c>
      <c r="G996">
        <v>0.39417167923548019</v>
      </c>
      <c r="H996">
        <v>0.36553188852982049</v>
      </c>
      <c r="I996">
        <v>0.34771034566471559</v>
      </c>
      <c r="J996">
        <v>0.34446888248771818</v>
      </c>
      <c r="K996">
        <v>0.34338044468514101</v>
      </c>
      <c r="L996">
        <v>0.24775619686231509</v>
      </c>
      <c r="M996">
        <v>0.24411903667541629</v>
      </c>
      <c r="N996">
        <v>0.24652790997952639</v>
      </c>
      <c r="O996">
        <v>0.264870905616583</v>
      </c>
      <c r="P996">
        <v>0.28581140820082562</v>
      </c>
      <c r="Q996">
        <v>0.3085222483663515</v>
      </c>
      <c r="R996">
        <v>0.34606251154129208</v>
      </c>
      <c r="S996">
        <v>0.37796111104630142</v>
      </c>
      <c r="T996">
        <v>0.38132941408674648</v>
      </c>
      <c r="U996">
        <v>0.41271523363097989</v>
      </c>
      <c r="V996">
        <v>0.45104363852153168</v>
      </c>
      <c r="W996">
        <v>0.48839526805339623</v>
      </c>
      <c r="X996">
        <v>0.60032873729252711</v>
      </c>
      <c r="Y996">
        <v>0.55443872515797599</v>
      </c>
      <c r="Z996">
        <v>0.53398064769539344</v>
      </c>
      <c r="AA996">
        <v>0.51989383414291634</v>
      </c>
      <c r="AB996" s="7">
        <f t="shared" si="45"/>
        <v>9.4976443033055116</v>
      </c>
      <c r="AC996">
        <f>INDEX(SHELF_days!$C$2:$C$289,MATCH(A996&amp;"|"&amp;C996,SHELF_days!$D$2:$D$289,0))</f>
        <v>30</v>
      </c>
      <c r="AD996" s="8">
        <f t="shared" si="46"/>
        <v>284.92932909916533</v>
      </c>
      <c r="AE996" s="7">
        <f t="shared" si="47"/>
        <v>0.60032873729252711</v>
      </c>
    </row>
    <row r="997" spans="1:31" x14ac:dyDescent="0.45">
      <c r="A997" t="s">
        <v>24</v>
      </c>
      <c r="B997" t="s">
        <v>167</v>
      </c>
      <c r="C997" t="s">
        <v>129</v>
      </c>
      <c r="D997">
        <v>0.44352322713061781</v>
      </c>
      <c r="E997">
        <v>0.3729016098265529</v>
      </c>
      <c r="F997">
        <v>0.31110024148839172</v>
      </c>
      <c r="G997">
        <v>0.26790638952815249</v>
      </c>
      <c r="H997">
        <v>0.2656785611573399</v>
      </c>
      <c r="I997">
        <v>0.28574202571141838</v>
      </c>
      <c r="J997">
        <v>0.33222504131012248</v>
      </c>
      <c r="K997">
        <v>0.37668295549925102</v>
      </c>
      <c r="L997">
        <v>0.40937511722685621</v>
      </c>
      <c r="M997">
        <v>0.44610555665824603</v>
      </c>
      <c r="N997">
        <v>0.31842659872924461</v>
      </c>
      <c r="O997">
        <v>0.27026105776241299</v>
      </c>
      <c r="P997">
        <v>0.26472997243497443</v>
      </c>
      <c r="Q997">
        <v>0.28611604069337959</v>
      </c>
      <c r="R997">
        <v>0.28006783899957688</v>
      </c>
      <c r="S997">
        <v>0.25863949078668919</v>
      </c>
      <c r="T997">
        <v>0.29462298435555351</v>
      </c>
      <c r="U997">
        <v>0.32255377274758218</v>
      </c>
      <c r="V997">
        <v>0.45943675153702168</v>
      </c>
      <c r="W997">
        <v>0.59758921306233548</v>
      </c>
      <c r="X997">
        <v>0.59786023841158287</v>
      </c>
      <c r="Y997">
        <v>0.59553592501643804</v>
      </c>
      <c r="Z997">
        <v>0.57098644888161842</v>
      </c>
      <c r="AA997">
        <v>0.54006028832970876</v>
      </c>
      <c r="AB997" s="7">
        <f t="shared" si="45"/>
        <v>9.1681273472850666</v>
      </c>
      <c r="AC997">
        <f>INDEX(SHELF_days!$C$2:$C$289,MATCH(A997&amp;"|"&amp;C997,SHELF_days!$D$2:$D$289,0))</f>
        <v>1</v>
      </c>
      <c r="AD997" s="8">
        <f t="shared" si="46"/>
        <v>9.1681273472850666</v>
      </c>
      <c r="AE997" s="7">
        <f t="shared" si="47"/>
        <v>0.59786023841158287</v>
      </c>
    </row>
    <row r="998" spans="1:31" x14ac:dyDescent="0.45">
      <c r="A998" t="s">
        <v>24</v>
      </c>
      <c r="B998" t="s">
        <v>168</v>
      </c>
      <c r="C998" t="s">
        <v>124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24</v>
      </c>
      <c r="B999" t="s">
        <v>168</v>
      </c>
      <c r="C999" t="s">
        <v>125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24</v>
      </c>
      <c r="B1000" t="s">
        <v>168</v>
      </c>
      <c r="C1000" t="s">
        <v>126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24</v>
      </c>
      <c r="B1001" t="s">
        <v>168</v>
      </c>
      <c r="C1001" t="s">
        <v>127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24</v>
      </c>
      <c r="B1002" t="s">
        <v>168</v>
      </c>
      <c r="C1002" t="s">
        <v>128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24</v>
      </c>
      <c r="B1003" t="s">
        <v>168</v>
      </c>
      <c r="C1003" t="s">
        <v>129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24</v>
      </c>
      <c r="B1004" t="s">
        <v>169</v>
      </c>
      <c r="C1004" t="s">
        <v>124</v>
      </c>
      <c r="D1004">
        <v>4.2615344327584168E-2</v>
      </c>
      <c r="E1004">
        <v>4.2615344327584168E-2</v>
      </c>
      <c r="F1004">
        <v>4.2615344327584168E-2</v>
      </c>
      <c r="G1004">
        <v>4.2615344327584168E-2</v>
      </c>
      <c r="H1004">
        <v>4.2615344327584168E-2</v>
      </c>
      <c r="I1004">
        <v>4.2615344327584168E-2</v>
      </c>
      <c r="J1004">
        <v>0.1704613773103367</v>
      </c>
      <c r="K1004">
        <v>0.19937478531461039</v>
      </c>
      <c r="L1004">
        <v>7.1528752331857903E-2</v>
      </c>
      <c r="M1004">
        <v>7.1528752331857903E-2</v>
      </c>
      <c r="N1004">
        <v>7.1528752331857903E-2</v>
      </c>
      <c r="O1004">
        <v>7.1528752331857903E-2</v>
      </c>
      <c r="P1004">
        <v>7.1528752331857903E-2</v>
      </c>
      <c r="Q1004">
        <v>7.1528752331857903E-2</v>
      </c>
      <c r="R1004">
        <v>7.1528752331857903E-2</v>
      </c>
      <c r="S1004">
        <v>7.1528752331857903E-2</v>
      </c>
      <c r="T1004">
        <v>7.1528752331857903E-2</v>
      </c>
      <c r="U1004">
        <v>0.95</v>
      </c>
      <c r="V1004">
        <v>0.95</v>
      </c>
      <c r="W1004">
        <v>0.95</v>
      </c>
      <c r="X1004">
        <v>0.85979650428772991</v>
      </c>
      <c r="Y1004">
        <v>0.14427674476028149</v>
      </c>
      <c r="Z1004">
        <v>4.2615344327584168E-2</v>
      </c>
      <c r="AA1004">
        <v>4.2615344327584168E-2</v>
      </c>
      <c r="AB1004" s="7">
        <f t="shared" si="45"/>
        <v>5.2085909372803529</v>
      </c>
      <c r="AC1004">
        <f>INDEX(SHELF_days!$C$2:$C$289,MATCH(A1004&amp;"|"&amp;C1004,SHELF_days!$D$2:$D$289,0))</f>
        <v>52</v>
      </c>
      <c r="AD1004" s="8">
        <f t="shared" si="46"/>
        <v>270.84672873857835</v>
      </c>
      <c r="AE1004" s="7">
        <f t="shared" si="47"/>
        <v>0.95</v>
      </c>
    </row>
    <row r="1005" spans="1:31" x14ac:dyDescent="0.45">
      <c r="A1005" t="s">
        <v>24</v>
      </c>
      <c r="B1005" t="s">
        <v>169</v>
      </c>
      <c r="C1005" t="s">
        <v>125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 s="7">
        <f t="shared" si="45"/>
        <v>0</v>
      </c>
      <c r="AC1005">
        <f>INDEX(SHELF_days!$C$2:$C$289,MATCH(A1005&amp;"|"&amp;C1005,SHELF_days!$D$2:$D$289,0))</f>
        <v>68</v>
      </c>
      <c r="AD1005" s="8">
        <f t="shared" si="46"/>
        <v>0</v>
      </c>
      <c r="AE1005" s="7">
        <f t="shared" si="47"/>
        <v>0</v>
      </c>
    </row>
    <row r="1006" spans="1:31" x14ac:dyDescent="0.45">
      <c r="A1006" t="s">
        <v>24</v>
      </c>
      <c r="B1006" t="s">
        <v>169</v>
      </c>
      <c r="C1006" t="s">
        <v>126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s="7">
        <f t="shared" si="45"/>
        <v>0</v>
      </c>
      <c r="AC1006">
        <f>INDEX(SHELF_days!$C$2:$C$289,MATCH(A1006&amp;"|"&amp;C1006,SHELF_days!$D$2:$D$289,0))</f>
        <v>94</v>
      </c>
      <c r="AD1006" s="8">
        <f t="shared" si="46"/>
        <v>0</v>
      </c>
      <c r="AE1006" s="7">
        <f t="shared" si="47"/>
        <v>0</v>
      </c>
    </row>
    <row r="1007" spans="1:31" x14ac:dyDescent="0.45">
      <c r="A1007" t="s">
        <v>24</v>
      </c>
      <c r="B1007" t="s">
        <v>169</v>
      </c>
      <c r="C1007" t="s">
        <v>127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s="7">
        <f t="shared" si="45"/>
        <v>0</v>
      </c>
      <c r="AC1007">
        <f>INDEX(SHELF_days!$C$2:$C$289,MATCH(A1007&amp;"|"&amp;C1007,SHELF_days!$D$2:$D$289,0))</f>
        <v>120</v>
      </c>
      <c r="AD1007" s="8">
        <f t="shared" si="46"/>
        <v>0</v>
      </c>
      <c r="AE1007" s="7">
        <f t="shared" si="47"/>
        <v>0</v>
      </c>
    </row>
    <row r="1008" spans="1:31" x14ac:dyDescent="0.45">
      <c r="A1008" t="s">
        <v>24</v>
      </c>
      <c r="B1008" t="s">
        <v>169</v>
      </c>
      <c r="C1008" t="s">
        <v>128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s="7">
        <f t="shared" si="45"/>
        <v>0</v>
      </c>
      <c r="AC1008">
        <f>INDEX(SHELF_days!$C$2:$C$289,MATCH(A1008&amp;"|"&amp;C1008,SHELF_days!$D$2:$D$289,0))</f>
        <v>30</v>
      </c>
      <c r="AD1008" s="8">
        <f t="shared" si="46"/>
        <v>0</v>
      </c>
      <c r="AE1008" s="7">
        <f t="shared" si="47"/>
        <v>0</v>
      </c>
    </row>
    <row r="1009" spans="1:31" x14ac:dyDescent="0.45">
      <c r="A1009" t="s">
        <v>24</v>
      </c>
      <c r="B1009" t="s">
        <v>169</v>
      </c>
      <c r="C1009" t="s">
        <v>129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s="7">
        <f t="shared" si="45"/>
        <v>0</v>
      </c>
      <c r="AC1009">
        <f>INDEX(SHELF_days!$C$2:$C$289,MATCH(A1009&amp;"|"&amp;C1009,SHELF_days!$D$2:$D$289,0))</f>
        <v>1</v>
      </c>
      <c r="AD1009" s="8">
        <f t="shared" si="46"/>
        <v>0</v>
      </c>
      <c r="AE1009" s="7">
        <f t="shared" si="47"/>
        <v>0</v>
      </c>
    </row>
    <row r="1010" spans="1:31" x14ac:dyDescent="0.45">
      <c r="A1010" t="s">
        <v>24</v>
      </c>
      <c r="B1010" t="s">
        <v>170</v>
      </c>
      <c r="C1010" t="s">
        <v>124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24</v>
      </c>
      <c r="B1011" t="s">
        <v>170</v>
      </c>
      <c r="C1011" t="s">
        <v>125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24</v>
      </c>
      <c r="B1012" t="s">
        <v>170</v>
      </c>
      <c r="C1012" t="s">
        <v>126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24</v>
      </c>
      <c r="B1013" t="s">
        <v>170</v>
      </c>
      <c r="C1013" t="s">
        <v>127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24</v>
      </c>
      <c r="B1014" t="s">
        <v>170</v>
      </c>
      <c r="C1014" t="s">
        <v>128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24</v>
      </c>
      <c r="B1015" t="s">
        <v>170</v>
      </c>
      <c r="C1015" t="s">
        <v>129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24</v>
      </c>
      <c r="B1016" t="s">
        <v>171</v>
      </c>
      <c r="C1016" t="s">
        <v>124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24</v>
      </c>
      <c r="B1017" t="s">
        <v>171</v>
      </c>
      <c r="C1017" t="s">
        <v>125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24</v>
      </c>
      <c r="B1018" t="s">
        <v>171</v>
      </c>
      <c r="C1018" t="s">
        <v>126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24</v>
      </c>
      <c r="B1019" t="s">
        <v>171</v>
      </c>
      <c r="C1019" t="s">
        <v>127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24</v>
      </c>
      <c r="B1020" t="s">
        <v>171</v>
      </c>
      <c r="C1020" t="s">
        <v>128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24</v>
      </c>
      <c r="B1021" t="s">
        <v>171</v>
      </c>
      <c r="C1021" t="s">
        <v>129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24</v>
      </c>
      <c r="B1022" t="s">
        <v>172</v>
      </c>
      <c r="C1022" t="s">
        <v>124</v>
      </c>
      <c r="D1022">
        <v>0.73420000000000074</v>
      </c>
      <c r="E1022">
        <v>0.73420000000000074</v>
      </c>
      <c r="F1022">
        <v>0.73420000000000074</v>
      </c>
      <c r="G1022">
        <v>0.73420000000000074</v>
      </c>
      <c r="H1022">
        <v>0.73420000000000074</v>
      </c>
      <c r="I1022">
        <v>0.73420000000000074</v>
      </c>
      <c r="J1022">
        <v>0.73420000000000074</v>
      </c>
      <c r="K1022">
        <v>0.73420000000000074</v>
      </c>
      <c r="L1022">
        <v>0.73420000000000074</v>
      </c>
      <c r="M1022">
        <v>0.73420000000000074</v>
      </c>
      <c r="N1022">
        <v>0.73420000000000074</v>
      </c>
      <c r="O1022">
        <v>0.73420000000000074</v>
      </c>
      <c r="P1022">
        <v>0.73420000000000074</v>
      </c>
      <c r="Q1022">
        <v>0.73420000000000074</v>
      </c>
      <c r="R1022">
        <v>0.73420000000000074</v>
      </c>
      <c r="S1022">
        <v>0.73420000000000074</v>
      </c>
      <c r="T1022">
        <v>0.73420000000000074</v>
      </c>
      <c r="U1022">
        <v>0.73420000000000074</v>
      </c>
      <c r="V1022">
        <v>0.73420000000000074</v>
      </c>
      <c r="W1022">
        <v>0.73420000000000074</v>
      </c>
      <c r="X1022">
        <v>0.73420000000000074</v>
      </c>
      <c r="Y1022">
        <v>0.73420000000000074</v>
      </c>
      <c r="Z1022">
        <v>0.73420000000000074</v>
      </c>
      <c r="AA1022">
        <v>0.73420000000000074</v>
      </c>
      <c r="AB1022" s="7">
        <f t="shared" si="45"/>
        <v>17.620800000000024</v>
      </c>
      <c r="AC1022">
        <f>INDEX(SHELF_days!$C$2:$C$289,MATCH(A1022&amp;"|"&amp;C1022,SHELF_days!$D$2:$D$289,0))</f>
        <v>52</v>
      </c>
      <c r="AD1022" s="8">
        <f t="shared" si="46"/>
        <v>916.28160000000128</v>
      </c>
      <c r="AE1022" s="7">
        <f t="shared" si="47"/>
        <v>0.73420000000000074</v>
      </c>
    </row>
    <row r="1023" spans="1:31" x14ac:dyDescent="0.45">
      <c r="A1023" t="s">
        <v>24</v>
      </c>
      <c r="B1023" t="s">
        <v>172</v>
      </c>
      <c r="C1023" t="s">
        <v>125</v>
      </c>
      <c r="D1023">
        <v>0.73419999999999974</v>
      </c>
      <c r="E1023">
        <v>0.73419999999999974</v>
      </c>
      <c r="F1023">
        <v>0.73419999999999974</v>
      </c>
      <c r="G1023">
        <v>0.73419999999999974</v>
      </c>
      <c r="H1023">
        <v>0.73419999999999974</v>
      </c>
      <c r="I1023">
        <v>0.73419999999999974</v>
      </c>
      <c r="J1023">
        <v>0.73419999999999974</v>
      </c>
      <c r="K1023">
        <v>0.73419999999999974</v>
      </c>
      <c r="L1023">
        <v>0.73419999999999974</v>
      </c>
      <c r="M1023">
        <v>0.73419999999999974</v>
      </c>
      <c r="N1023">
        <v>0.73419999999999974</v>
      </c>
      <c r="O1023">
        <v>0.73419999999999974</v>
      </c>
      <c r="P1023">
        <v>0.73419999999999974</v>
      </c>
      <c r="Q1023">
        <v>0.73419999999999974</v>
      </c>
      <c r="R1023">
        <v>0.73419999999999974</v>
      </c>
      <c r="S1023">
        <v>0.73419999999999974</v>
      </c>
      <c r="T1023">
        <v>0.73419999999999974</v>
      </c>
      <c r="U1023">
        <v>0.73419999999999974</v>
      </c>
      <c r="V1023">
        <v>0.73419999999999974</v>
      </c>
      <c r="W1023">
        <v>0.73419999999999974</v>
      </c>
      <c r="X1023">
        <v>0.73419999999999974</v>
      </c>
      <c r="Y1023">
        <v>0.73419999999999974</v>
      </c>
      <c r="Z1023">
        <v>0.73419999999999974</v>
      </c>
      <c r="AA1023">
        <v>0.73419999999999974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0.73419999999999974</v>
      </c>
    </row>
    <row r="1024" spans="1:31" x14ac:dyDescent="0.45">
      <c r="A1024" t="s">
        <v>24</v>
      </c>
      <c r="B1024" t="s">
        <v>172</v>
      </c>
      <c r="C1024" t="s">
        <v>126</v>
      </c>
      <c r="D1024">
        <v>0.73419999999999974</v>
      </c>
      <c r="E1024">
        <v>0.73419999999999974</v>
      </c>
      <c r="F1024">
        <v>0.73419999999999974</v>
      </c>
      <c r="G1024">
        <v>0.73419999999999974</v>
      </c>
      <c r="H1024">
        <v>0.73419999999999974</v>
      </c>
      <c r="I1024">
        <v>0.73419999999999974</v>
      </c>
      <c r="J1024">
        <v>0.73419999999999974</v>
      </c>
      <c r="K1024">
        <v>0.73419999999999974</v>
      </c>
      <c r="L1024">
        <v>0.73419999999999974</v>
      </c>
      <c r="M1024">
        <v>0.73419999999999974</v>
      </c>
      <c r="N1024">
        <v>0.73419999999999974</v>
      </c>
      <c r="O1024">
        <v>0.73419999999999974</v>
      </c>
      <c r="P1024">
        <v>0.73419999999999974</v>
      </c>
      <c r="Q1024">
        <v>0.73419999999999974</v>
      </c>
      <c r="R1024">
        <v>0.73419999999999974</v>
      </c>
      <c r="S1024">
        <v>0.73419999999999974</v>
      </c>
      <c r="T1024">
        <v>0.73419999999999974</v>
      </c>
      <c r="U1024">
        <v>0.73419999999999974</v>
      </c>
      <c r="V1024">
        <v>0.73419999999999974</v>
      </c>
      <c r="W1024">
        <v>0.73419999999999974</v>
      </c>
      <c r="X1024">
        <v>0.73419999999999974</v>
      </c>
      <c r="Y1024">
        <v>0.73419999999999974</v>
      </c>
      <c r="Z1024">
        <v>0.73419999999999974</v>
      </c>
      <c r="AA1024">
        <v>0.73419999999999974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0.73419999999999974</v>
      </c>
    </row>
    <row r="1025" spans="1:31" x14ac:dyDescent="0.45">
      <c r="A1025" t="s">
        <v>24</v>
      </c>
      <c r="B1025" t="s">
        <v>172</v>
      </c>
      <c r="C1025" t="s">
        <v>127</v>
      </c>
      <c r="D1025">
        <v>0.73419999999999985</v>
      </c>
      <c r="E1025">
        <v>0.73419999999999985</v>
      </c>
      <c r="F1025">
        <v>0.73419999999999985</v>
      </c>
      <c r="G1025">
        <v>0.73419999999999985</v>
      </c>
      <c r="H1025">
        <v>0.73419999999999985</v>
      </c>
      <c r="I1025">
        <v>0.73419999999999985</v>
      </c>
      <c r="J1025">
        <v>0.73419999999999985</v>
      </c>
      <c r="K1025">
        <v>0.73419999999999985</v>
      </c>
      <c r="L1025">
        <v>0.73419999999999985</v>
      </c>
      <c r="M1025">
        <v>0.73419999999999985</v>
      </c>
      <c r="N1025">
        <v>0.73419999999999985</v>
      </c>
      <c r="O1025">
        <v>0.73419999999999985</v>
      </c>
      <c r="P1025">
        <v>0.73419999999999985</v>
      </c>
      <c r="Q1025">
        <v>0.73419999999999985</v>
      </c>
      <c r="R1025">
        <v>0.73419999999999985</v>
      </c>
      <c r="S1025">
        <v>0.73419999999999985</v>
      </c>
      <c r="T1025">
        <v>0.73419999999999985</v>
      </c>
      <c r="U1025">
        <v>0.73419999999999985</v>
      </c>
      <c r="V1025">
        <v>0.73419999999999985</v>
      </c>
      <c r="W1025">
        <v>0.73419999999999985</v>
      </c>
      <c r="X1025">
        <v>0.73419999999999985</v>
      </c>
      <c r="Y1025">
        <v>0.73419999999999985</v>
      </c>
      <c r="Z1025">
        <v>0.73419999999999985</v>
      </c>
      <c r="AA1025">
        <v>0.73419999999999985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0.73419999999999985</v>
      </c>
    </row>
    <row r="1026" spans="1:31" x14ac:dyDescent="0.45">
      <c r="A1026" t="s">
        <v>24</v>
      </c>
      <c r="B1026" t="s">
        <v>172</v>
      </c>
      <c r="C1026" t="s">
        <v>128</v>
      </c>
      <c r="D1026">
        <v>0.73420000000000074</v>
      </c>
      <c r="E1026">
        <v>0.73420000000000074</v>
      </c>
      <c r="F1026">
        <v>0.73420000000000074</v>
      </c>
      <c r="G1026">
        <v>0.73420000000000074</v>
      </c>
      <c r="H1026">
        <v>0.73420000000000074</v>
      </c>
      <c r="I1026">
        <v>0.73420000000000074</v>
      </c>
      <c r="J1026">
        <v>0.73420000000000074</v>
      </c>
      <c r="K1026">
        <v>0.73420000000000074</v>
      </c>
      <c r="L1026">
        <v>0.73420000000000074</v>
      </c>
      <c r="M1026">
        <v>0.73420000000000074</v>
      </c>
      <c r="N1026">
        <v>0.73420000000000074</v>
      </c>
      <c r="O1026">
        <v>0.73420000000000074</v>
      </c>
      <c r="P1026">
        <v>0.73420000000000074</v>
      </c>
      <c r="Q1026">
        <v>0.73420000000000074</v>
      </c>
      <c r="R1026">
        <v>0.73420000000000074</v>
      </c>
      <c r="S1026">
        <v>0.73420000000000074</v>
      </c>
      <c r="T1026">
        <v>0.73420000000000074</v>
      </c>
      <c r="U1026">
        <v>0.73420000000000074</v>
      </c>
      <c r="V1026">
        <v>0.73420000000000074</v>
      </c>
      <c r="W1026">
        <v>0.73420000000000074</v>
      </c>
      <c r="X1026">
        <v>0.73420000000000074</v>
      </c>
      <c r="Y1026">
        <v>0.73420000000000074</v>
      </c>
      <c r="Z1026">
        <v>0.73420000000000074</v>
      </c>
      <c r="AA1026">
        <v>0.73420000000000074</v>
      </c>
      <c r="AB1026" s="7">
        <f t="shared" ref="AB1026:AB1089" si="48">SUM(D1026:AA1026)</f>
        <v>17.620800000000024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528.62400000000071</v>
      </c>
      <c r="AE1026" s="7">
        <f t="shared" ref="AE1026:AE1089" si="50">MAX(D1026:AA1026)</f>
        <v>0.73420000000000074</v>
      </c>
    </row>
    <row r="1027" spans="1:31" x14ac:dyDescent="0.45">
      <c r="A1027" t="s">
        <v>24</v>
      </c>
      <c r="B1027" t="s">
        <v>172</v>
      </c>
      <c r="C1027" t="s">
        <v>129</v>
      </c>
      <c r="D1027">
        <v>0.73420000000000074</v>
      </c>
      <c r="E1027">
        <v>0.73420000000000074</v>
      </c>
      <c r="F1027">
        <v>0.73420000000000074</v>
      </c>
      <c r="G1027">
        <v>0.73420000000000074</v>
      </c>
      <c r="H1027">
        <v>0.73420000000000074</v>
      </c>
      <c r="I1027">
        <v>0.73420000000000074</v>
      </c>
      <c r="J1027">
        <v>0.73420000000000074</v>
      </c>
      <c r="K1027">
        <v>0.73420000000000074</v>
      </c>
      <c r="L1027">
        <v>0.73420000000000074</v>
      </c>
      <c r="M1027">
        <v>0.73420000000000074</v>
      </c>
      <c r="N1027">
        <v>0.73420000000000074</v>
      </c>
      <c r="O1027">
        <v>0.73420000000000074</v>
      </c>
      <c r="P1027">
        <v>0.73420000000000074</v>
      </c>
      <c r="Q1027">
        <v>0.73420000000000074</v>
      </c>
      <c r="R1027">
        <v>0.73420000000000074</v>
      </c>
      <c r="S1027">
        <v>0.73420000000000074</v>
      </c>
      <c r="T1027">
        <v>0.73420000000000074</v>
      </c>
      <c r="U1027">
        <v>0.73420000000000074</v>
      </c>
      <c r="V1027">
        <v>0.73420000000000074</v>
      </c>
      <c r="W1027">
        <v>0.73420000000000074</v>
      </c>
      <c r="X1027">
        <v>0.73420000000000074</v>
      </c>
      <c r="Y1027">
        <v>0.73420000000000074</v>
      </c>
      <c r="Z1027">
        <v>0.73420000000000074</v>
      </c>
      <c r="AA1027">
        <v>0.73420000000000074</v>
      </c>
      <c r="AB1027" s="7">
        <f t="shared" si="48"/>
        <v>17.620800000000024</v>
      </c>
      <c r="AC1027">
        <f>INDEX(SHELF_days!$C$2:$C$289,MATCH(A1027&amp;"|"&amp;C1027,SHELF_days!$D$2:$D$289,0))</f>
        <v>1</v>
      </c>
      <c r="AD1027" s="8">
        <f t="shared" si="49"/>
        <v>17.620800000000024</v>
      </c>
      <c r="AE1027" s="7">
        <f t="shared" si="50"/>
        <v>0.73420000000000074</v>
      </c>
    </row>
    <row r="1028" spans="1:31" x14ac:dyDescent="0.45">
      <c r="A1028" t="s">
        <v>24</v>
      </c>
      <c r="B1028" t="s">
        <v>173</v>
      </c>
      <c r="C1028" t="s">
        <v>124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0.1303074815921455</v>
      </c>
      <c r="K1028">
        <v>0.15953861935470789</v>
      </c>
      <c r="L1028">
        <v>8.7223836777445121E-2</v>
      </c>
      <c r="M1028">
        <v>8.7223836777445121E-2</v>
      </c>
      <c r="N1028">
        <v>8.7223836777445121E-2</v>
      </c>
      <c r="O1028">
        <v>8.7223836777445121E-2</v>
      </c>
      <c r="P1028">
        <v>8.7223836777445121E-2</v>
      </c>
      <c r="Q1028">
        <v>8.7223836777445121E-2</v>
      </c>
      <c r="R1028">
        <v>8.7223836777445121E-2</v>
      </c>
      <c r="S1028">
        <v>8.7223836777445121E-2</v>
      </c>
      <c r="T1028">
        <v>8.7223836777445121E-2</v>
      </c>
      <c r="U1028">
        <v>0.50749481344400438</v>
      </c>
      <c r="V1028">
        <v>0.9830584241915552</v>
      </c>
      <c r="W1028">
        <v>0.92571139287825521</v>
      </c>
      <c r="X1028">
        <v>0.30493124633837648</v>
      </c>
      <c r="Y1028">
        <v>8.7223836777445121E-2</v>
      </c>
      <c r="Z1028">
        <v>0</v>
      </c>
      <c r="AA1028">
        <v>0</v>
      </c>
      <c r="AB1028" s="7">
        <f t="shared" si="48"/>
        <v>3.8832803455734961</v>
      </c>
      <c r="AC1028">
        <f>INDEX(SHELF_days!$C$2:$C$289,MATCH(A1028&amp;"|"&amp;C1028,SHELF_days!$D$2:$D$289,0))</f>
        <v>52</v>
      </c>
      <c r="AD1028" s="8">
        <f t="shared" si="49"/>
        <v>201.9305779698218</v>
      </c>
      <c r="AE1028" s="7">
        <f t="shared" si="50"/>
        <v>0.9830584241915552</v>
      </c>
    </row>
    <row r="1029" spans="1:31" x14ac:dyDescent="0.45">
      <c r="A1029" t="s">
        <v>24</v>
      </c>
      <c r="B1029" t="s">
        <v>173</v>
      </c>
      <c r="C1029" t="s">
        <v>125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7.7293674693210621E-2</v>
      </c>
      <c r="K1029">
        <v>7.7293674693210621E-2</v>
      </c>
      <c r="L1029">
        <v>4.4347358070204471E-2</v>
      </c>
      <c r="M1029">
        <v>4.4347358070204471E-2</v>
      </c>
      <c r="N1029">
        <v>4.4347358070204471E-2</v>
      </c>
      <c r="O1029">
        <v>4.4347358070204471E-2</v>
      </c>
      <c r="P1029">
        <v>4.4347358070204471E-2</v>
      </c>
      <c r="Q1029">
        <v>4.4347358070204471E-2</v>
      </c>
      <c r="R1029">
        <v>4.4347358070204471E-2</v>
      </c>
      <c r="S1029">
        <v>4.4347358070204471E-2</v>
      </c>
      <c r="T1029">
        <v>4.4347358070204471E-2</v>
      </c>
      <c r="U1029">
        <v>0.26612903441117652</v>
      </c>
      <c r="V1029">
        <v>0.46456999597835658</v>
      </c>
      <c r="W1029">
        <v>0.43162367935535051</v>
      </c>
      <c r="X1029">
        <v>0.28718056369753869</v>
      </c>
      <c r="Y1029">
        <v>4.4841103959650068E-2</v>
      </c>
      <c r="Z1029">
        <v>3.2946316623006157E-2</v>
      </c>
      <c r="AA1029">
        <v>3.2946316623006157E-2</v>
      </c>
      <c r="AB1029" s="7">
        <f t="shared" si="48"/>
        <v>2.1139505826663458</v>
      </c>
      <c r="AC1029">
        <f>INDEX(SHELF_days!$C$2:$C$289,MATCH(A1029&amp;"|"&amp;C1029,SHELF_days!$D$2:$D$289,0))</f>
        <v>68</v>
      </c>
      <c r="AD1029" s="8">
        <f t="shared" si="49"/>
        <v>143.74863962131153</v>
      </c>
      <c r="AE1029" s="7">
        <f t="shared" si="50"/>
        <v>0.46456999597835658</v>
      </c>
    </row>
    <row r="1030" spans="1:31" x14ac:dyDescent="0.45">
      <c r="A1030" t="s">
        <v>24</v>
      </c>
      <c r="B1030" t="s">
        <v>173</v>
      </c>
      <c r="C1030" t="s">
        <v>126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2.3833505642174669E-2</v>
      </c>
      <c r="K1030">
        <v>2.3833505642174669E-2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1.6170416634608969E-2</v>
      </c>
      <c r="V1030">
        <v>3.2081067540147917E-2</v>
      </c>
      <c r="W1030">
        <v>8.6047397754445316E-3</v>
      </c>
      <c r="X1030">
        <v>0</v>
      </c>
      <c r="Y1030">
        <v>0</v>
      </c>
      <c r="Z1030">
        <v>0</v>
      </c>
      <c r="AA1030">
        <v>0</v>
      </c>
      <c r="AB1030" s="7">
        <f t="shared" si="48"/>
        <v>0.10452323523455075</v>
      </c>
      <c r="AC1030">
        <f>INDEX(SHELF_days!$C$2:$C$289,MATCH(A1030&amp;"|"&amp;C1030,SHELF_days!$D$2:$D$289,0))</f>
        <v>94</v>
      </c>
      <c r="AD1030" s="8">
        <f t="shared" si="49"/>
        <v>9.8251841120477703</v>
      </c>
      <c r="AE1030" s="7">
        <f t="shared" si="50"/>
        <v>3.2081067540147917E-2</v>
      </c>
    </row>
    <row r="1031" spans="1:31" x14ac:dyDescent="0.45">
      <c r="A1031" t="s">
        <v>24</v>
      </c>
      <c r="B1031" t="s">
        <v>173</v>
      </c>
      <c r="C1031" t="s">
        <v>127</v>
      </c>
      <c r="D1031">
        <v>1.8669579419703489E-2</v>
      </c>
      <c r="E1031">
        <v>1.8669579419703489E-2</v>
      </c>
      <c r="F1031">
        <v>1.8669579419703489E-2</v>
      </c>
      <c r="G1031">
        <v>1.8669579419703489E-2</v>
      </c>
      <c r="H1031">
        <v>1.8669579419703489E-2</v>
      </c>
      <c r="I1031">
        <v>1.8669579419703489E-2</v>
      </c>
      <c r="J1031">
        <v>1.8669579419703489E-2</v>
      </c>
      <c r="K1031">
        <v>1.8669579419703489E-2</v>
      </c>
      <c r="L1031">
        <v>1.8669579419703489E-2</v>
      </c>
      <c r="M1031">
        <v>1.8669579419703489E-2</v>
      </c>
      <c r="N1031">
        <v>1.8669579419703489E-2</v>
      </c>
      <c r="O1031">
        <v>1.8669579419703489E-2</v>
      </c>
      <c r="P1031">
        <v>1.8669579419703489E-2</v>
      </c>
      <c r="Q1031">
        <v>1.8669579419703489E-2</v>
      </c>
      <c r="R1031">
        <v>1.8669579419703489E-2</v>
      </c>
      <c r="S1031">
        <v>1.8669579419703489E-2</v>
      </c>
      <c r="T1031">
        <v>1.8669579419703489E-2</v>
      </c>
      <c r="U1031">
        <v>0.28937848100540409</v>
      </c>
      <c r="V1031">
        <v>0.34088515447256967</v>
      </c>
      <c r="W1031">
        <v>0.2759994636010934</v>
      </c>
      <c r="X1031">
        <v>9.4263571293489265E-2</v>
      </c>
      <c r="Y1031">
        <v>0</v>
      </c>
      <c r="Z1031">
        <v>0</v>
      </c>
      <c r="AA1031">
        <v>0</v>
      </c>
      <c r="AB1031" s="7">
        <f t="shared" si="48"/>
        <v>1.3179095205075158</v>
      </c>
      <c r="AC1031">
        <f>INDEX(SHELF_days!$C$2:$C$289,MATCH(A1031&amp;"|"&amp;C1031,SHELF_days!$D$2:$D$289,0))</f>
        <v>120</v>
      </c>
      <c r="AD1031" s="8">
        <f t="shared" si="49"/>
        <v>158.14914246090188</v>
      </c>
      <c r="AE1031" s="7">
        <f t="shared" si="50"/>
        <v>0.34088515447256967</v>
      </c>
    </row>
    <row r="1032" spans="1:31" x14ac:dyDescent="0.45">
      <c r="A1032" t="s">
        <v>24</v>
      </c>
      <c r="B1032" t="s">
        <v>173</v>
      </c>
      <c r="C1032" t="s">
        <v>128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2.6961517963059539E-2</v>
      </c>
      <c r="U1032">
        <v>0.1013346109102162</v>
      </c>
      <c r="V1032">
        <v>0.17519899597127739</v>
      </c>
      <c r="W1032">
        <v>7.7628823418167625E-2</v>
      </c>
      <c r="X1032">
        <v>0</v>
      </c>
      <c r="Y1032">
        <v>0</v>
      </c>
      <c r="Z1032">
        <v>0</v>
      </c>
      <c r="AA1032">
        <v>0</v>
      </c>
      <c r="AB1032" s="7">
        <f t="shared" si="48"/>
        <v>0.38112394826272072</v>
      </c>
      <c r="AC1032">
        <f>INDEX(SHELF_days!$C$2:$C$289,MATCH(A1032&amp;"|"&amp;C1032,SHELF_days!$D$2:$D$289,0))</f>
        <v>30</v>
      </c>
      <c r="AD1032" s="8">
        <f t="shared" si="49"/>
        <v>11.433718447881622</v>
      </c>
      <c r="AE1032" s="7">
        <f t="shared" si="50"/>
        <v>0.17519899597127739</v>
      </c>
    </row>
    <row r="1033" spans="1:31" x14ac:dyDescent="0.45">
      <c r="A1033" t="s">
        <v>24</v>
      </c>
      <c r="B1033" t="s">
        <v>173</v>
      </c>
      <c r="C1033" t="s">
        <v>129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1</v>
      </c>
      <c r="X1033">
        <v>1</v>
      </c>
      <c r="Y1033">
        <v>0</v>
      </c>
      <c r="Z1033">
        <v>0</v>
      </c>
      <c r="AA1033">
        <v>0</v>
      </c>
      <c r="AB1033" s="7">
        <f t="shared" si="48"/>
        <v>4</v>
      </c>
      <c r="AC1033">
        <f>INDEX(SHELF_days!$C$2:$C$289,MATCH(A1033&amp;"|"&amp;C1033,SHELF_days!$D$2:$D$289,0))</f>
        <v>1</v>
      </c>
      <c r="AD1033" s="8">
        <f t="shared" si="49"/>
        <v>4</v>
      </c>
      <c r="AE1033" s="7">
        <f t="shared" si="50"/>
        <v>1</v>
      </c>
    </row>
    <row r="1034" spans="1:31" x14ac:dyDescent="0.45">
      <c r="A1034" t="s">
        <v>24</v>
      </c>
      <c r="B1034" t="s">
        <v>174</v>
      </c>
      <c r="C1034" t="s">
        <v>124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24</v>
      </c>
      <c r="B1035" t="s">
        <v>174</v>
      </c>
      <c r="C1035" t="s">
        <v>125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24</v>
      </c>
      <c r="B1036" t="s">
        <v>174</v>
      </c>
      <c r="C1036" t="s">
        <v>126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24</v>
      </c>
      <c r="B1037" t="s">
        <v>174</v>
      </c>
      <c r="C1037" t="s">
        <v>127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24</v>
      </c>
      <c r="B1038" t="s">
        <v>174</v>
      </c>
      <c r="C1038" t="s">
        <v>128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24</v>
      </c>
      <c r="B1039" t="s">
        <v>174</v>
      </c>
      <c r="C1039" t="s">
        <v>129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24</v>
      </c>
      <c r="B1040" t="s">
        <v>175</v>
      </c>
      <c r="C1040" t="s">
        <v>124</v>
      </c>
      <c r="D1040">
        <v>0.49616660894751768</v>
      </c>
      <c r="E1040">
        <v>0.4891287032081354</v>
      </c>
      <c r="F1040">
        <v>0.48134716494033952</v>
      </c>
      <c r="G1040">
        <v>0.47190016686081271</v>
      </c>
      <c r="H1040">
        <v>0.46213093851336462</v>
      </c>
      <c r="I1040">
        <v>0.45673739886030912</v>
      </c>
      <c r="J1040">
        <v>0.45138888014356332</v>
      </c>
      <c r="K1040">
        <v>0.44689575921669877</v>
      </c>
      <c r="L1040">
        <v>0.43362780593772621</v>
      </c>
      <c r="M1040">
        <v>0.41306740547177528</v>
      </c>
      <c r="N1040">
        <v>0.39692771463652682</v>
      </c>
      <c r="O1040">
        <v>0.38874948839845108</v>
      </c>
      <c r="P1040">
        <v>0.38683861725907492</v>
      </c>
      <c r="Q1040">
        <v>0.38989248496678508</v>
      </c>
      <c r="R1040">
        <v>0.39845732456002281</v>
      </c>
      <c r="S1040">
        <v>0.41123681642162252</v>
      </c>
      <c r="T1040">
        <v>0.4339168214589304</v>
      </c>
      <c r="U1040">
        <v>0.45541006831848391</v>
      </c>
      <c r="V1040">
        <v>0.46989468878884272</v>
      </c>
      <c r="W1040">
        <v>0.48204609136416587</v>
      </c>
      <c r="X1040">
        <v>0.48974246765104051</v>
      </c>
      <c r="Y1040">
        <v>0.49270660831785429</v>
      </c>
      <c r="Z1040">
        <v>0.49124437238296131</v>
      </c>
      <c r="AA1040">
        <v>0.49110285552372263</v>
      </c>
      <c r="AB1040" s="7">
        <f t="shared" si="48"/>
        <v>10.78055725214873</v>
      </c>
      <c r="AC1040">
        <f>INDEX(SHELF_days!$C$2:$C$289,MATCH(A1040&amp;"|"&amp;C1040,SHELF_days!$D$2:$D$289,0))</f>
        <v>52</v>
      </c>
      <c r="AD1040" s="8">
        <f t="shared" si="49"/>
        <v>560.58897711173393</v>
      </c>
      <c r="AE1040" s="7">
        <f t="shared" si="50"/>
        <v>0.49616660894751768</v>
      </c>
    </row>
    <row r="1041" spans="1:31" x14ac:dyDescent="0.45">
      <c r="A1041" t="s">
        <v>24</v>
      </c>
      <c r="B1041" t="s">
        <v>175</v>
      </c>
      <c r="C1041" t="s">
        <v>125</v>
      </c>
      <c r="D1041">
        <v>0.4188747520700184</v>
      </c>
      <c r="E1041">
        <v>0.40390981645310592</v>
      </c>
      <c r="F1041">
        <v>0.39358431980606368</v>
      </c>
      <c r="G1041">
        <v>0.38972389257941631</v>
      </c>
      <c r="H1041">
        <v>0.38740810849101148</v>
      </c>
      <c r="I1041">
        <v>0.38887601139690831</v>
      </c>
      <c r="J1041">
        <v>0.37911189906494991</v>
      </c>
      <c r="K1041">
        <v>0.35963109592922587</v>
      </c>
      <c r="L1041">
        <v>0.34481767307873951</v>
      </c>
      <c r="M1041">
        <v>0.33563521235399701</v>
      </c>
      <c r="N1041">
        <v>0.33003848817806869</v>
      </c>
      <c r="O1041">
        <v>0.32998417970594718</v>
      </c>
      <c r="P1041">
        <v>0.33760232030979448</v>
      </c>
      <c r="Q1041">
        <v>0.35180890501526929</v>
      </c>
      <c r="R1041">
        <v>0.36258579164436622</v>
      </c>
      <c r="S1041">
        <v>0.37574221578566258</v>
      </c>
      <c r="T1041">
        <v>0.38517811604697311</v>
      </c>
      <c r="U1041">
        <v>0.39039035198186561</v>
      </c>
      <c r="V1041">
        <v>0.39622772565563708</v>
      </c>
      <c r="W1041">
        <v>0.40475179454081778</v>
      </c>
      <c r="X1041">
        <v>0.40981133709032519</v>
      </c>
      <c r="Y1041">
        <v>0.41616267355098691</v>
      </c>
      <c r="Z1041">
        <v>0.42431445392437761</v>
      </c>
      <c r="AA1041">
        <v>0.42342958001448211</v>
      </c>
      <c r="AB1041" s="7">
        <f t="shared" si="48"/>
        <v>9.1396007146680098</v>
      </c>
      <c r="AC1041">
        <f>INDEX(SHELF_days!$C$2:$C$289,MATCH(A1041&amp;"|"&amp;C1041,SHELF_days!$D$2:$D$289,0))</f>
        <v>68</v>
      </c>
      <c r="AD1041" s="8">
        <f t="shared" si="49"/>
        <v>621.49284859742465</v>
      </c>
      <c r="AE1041" s="7">
        <f t="shared" si="50"/>
        <v>0.42431445392437761</v>
      </c>
    </row>
    <row r="1042" spans="1:31" x14ac:dyDescent="0.45">
      <c r="A1042" t="s">
        <v>24</v>
      </c>
      <c r="B1042" t="s">
        <v>175</v>
      </c>
      <c r="C1042" t="s">
        <v>126</v>
      </c>
      <c r="D1042">
        <v>0.2781746527170883</v>
      </c>
      <c r="E1042">
        <v>0.27689559456332657</v>
      </c>
      <c r="F1042">
        <v>0.27505430847212181</v>
      </c>
      <c r="G1042">
        <v>0.26672513670753317</v>
      </c>
      <c r="H1042">
        <v>0.25983066576776781</v>
      </c>
      <c r="I1042">
        <v>0.24947044037720481</v>
      </c>
      <c r="J1042">
        <v>0.235420568137365</v>
      </c>
      <c r="K1042">
        <v>0.22336762465979179</v>
      </c>
      <c r="L1042">
        <v>0.2050698311235403</v>
      </c>
      <c r="M1042">
        <v>0.1990719701698753</v>
      </c>
      <c r="N1042">
        <v>0.19813915453569381</v>
      </c>
      <c r="O1042">
        <v>0.21214262528402711</v>
      </c>
      <c r="P1042">
        <v>0.23238054216917611</v>
      </c>
      <c r="Q1042">
        <v>0.25470236460336088</v>
      </c>
      <c r="R1042">
        <v>0.27932282953382098</v>
      </c>
      <c r="S1042">
        <v>0.29712414791879938</v>
      </c>
      <c r="T1042">
        <v>0.31047508468792401</v>
      </c>
      <c r="U1042">
        <v>0.31422798738212349</v>
      </c>
      <c r="V1042">
        <v>0.31157977311127188</v>
      </c>
      <c r="W1042">
        <v>0.30441126286965148</v>
      </c>
      <c r="X1042">
        <v>0.29706651019168201</v>
      </c>
      <c r="Y1042">
        <v>0.29906281471863633</v>
      </c>
      <c r="Z1042">
        <v>0.29730476000233041</v>
      </c>
      <c r="AA1042">
        <v>0.28534045793902468</v>
      </c>
      <c r="AB1042" s="7">
        <f t="shared" si="48"/>
        <v>6.362361107643137</v>
      </c>
      <c r="AC1042">
        <f>INDEX(SHELF_days!$C$2:$C$289,MATCH(A1042&amp;"|"&amp;C1042,SHELF_days!$D$2:$D$289,0))</f>
        <v>94</v>
      </c>
      <c r="AD1042" s="8">
        <f t="shared" si="49"/>
        <v>598.0619441184549</v>
      </c>
      <c r="AE1042" s="7">
        <f t="shared" si="50"/>
        <v>0.31422798738212349</v>
      </c>
    </row>
    <row r="1043" spans="1:31" x14ac:dyDescent="0.45">
      <c r="A1043" t="s">
        <v>24</v>
      </c>
      <c r="B1043" t="s">
        <v>175</v>
      </c>
      <c r="C1043" t="s">
        <v>127</v>
      </c>
      <c r="D1043">
        <v>0.33415350007715938</v>
      </c>
      <c r="E1043">
        <v>0.33133954962547918</v>
      </c>
      <c r="F1043">
        <v>0.33169389014850248</v>
      </c>
      <c r="G1043">
        <v>0.32744714568915378</v>
      </c>
      <c r="H1043">
        <v>0.31879666670623558</v>
      </c>
      <c r="I1043">
        <v>0.31419469142104212</v>
      </c>
      <c r="J1043">
        <v>0.31204104889543088</v>
      </c>
      <c r="K1043">
        <v>0.30237176671691929</v>
      </c>
      <c r="L1043">
        <v>0.28914097648413478</v>
      </c>
      <c r="M1043">
        <v>0.27840629859569582</v>
      </c>
      <c r="N1043">
        <v>0.26539452285704102</v>
      </c>
      <c r="O1043">
        <v>0.26068007264871029</v>
      </c>
      <c r="P1043">
        <v>0.26308567087285278</v>
      </c>
      <c r="Q1043">
        <v>0.26932046153298278</v>
      </c>
      <c r="R1043">
        <v>0.28044182761363229</v>
      </c>
      <c r="S1043">
        <v>0.29364739259980299</v>
      </c>
      <c r="T1043">
        <v>0.30630275044218369</v>
      </c>
      <c r="U1043">
        <v>0.31985019171187418</v>
      </c>
      <c r="V1043">
        <v>0.32943074037582648</v>
      </c>
      <c r="W1043">
        <v>0.33867238043233111</v>
      </c>
      <c r="X1043">
        <v>0.33963479778255251</v>
      </c>
      <c r="Y1043">
        <v>0.3355215987464536</v>
      </c>
      <c r="Z1043">
        <v>0.33188678909319691</v>
      </c>
      <c r="AA1043">
        <v>0.33050177467029113</v>
      </c>
      <c r="AB1043" s="7">
        <f t="shared" si="48"/>
        <v>7.4039565057394849</v>
      </c>
      <c r="AC1043">
        <f>INDEX(SHELF_days!$C$2:$C$289,MATCH(A1043&amp;"|"&amp;C1043,SHELF_days!$D$2:$D$289,0))</f>
        <v>120</v>
      </c>
      <c r="AD1043" s="8">
        <f t="shared" si="49"/>
        <v>888.47478068873818</v>
      </c>
      <c r="AE1043" s="7">
        <f t="shared" si="50"/>
        <v>0.33963479778255251</v>
      </c>
    </row>
    <row r="1044" spans="1:31" x14ac:dyDescent="0.45">
      <c r="A1044" t="s">
        <v>24</v>
      </c>
      <c r="B1044" t="s">
        <v>175</v>
      </c>
      <c r="C1044" t="s">
        <v>128</v>
      </c>
      <c r="D1044">
        <v>0.34568428674873281</v>
      </c>
      <c r="E1044">
        <v>0.32612599565532219</v>
      </c>
      <c r="F1044">
        <v>0.29859884141926141</v>
      </c>
      <c r="G1044">
        <v>0.28882693700217232</v>
      </c>
      <c r="H1044">
        <v>0.27173062997827663</v>
      </c>
      <c r="I1044">
        <v>0.24753439536567709</v>
      </c>
      <c r="J1044">
        <v>0.21728095582910931</v>
      </c>
      <c r="K1044">
        <v>0.16266111513396081</v>
      </c>
      <c r="L1044">
        <v>0.14915640839971031</v>
      </c>
      <c r="M1044">
        <v>0.13585083272990589</v>
      </c>
      <c r="N1044">
        <v>0.14506879073135409</v>
      </c>
      <c r="O1044">
        <v>0.18595220854453301</v>
      </c>
      <c r="P1044">
        <v>0.24321506154960171</v>
      </c>
      <c r="Q1044">
        <v>0.30432295438088341</v>
      </c>
      <c r="R1044">
        <v>0.33134685010861697</v>
      </c>
      <c r="S1044">
        <v>0.33927950760318609</v>
      </c>
      <c r="T1044">
        <v>0.33734612599565528</v>
      </c>
      <c r="U1044">
        <v>0.34338522809558292</v>
      </c>
      <c r="V1044">
        <v>0.34652425778421442</v>
      </c>
      <c r="W1044">
        <v>0.33962708182476459</v>
      </c>
      <c r="X1044">
        <v>0.35961622013034028</v>
      </c>
      <c r="Y1044">
        <v>0.38749818971759592</v>
      </c>
      <c r="Z1044">
        <v>0.39816437364228818</v>
      </c>
      <c r="AA1044">
        <v>0.39779145546705291</v>
      </c>
      <c r="AB1044" s="7">
        <f t="shared" si="48"/>
        <v>6.9025887038377993</v>
      </c>
      <c r="AC1044">
        <f>INDEX(SHELF_days!$C$2:$C$289,MATCH(A1044&amp;"|"&amp;C1044,SHELF_days!$D$2:$D$289,0))</f>
        <v>30</v>
      </c>
      <c r="AD1044" s="8">
        <f t="shared" si="49"/>
        <v>207.07766111513399</v>
      </c>
      <c r="AE1044" s="7">
        <f t="shared" si="50"/>
        <v>0.39816437364228818</v>
      </c>
    </row>
    <row r="1045" spans="1:31" x14ac:dyDescent="0.45">
      <c r="A1045" t="s">
        <v>24</v>
      </c>
      <c r="B1045" t="s">
        <v>175</v>
      </c>
      <c r="C1045" t="s">
        <v>129</v>
      </c>
      <c r="D1045">
        <v>0.46494569152787829</v>
      </c>
      <c r="E1045">
        <v>0.44491672700941348</v>
      </c>
      <c r="F1045">
        <v>0.4275923244026068</v>
      </c>
      <c r="G1045">
        <v>0.41191889934829828</v>
      </c>
      <c r="H1045">
        <v>0.39652063721940622</v>
      </c>
      <c r="I1045">
        <v>0.37389572773352647</v>
      </c>
      <c r="J1045">
        <v>0.36053946415640842</v>
      </c>
      <c r="K1045">
        <v>0.35283490224475023</v>
      </c>
      <c r="L1045">
        <v>0.33399348298334541</v>
      </c>
      <c r="M1045">
        <v>0.31717595944967403</v>
      </c>
      <c r="N1045">
        <v>0.30772990586531501</v>
      </c>
      <c r="O1045">
        <v>0.30288559015206368</v>
      </c>
      <c r="P1045">
        <v>0.29500362056480811</v>
      </c>
      <c r="Q1045">
        <v>0.31287110789283129</v>
      </c>
      <c r="R1045">
        <v>0.34270094134685009</v>
      </c>
      <c r="S1045">
        <v>0.36966328747284583</v>
      </c>
      <c r="T1045">
        <v>0.40370021723388849</v>
      </c>
      <c r="U1045">
        <v>0.44590514120202751</v>
      </c>
      <c r="V1045">
        <v>0.49234250543084718</v>
      </c>
      <c r="W1045">
        <v>0.51293627805937725</v>
      </c>
      <c r="X1045">
        <v>0.52529688631426508</v>
      </c>
      <c r="Y1045">
        <v>0.5354670528602461</v>
      </c>
      <c r="Z1045">
        <v>0.51574945691527885</v>
      </c>
      <c r="AA1045">
        <v>0.49635047067342508</v>
      </c>
      <c r="AB1045" s="7">
        <f t="shared" si="48"/>
        <v>9.7429362780593767</v>
      </c>
      <c r="AC1045">
        <f>INDEX(SHELF_days!$C$2:$C$289,MATCH(A1045&amp;"|"&amp;C1045,SHELF_days!$D$2:$D$289,0))</f>
        <v>1</v>
      </c>
      <c r="AD1045" s="8">
        <f t="shared" si="49"/>
        <v>9.7429362780593767</v>
      </c>
      <c r="AE1045" s="7">
        <f t="shared" si="50"/>
        <v>0.5354670528602461</v>
      </c>
    </row>
    <row r="1046" spans="1:31" x14ac:dyDescent="0.45">
      <c r="A1046" t="s">
        <v>24</v>
      </c>
      <c r="B1046" t="s">
        <v>176</v>
      </c>
      <c r="C1046" t="s">
        <v>124</v>
      </c>
      <c r="D1046">
        <v>0.2048308904524612</v>
      </c>
      <c r="E1046">
        <v>0.20441872451875889</v>
      </c>
      <c r="F1046">
        <v>0.20186817102269111</v>
      </c>
      <c r="G1046">
        <v>0.19886255295780009</v>
      </c>
      <c r="H1046">
        <v>0.1967903629369947</v>
      </c>
      <c r="I1046">
        <v>0.19597272638421531</v>
      </c>
      <c r="J1046">
        <v>0.1967635028327866</v>
      </c>
      <c r="K1046">
        <v>0.1953080110802958</v>
      </c>
      <c r="L1046">
        <v>0.18773023559009169</v>
      </c>
      <c r="M1046">
        <v>0.1462689577089169</v>
      </c>
      <c r="N1046">
        <v>0.11481748400486221</v>
      </c>
      <c r="O1046">
        <v>0.10298127158729679</v>
      </c>
      <c r="P1046">
        <v>0.10171085042072329</v>
      </c>
      <c r="Q1046">
        <v>0.1027804384304413</v>
      </c>
      <c r="R1046">
        <v>0.1034560344419363</v>
      </c>
      <c r="S1046">
        <v>0.1058455718632182</v>
      </c>
      <c r="T1046">
        <v>0.1100905984499024</v>
      </c>
      <c r="U1046">
        <v>0.1236972386558939</v>
      </c>
      <c r="V1046">
        <v>0.15358336225560859</v>
      </c>
      <c r="W1046">
        <v>0.17802440789562429</v>
      </c>
      <c r="X1046">
        <v>0.1918399235205924</v>
      </c>
      <c r="Y1046">
        <v>0.20012974802085931</v>
      </c>
      <c r="Z1046">
        <v>0.20420007223210579</v>
      </c>
      <c r="AA1046">
        <v>0.20565582680362021</v>
      </c>
      <c r="AB1046" s="7">
        <f t="shared" si="48"/>
        <v>3.9276269640676977</v>
      </c>
      <c r="AC1046">
        <f>INDEX(SHELF_days!$C$2:$C$289,MATCH(A1046&amp;"|"&amp;C1046,SHELF_days!$D$2:$D$289,0))</f>
        <v>52</v>
      </c>
      <c r="AD1046" s="8">
        <f t="shared" si="49"/>
        <v>204.23660213152027</v>
      </c>
      <c r="AE1046" s="7">
        <f t="shared" si="50"/>
        <v>0.20565582680362021</v>
      </c>
    </row>
    <row r="1047" spans="1:31" x14ac:dyDescent="0.45">
      <c r="A1047" t="s">
        <v>24</v>
      </c>
      <c r="B1047" t="s">
        <v>176</v>
      </c>
      <c r="C1047" t="s">
        <v>125</v>
      </c>
      <c r="D1047">
        <v>0.22166331386200139</v>
      </c>
      <c r="E1047">
        <v>0.2190989804360044</v>
      </c>
      <c r="F1047">
        <v>0.21588424384454019</v>
      </c>
      <c r="G1047">
        <v>0.2120461990863185</v>
      </c>
      <c r="H1047">
        <v>0.20825976541384911</v>
      </c>
      <c r="I1047">
        <v>0.20567269814231409</v>
      </c>
      <c r="J1047">
        <v>0.2014130423917308</v>
      </c>
      <c r="K1047">
        <v>0.17366234306989081</v>
      </c>
      <c r="L1047">
        <v>0.12753425349206701</v>
      </c>
      <c r="M1047">
        <v>0.1059634889033774</v>
      </c>
      <c r="N1047">
        <v>0.1005558478709663</v>
      </c>
      <c r="O1047">
        <v>9.8315258203431913E-2</v>
      </c>
      <c r="P1047">
        <v>0.10020976449550099</v>
      </c>
      <c r="Q1047">
        <v>0.10382534116337119</v>
      </c>
      <c r="R1047">
        <v>0.109375545089876</v>
      </c>
      <c r="S1047">
        <v>0.1159629560797772</v>
      </c>
      <c r="T1047">
        <v>0.1225568554143226</v>
      </c>
      <c r="U1047">
        <v>0.13128524766182781</v>
      </c>
      <c r="V1047">
        <v>0.14848291723888879</v>
      </c>
      <c r="W1047">
        <v>0.18027368701712521</v>
      </c>
      <c r="X1047">
        <v>0.2072599361434603</v>
      </c>
      <c r="Y1047">
        <v>0.21900711697417469</v>
      </c>
      <c r="Z1047">
        <v>0.22345068854959049</v>
      </c>
      <c r="AA1047">
        <v>0.22306022982461571</v>
      </c>
      <c r="AB1047" s="7">
        <f t="shared" si="48"/>
        <v>3.9748197203690228</v>
      </c>
      <c r="AC1047">
        <f>INDEX(SHELF_days!$C$2:$C$289,MATCH(A1047&amp;"|"&amp;C1047,SHELF_days!$D$2:$D$289,0))</f>
        <v>68</v>
      </c>
      <c r="AD1047" s="8">
        <f t="shared" si="49"/>
        <v>270.28774098509354</v>
      </c>
      <c r="AE1047" s="7">
        <f t="shared" si="50"/>
        <v>0.22345068854959049</v>
      </c>
    </row>
    <row r="1048" spans="1:31" x14ac:dyDescent="0.45">
      <c r="A1048" t="s">
        <v>24</v>
      </c>
      <c r="B1048" t="s">
        <v>176</v>
      </c>
      <c r="C1048" t="s">
        <v>126</v>
      </c>
      <c r="D1048">
        <v>0.20513678173785049</v>
      </c>
      <c r="E1048">
        <v>0.20247443900086029</v>
      </c>
      <c r="F1048">
        <v>0.1979840626992278</v>
      </c>
      <c r="G1048">
        <v>0.19206209342841229</v>
      </c>
      <c r="H1048">
        <v>0.18516690531334359</v>
      </c>
      <c r="I1048">
        <v>0.17817910785530119</v>
      </c>
      <c r="J1048">
        <v>0.16618677550010461</v>
      </c>
      <c r="K1048">
        <v>0.11900443876469979</v>
      </c>
      <c r="L1048">
        <v>8.0121525012602404E-2</v>
      </c>
      <c r="M1048">
        <v>7.0710798598720911E-2</v>
      </c>
      <c r="N1048">
        <v>6.3426317734884191E-2</v>
      </c>
      <c r="O1048">
        <v>5.9460079221784513E-2</v>
      </c>
      <c r="P1048">
        <v>6.0376323735182452E-2</v>
      </c>
      <c r="Q1048">
        <v>6.5370340962418214E-2</v>
      </c>
      <c r="R1048">
        <v>7.4106355811237187E-2</v>
      </c>
      <c r="S1048">
        <v>8.2792353103441158E-2</v>
      </c>
      <c r="T1048">
        <v>9.3505768062946026E-2</v>
      </c>
      <c r="U1048">
        <v>0.1052700380776054</v>
      </c>
      <c r="V1048">
        <v>0.1207774955741114</v>
      </c>
      <c r="W1048">
        <v>0.14435209274924191</v>
      </c>
      <c r="X1048">
        <v>0.17379478544910651</v>
      </c>
      <c r="Y1048">
        <v>0.1924909902852138</v>
      </c>
      <c r="Z1048">
        <v>0.2017870732284722</v>
      </c>
      <c r="AA1048">
        <v>0.20583278919609249</v>
      </c>
      <c r="AB1048" s="7">
        <f t="shared" si="48"/>
        <v>3.2403697311028612</v>
      </c>
      <c r="AC1048">
        <f>INDEX(SHELF_days!$C$2:$C$289,MATCH(A1048&amp;"|"&amp;C1048,SHELF_days!$D$2:$D$289,0))</f>
        <v>94</v>
      </c>
      <c r="AD1048" s="8">
        <f t="shared" si="49"/>
        <v>304.59475472366893</v>
      </c>
      <c r="AE1048" s="7">
        <f t="shared" si="50"/>
        <v>0.20583278919609249</v>
      </c>
    </row>
    <row r="1049" spans="1:31" x14ac:dyDescent="0.45">
      <c r="A1049" t="s">
        <v>24</v>
      </c>
      <c r="B1049" t="s">
        <v>176</v>
      </c>
      <c r="C1049" t="s">
        <v>127</v>
      </c>
      <c r="D1049">
        <v>0.19573421790490639</v>
      </c>
      <c r="E1049">
        <v>0.19543539482936989</v>
      </c>
      <c r="F1049">
        <v>0.19288309843386769</v>
      </c>
      <c r="G1049">
        <v>0.1899756430588519</v>
      </c>
      <c r="H1049">
        <v>0.18807124671997141</v>
      </c>
      <c r="I1049">
        <v>0.18579129007487341</v>
      </c>
      <c r="J1049">
        <v>0.18340723339964721</v>
      </c>
      <c r="K1049">
        <v>0.17572701956336281</v>
      </c>
      <c r="L1049">
        <v>0.12917339690395779</v>
      </c>
      <c r="M1049">
        <v>9.0913588639193049E-2</v>
      </c>
      <c r="N1049">
        <v>8.3463623655838454E-2</v>
      </c>
      <c r="O1049">
        <v>8.1587655395152212E-2</v>
      </c>
      <c r="P1049">
        <v>8.0132658044021254E-2</v>
      </c>
      <c r="Q1049">
        <v>8.1145069236599587E-2</v>
      </c>
      <c r="R1049">
        <v>8.4674932300078665E-2</v>
      </c>
      <c r="S1049">
        <v>8.8719609898559398E-2</v>
      </c>
      <c r="T1049">
        <v>9.4886359922241384E-2</v>
      </c>
      <c r="U1049">
        <v>0.1069080553577082</v>
      </c>
      <c r="V1049">
        <v>0.1265802483071988</v>
      </c>
      <c r="W1049">
        <v>0.15787945091633859</v>
      </c>
      <c r="X1049">
        <v>0.17974361591859031</v>
      </c>
      <c r="Y1049">
        <v>0.19085557569095671</v>
      </c>
      <c r="Z1049">
        <v>0.19554034955988819</v>
      </c>
      <c r="AA1049">
        <v>0.19589195348125721</v>
      </c>
      <c r="AB1049" s="7">
        <f t="shared" si="48"/>
        <v>3.4751212872124304</v>
      </c>
      <c r="AC1049">
        <f>INDEX(SHELF_days!$C$2:$C$289,MATCH(A1049&amp;"|"&amp;C1049,SHELF_days!$D$2:$D$289,0))</f>
        <v>120</v>
      </c>
      <c r="AD1049" s="8">
        <f t="shared" si="49"/>
        <v>417.01455446549164</v>
      </c>
      <c r="AE1049" s="7">
        <f t="shared" si="50"/>
        <v>0.19589195348125721</v>
      </c>
    </row>
    <row r="1050" spans="1:31" x14ac:dyDescent="0.45">
      <c r="A1050" t="s">
        <v>24</v>
      </c>
      <c r="B1050" t="s">
        <v>176</v>
      </c>
      <c r="C1050" t="s">
        <v>128</v>
      </c>
      <c r="D1050">
        <v>0.25725196472380241</v>
      </c>
      <c r="E1050">
        <v>0.25682897721680481</v>
      </c>
      <c r="F1050">
        <v>0.25356144028350658</v>
      </c>
      <c r="G1050">
        <v>0.24824712135850591</v>
      </c>
      <c r="H1050">
        <v>0.24250618802398241</v>
      </c>
      <c r="I1050">
        <v>0.23739134873786599</v>
      </c>
      <c r="J1050">
        <v>0.22663138679226591</v>
      </c>
      <c r="K1050">
        <v>0.17054632623153329</v>
      </c>
      <c r="L1050">
        <v>0.1134838154402683</v>
      </c>
      <c r="M1050">
        <v>9.4172826307833288E-2</v>
      </c>
      <c r="N1050">
        <v>7.8689428306957632E-2</v>
      </c>
      <c r="O1050">
        <v>6.6187344181769081E-2</v>
      </c>
      <c r="P1050">
        <v>6.470031414645068E-2</v>
      </c>
      <c r="Q1050">
        <v>7.2717733299270476E-2</v>
      </c>
      <c r="R1050">
        <v>8.1858132146445023E-2</v>
      </c>
      <c r="S1050">
        <v>9.6361964223648552E-2</v>
      </c>
      <c r="T1050">
        <v>0.1047955704412312</v>
      </c>
      <c r="U1050">
        <v>0.1160395727530025</v>
      </c>
      <c r="V1050">
        <v>0.12796694394889069</v>
      </c>
      <c r="W1050">
        <v>0.15118365373811471</v>
      </c>
      <c r="X1050">
        <v>0.18542947186449391</v>
      </c>
      <c r="Y1050">
        <v>0.2147847141775627</v>
      </c>
      <c r="Z1050">
        <v>0.2304260335592217</v>
      </c>
      <c r="AA1050">
        <v>0.23648643655783691</v>
      </c>
      <c r="AB1050" s="7">
        <f t="shared" si="48"/>
        <v>3.9282487084612647</v>
      </c>
      <c r="AC1050">
        <f>INDEX(SHELF_days!$C$2:$C$289,MATCH(A1050&amp;"|"&amp;C1050,SHELF_days!$D$2:$D$289,0))</f>
        <v>30</v>
      </c>
      <c r="AD1050" s="8">
        <f t="shared" si="49"/>
        <v>117.84746125383793</v>
      </c>
      <c r="AE1050" s="7">
        <f t="shared" si="50"/>
        <v>0.25725196472380241</v>
      </c>
    </row>
    <row r="1051" spans="1:31" x14ac:dyDescent="0.45">
      <c r="A1051" t="s">
        <v>24</v>
      </c>
      <c r="B1051" t="s">
        <v>176</v>
      </c>
      <c r="C1051" t="s">
        <v>129</v>
      </c>
      <c r="D1051">
        <v>0.17989028498293291</v>
      </c>
      <c r="E1051">
        <v>0.17263708441635339</v>
      </c>
      <c r="F1051">
        <v>0.16368528450048761</v>
      </c>
      <c r="G1051">
        <v>0.1543807683140492</v>
      </c>
      <c r="H1051">
        <v>0.1470293391374132</v>
      </c>
      <c r="I1051">
        <v>0.1442600479385098</v>
      </c>
      <c r="J1051">
        <v>0.14646837821352071</v>
      </c>
      <c r="K1051">
        <v>0.1544897265107428</v>
      </c>
      <c r="L1051">
        <v>0.15177060746343751</v>
      </c>
      <c r="M1051">
        <v>0.1174558781890801</v>
      </c>
      <c r="N1051">
        <v>8.2459593481868515E-2</v>
      </c>
      <c r="O1051">
        <v>7.3510664863835062E-2</v>
      </c>
      <c r="P1051">
        <v>7.7765626009609928E-2</v>
      </c>
      <c r="Q1051">
        <v>8.5782289557736952E-2</v>
      </c>
      <c r="R1051">
        <v>9.1926866919123718E-2</v>
      </c>
      <c r="S1051">
        <v>9.6754727542936375E-2</v>
      </c>
      <c r="T1051">
        <v>0.1003899417197234</v>
      </c>
      <c r="U1051">
        <v>0.1115636727950695</v>
      </c>
      <c r="V1051">
        <v>0.14593507242138271</v>
      </c>
      <c r="W1051">
        <v>0.16934733270508859</v>
      </c>
      <c r="X1051">
        <v>0.18830167642254891</v>
      </c>
      <c r="Y1051">
        <v>0.19159505503633889</v>
      </c>
      <c r="Z1051">
        <v>0.18979580914197899</v>
      </c>
      <c r="AA1051">
        <v>0.18460979189380619</v>
      </c>
      <c r="AB1051" s="7">
        <f t="shared" si="48"/>
        <v>3.3218055201775747</v>
      </c>
      <c r="AC1051">
        <f>INDEX(SHELF_days!$C$2:$C$289,MATCH(A1051&amp;"|"&amp;C1051,SHELF_days!$D$2:$D$289,0))</f>
        <v>1</v>
      </c>
      <c r="AD1051" s="8">
        <f t="shared" si="49"/>
        <v>3.3218055201775747</v>
      </c>
      <c r="AE1051" s="7">
        <f t="shared" si="50"/>
        <v>0.19159505503633889</v>
      </c>
    </row>
    <row r="1052" spans="1:31" x14ac:dyDescent="0.45">
      <c r="A1052" t="s">
        <v>24</v>
      </c>
      <c r="B1052" t="s">
        <v>177</v>
      </c>
      <c r="C1052" t="s">
        <v>124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9.3203636151072689E-2</v>
      </c>
      <c r="K1052">
        <v>9.3203636151072689E-2</v>
      </c>
      <c r="L1052">
        <v>5.9374323569686492E-2</v>
      </c>
      <c r="M1052">
        <v>5.9374323569686492E-2</v>
      </c>
      <c r="N1052">
        <v>5.9374323569686492E-2</v>
      </c>
      <c r="O1052">
        <v>5.9374323569686492E-2</v>
      </c>
      <c r="P1052">
        <v>5.9374323569686492E-2</v>
      </c>
      <c r="Q1052">
        <v>5.9374323569686492E-2</v>
      </c>
      <c r="R1052">
        <v>5.9374323569686492E-2</v>
      </c>
      <c r="S1052">
        <v>5.9374323569686492E-2</v>
      </c>
      <c r="T1052">
        <v>5.9374323569686492E-2</v>
      </c>
      <c r="U1052">
        <v>0.45249065030589403</v>
      </c>
      <c r="V1052">
        <v>1</v>
      </c>
      <c r="W1052">
        <v>0.70737449147240761</v>
      </c>
      <c r="X1052">
        <v>0.19504811345746531</v>
      </c>
      <c r="Y1052">
        <v>6.5016037819155104E-2</v>
      </c>
      <c r="Z1052">
        <v>0</v>
      </c>
      <c r="AA1052">
        <v>0</v>
      </c>
      <c r="AB1052" s="7">
        <f t="shared" si="48"/>
        <v>3.1407054774842456</v>
      </c>
      <c r="AC1052">
        <f>INDEX(SHELF_days!$C$2:$C$289,MATCH(A1052&amp;"|"&amp;C1052,SHELF_days!$D$2:$D$289,0))</f>
        <v>52</v>
      </c>
      <c r="AD1052" s="8">
        <f t="shared" si="49"/>
        <v>163.31668482918076</v>
      </c>
      <c r="AE1052" s="7">
        <f t="shared" si="50"/>
        <v>1</v>
      </c>
    </row>
    <row r="1053" spans="1:31" x14ac:dyDescent="0.45">
      <c r="A1053" t="s">
        <v>24</v>
      </c>
      <c r="B1053" t="s">
        <v>177</v>
      </c>
      <c r="C1053" t="s">
        <v>125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7.5683849565307548E-2</v>
      </c>
      <c r="K1053">
        <v>7.5683849565307548E-2</v>
      </c>
      <c r="L1053">
        <v>4.9718146567589203E-2</v>
      </c>
      <c r="M1053">
        <v>4.9718146567589203E-2</v>
      </c>
      <c r="N1053">
        <v>4.9718146567589203E-2</v>
      </c>
      <c r="O1053">
        <v>4.9718146567589203E-2</v>
      </c>
      <c r="P1053">
        <v>4.9718146567589203E-2</v>
      </c>
      <c r="Q1053">
        <v>4.9718146567589203E-2</v>
      </c>
      <c r="R1053">
        <v>4.9718146567589203E-2</v>
      </c>
      <c r="S1053">
        <v>4.9718146567589203E-2</v>
      </c>
      <c r="T1053">
        <v>4.9718146567589203E-2</v>
      </c>
      <c r="U1053">
        <v>0.1534686917758907</v>
      </c>
      <c r="V1053">
        <v>0.43886689118564859</v>
      </c>
      <c r="W1053">
        <v>0.36096978219249359</v>
      </c>
      <c r="X1053">
        <v>0.12759921744894831</v>
      </c>
      <c r="Y1053">
        <v>4.3142520731230616E-3</v>
      </c>
      <c r="Z1053">
        <v>4.3142520731230616E-3</v>
      </c>
      <c r="AA1053">
        <v>4.3142520731230616E-3</v>
      </c>
      <c r="AB1053" s="7">
        <f t="shared" si="48"/>
        <v>1.6926783570612682</v>
      </c>
      <c r="AC1053">
        <f>INDEX(SHELF_days!$C$2:$C$289,MATCH(A1053&amp;"|"&amp;C1053,SHELF_days!$D$2:$D$289,0))</f>
        <v>68</v>
      </c>
      <c r="AD1053" s="8">
        <f t="shared" si="49"/>
        <v>115.10212828016624</v>
      </c>
      <c r="AE1053" s="7">
        <f t="shared" si="50"/>
        <v>0.43886689118564859</v>
      </c>
    </row>
    <row r="1054" spans="1:31" x14ac:dyDescent="0.45">
      <c r="A1054" t="s">
        <v>24</v>
      </c>
      <c r="B1054" t="s">
        <v>177</v>
      </c>
      <c r="C1054" t="s">
        <v>126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1.559313950276291E-2</v>
      </c>
      <c r="K1054">
        <v>1.559313950276291E-2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3.5966318793575161E-2</v>
      </c>
      <c r="W1054">
        <v>0</v>
      </c>
      <c r="X1054">
        <v>0</v>
      </c>
      <c r="Y1054">
        <v>0</v>
      </c>
      <c r="Z1054">
        <v>0</v>
      </c>
      <c r="AA1054">
        <v>0</v>
      </c>
      <c r="AB1054" s="7">
        <f t="shared" si="48"/>
        <v>6.7152597799100988E-2</v>
      </c>
      <c r="AC1054">
        <f>INDEX(SHELF_days!$C$2:$C$289,MATCH(A1054&amp;"|"&amp;C1054,SHELF_days!$D$2:$D$289,0))</f>
        <v>94</v>
      </c>
      <c r="AD1054" s="8">
        <f t="shared" si="49"/>
        <v>6.3123441931154929</v>
      </c>
      <c r="AE1054" s="7">
        <f t="shared" si="50"/>
        <v>3.5966318793575161E-2</v>
      </c>
    </row>
    <row r="1055" spans="1:31" x14ac:dyDescent="0.45">
      <c r="A1055" t="s">
        <v>24</v>
      </c>
      <c r="B1055" t="s">
        <v>177</v>
      </c>
      <c r="C1055" t="s">
        <v>127</v>
      </c>
      <c r="D1055">
        <v>2.4447428414364021E-3</v>
      </c>
      <c r="E1055">
        <v>2.4447428414364021E-3</v>
      </c>
      <c r="F1055">
        <v>2.4447428414364021E-3</v>
      </c>
      <c r="G1055">
        <v>2.4447428414364021E-3</v>
      </c>
      <c r="H1055">
        <v>2.4447428414364021E-3</v>
      </c>
      <c r="I1055">
        <v>2.4447428414364021E-3</v>
      </c>
      <c r="J1055">
        <v>2.4447428414364021E-3</v>
      </c>
      <c r="K1055">
        <v>2.4447428414364021E-3</v>
      </c>
      <c r="L1055">
        <v>2.4447428414364021E-3</v>
      </c>
      <c r="M1055">
        <v>2.4447428414364021E-3</v>
      </c>
      <c r="N1055">
        <v>2.4447428414364021E-3</v>
      </c>
      <c r="O1055">
        <v>2.4447428414364021E-3</v>
      </c>
      <c r="P1055">
        <v>2.4447428414364021E-3</v>
      </c>
      <c r="Q1055">
        <v>2.4447428414364021E-3</v>
      </c>
      <c r="R1055">
        <v>2.4447428414364021E-3</v>
      </c>
      <c r="S1055">
        <v>2.4447428414364021E-3</v>
      </c>
      <c r="T1055">
        <v>2.4447428414364021E-3</v>
      </c>
      <c r="U1055">
        <v>0.29312375786188949</v>
      </c>
      <c r="V1055">
        <v>0.34828951640285222</v>
      </c>
      <c r="W1055">
        <v>0.1813108538537406</v>
      </c>
      <c r="X1055">
        <v>5.1466835357079362E-2</v>
      </c>
      <c r="Y1055">
        <v>0</v>
      </c>
      <c r="Z1055">
        <v>0</v>
      </c>
      <c r="AA1055">
        <v>0</v>
      </c>
      <c r="AB1055" s="7">
        <f t="shared" si="48"/>
        <v>0.91575159177998056</v>
      </c>
      <c r="AC1055">
        <f>INDEX(SHELF_days!$C$2:$C$289,MATCH(A1055&amp;"|"&amp;C1055,SHELF_days!$D$2:$D$289,0))</f>
        <v>120</v>
      </c>
      <c r="AD1055" s="8">
        <f t="shared" si="49"/>
        <v>109.89019101359767</v>
      </c>
      <c r="AE1055" s="7">
        <f t="shared" si="50"/>
        <v>0.34828951640285222</v>
      </c>
    </row>
    <row r="1056" spans="1:31" x14ac:dyDescent="0.45">
      <c r="A1056" t="s">
        <v>24</v>
      </c>
      <c r="B1056" t="s">
        <v>177</v>
      </c>
      <c r="C1056" t="s">
        <v>128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2.181183204255526E-4</v>
      </c>
      <c r="V1056">
        <v>0.1863093986968262</v>
      </c>
      <c r="W1056">
        <v>0</v>
      </c>
      <c r="X1056">
        <v>0</v>
      </c>
      <c r="Y1056">
        <v>0</v>
      </c>
      <c r="Z1056">
        <v>0</v>
      </c>
      <c r="AA1056">
        <v>0</v>
      </c>
      <c r="AB1056" s="7">
        <f t="shared" si="48"/>
        <v>0.18652751701725176</v>
      </c>
      <c r="AC1056">
        <f>INDEX(SHELF_days!$C$2:$C$289,MATCH(A1056&amp;"|"&amp;C1056,SHELF_days!$D$2:$D$289,0))</f>
        <v>30</v>
      </c>
      <c r="AD1056" s="8">
        <f t="shared" si="49"/>
        <v>5.5958255105175532</v>
      </c>
      <c r="AE1056" s="7">
        <f t="shared" si="50"/>
        <v>0.1863093986968262</v>
      </c>
    </row>
    <row r="1057" spans="1:31" x14ac:dyDescent="0.45">
      <c r="A1057" t="s">
        <v>24</v>
      </c>
      <c r="B1057" t="s">
        <v>177</v>
      </c>
      <c r="C1057" t="s">
        <v>129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0</v>
      </c>
      <c r="AA1057">
        <v>0</v>
      </c>
      <c r="AB1057" s="7">
        <f t="shared" si="48"/>
        <v>2</v>
      </c>
      <c r="AC1057">
        <f>INDEX(SHELF_days!$C$2:$C$289,MATCH(A1057&amp;"|"&amp;C1057,SHELF_days!$D$2:$D$289,0))</f>
        <v>1</v>
      </c>
      <c r="AD1057" s="8">
        <f t="shared" si="49"/>
        <v>2</v>
      </c>
      <c r="AE1057" s="7">
        <f t="shared" si="50"/>
        <v>1</v>
      </c>
    </row>
    <row r="1058" spans="1:31" x14ac:dyDescent="0.45">
      <c r="A1058" t="s">
        <v>24</v>
      </c>
      <c r="B1058" t="s">
        <v>178</v>
      </c>
      <c r="C1058" t="s">
        <v>124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24</v>
      </c>
      <c r="B1059" t="s">
        <v>178</v>
      </c>
      <c r="C1059" t="s">
        <v>125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24</v>
      </c>
      <c r="B1060" t="s">
        <v>178</v>
      </c>
      <c r="C1060" t="s">
        <v>126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24</v>
      </c>
      <c r="B1061" t="s">
        <v>178</v>
      </c>
      <c r="C1061" t="s">
        <v>127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24</v>
      </c>
      <c r="B1062" t="s">
        <v>178</v>
      </c>
      <c r="C1062" t="s">
        <v>128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24</v>
      </c>
      <c r="B1063" t="s">
        <v>178</v>
      </c>
      <c r="C1063" t="s">
        <v>129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24</v>
      </c>
      <c r="B1064" t="s">
        <v>179</v>
      </c>
      <c r="C1064" t="s">
        <v>124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24</v>
      </c>
      <c r="B1065" t="s">
        <v>179</v>
      </c>
      <c r="C1065" t="s">
        <v>125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24</v>
      </c>
      <c r="B1066" t="s">
        <v>179</v>
      </c>
      <c r="C1066" t="s">
        <v>126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24</v>
      </c>
      <c r="B1067" t="s">
        <v>179</v>
      </c>
      <c r="C1067" t="s">
        <v>127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24</v>
      </c>
      <c r="B1068" t="s">
        <v>179</v>
      </c>
      <c r="C1068" t="s">
        <v>128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24</v>
      </c>
      <c r="B1069" t="s">
        <v>179</v>
      </c>
      <c r="C1069" t="s">
        <v>129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24</v>
      </c>
      <c r="B1070" t="s">
        <v>180</v>
      </c>
      <c r="C1070" t="s">
        <v>124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24</v>
      </c>
      <c r="B1071" t="s">
        <v>180</v>
      </c>
      <c r="C1071" t="s">
        <v>125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24</v>
      </c>
      <c r="B1072" t="s">
        <v>180</v>
      </c>
      <c r="C1072" t="s">
        <v>126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24</v>
      </c>
      <c r="B1073" t="s">
        <v>180</v>
      </c>
      <c r="C1073" t="s">
        <v>127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24</v>
      </c>
      <c r="B1074" t="s">
        <v>180</v>
      </c>
      <c r="C1074" t="s">
        <v>128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24</v>
      </c>
      <c r="B1075" t="s">
        <v>180</v>
      </c>
      <c r="C1075" t="s">
        <v>129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24</v>
      </c>
      <c r="B1076" t="s">
        <v>181</v>
      </c>
      <c r="C1076" t="s">
        <v>124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24</v>
      </c>
      <c r="B1077" t="s">
        <v>181</v>
      </c>
      <c r="C1077" t="s">
        <v>125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24</v>
      </c>
      <c r="B1078" t="s">
        <v>181</v>
      </c>
      <c r="C1078" t="s">
        <v>126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24</v>
      </c>
      <c r="B1079" t="s">
        <v>181</v>
      </c>
      <c r="C1079" t="s">
        <v>127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24</v>
      </c>
      <c r="B1080" t="s">
        <v>181</v>
      </c>
      <c r="C1080" t="s">
        <v>128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24</v>
      </c>
      <c r="B1081" t="s">
        <v>181</v>
      </c>
      <c r="C1081" t="s">
        <v>129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24</v>
      </c>
      <c r="B1082" t="s">
        <v>182</v>
      </c>
      <c r="C1082" t="s">
        <v>124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24</v>
      </c>
      <c r="B1083" t="s">
        <v>182</v>
      </c>
      <c r="C1083" t="s">
        <v>125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24</v>
      </c>
      <c r="B1084" t="s">
        <v>182</v>
      </c>
      <c r="C1084" t="s">
        <v>126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24</v>
      </c>
      <c r="B1085" t="s">
        <v>182</v>
      </c>
      <c r="C1085" t="s">
        <v>127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24</v>
      </c>
      <c r="B1086" t="s">
        <v>182</v>
      </c>
      <c r="C1086" t="s">
        <v>128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24</v>
      </c>
      <c r="B1087" t="s">
        <v>182</v>
      </c>
      <c r="C1087" t="s">
        <v>129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24</v>
      </c>
      <c r="B1088" t="s">
        <v>183</v>
      </c>
      <c r="C1088" t="s">
        <v>124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24</v>
      </c>
      <c r="B1089" t="s">
        <v>183</v>
      </c>
      <c r="C1089" t="s">
        <v>125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24</v>
      </c>
      <c r="B1090" t="s">
        <v>183</v>
      </c>
      <c r="C1090" t="s">
        <v>126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24</v>
      </c>
      <c r="B1091" t="s">
        <v>183</v>
      </c>
      <c r="C1091" t="s">
        <v>127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24</v>
      </c>
      <c r="B1092" t="s">
        <v>183</v>
      </c>
      <c r="C1092" t="s">
        <v>128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24</v>
      </c>
      <c r="B1093" t="s">
        <v>183</v>
      </c>
      <c r="C1093" t="s">
        <v>129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28</v>
      </c>
      <c r="B1094" t="s">
        <v>158</v>
      </c>
      <c r="C1094" t="s">
        <v>124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28</v>
      </c>
      <c r="B1095" t="s">
        <v>158</v>
      </c>
      <c r="C1095" t="s">
        <v>125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28</v>
      </c>
      <c r="B1096" t="s">
        <v>158</v>
      </c>
      <c r="C1096" t="s">
        <v>126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28</v>
      </c>
      <c r="B1097" t="s">
        <v>158</v>
      </c>
      <c r="C1097" t="s">
        <v>127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28</v>
      </c>
      <c r="B1098" t="s">
        <v>158</v>
      </c>
      <c r="C1098" t="s">
        <v>128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28</v>
      </c>
      <c r="B1099" t="s">
        <v>158</v>
      </c>
      <c r="C1099" t="s">
        <v>129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28</v>
      </c>
      <c r="B1100" t="s">
        <v>159</v>
      </c>
      <c r="C1100" t="s">
        <v>124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28</v>
      </c>
      <c r="B1101" t="s">
        <v>159</v>
      </c>
      <c r="C1101" t="s">
        <v>125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28</v>
      </c>
      <c r="B1102" t="s">
        <v>159</v>
      </c>
      <c r="C1102" t="s">
        <v>126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28</v>
      </c>
      <c r="B1103" t="s">
        <v>159</v>
      </c>
      <c r="C1103" t="s">
        <v>127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28</v>
      </c>
      <c r="B1104" t="s">
        <v>159</v>
      </c>
      <c r="C1104" t="s">
        <v>128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28</v>
      </c>
      <c r="B1105" t="s">
        <v>159</v>
      </c>
      <c r="C1105" t="s">
        <v>129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28</v>
      </c>
      <c r="B1106" t="s">
        <v>160</v>
      </c>
      <c r="C1106" t="s">
        <v>124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28</v>
      </c>
      <c r="B1107" t="s">
        <v>160</v>
      </c>
      <c r="C1107" t="s">
        <v>125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28</v>
      </c>
      <c r="B1108" t="s">
        <v>160</v>
      </c>
      <c r="C1108" t="s">
        <v>126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28</v>
      </c>
      <c r="B1109" t="s">
        <v>160</v>
      </c>
      <c r="C1109" t="s">
        <v>127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28</v>
      </c>
      <c r="B1110" t="s">
        <v>160</v>
      </c>
      <c r="C1110" t="s">
        <v>128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28</v>
      </c>
      <c r="B1111" t="s">
        <v>160</v>
      </c>
      <c r="C1111" t="s">
        <v>129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28</v>
      </c>
      <c r="B1112" t="s">
        <v>161</v>
      </c>
      <c r="C1112" t="s">
        <v>124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28</v>
      </c>
      <c r="B1113" t="s">
        <v>161</v>
      </c>
      <c r="C1113" t="s">
        <v>125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28</v>
      </c>
      <c r="B1114" t="s">
        <v>161</v>
      </c>
      <c r="C1114" t="s">
        <v>126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28</v>
      </c>
      <c r="B1115" t="s">
        <v>161</v>
      </c>
      <c r="C1115" t="s">
        <v>127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28</v>
      </c>
      <c r="B1116" t="s">
        <v>161</v>
      </c>
      <c r="C1116" t="s">
        <v>128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28</v>
      </c>
      <c r="B1117" t="s">
        <v>161</v>
      </c>
      <c r="C1117" t="s">
        <v>129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28</v>
      </c>
      <c r="B1118" t="s">
        <v>162</v>
      </c>
      <c r="C1118" t="s">
        <v>124</v>
      </c>
      <c r="D1118">
        <v>3.8973883715517153E-2</v>
      </c>
      <c r="E1118">
        <v>3.8973883715517153E-2</v>
      </c>
      <c r="F1118">
        <v>3.8973883715517153E-2</v>
      </c>
      <c r="G1118">
        <v>3.8973883715517153E-2</v>
      </c>
      <c r="H1118">
        <v>3.8973883715517153E-2</v>
      </c>
      <c r="I1118">
        <v>3.8973883715517153E-2</v>
      </c>
      <c r="J1118">
        <v>3.8973883715517153E-2</v>
      </c>
      <c r="K1118">
        <v>3.8973883715517153E-2</v>
      </c>
      <c r="L1118">
        <v>3.8973883715517153E-2</v>
      </c>
      <c r="M1118">
        <v>3.8973883715517153E-2</v>
      </c>
      <c r="N1118">
        <v>3.8973883715517153E-2</v>
      </c>
      <c r="O1118">
        <v>3.8973883715517153E-2</v>
      </c>
      <c r="P1118">
        <v>3.8973883715517153E-2</v>
      </c>
      <c r="Q1118">
        <v>3.8973883715517153E-2</v>
      </c>
      <c r="R1118">
        <v>3.8973883715517153E-2</v>
      </c>
      <c r="S1118">
        <v>3.8973883715517153E-2</v>
      </c>
      <c r="T1118">
        <v>3.8973883715517153E-2</v>
      </c>
      <c r="U1118">
        <v>3.8973883715517153E-2</v>
      </c>
      <c r="V1118">
        <v>3.8973883715517153E-2</v>
      </c>
      <c r="W1118">
        <v>3.8973883715517153E-2</v>
      </c>
      <c r="X1118">
        <v>3.8973883715517153E-2</v>
      </c>
      <c r="Y1118">
        <v>3.8973883715517153E-2</v>
      </c>
      <c r="Z1118">
        <v>3.8973883715517153E-2</v>
      </c>
      <c r="AA1118">
        <v>3.8973883715517153E-2</v>
      </c>
      <c r="AB1118" s="7">
        <f t="shared" si="51"/>
        <v>0.9353732091724114</v>
      </c>
      <c r="AC1118">
        <f>INDEX(SHELF_days!$C$2:$C$289,MATCH(A1118&amp;"|"&amp;C1118,SHELF_days!$D$2:$D$289,0))</f>
        <v>68</v>
      </c>
      <c r="AD1118" s="8">
        <f t="shared" si="52"/>
        <v>63.605378223723974</v>
      </c>
      <c r="AE1118" s="7">
        <f t="shared" si="53"/>
        <v>3.8973883715517153E-2</v>
      </c>
    </row>
    <row r="1119" spans="1:31" x14ac:dyDescent="0.45">
      <c r="A1119" t="s">
        <v>28</v>
      </c>
      <c r="B1119" t="s">
        <v>162</v>
      </c>
      <c r="C1119" t="s">
        <v>125</v>
      </c>
      <c r="D1119">
        <v>3.8973883715517153E-2</v>
      </c>
      <c r="E1119">
        <v>3.8973883715517153E-2</v>
      </c>
      <c r="F1119">
        <v>3.8973883715517153E-2</v>
      </c>
      <c r="G1119">
        <v>3.8973883715517153E-2</v>
      </c>
      <c r="H1119">
        <v>3.8973883715517153E-2</v>
      </c>
      <c r="I1119">
        <v>3.8973883715517153E-2</v>
      </c>
      <c r="J1119">
        <v>3.8973883715517153E-2</v>
      </c>
      <c r="K1119">
        <v>3.8973883715517153E-2</v>
      </c>
      <c r="L1119">
        <v>3.8973883715517153E-2</v>
      </c>
      <c r="M1119">
        <v>3.8973883715517153E-2</v>
      </c>
      <c r="N1119">
        <v>3.8973883715517153E-2</v>
      </c>
      <c r="O1119">
        <v>3.8973883715517153E-2</v>
      </c>
      <c r="P1119">
        <v>3.8973883715517153E-2</v>
      </c>
      <c r="Q1119">
        <v>3.8973883715517153E-2</v>
      </c>
      <c r="R1119">
        <v>3.8973883715517153E-2</v>
      </c>
      <c r="S1119">
        <v>3.8973883715517153E-2</v>
      </c>
      <c r="T1119">
        <v>3.8973883715517153E-2</v>
      </c>
      <c r="U1119">
        <v>3.8973883715517153E-2</v>
      </c>
      <c r="V1119">
        <v>3.8973883715517153E-2</v>
      </c>
      <c r="W1119">
        <v>3.8973883715517153E-2</v>
      </c>
      <c r="X1119">
        <v>3.8973883715517153E-2</v>
      </c>
      <c r="Y1119">
        <v>3.8973883715517153E-2</v>
      </c>
      <c r="Z1119">
        <v>3.8973883715517153E-2</v>
      </c>
      <c r="AA1119">
        <v>3.8973883715517153E-2</v>
      </c>
      <c r="AB1119" s="7">
        <f t="shared" si="51"/>
        <v>0.9353732091724114</v>
      </c>
      <c r="AC1119">
        <f>INDEX(SHELF_days!$C$2:$C$289,MATCH(A1119&amp;"|"&amp;C1119,SHELF_days!$D$2:$D$289,0))</f>
        <v>90</v>
      </c>
      <c r="AD1119" s="8">
        <f t="shared" si="52"/>
        <v>84.18358882551702</v>
      </c>
      <c r="AE1119" s="7">
        <f t="shared" si="53"/>
        <v>3.8973883715517153E-2</v>
      </c>
    </row>
    <row r="1120" spans="1:31" x14ac:dyDescent="0.45">
      <c r="A1120" t="s">
        <v>28</v>
      </c>
      <c r="B1120" t="s">
        <v>162</v>
      </c>
      <c r="C1120" t="s">
        <v>126</v>
      </c>
      <c r="D1120">
        <v>3.8973883715517153E-2</v>
      </c>
      <c r="E1120">
        <v>3.8973883715517153E-2</v>
      </c>
      <c r="F1120">
        <v>3.8973883715517153E-2</v>
      </c>
      <c r="G1120">
        <v>3.8973883715517153E-2</v>
      </c>
      <c r="H1120">
        <v>3.8973883715517153E-2</v>
      </c>
      <c r="I1120">
        <v>3.8973883715517153E-2</v>
      </c>
      <c r="J1120">
        <v>3.8973883715517153E-2</v>
      </c>
      <c r="K1120">
        <v>3.8973883715517153E-2</v>
      </c>
      <c r="L1120">
        <v>3.8973883715517153E-2</v>
      </c>
      <c r="M1120">
        <v>3.8973883715517153E-2</v>
      </c>
      <c r="N1120">
        <v>3.8973883715517153E-2</v>
      </c>
      <c r="O1120">
        <v>3.8973883715517153E-2</v>
      </c>
      <c r="P1120">
        <v>3.8973883715517153E-2</v>
      </c>
      <c r="Q1120">
        <v>3.8973883715517153E-2</v>
      </c>
      <c r="R1120">
        <v>3.8973883715517153E-2</v>
      </c>
      <c r="S1120">
        <v>3.8973883715517153E-2</v>
      </c>
      <c r="T1120">
        <v>3.8973883715517153E-2</v>
      </c>
      <c r="U1120">
        <v>3.8973883715517153E-2</v>
      </c>
      <c r="V1120">
        <v>3.8973883715517153E-2</v>
      </c>
      <c r="W1120">
        <v>3.8973883715517153E-2</v>
      </c>
      <c r="X1120">
        <v>3.8973883715517153E-2</v>
      </c>
      <c r="Y1120">
        <v>3.8973883715517153E-2</v>
      </c>
      <c r="Z1120">
        <v>3.8973883715517153E-2</v>
      </c>
      <c r="AA1120">
        <v>3.8973883715517153E-2</v>
      </c>
      <c r="AB1120" s="7">
        <f t="shared" si="51"/>
        <v>0.9353732091724114</v>
      </c>
      <c r="AC1120">
        <f>INDEX(SHELF_days!$C$2:$C$289,MATCH(A1120&amp;"|"&amp;C1120,SHELF_days!$D$2:$D$289,0))</f>
        <v>95</v>
      </c>
      <c r="AD1120" s="8">
        <f t="shared" si="52"/>
        <v>88.860454871379076</v>
      </c>
      <c r="AE1120" s="7">
        <f t="shared" si="53"/>
        <v>3.8973883715517153E-2</v>
      </c>
    </row>
    <row r="1121" spans="1:31" x14ac:dyDescent="0.45">
      <c r="A1121" t="s">
        <v>28</v>
      </c>
      <c r="B1121" t="s">
        <v>162</v>
      </c>
      <c r="C1121" t="s">
        <v>127</v>
      </c>
      <c r="D1121">
        <v>3.8973883715517153E-2</v>
      </c>
      <c r="E1121">
        <v>3.8973883715517153E-2</v>
      </c>
      <c r="F1121">
        <v>3.8973883715517153E-2</v>
      </c>
      <c r="G1121">
        <v>3.8973883715517153E-2</v>
      </c>
      <c r="H1121">
        <v>3.8973883715517153E-2</v>
      </c>
      <c r="I1121">
        <v>3.8973883715517153E-2</v>
      </c>
      <c r="J1121">
        <v>3.8973883715517153E-2</v>
      </c>
      <c r="K1121">
        <v>3.8973883715517153E-2</v>
      </c>
      <c r="L1121">
        <v>3.8973883715517153E-2</v>
      </c>
      <c r="M1121">
        <v>3.8973883715517153E-2</v>
      </c>
      <c r="N1121">
        <v>3.8973883715517153E-2</v>
      </c>
      <c r="O1121">
        <v>3.8973883715517153E-2</v>
      </c>
      <c r="P1121">
        <v>3.8973883715517153E-2</v>
      </c>
      <c r="Q1121">
        <v>3.8973883715517153E-2</v>
      </c>
      <c r="R1121">
        <v>3.8973883715517153E-2</v>
      </c>
      <c r="S1121">
        <v>3.8973883715517153E-2</v>
      </c>
      <c r="T1121">
        <v>3.8973883715517153E-2</v>
      </c>
      <c r="U1121">
        <v>3.8973883715517153E-2</v>
      </c>
      <c r="V1121">
        <v>3.8973883715517153E-2</v>
      </c>
      <c r="W1121">
        <v>3.8973883715517153E-2</v>
      </c>
      <c r="X1121">
        <v>3.8973883715517153E-2</v>
      </c>
      <c r="Y1121">
        <v>3.8973883715517153E-2</v>
      </c>
      <c r="Z1121">
        <v>3.8973883715517153E-2</v>
      </c>
      <c r="AA1121">
        <v>3.8973883715517153E-2</v>
      </c>
      <c r="AB1121" s="7">
        <f t="shared" si="51"/>
        <v>0.9353732091724114</v>
      </c>
      <c r="AC1121">
        <f>INDEX(SHELF_days!$C$2:$C$289,MATCH(A1121&amp;"|"&amp;C1121,SHELF_days!$D$2:$D$289,0))</f>
        <v>85</v>
      </c>
      <c r="AD1121" s="8">
        <f t="shared" si="52"/>
        <v>79.506722779654964</v>
      </c>
      <c r="AE1121" s="7">
        <f t="shared" si="53"/>
        <v>3.8973883715517153E-2</v>
      </c>
    </row>
    <row r="1122" spans="1:31" x14ac:dyDescent="0.45">
      <c r="A1122" t="s">
        <v>28</v>
      </c>
      <c r="B1122" t="s">
        <v>162</v>
      </c>
      <c r="C1122" t="s">
        <v>128</v>
      </c>
      <c r="D1122">
        <v>3.8973883715517153E-2</v>
      </c>
      <c r="E1122">
        <v>3.8973883715517153E-2</v>
      </c>
      <c r="F1122">
        <v>3.8973883715517153E-2</v>
      </c>
      <c r="G1122">
        <v>3.8973883715517153E-2</v>
      </c>
      <c r="H1122">
        <v>3.8973883715517153E-2</v>
      </c>
      <c r="I1122">
        <v>3.8973883715517153E-2</v>
      </c>
      <c r="J1122">
        <v>3.8973883715517153E-2</v>
      </c>
      <c r="K1122">
        <v>3.8973883715517153E-2</v>
      </c>
      <c r="L1122">
        <v>3.8973883715517153E-2</v>
      </c>
      <c r="M1122">
        <v>3.8973883715517153E-2</v>
      </c>
      <c r="N1122">
        <v>3.8973883715517153E-2</v>
      </c>
      <c r="O1122">
        <v>3.8973883715517153E-2</v>
      </c>
      <c r="P1122">
        <v>3.8973883715517153E-2</v>
      </c>
      <c r="Q1122">
        <v>3.8973883715517153E-2</v>
      </c>
      <c r="R1122">
        <v>3.8973883715517153E-2</v>
      </c>
      <c r="S1122">
        <v>3.8973883715517153E-2</v>
      </c>
      <c r="T1122">
        <v>3.8973883715517153E-2</v>
      </c>
      <c r="U1122">
        <v>3.8973883715517153E-2</v>
      </c>
      <c r="V1122">
        <v>3.8973883715517153E-2</v>
      </c>
      <c r="W1122">
        <v>3.8973883715517153E-2</v>
      </c>
      <c r="X1122">
        <v>3.8973883715517153E-2</v>
      </c>
      <c r="Y1122">
        <v>3.8973883715517153E-2</v>
      </c>
      <c r="Z1122">
        <v>3.8973883715517153E-2</v>
      </c>
      <c r="AA1122">
        <v>3.8973883715517153E-2</v>
      </c>
      <c r="AB1122" s="7">
        <f t="shared" si="51"/>
        <v>0.9353732091724114</v>
      </c>
      <c r="AC1122">
        <f>INDEX(SHELF_days!$C$2:$C$289,MATCH(A1122&amp;"|"&amp;C1122,SHELF_days!$D$2:$D$289,0))</f>
        <v>8</v>
      </c>
      <c r="AD1122" s="8">
        <f t="shared" si="52"/>
        <v>7.4829856733792912</v>
      </c>
      <c r="AE1122" s="7">
        <f t="shared" si="53"/>
        <v>3.8973883715517153E-2</v>
      </c>
    </row>
    <row r="1123" spans="1:31" x14ac:dyDescent="0.45">
      <c r="A1123" t="s">
        <v>28</v>
      </c>
      <c r="B1123" t="s">
        <v>162</v>
      </c>
      <c r="C1123" t="s">
        <v>129</v>
      </c>
      <c r="D1123">
        <v>3.8973883715517153E-2</v>
      </c>
      <c r="E1123">
        <v>3.8973883715517153E-2</v>
      </c>
      <c r="F1123">
        <v>3.8973883715517153E-2</v>
      </c>
      <c r="G1123">
        <v>3.8973883715517153E-2</v>
      </c>
      <c r="H1123">
        <v>3.8973883715517153E-2</v>
      </c>
      <c r="I1123">
        <v>3.8973883715517153E-2</v>
      </c>
      <c r="J1123">
        <v>3.8973883715517153E-2</v>
      </c>
      <c r="K1123">
        <v>3.8973883715517153E-2</v>
      </c>
      <c r="L1123">
        <v>3.8973883715517153E-2</v>
      </c>
      <c r="M1123">
        <v>3.8973883715517153E-2</v>
      </c>
      <c r="N1123">
        <v>3.8973883715517153E-2</v>
      </c>
      <c r="O1123">
        <v>3.8973883715517153E-2</v>
      </c>
      <c r="P1123">
        <v>3.8973883715517153E-2</v>
      </c>
      <c r="Q1123">
        <v>3.8973883715517153E-2</v>
      </c>
      <c r="R1123">
        <v>3.8973883715517153E-2</v>
      </c>
      <c r="S1123">
        <v>3.8973883715517153E-2</v>
      </c>
      <c r="T1123">
        <v>3.8973883715517153E-2</v>
      </c>
      <c r="U1123">
        <v>3.8973883715517153E-2</v>
      </c>
      <c r="V1123">
        <v>3.8973883715517153E-2</v>
      </c>
      <c r="W1123">
        <v>3.8973883715517153E-2</v>
      </c>
      <c r="X1123">
        <v>3.8973883715517153E-2</v>
      </c>
      <c r="Y1123">
        <v>3.8973883715517153E-2</v>
      </c>
      <c r="Z1123">
        <v>3.8973883715517153E-2</v>
      </c>
      <c r="AA1123">
        <v>3.8973883715517153E-2</v>
      </c>
      <c r="AB1123" s="7">
        <f t="shared" si="51"/>
        <v>0.9353732091724114</v>
      </c>
      <c r="AC1123">
        <f>INDEX(SHELF_days!$C$2:$C$289,MATCH(A1123&amp;"|"&amp;C1123,SHELF_days!$D$2:$D$289,0))</f>
        <v>19</v>
      </c>
      <c r="AD1123" s="8">
        <f t="shared" si="52"/>
        <v>17.772090974275816</v>
      </c>
      <c r="AE1123" s="7">
        <f t="shared" si="53"/>
        <v>3.8973883715517153E-2</v>
      </c>
    </row>
    <row r="1124" spans="1:31" x14ac:dyDescent="0.45">
      <c r="A1124" t="s">
        <v>28</v>
      </c>
      <c r="B1124" t="s">
        <v>163</v>
      </c>
      <c r="C1124" t="s">
        <v>124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28</v>
      </c>
      <c r="B1125" t="s">
        <v>163</v>
      </c>
      <c r="C1125" t="s">
        <v>125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28</v>
      </c>
      <c r="B1126" t="s">
        <v>163</v>
      </c>
      <c r="C1126" t="s">
        <v>126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28</v>
      </c>
      <c r="B1127" t="s">
        <v>163</v>
      </c>
      <c r="C1127" t="s">
        <v>127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28</v>
      </c>
      <c r="B1128" t="s">
        <v>163</v>
      </c>
      <c r="C1128" t="s">
        <v>128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28</v>
      </c>
      <c r="B1129" t="s">
        <v>163</v>
      </c>
      <c r="C1129" t="s">
        <v>129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28</v>
      </c>
      <c r="B1130" t="s">
        <v>164</v>
      </c>
      <c r="C1130" t="s">
        <v>124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28</v>
      </c>
      <c r="B1131" t="s">
        <v>164</v>
      </c>
      <c r="C1131" t="s">
        <v>125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28</v>
      </c>
      <c r="B1132" t="s">
        <v>164</v>
      </c>
      <c r="C1132" t="s">
        <v>126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28</v>
      </c>
      <c r="B1133" t="s">
        <v>164</v>
      </c>
      <c r="C1133" t="s">
        <v>127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28</v>
      </c>
      <c r="B1134" t="s">
        <v>164</v>
      </c>
      <c r="C1134" t="s">
        <v>128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28</v>
      </c>
      <c r="B1135" t="s">
        <v>164</v>
      </c>
      <c r="C1135" t="s">
        <v>129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28</v>
      </c>
      <c r="B1136" t="s">
        <v>165</v>
      </c>
      <c r="C1136" t="s">
        <v>124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28</v>
      </c>
      <c r="B1137" t="s">
        <v>165</v>
      </c>
      <c r="C1137" t="s">
        <v>125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28</v>
      </c>
      <c r="B1138" t="s">
        <v>165</v>
      </c>
      <c r="C1138" t="s">
        <v>126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28</v>
      </c>
      <c r="B1139" t="s">
        <v>165</v>
      </c>
      <c r="C1139" t="s">
        <v>127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28</v>
      </c>
      <c r="B1140" t="s">
        <v>165</v>
      </c>
      <c r="C1140" t="s">
        <v>128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28</v>
      </c>
      <c r="B1141" t="s">
        <v>165</v>
      </c>
      <c r="C1141" t="s">
        <v>129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28</v>
      </c>
      <c r="B1142" t="s">
        <v>166</v>
      </c>
      <c r="C1142" t="s">
        <v>124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28</v>
      </c>
      <c r="B1143" t="s">
        <v>166</v>
      </c>
      <c r="C1143" t="s">
        <v>125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28</v>
      </c>
      <c r="B1144" t="s">
        <v>166</v>
      </c>
      <c r="C1144" t="s">
        <v>126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28</v>
      </c>
      <c r="B1145" t="s">
        <v>166</v>
      </c>
      <c r="C1145" t="s">
        <v>127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28</v>
      </c>
      <c r="B1146" t="s">
        <v>166</v>
      </c>
      <c r="C1146" t="s">
        <v>128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28</v>
      </c>
      <c r="B1147" t="s">
        <v>166</v>
      </c>
      <c r="C1147" t="s">
        <v>129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28</v>
      </c>
      <c r="B1148" t="s">
        <v>167</v>
      </c>
      <c r="C1148" t="s">
        <v>124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28</v>
      </c>
      <c r="B1149" t="s">
        <v>167</v>
      </c>
      <c r="C1149" t="s">
        <v>125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28</v>
      </c>
      <c r="B1150" t="s">
        <v>167</v>
      </c>
      <c r="C1150" t="s">
        <v>126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28</v>
      </c>
      <c r="B1151" t="s">
        <v>167</v>
      </c>
      <c r="C1151" t="s">
        <v>127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28</v>
      </c>
      <c r="B1152" t="s">
        <v>167</v>
      </c>
      <c r="C1152" t="s">
        <v>128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28</v>
      </c>
      <c r="B1153" t="s">
        <v>167</v>
      </c>
      <c r="C1153" t="s">
        <v>129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28</v>
      </c>
      <c r="B1154" t="s">
        <v>168</v>
      </c>
      <c r="C1154" t="s">
        <v>124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28</v>
      </c>
      <c r="B1155" t="s">
        <v>168</v>
      </c>
      <c r="C1155" t="s">
        <v>125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28</v>
      </c>
      <c r="B1156" t="s">
        <v>168</v>
      </c>
      <c r="C1156" t="s">
        <v>126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28</v>
      </c>
      <c r="B1157" t="s">
        <v>168</v>
      </c>
      <c r="C1157" t="s">
        <v>127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28</v>
      </c>
      <c r="B1158" t="s">
        <v>168</v>
      </c>
      <c r="C1158" t="s">
        <v>128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28</v>
      </c>
      <c r="B1159" t="s">
        <v>168</v>
      </c>
      <c r="C1159" t="s">
        <v>129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28</v>
      </c>
      <c r="B1160" t="s">
        <v>169</v>
      </c>
      <c r="C1160" t="s">
        <v>124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5.0694388540315417E-2</v>
      </c>
      <c r="K1160">
        <v>7.1851859663124703E-3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5.180454602867271E-2</v>
      </c>
      <c r="V1160">
        <v>0.26333300069475069</v>
      </c>
      <c r="W1160">
        <v>5.1884443726698433E-2</v>
      </c>
      <c r="X1160">
        <v>0</v>
      </c>
      <c r="Y1160">
        <v>0</v>
      </c>
      <c r="Z1160">
        <v>0</v>
      </c>
      <c r="AA1160">
        <v>0</v>
      </c>
      <c r="AB1160" s="7">
        <f t="shared" si="54"/>
        <v>0.42490156495674969</v>
      </c>
      <c r="AC1160">
        <f>INDEX(SHELF_days!$C$2:$C$289,MATCH(A1160&amp;"|"&amp;C1160,SHELF_days!$D$2:$D$289,0))</f>
        <v>68</v>
      </c>
      <c r="AD1160" s="8">
        <f t="shared" si="55"/>
        <v>28.89330641705898</v>
      </c>
      <c r="AE1160" s="7">
        <f t="shared" si="56"/>
        <v>0.26333300069475069</v>
      </c>
    </row>
    <row r="1161" spans="1:31" x14ac:dyDescent="0.45">
      <c r="A1161" t="s">
        <v>28</v>
      </c>
      <c r="B1161" t="s">
        <v>169</v>
      </c>
      <c r="C1161" t="s">
        <v>125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4.2254668543599203E-2</v>
      </c>
      <c r="V1161">
        <v>0.85488609530763526</v>
      </c>
      <c r="W1161">
        <v>0.65797681680926257</v>
      </c>
      <c r="X1161">
        <v>3.4681908656161983E-2</v>
      </c>
      <c r="Y1161">
        <v>0</v>
      </c>
      <c r="Z1161">
        <v>0</v>
      </c>
      <c r="AA1161">
        <v>0</v>
      </c>
      <c r="AB1161" s="7">
        <f t="shared" si="54"/>
        <v>1.5897994893166592</v>
      </c>
      <c r="AC1161">
        <f>INDEX(SHELF_days!$C$2:$C$289,MATCH(A1161&amp;"|"&amp;C1161,SHELF_days!$D$2:$D$289,0))</f>
        <v>90</v>
      </c>
      <c r="AD1161" s="8">
        <f t="shared" si="55"/>
        <v>143.08195403849933</v>
      </c>
      <c r="AE1161" s="7">
        <f t="shared" si="56"/>
        <v>0.85488609530763526</v>
      </c>
    </row>
    <row r="1162" spans="1:31" x14ac:dyDescent="0.45">
      <c r="A1162" t="s">
        <v>28</v>
      </c>
      <c r="B1162" t="s">
        <v>169</v>
      </c>
      <c r="C1162" t="s">
        <v>126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3.6454633796215268E-2</v>
      </c>
      <c r="Q1162">
        <v>0.1829161045809384</v>
      </c>
      <c r="R1162">
        <v>0.40650946610531319</v>
      </c>
      <c r="S1162">
        <v>0.61283250276999168</v>
      </c>
      <c r="T1162">
        <v>0.87540777232174016</v>
      </c>
      <c r="U1162">
        <v>0.95</v>
      </c>
      <c r="V1162">
        <v>0.95</v>
      </c>
      <c r="W1162">
        <v>0.95</v>
      </c>
      <c r="X1162">
        <v>0.60001455326034936</v>
      </c>
      <c r="Y1162">
        <v>0.13424940006803421</v>
      </c>
      <c r="Z1162">
        <v>0</v>
      </c>
      <c r="AA1162">
        <v>0</v>
      </c>
      <c r="AB1162" s="7">
        <f t="shared" si="54"/>
        <v>5.698384432902583</v>
      </c>
      <c r="AC1162">
        <f>INDEX(SHELF_days!$C$2:$C$289,MATCH(A1162&amp;"|"&amp;C1162,SHELF_days!$D$2:$D$289,0))</f>
        <v>95</v>
      </c>
      <c r="AD1162" s="8">
        <f t="shared" si="55"/>
        <v>541.34652112574543</v>
      </c>
      <c r="AE1162" s="7">
        <f t="shared" si="56"/>
        <v>0.95</v>
      </c>
    </row>
    <row r="1163" spans="1:31" x14ac:dyDescent="0.45">
      <c r="A1163" t="s">
        <v>28</v>
      </c>
      <c r="B1163" t="s">
        <v>169</v>
      </c>
      <c r="C1163" t="s">
        <v>127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8.9147287009838594E-2</v>
      </c>
      <c r="U1163">
        <v>0.50246196233400664</v>
      </c>
      <c r="V1163">
        <v>0.57089145683881681</v>
      </c>
      <c r="W1163">
        <v>0.15996038468295681</v>
      </c>
      <c r="X1163">
        <v>0</v>
      </c>
      <c r="Y1163">
        <v>0</v>
      </c>
      <c r="Z1163">
        <v>0</v>
      </c>
      <c r="AA1163">
        <v>0</v>
      </c>
      <c r="AB1163" s="7">
        <f t="shared" si="54"/>
        <v>1.3224610908656187</v>
      </c>
      <c r="AC1163">
        <f>INDEX(SHELF_days!$C$2:$C$289,MATCH(A1163&amp;"|"&amp;C1163,SHELF_days!$D$2:$D$289,0))</f>
        <v>85</v>
      </c>
      <c r="AD1163" s="8">
        <f t="shared" si="55"/>
        <v>112.40919272357759</v>
      </c>
      <c r="AE1163" s="7">
        <f t="shared" si="56"/>
        <v>0.57089145683881681</v>
      </c>
    </row>
    <row r="1164" spans="1:31" x14ac:dyDescent="0.45">
      <c r="A1164" t="s">
        <v>28</v>
      </c>
      <c r="B1164" t="s">
        <v>169</v>
      </c>
      <c r="C1164" t="s">
        <v>128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0.95</v>
      </c>
      <c r="S1164">
        <v>0.95</v>
      </c>
      <c r="T1164">
        <v>0.95</v>
      </c>
      <c r="U1164">
        <v>0.95</v>
      </c>
      <c r="V1164">
        <v>0.95</v>
      </c>
      <c r="W1164">
        <v>0.95</v>
      </c>
      <c r="X1164">
        <v>0.95</v>
      </c>
      <c r="Y1164">
        <v>0</v>
      </c>
      <c r="Z1164">
        <v>0</v>
      </c>
      <c r="AA1164">
        <v>0</v>
      </c>
      <c r="AB1164" s="7">
        <f t="shared" si="54"/>
        <v>6.65</v>
      </c>
      <c r="AC1164">
        <f>INDEX(SHELF_days!$C$2:$C$289,MATCH(A1164&amp;"|"&amp;C1164,SHELF_days!$D$2:$D$289,0))</f>
        <v>8</v>
      </c>
      <c r="AD1164" s="8">
        <f t="shared" si="55"/>
        <v>53.2</v>
      </c>
      <c r="AE1164" s="7">
        <f t="shared" si="56"/>
        <v>0.95</v>
      </c>
    </row>
    <row r="1165" spans="1:31" x14ac:dyDescent="0.45">
      <c r="A1165" t="s">
        <v>28</v>
      </c>
      <c r="B1165" t="s">
        <v>169</v>
      </c>
      <c r="C1165" t="s">
        <v>129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</v>
      </c>
      <c r="AC1165">
        <f>INDEX(SHELF_days!$C$2:$C$289,MATCH(A1165&amp;"|"&amp;C1165,SHELF_days!$D$2:$D$289,0))</f>
        <v>19</v>
      </c>
      <c r="AD1165" s="8">
        <f t="shared" si="55"/>
        <v>0</v>
      </c>
      <c r="AE1165" s="7">
        <f t="shared" si="56"/>
        <v>0</v>
      </c>
    </row>
    <row r="1166" spans="1:31" x14ac:dyDescent="0.45">
      <c r="A1166" t="s">
        <v>28</v>
      </c>
      <c r="B1166" t="s">
        <v>170</v>
      </c>
      <c r="C1166" t="s">
        <v>124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28</v>
      </c>
      <c r="B1167" t="s">
        <v>170</v>
      </c>
      <c r="C1167" t="s">
        <v>125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28</v>
      </c>
      <c r="B1168" t="s">
        <v>170</v>
      </c>
      <c r="C1168" t="s">
        <v>126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28</v>
      </c>
      <c r="B1169" t="s">
        <v>170</v>
      </c>
      <c r="C1169" t="s">
        <v>127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28</v>
      </c>
      <c r="B1170" t="s">
        <v>170</v>
      </c>
      <c r="C1170" t="s">
        <v>128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28</v>
      </c>
      <c r="B1171" t="s">
        <v>170</v>
      </c>
      <c r="C1171" t="s">
        <v>129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28</v>
      </c>
      <c r="B1172" t="s">
        <v>171</v>
      </c>
      <c r="C1172" t="s">
        <v>124</v>
      </c>
      <c r="D1172">
        <v>0.63800000000000001</v>
      </c>
      <c r="E1172">
        <v>0.63800000000000001</v>
      </c>
      <c r="F1172">
        <v>0.63800000000000001</v>
      </c>
      <c r="G1172">
        <v>0.63800000000000001</v>
      </c>
      <c r="H1172">
        <v>0.63800000000000001</v>
      </c>
      <c r="I1172">
        <v>0.63800000000000001</v>
      </c>
      <c r="J1172">
        <v>0.63800000000000001</v>
      </c>
      <c r="K1172">
        <v>0.63800000000000001</v>
      </c>
      <c r="L1172">
        <v>0.63800000000000001</v>
      </c>
      <c r="M1172">
        <v>0.63800000000000001</v>
      </c>
      <c r="N1172">
        <v>0.63800000000000001</v>
      </c>
      <c r="O1172">
        <v>0.63800000000000001</v>
      </c>
      <c r="P1172">
        <v>0.63800000000000001</v>
      </c>
      <c r="Q1172">
        <v>0.63800000000000001</v>
      </c>
      <c r="R1172">
        <v>0.63800000000000001</v>
      </c>
      <c r="S1172">
        <v>0.63800000000000001</v>
      </c>
      <c r="T1172">
        <v>0.63800000000000001</v>
      </c>
      <c r="U1172">
        <v>0.63800000000000001</v>
      </c>
      <c r="V1172">
        <v>0.63800000000000001</v>
      </c>
      <c r="W1172">
        <v>0.63800000000000001</v>
      </c>
      <c r="X1172">
        <v>0.63800000000000001</v>
      </c>
      <c r="Y1172">
        <v>0.63800000000000001</v>
      </c>
      <c r="Z1172">
        <v>0.63800000000000001</v>
      </c>
      <c r="AA1172">
        <v>0.63800000000000001</v>
      </c>
      <c r="AB1172" s="7">
        <f t="shared" si="54"/>
        <v>15.311999999999999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0.63800000000000001</v>
      </c>
    </row>
    <row r="1173" spans="1:31" x14ac:dyDescent="0.45">
      <c r="A1173" t="s">
        <v>28</v>
      </c>
      <c r="B1173" t="s">
        <v>171</v>
      </c>
      <c r="C1173" t="s">
        <v>125</v>
      </c>
      <c r="D1173">
        <v>0.63800000000000001</v>
      </c>
      <c r="E1173">
        <v>0.63800000000000001</v>
      </c>
      <c r="F1173">
        <v>0.63800000000000001</v>
      </c>
      <c r="G1173">
        <v>0.63800000000000001</v>
      </c>
      <c r="H1173">
        <v>0.63800000000000001</v>
      </c>
      <c r="I1173">
        <v>0.63800000000000001</v>
      </c>
      <c r="J1173">
        <v>0.63800000000000001</v>
      </c>
      <c r="K1173">
        <v>0.63800000000000001</v>
      </c>
      <c r="L1173">
        <v>0.63800000000000001</v>
      </c>
      <c r="M1173">
        <v>0.63800000000000001</v>
      </c>
      <c r="N1173">
        <v>0.63800000000000001</v>
      </c>
      <c r="O1173">
        <v>0.63800000000000001</v>
      </c>
      <c r="P1173">
        <v>0.63800000000000001</v>
      </c>
      <c r="Q1173">
        <v>0.63800000000000001</v>
      </c>
      <c r="R1173">
        <v>0.63800000000000001</v>
      </c>
      <c r="S1173">
        <v>0.63800000000000001</v>
      </c>
      <c r="T1173">
        <v>0.63800000000000001</v>
      </c>
      <c r="U1173">
        <v>0.63800000000000001</v>
      </c>
      <c r="V1173">
        <v>0.63800000000000001</v>
      </c>
      <c r="W1173">
        <v>0.63800000000000001</v>
      </c>
      <c r="X1173">
        <v>0.63800000000000001</v>
      </c>
      <c r="Y1173">
        <v>0.63800000000000001</v>
      </c>
      <c r="Z1173">
        <v>0.63800000000000001</v>
      </c>
      <c r="AA1173">
        <v>0.63800000000000001</v>
      </c>
      <c r="AB1173" s="7">
        <f t="shared" si="54"/>
        <v>15.311999999999999</v>
      </c>
      <c r="AC1173">
        <f>INDEX(SHELF_days!$C$2:$C$289,MATCH(A1173&amp;"|"&amp;C1173,SHELF_days!$D$2:$D$289,0))</f>
        <v>90</v>
      </c>
      <c r="AD1173" s="8">
        <f t="shared" si="55"/>
        <v>1378.08</v>
      </c>
      <c r="AE1173" s="7">
        <f t="shared" si="56"/>
        <v>0.63800000000000001</v>
      </c>
    </row>
    <row r="1174" spans="1:31" x14ac:dyDescent="0.45">
      <c r="A1174" t="s">
        <v>28</v>
      </c>
      <c r="B1174" t="s">
        <v>171</v>
      </c>
      <c r="C1174" t="s">
        <v>126</v>
      </c>
      <c r="D1174">
        <v>0.63800000000000001</v>
      </c>
      <c r="E1174">
        <v>0.63800000000000001</v>
      </c>
      <c r="F1174">
        <v>0.63800000000000001</v>
      </c>
      <c r="G1174">
        <v>0.63800000000000001</v>
      </c>
      <c r="H1174">
        <v>0.63800000000000001</v>
      </c>
      <c r="I1174">
        <v>0.63800000000000001</v>
      </c>
      <c r="J1174">
        <v>0.63800000000000001</v>
      </c>
      <c r="K1174">
        <v>0.63800000000000001</v>
      </c>
      <c r="L1174">
        <v>0.63800000000000001</v>
      </c>
      <c r="M1174">
        <v>0.63800000000000001</v>
      </c>
      <c r="N1174">
        <v>0.63800000000000001</v>
      </c>
      <c r="O1174">
        <v>0.63800000000000001</v>
      </c>
      <c r="P1174">
        <v>0.63800000000000001</v>
      </c>
      <c r="Q1174">
        <v>0.63800000000000001</v>
      </c>
      <c r="R1174">
        <v>0.63800000000000001</v>
      </c>
      <c r="S1174">
        <v>0.63800000000000001</v>
      </c>
      <c r="T1174">
        <v>0.63800000000000001</v>
      </c>
      <c r="U1174">
        <v>0.63800000000000001</v>
      </c>
      <c r="V1174">
        <v>0.63800000000000001</v>
      </c>
      <c r="W1174">
        <v>0.63800000000000001</v>
      </c>
      <c r="X1174">
        <v>0.63800000000000001</v>
      </c>
      <c r="Y1174">
        <v>0.63800000000000001</v>
      </c>
      <c r="Z1174">
        <v>0.63800000000000001</v>
      </c>
      <c r="AA1174">
        <v>0.63800000000000001</v>
      </c>
      <c r="AB1174" s="7">
        <f t="shared" si="54"/>
        <v>15.311999999999999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0.63800000000000001</v>
      </c>
    </row>
    <row r="1175" spans="1:31" x14ac:dyDescent="0.45">
      <c r="A1175" t="s">
        <v>28</v>
      </c>
      <c r="B1175" t="s">
        <v>171</v>
      </c>
      <c r="C1175" t="s">
        <v>127</v>
      </c>
      <c r="D1175">
        <v>0.63800000000000001</v>
      </c>
      <c r="E1175">
        <v>0.63800000000000001</v>
      </c>
      <c r="F1175">
        <v>0.63800000000000001</v>
      </c>
      <c r="G1175">
        <v>0.63800000000000001</v>
      </c>
      <c r="H1175">
        <v>0.63800000000000001</v>
      </c>
      <c r="I1175">
        <v>0.63800000000000001</v>
      </c>
      <c r="J1175">
        <v>0.63800000000000001</v>
      </c>
      <c r="K1175">
        <v>0.63800000000000001</v>
      </c>
      <c r="L1175">
        <v>0.63800000000000001</v>
      </c>
      <c r="M1175">
        <v>0.63800000000000001</v>
      </c>
      <c r="N1175">
        <v>0.63800000000000001</v>
      </c>
      <c r="O1175">
        <v>0.63800000000000001</v>
      </c>
      <c r="P1175">
        <v>0.63800000000000001</v>
      </c>
      <c r="Q1175">
        <v>0.63800000000000001</v>
      </c>
      <c r="R1175">
        <v>0.63800000000000001</v>
      </c>
      <c r="S1175">
        <v>0.63800000000000001</v>
      </c>
      <c r="T1175">
        <v>0.63800000000000001</v>
      </c>
      <c r="U1175">
        <v>0.63800000000000001</v>
      </c>
      <c r="V1175">
        <v>0.63800000000000001</v>
      </c>
      <c r="W1175">
        <v>0.63800000000000001</v>
      </c>
      <c r="X1175">
        <v>0.63800000000000001</v>
      </c>
      <c r="Y1175">
        <v>0.63800000000000001</v>
      </c>
      <c r="Z1175">
        <v>0.63800000000000001</v>
      </c>
      <c r="AA1175">
        <v>0.63800000000000001</v>
      </c>
      <c r="AB1175" s="7">
        <f t="shared" si="54"/>
        <v>15.311999999999999</v>
      </c>
      <c r="AC1175">
        <f>INDEX(SHELF_days!$C$2:$C$289,MATCH(A1175&amp;"|"&amp;C1175,SHELF_days!$D$2:$D$289,0))</f>
        <v>85</v>
      </c>
      <c r="AD1175" s="8">
        <f t="shared" si="55"/>
        <v>1301.52</v>
      </c>
      <c r="AE1175" s="7">
        <f t="shared" si="56"/>
        <v>0.63800000000000001</v>
      </c>
    </row>
    <row r="1176" spans="1:31" x14ac:dyDescent="0.45">
      <c r="A1176" t="s">
        <v>28</v>
      </c>
      <c r="B1176" t="s">
        <v>171</v>
      </c>
      <c r="C1176" t="s">
        <v>128</v>
      </c>
      <c r="D1176">
        <v>0.63800000000000001</v>
      </c>
      <c r="E1176">
        <v>0.63800000000000001</v>
      </c>
      <c r="F1176">
        <v>0.63800000000000001</v>
      </c>
      <c r="G1176">
        <v>0.63800000000000001</v>
      </c>
      <c r="H1176">
        <v>0.63800000000000001</v>
      </c>
      <c r="I1176">
        <v>0.63800000000000001</v>
      </c>
      <c r="J1176">
        <v>0.63800000000000001</v>
      </c>
      <c r="K1176">
        <v>0.63800000000000001</v>
      </c>
      <c r="L1176">
        <v>0.63800000000000001</v>
      </c>
      <c r="M1176">
        <v>0.63800000000000001</v>
      </c>
      <c r="N1176">
        <v>0.63800000000000001</v>
      </c>
      <c r="O1176">
        <v>0.63800000000000001</v>
      </c>
      <c r="P1176">
        <v>0.63800000000000001</v>
      </c>
      <c r="Q1176">
        <v>0.63800000000000001</v>
      </c>
      <c r="R1176">
        <v>0.63800000000000001</v>
      </c>
      <c r="S1176">
        <v>0.63800000000000001</v>
      </c>
      <c r="T1176">
        <v>0.63800000000000001</v>
      </c>
      <c r="U1176">
        <v>0.63800000000000001</v>
      </c>
      <c r="V1176">
        <v>0.63800000000000001</v>
      </c>
      <c r="W1176">
        <v>0.63800000000000001</v>
      </c>
      <c r="X1176">
        <v>0.63800000000000001</v>
      </c>
      <c r="Y1176">
        <v>0.63800000000000001</v>
      </c>
      <c r="Z1176">
        <v>0.63800000000000001</v>
      </c>
      <c r="AA1176">
        <v>0.63800000000000001</v>
      </c>
      <c r="AB1176" s="7">
        <f t="shared" si="54"/>
        <v>15.311999999999999</v>
      </c>
      <c r="AC1176">
        <f>INDEX(SHELF_days!$C$2:$C$289,MATCH(A1176&amp;"|"&amp;C1176,SHELF_days!$D$2:$D$289,0))</f>
        <v>8</v>
      </c>
      <c r="AD1176" s="8">
        <f t="shared" si="55"/>
        <v>122.496</v>
      </c>
      <c r="AE1176" s="7">
        <f t="shared" si="56"/>
        <v>0.63800000000000001</v>
      </c>
    </row>
    <row r="1177" spans="1:31" x14ac:dyDescent="0.45">
      <c r="A1177" t="s">
        <v>28</v>
      </c>
      <c r="B1177" t="s">
        <v>171</v>
      </c>
      <c r="C1177" t="s">
        <v>129</v>
      </c>
      <c r="D1177">
        <v>0.63800000000000001</v>
      </c>
      <c r="E1177">
        <v>0.63800000000000001</v>
      </c>
      <c r="F1177">
        <v>0.63800000000000001</v>
      </c>
      <c r="G1177">
        <v>0.63800000000000001</v>
      </c>
      <c r="H1177">
        <v>0.63800000000000001</v>
      </c>
      <c r="I1177">
        <v>0.63800000000000001</v>
      </c>
      <c r="J1177">
        <v>0.63800000000000001</v>
      </c>
      <c r="K1177">
        <v>0.63800000000000001</v>
      </c>
      <c r="L1177">
        <v>0.63800000000000001</v>
      </c>
      <c r="M1177">
        <v>0.63800000000000001</v>
      </c>
      <c r="N1177">
        <v>0.63800000000000001</v>
      </c>
      <c r="O1177">
        <v>0.63800000000000001</v>
      </c>
      <c r="P1177">
        <v>0.63800000000000001</v>
      </c>
      <c r="Q1177">
        <v>0.63800000000000001</v>
      </c>
      <c r="R1177">
        <v>0.63800000000000001</v>
      </c>
      <c r="S1177">
        <v>0.63800000000000001</v>
      </c>
      <c r="T1177">
        <v>0.63800000000000001</v>
      </c>
      <c r="U1177">
        <v>0.63800000000000001</v>
      </c>
      <c r="V1177">
        <v>0.63800000000000001</v>
      </c>
      <c r="W1177">
        <v>0.63800000000000001</v>
      </c>
      <c r="X1177">
        <v>0.63800000000000001</v>
      </c>
      <c r="Y1177">
        <v>0.63800000000000001</v>
      </c>
      <c r="Z1177">
        <v>0.63800000000000001</v>
      </c>
      <c r="AA1177">
        <v>0.63800000000000001</v>
      </c>
      <c r="AB1177" s="7">
        <f t="shared" si="54"/>
        <v>15.311999999999999</v>
      </c>
      <c r="AC1177">
        <f>INDEX(SHELF_days!$C$2:$C$289,MATCH(A1177&amp;"|"&amp;C1177,SHELF_days!$D$2:$D$289,0))</f>
        <v>19</v>
      </c>
      <c r="AD1177" s="8">
        <f t="shared" si="55"/>
        <v>290.928</v>
      </c>
      <c r="AE1177" s="7">
        <f t="shared" si="56"/>
        <v>0.63800000000000001</v>
      </c>
    </row>
    <row r="1178" spans="1:31" x14ac:dyDescent="0.45">
      <c r="A1178" t="s">
        <v>28</v>
      </c>
      <c r="B1178" t="s">
        <v>172</v>
      </c>
      <c r="C1178" t="s">
        <v>124</v>
      </c>
      <c r="D1178">
        <v>0.7114244532501186</v>
      </c>
      <c r="E1178">
        <v>0.7114244532501186</v>
      </c>
      <c r="F1178">
        <v>0.7114244532501186</v>
      </c>
      <c r="G1178">
        <v>0.7114244532501186</v>
      </c>
      <c r="H1178">
        <v>0.7114244532501186</v>
      </c>
      <c r="I1178">
        <v>0.7114244532501186</v>
      </c>
      <c r="J1178">
        <v>0.7114244532501186</v>
      </c>
      <c r="K1178">
        <v>0.7114244532501186</v>
      </c>
      <c r="L1178">
        <v>0.7114244532501186</v>
      </c>
      <c r="M1178">
        <v>0.7114244532501186</v>
      </c>
      <c r="N1178">
        <v>0.7114244532501186</v>
      </c>
      <c r="O1178">
        <v>0.7114244532501186</v>
      </c>
      <c r="P1178">
        <v>0.7114244532501186</v>
      </c>
      <c r="Q1178">
        <v>0.7114244532501186</v>
      </c>
      <c r="R1178">
        <v>0.7114244532501186</v>
      </c>
      <c r="S1178">
        <v>0.7114244532501186</v>
      </c>
      <c r="T1178">
        <v>0.7114244532501186</v>
      </c>
      <c r="U1178">
        <v>0.7114244532501186</v>
      </c>
      <c r="V1178">
        <v>0.7114244532501186</v>
      </c>
      <c r="W1178">
        <v>0.7114244532501186</v>
      </c>
      <c r="X1178">
        <v>0.7114244532501186</v>
      </c>
      <c r="Y1178">
        <v>0.7114244532501186</v>
      </c>
      <c r="Z1178">
        <v>0.7114244532501186</v>
      </c>
      <c r="AA1178">
        <v>0.7114244532501186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0.7114244532501186</v>
      </c>
    </row>
    <row r="1179" spans="1:31" x14ac:dyDescent="0.45">
      <c r="A1179" t="s">
        <v>28</v>
      </c>
      <c r="B1179" t="s">
        <v>172</v>
      </c>
      <c r="C1179" t="s">
        <v>125</v>
      </c>
      <c r="D1179">
        <v>0.71142445325011783</v>
      </c>
      <c r="E1179">
        <v>0.71142445325011783</v>
      </c>
      <c r="F1179">
        <v>0.71142445325011783</v>
      </c>
      <c r="G1179">
        <v>0.71142445325011783</v>
      </c>
      <c r="H1179">
        <v>0.71142445325011783</v>
      </c>
      <c r="I1179">
        <v>0.71142445325011783</v>
      </c>
      <c r="J1179">
        <v>0.71142445325011783</v>
      </c>
      <c r="K1179">
        <v>0.71111400329210273</v>
      </c>
      <c r="L1179">
        <v>0.71111400329210273</v>
      </c>
      <c r="M1179">
        <v>0.71111400329210273</v>
      </c>
      <c r="N1179">
        <v>0.71111400329210273</v>
      </c>
      <c r="O1179">
        <v>0.71111400329210273</v>
      </c>
      <c r="P1179">
        <v>0.71111400329210273</v>
      </c>
      <c r="Q1179">
        <v>0.71111400329210273</v>
      </c>
      <c r="R1179">
        <v>0.71121748661144113</v>
      </c>
      <c r="S1179">
        <v>0.71142445325011783</v>
      </c>
      <c r="T1179">
        <v>0.71142445325011783</v>
      </c>
      <c r="U1179">
        <v>0.71142445325011783</v>
      </c>
      <c r="V1179">
        <v>0.71142445325011783</v>
      </c>
      <c r="W1179">
        <v>0.71142445325011783</v>
      </c>
      <c r="X1179">
        <v>0.71142445325011783</v>
      </c>
      <c r="Y1179">
        <v>0.71142445325011783</v>
      </c>
      <c r="Z1179">
        <v>0.71142445325011783</v>
      </c>
      <c r="AA1179">
        <v>0.71142445325011783</v>
      </c>
      <c r="AB1179" s="7">
        <f t="shared" si="54"/>
        <v>17.071806761658042</v>
      </c>
      <c r="AC1179">
        <f>INDEX(SHELF_days!$C$2:$C$289,MATCH(A1179&amp;"|"&amp;C1179,SHELF_days!$D$2:$D$289,0))</f>
        <v>90</v>
      </c>
      <c r="AD1179" s="8">
        <f t="shared" si="55"/>
        <v>1536.4626085492239</v>
      </c>
      <c r="AE1179" s="7">
        <f t="shared" si="56"/>
        <v>0.71142445325011783</v>
      </c>
    </row>
    <row r="1180" spans="1:31" x14ac:dyDescent="0.45">
      <c r="A1180" t="s">
        <v>28</v>
      </c>
      <c r="B1180" t="s">
        <v>172</v>
      </c>
      <c r="C1180" t="s">
        <v>126</v>
      </c>
      <c r="D1180">
        <v>0.71142445325011749</v>
      </c>
      <c r="E1180">
        <v>0.71142445325011749</v>
      </c>
      <c r="F1180">
        <v>0.71142445325011749</v>
      </c>
      <c r="G1180">
        <v>0.71142445325011749</v>
      </c>
      <c r="H1180">
        <v>0.71142445325011749</v>
      </c>
      <c r="I1180">
        <v>0.71142445325011749</v>
      </c>
      <c r="J1180">
        <v>0.71142445325011749</v>
      </c>
      <c r="K1180">
        <v>0.71142445325011749</v>
      </c>
      <c r="L1180">
        <v>0.71142445325011749</v>
      </c>
      <c r="M1180">
        <v>0.71142445325011749</v>
      </c>
      <c r="N1180">
        <v>0.71142445325011749</v>
      </c>
      <c r="O1180">
        <v>0.71142445325011749</v>
      </c>
      <c r="P1180">
        <v>0.71142445325011749</v>
      </c>
      <c r="Q1180">
        <v>0.71142445325011749</v>
      </c>
      <c r="R1180">
        <v>0.71142445325011749</v>
      </c>
      <c r="S1180">
        <v>0.71142445325011749</v>
      </c>
      <c r="T1180">
        <v>0.71142445325011749</v>
      </c>
      <c r="U1180">
        <v>0.71142445325011749</v>
      </c>
      <c r="V1180">
        <v>0.71142445325011749</v>
      </c>
      <c r="W1180">
        <v>0.71142445325011749</v>
      </c>
      <c r="X1180">
        <v>0.71142445325011749</v>
      </c>
      <c r="Y1180">
        <v>0.71142445325011749</v>
      </c>
      <c r="Z1180">
        <v>0.71142445325011749</v>
      </c>
      <c r="AA1180">
        <v>0.71142445325011749</v>
      </c>
      <c r="AB1180" s="7">
        <f t="shared" si="54"/>
        <v>17.07418687800282</v>
      </c>
      <c r="AC1180">
        <f>INDEX(SHELF_days!$C$2:$C$289,MATCH(A1180&amp;"|"&amp;C1180,SHELF_days!$D$2:$D$289,0))</f>
        <v>95</v>
      </c>
      <c r="AD1180" s="8">
        <f t="shared" si="55"/>
        <v>1622.0477534102679</v>
      </c>
      <c r="AE1180" s="7">
        <f t="shared" si="56"/>
        <v>0.71142445325011749</v>
      </c>
    </row>
    <row r="1181" spans="1:31" x14ac:dyDescent="0.45">
      <c r="A1181" t="s">
        <v>28</v>
      </c>
      <c r="B1181" t="s">
        <v>172</v>
      </c>
      <c r="C1181" t="s">
        <v>127</v>
      </c>
      <c r="D1181">
        <v>0.71142445325011661</v>
      </c>
      <c r="E1181">
        <v>0.71142445325011661</v>
      </c>
      <c r="F1181">
        <v>0.71142445325011661</v>
      </c>
      <c r="G1181">
        <v>0.71142445325011661</v>
      </c>
      <c r="H1181">
        <v>0.71142445325011661</v>
      </c>
      <c r="I1181">
        <v>0.71142445325011661</v>
      </c>
      <c r="J1181">
        <v>0.71142445325011661</v>
      </c>
      <c r="K1181">
        <v>0.71142445325011661</v>
      </c>
      <c r="L1181">
        <v>0.71142445325011661</v>
      </c>
      <c r="M1181">
        <v>0.71142445325011661</v>
      </c>
      <c r="N1181">
        <v>0.71142445325011661</v>
      </c>
      <c r="O1181">
        <v>0.71142445325011661</v>
      </c>
      <c r="P1181">
        <v>0.71142445325011661</v>
      </c>
      <c r="Q1181">
        <v>0.71142445325011661</v>
      </c>
      <c r="R1181">
        <v>0.71142445325011661</v>
      </c>
      <c r="S1181">
        <v>0.71142445325011661</v>
      </c>
      <c r="T1181">
        <v>0.71142445325011661</v>
      </c>
      <c r="U1181">
        <v>0.71142445325011661</v>
      </c>
      <c r="V1181">
        <v>0.71142445325011661</v>
      </c>
      <c r="W1181">
        <v>0.71142445325011661</v>
      </c>
      <c r="X1181">
        <v>0.71142445325011661</v>
      </c>
      <c r="Y1181">
        <v>0.71142445325011661</v>
      </c>
      <c r="Z1181">
        <v>0.71142445325011661</v>
      </c>
      <c r="AA1181">
        <v>0.71142445325011661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0.71142445325011661</v>
      </c>
    </row>
    <row r="1182" spans="1:31" x14ac:dyDescent="0.45">
      <c r="A1182" t="s">
        <v>28</v>
      </c>
      <c r="B1182" t="s">
        <v>172</v>
      </c>
      <c r="C1182" t="s">
        <v>128</v>
      </c>
      <c r="D1182">
        <v>0.71142445325011738</v>
      </c>
      <c r="E1182">
        <v>0.71142445325011738</v>
      </c>
      <c r="F1182">
        <v>0.71142445325011738</v>
      </c>
      <c r="G1182">
        <v>0.71142445325011738</v>
      </c>
      <c r="H1182">
        <v>0.71142445325011738</v>
      </c>
      <c r="I1182">
        <v>0.71142445325011738</v>
      </c>
      <c r="J1182">
        <v>0.71142445325011738</v>
      </c>
      <c r="K1182">
        <v>0.71142445325011738</v>
      </c>
      <c r="L1182">
        <v>0.71142445325011738</v>
      </c>
      <c r="M1182">
        <v>0.71142445325011738</v>
      </c>
      <c r="N1182">
        <v>0.71142445325011738</v>
      </c>
      <c r="O1182">
        <v>0.71142445325011738</v>
      </c>
      <c r="P1182">
        <v>0.71142445325011738</v>
      </c>
      <c r="Q1182">
        <v>0.71142445325011738</v>
      </c>
      <c r="R1182">
        <v>0.71142445325011738</v>
      </c>
      <c r="S1182">
        <v>0.71142445325011738</v>
      </c>
      <c r="T1182">
        <v>0.71142445325011738</v>
      </c>
      <c r="U1182">
        <v>0.71142445325011738</v>
      </c>
      <c r="V1182">
        <v>0.71142445325011738</v>
      </c>
      <c r="W1182">
        <v>0.71142445325011738</v>
      </c>
      <c r="X1182">
        <v>0.71142445325011738</v>
      </c>
      <c r="Y1182">
        <v>0.71142445325011738</v>
      </c>
      <c r="Z1182">
        <v>0.71142445325011738</v>
      </c>
      <c r="AA1182">
        <v>0.71142445325011738</v>
      </c>
      <c r="AB1182" s="7">
        <f t="shared" si="54"/>
        <v>17.074186878002816</v>
      </c>
      <c r="AC1182">
        <f>INDEX(SHELF_days!$C$2:$C$289,MATCH(A1182&amp;"|"&amp;C1182,SHELF_days!$D$2:$D$289,0))</f>
        <v>8</v>
      </c>
      <c r="AD1182" s="8">
        <f t="shared" si="55"/>
        <v>136.59349502402253</v>
      </c>
      <c r="AE1182" s="7">
        <f t="shared" si="56"/>
        <v>0.71142445325011738</v>
      </c>
    </row>
    <row r="1183" spans="1:31" x14ac:dyDescent="0.45">
      <c r="A1183" t="s">
        <v>28</v>
      </c>
      <c r="B1183" t="s">
        <v>172</v>
      </c>
      <c r="C1183" t="s">
        <v>129</v>
      </c>
      <c r="D1183">
        <v>0.71142445325011738</v>
      </c>
      <c r="E1183">
        <v>0.71142445325011738</v>
      </c>
      <c r="F1183">
        <v>0.71142445325011738</v>
      </c>
      <c r="G1183">
        <v>0.71142445325011738</v>
      </c>
      <c r="H1183">
        <v>0.71142445325011738</v>
      </c>
      <c r="I1183">
        <v>0.71142445325011738</v>
      </c>
      <c r="J1183">
        <v>0.71142445325011738</v>
      </c>
      <c r="K1183">
        <v>0.71142445325011738</v>
      </c>
      <c r="L1183">
        <v>0.71142445325011738</v>
      </c>
      <c r="M1183">
        <v>0.71142445325011738</v>
      </c>
      <c r="N1183">
        <v>0.71142445325011738</v>
      </c>
      <c r="O1183">
        <v>0.71142445325011738</v>
      </c>
      <c r="P1183">
        <v>0.71142445325011738</v>
      </c>
      <c r="Q1183">
        <v>0.71142445325011738</v>
      </c>
      <c r="R1183">
        <v>0.71142445325011738</v>
      </c>
      <c r="S1183">
        <v>0.71142445325011738</v>
      </c>
      <c r="T1183">
        <v>0.71142445325011738</v>
      </c>
      <c r="U1183">
        <v>0.71142445325011738</v>
      </c>
      <c r="V1183">
        <v>0.71142445325011738</v>
      </c>
      <c r="W1183">
        <v>0.71142445325011738</v>
      </c>
      <c r="X1183">
        <v>0.71142445325011738</v>
      </c>
      <c r="Y1183">
        <v>0.71142445325011738</v>
      </c>
      <c r="Z1183">
        <v>0.71142445325011738</v>
      </c>
      <c r="AA1183">
        <v>0.71142445325011738</v>
      </c>
      <c r="AB1183" s="7">
        <f t="shared" si="54"/>
        <v>17.074186878002816</v>
      </c>
      <c r="AC1183">
        <f>INDEX(SHELF_days!$C$2:$C$289,MATCH(A1183&amp;"|"&amp;C1183,SHELF_days!$D$2:$D$289,0))</f>
        <v>19</v>
      </c>
      <c r="AD1183" s="8">
        <f t="shared" si="55"/>
        <v>324.40955068205352</v>
      </c>
      <c r="AE1183" s="7">
        <f t="shared" si="56"/>
        <v>0.71142445325011738</v>
      </c>
    </row>
    <row r="1184" spans="1:31" x14ac:dyDescent="0.45">
      <c r="A1184" t="s">
        <v>28</v>
      </c>
      <c r="B1184" t="s">
        <v>173</v>
      </c>
      <c r="C1184" t="s">
        <v>124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3.458128949012236E-3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3.3878329996390261E-2</v>
      </c>
      <c r="V1184">
        <v>0.29456971138404231</v>
      </c>
      <c r="W1184">
        <v>0.22918233521274661</v>
      </c>
      <c r="X1184">
        <v>6.9162578980244728E-3</v>
      </c>
      <c r="Y1184">
        <v>0</v>
      </c>
      <c r="Z1184">
        <v>0</v>
      </c>
      <c r="AA1184">
        <v>0</v>
      </c>
      <c r="AB1184" s="7">
        <f t="shared" si="54"/>
        <v>0.568004763440216</v>
      </c>
      <c r="AC1184">
        <f>INDEX(SHELF_days!$C$2:$C$289,MATCH(A1184&amp;"|"&amp;C1184,SHELF_days!$D$2:$D$289,0))</f>
        <v>68</v>
      </c>
      <c r="AD1184" s="8">
        <f t="shared" si="55"/>
        <v>38.624323913934688</v>
      </c>
      <c r="AE1184" s="7">
        <f t="shared" si="56"/>
        <v>0.29456971138404231</v>
      </c>
    </row>
    <row r="1185" spans="1:31" x14ac:dyDescent="0.45">
      <c r="A1185" t="s">
        <v>28</v>
      </c>
      <c r="B1185" t="s">
        <v>173</v>
      </c>
      <c r="C1185" t="s">
        <v>125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4.4192450322531197E-2</v>
      </c>
      <c r="K1185">
        <v>2.6128085392536902E-3</v>
      </c>
      <c r="L1185">
        <v>0</v>
      </c>
      <c r="M1185">
        <v>0</v>
      </c>
      <c r="N1185">
        <v>0</v>
      </c>
      <c r="O1185">
        <v>0</v>
      </c>
      <c r="P1185">
        <v>8.3287732211091096E-3</v>
      </c>
      <c r="Q1185">
        <v>1.590622381505085E-2</v>
      </c>
      <c r="R1185">
        <v>3.1812447630101687E-2</v>
      </c>
      <c r="S1185">
        <v>3.2968485430926377E-2</v>
      </c>
      <c r="T1185">
        <v>5.7591886701754962E-2</v>
      </c>
      <c r="U1185">
        <v>0.18057432780924099</v>
      </c>
      <c r="V1185">
        <v>0.4743017171178977</v>
      </c>
      <c r="W1185">
        <v>0.29439307950613341</v>
      </c>
      <c r="X1185">
        <v>6.3125372753674205E-2</v>
      </c>
      <c r="Y1185">
        <v>7.8384256177610693E-3</v>
      </c>
      <c r="Z1185">
        <v>0</v>
      </c>
      <c r="AA1185">
        <v>0</v>
      </c>
      <c r="AB1185" s="7">
        <f t="shared" si="54"/>
        <v>1.2136459984654353</v>
      </c>
      <c r="AC1185">
        <f>INDEX(SHELF_days!$C$2:$C$289,MATCH(A1185&amp;"|"&amp;C1185,SHELF_days!$D$2:$D$289,0))</f>
        <v>90</v>
      </c>
      <c r="AD1185" s="8">
        <f t="shared" si="55"/>
        <v>109.22813986188918</v>
      </c>
      <c r="AE1185" s="7">
        <f t="shared" si="56"/>
        <v>0.4743017171178977</v>
      </c>
    </row>
    <row r="1186" spans="1:31" x14ac:dyDescent="0.45">
      <c r="A1186" t="s">
        <v>28</v>
      </c>
      <c r="B1186" t="s">
        <v>173</v>
      </c>
      <c r="C1186" t="s">
        <v>126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1.1111290642011761E-2</v>
      </c>
      <c r="Q1186">
        <v>4.2466280818765668E-2</v>
      </c>
      <c r="R1186">
        <v>7.3807750085568433E-2</v>
      </c>
      <c r="S1186">
        <v>0.10467212438695141</v>
      </c>
      <c r="T1186">
        <v>0.17217236998030089</v>
      </c>
      <c r="U1186">
        <v>0.35199950655152629</v>
      </c>
      <c r="V1186">
        <v>0.64416898656914301</v>
      </c>
      <c r="W1186">
        <v>0.4123780957177402</v>
      </c>
      <c r="X1186">
        <v>0.15267521783071961</v>
      </c>
      <c r="Y1186">
        <v>6.2229988050241443E-2</v>
      </c>
      <c r="Z1186">
        <v>0</v>
      </c>
      <c r="AA1186">
        <v>0</v>
      </c>
      <c r="AB1186" s="7">
        <f t="shared" si="54"/>
        <v>2.0276816106329689</v>
      </c>
      <c r="AC1186">
        <f>INDEX(SHELF_days!$C$2:$C$289,MATCH(A1186&amp;"|"&amp;C1186,SHELF_days!$D$2:$D$289,0))</f>
        <v>95</v>
      </c>
      <c r="AD1186" s="8">
        <f t="shared" si="55"/>
        <v>192.62975301013205</v>
      </c>
      <c r="AE1186" s="7">
        <f t="shared" si="56"/>
        <v>0.64416898656914301</v>
      </c>
    </row>
    <row r="1187" spans="1:31" x14ac:dyDescent="0.45">
      <c r="A1187" t="s">
        <v>28</v>
      </c>
      <c r="B1187" t="s">
        <v>173</v>
      </c>
      <c r="C1187" t="s">
        <v>127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9.6519981465680582E-3</v>
      </c>
      <c r="Q1187">
        <v>8.5396760609006028E-2</v>
      </c>
      <c r="R1187">
        <v>0.2007198965941695</v>
      </c>
      <c r="S1187">
        <v>0.27508302657756389</v>
      </c>
      <c r="T1187">
        <v>0.38570861213397939</v>
      </c>
      <c r="U1187">
        <v>0.70929773272971319</v>
      </c>
      <c r="V1187">
        <v>0.93150633197450627</v>
      </c>
      <c r="W1187">
        <v>0.62833946645963457</v>
      </c>
      <c r="X1187">
        <v>0.19753458608974961</v>
      </c>
      <c r="Y1187">
        <v>2.7444833915750332E-2</v>
      </c>
      <c r="Z1187">
        <v>0</v>
      </c>
      <c r="AA1187">
        <v>0</v>
      </c>
      <c r="AB1187" s="7">
        <f t="shared" si="54"/>
        <v>3.4506832452306408</v>
      </c>
      <c r="AC1187">
        <f>INDEX(SHELF_days!$C$2:$C$289,MATCH(A1187&amp;"|"&amp;C1187,SHELF_days!$D$2:$D$289,0))</f>
        <v>85</v>
      </c>
      <c r="AD1187" s="8">
        <f t="shared" si="55"/>
        <v>293.30807584460445</v>
      </c>
      <c r="AE1187" s="7">
        <f t="shared" si="56"/>
        <v>0.93150633197450627</v>
      </c>
    </row>
    <row r="1188" spans="1:31" x14ac:dyDescent="0.45">
      <c r="A1188" t="s">
        <v>28</v>
      </c>
      <c r="B1188" t="s">
        <v>173</v>
      </c>
      <c r="C1188" t="s">
        <v>128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7.3158384240681607E-2</v>
      </c>
      <c r="S1188">
        <v>0.27484569342027509</v>
      </c>
      <c r="T1188">
        <v>0.31172880420849147</v>
      </c>
      <c r="U1188">
        <v>0.40609268342660221</v>
      </c>
      <c r="V1188">
        <v>0.40609268342660221</v>
      </c>
      <c r="W1188">
        <v>0.37669858735999823</v>
      </c>
      <c r="X1188">
        <v>0.15554901480739369</v>
      </c>
      <c r="Y1188">
        <v>2.9394096066604009E-2</v>
      </c>
      <c r="Z1188">
        <v>0</v>
      </c>
      <c r="AA1188">
        <v>0</v>
      </c>
      <c r="AB1188" s="7">
        <f t="shared" si="54"/>
        <v>2.0335599469566481</v>
      </c>
      <c r="AC1188">
        <f>INDEX(SHELF_days!$C$2:$C$289,MATCH(A1188&amp;"|"&amp;C1188,SHELF_days!$D$2:$D$289,0))</f>
        <v>8</v>
      </c>
      <c r="AD1188" s="8">
        <f t="shared" si="55"/>
        <v>16.268479575653185</v>
      </c>
      <c r="AE1188" s="7">
        <f t="shared" si="56"/>
        <v>0.40609268342660221</v>
      </c>
    </row>
    <row r="1189" spans="1:31" x14ac:dyDescent="0.45">
      <c r="A1189" t="s">
        <v>28</v>
      </c>
      <c r="B1189" t="s">
        <v>173</v>
      </c>
      <c r="C1189" t="s">
        <v>129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1.2376461501727999E-2</v>
      </c>
      <c r="J1189">
        <v>0.21777357034917269</v>
      </c>
      <c r="K1189">
        <v>0.12787400586315231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5.2103792276100333E-2</v>
      </c>
      <c r="V1189">
        <v>0.20429129156929571</v>
      </c>
      <c r="W1189">
        <v>7.3645499166154427E-2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0.68806462072560337</v>
      </c>
      <c r="AC1189">
        <f>INDEX(SHELF_days!$C$2:$C$289,MATCH(A1189&amp;"|"&amp;C1189,SHELF_days!$D$2:$D$289,0))</f>
        <v>19</v>
      </c>
      <c r="AD1189" s="8">
        <f t="shared" si="55"/>
        <v>13.073227793786463</v>
      </c>
      <c r="AE1189" s="7">
        <f t="shared" si="56"/>
        <v>0.21777357034917269</v>
      </c>
    </row>
    <row r="1190" spans="1:31" x14ac:dyDescent="0.45">
      <c r="A1190" t="s">
        <v>28</v>
      </c>
      <c r="B1190" t="s">
        <v>174</v>
      </c>
      <c r="C1190" t="s">
        <v>124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28</v>
      </c>
      <c r="B1191" t="s">
        <v>174</v>
      </c>
      <c r="C1191" t="s">
        <v>125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28</v>
      </c>
      <c r="B1192" t="s">
        <v>174</v>
      </c>
      <c r="C1192" t="s">
        <v>126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28</v>
      </c>
      <c r="B1193" t="s">
        <v>174</v>
      </c>
      <c r="C1193" t="s">
        <v>127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28</v>
      </c>
      <c r="B1194" t="s">
        <v>174</v>
      </c>
      <c r="C1194" t="s">
        <v>128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28</v>
      </c>
      <c r="B1195" t="s">
        <v>174</v>
      </c>
      <c r="C1195" t="s">
        <v>129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28</v>
      </c>
      <c r="B1196" t="s">
        <v>175</v>
      </c>
      <c r="C1196" t="s">
        <v>124</v>
      </c>
      <c r="D1196">
        <v>0.48601848062210762</v>
      </c>
      <c r="E1196">
        <v>0.47856106161256817</v>
      </c>
      <c r="F1196">
        <v>0.46986808550829601</v>
      </c>
      <c r="G1196">
        <v>0.4605344268488491</v>
      </c>
      <c r="H1196">
        <v>0.45055725214872649</v>
      </c>
      <c r="I1196">
        <v>0.44491106003840952</v>
      </c>
      <c r="J1196">
        <v>0.43979095173629701</v>
      </c>
      <c r="K1196">
        <v>0.4355372603343512</v>
      </c>
      <c r="L1196">
        <v>0.42207663004124302</v>
      </c>
      <c r="M1196">
        <v>0.40179060542140221</v>
      </c>
      <c r="N1196">
        <v>0.38661241066649871</v>
      </c>
      <c r="O1196">
        <v>0.37890973774517528</v>
      </c>
      <c r="P1196">
        <v>0.37699855177407671</v>
      </c>
      <c r="Q1196">
        <v>0.38037716840348818</v>
      </c>
      <c r="R1196">
        <v>0.38958237572017768</v>
      </c>
      <c r="S1196">
        <v>0.40338601517488892</v>
      </c>
      <c r="T1196">
        <v>0.42692551081446989</v>
      </c>
      <c r="U1196">
        <v>0.44933633472908741</v>
      </c>
      <c r="V1196">
        <v>0.46534836130088503</v>
      </c>
      <c r="W1196">
        <v>0.47821915436199353</v>
      </c>
      <c r="X1196">
        <v>0.48668214589302011</v>
      </c>
      <c r="Y1196">
        <v>0.49054103831502083</v>
      </c>
      <c r="Z1196">
        <v>0.4894422756036898</v>
      </c>
      <c r="AA1196">
        <v>0.48939032836948648</v>
      </c>
      <c r="AB1196" s="7">
        <f t="shared" si="54"/>
        <v>10.581397223184208</v>
      </c>
      <c r="AC1196">
        <f>INDEX(SHELF_days!$C$2:$C$289,MATCH(A1196&amp;"|"&amp;C1196,SHELF_days!$D$2:$D$289,0))</f>
        <v>68</v>
      </c>
      <c r="AD1196" s="8">
        <f t="shared" si="55"/>
        <v>719.53501117652615</v>
      </c>
      <c r="AE1196" s="7">
        <f t="shared" si="56"/>
        <v>0.49054103831502083</v>
      </c>
    </row>
    <row r="1197" spans="1:31" x14ac:dyDescent="0.45">
      <c r="A1197" t="s">
        <v>28</v>
      </c>
      <c r="B1197" t="s">
        <v>175</v>
      </c>
      <c r="C1197" t="s">
        <v>125</v>
      </c>
      <c r="D1197">
        <v>0.4188747520700184</v>
      </c>
      <c r="E1197">
        <v>0.40390981645310592</v>
      </c>
      <c r="F1197">
        <v>0.39358431980606368</v>
      </c>
      <c r="G1197">
        <v>0.38972389257941631</v>
      </c>
      <c r="H1197">
        <v>0.38740810849101148</v>
      </c>
      <c r="I1197">
        <v>0.38887601139690831</v>
      </c>
      <c r="J1197">
        <v>0.37911189906494991</v>
      </c>
      <c r="K1197">
        <v>0.35963109592922587</v>
      </c>
      <c r="L1197">
        <v>0.34481767307873951</v>
      </c>
      <c r="M1197">
        <v>0.33563521235399701</v>
      </c>
      <c r="N1197">
        <v>0.33003848817806869</v>
      </c>
      <c r="O1197">
        <v>0.32998417970594718</v>
      </c>
      <c r="P1197">
        <v>0.33760232030979448</v>
      </c>
      <c r="Q1197">
        <v>0.35180890501526929</v>
      </c>
      <c r="R1197">
        <v>0.36258579164436622</v>
      </c>
      <c r="S1197">
        <v>0.37574221578566258</v>
      </c>
      <c r="T1197">
        <v>0.38517811604697311</v>
      </c>
      <c r="U1197">
        <v>0.39039035198186561</v>
      </c>
      <c r="V1197">
        <v>0.39622772565563708</v>
      </c>
      <c r="W1197">
        <v>0.40475179454081778</v>
      </c>
      <c r="X1197">
        <v>0.40981133709032519</v>
      </c>
      <c r="Y1197">
        <v>0.41616267355098691</v>
      </c>
      <c r="Z1197">
        <v>0.42431445392437761</v>
      </c>
      <c r="AA1197">
        <v>0.42342958001448211</v>
      </c>
      <c r="AB1197" s="7">
        <f t="shared" si="54"/>
        <v>9.1396007146680098</v>
      </c>
      <c r="AC1197">
        <f>INDEX(SHELF_days!$C$2:$C$289,MATCH(A1197&amp;"|"&amp;C1197,SHELF_days!$D$2:$D$289,0))</f>
        <v>90</v>
      </c>
      <c r="AD1197" s="8">
        <f t="shared" si="55"/>
        <v>822.56406432012091</v>
      </c>
      <c r="AE1197" s="7">
        <f t="shared" si="56"/>
        <v>0.42431445392437761</v>
      </c>
    </row>
    <row r="1198" spans="1:31" x14ac:dyDescent="0.45">
      <c r="A1198" t="s">
        <v>28</v>
      </c>
      <c r="B1198" t="s">
        <v>175</v>
      </c>
      <c r="C1198" t="s">
        <v>126</v>
      </c>
      <c r="D1198">
        <v>0.2774682264226323</v>
      </c>
      <c r="E1198">
        <v>0.27516895969104499</v>
      </c>
      <c r="F1198">
        <v>0.27184844398944641</v>
      </c>
      <c r="G1198">
        <v>0.26155209867911811</v>
      </c>
      <c r="H1198">
        <v>0.25479371103731258</v>
      </c>
      <c r="I1198">
        <v>0.24404854053784131</v>
      </c>
      <c r="J1198">
        <v>0.230541753019218</v>
      </c>
      <c r="K1198">
        <v>0.21741928637419161</v>
      </c>
      <c r="L1198">
        <v>0.20002039168685021</v>
      </c>
      <c r="M1198">
        <v>0.19402877308630259</v>
      </c>
      <c r="N1198">
        <v>0.1942106336404571</v>
      </c>
      <c r="O1198">
        <v>0.21042202468642579</v>
      </c>
      <c r="P1198">
        <v>0.2339519505272708</v>
      </c>
      <c r="Q1198">
        <v>0.25880005326807992</v>
      </c>
      <c r="R1198">
        <v>0.28398461884191861</v>
      </c>
      <c r="S1198">
        <v>0.3008229502193146</v>
      </c>
      <c r="T1198">
        <v>0.31236485305500761</v>
      </c>
      <c r="U1198">
        <v>0.31694237059601987</v>
      </c>
      <c r="V1198">
        <v>0.31537699651260531</v>
      </c>
      <c r="W1198">
        <v>0.30940160803016309</v>
      </c>
      <c r="X1198">
        <v>0.30117439469982621</v>
      </c>
      <c r="Y1198">
        <v>0.30295138455392129</v>
      </c>
      <c r="Z1198">
        <v>0.30396826387675102</v>
      </c>
      <c r="AA1198">
        <v>0.29224221162409381</v>
      </c>
      <c r="AB1198" s="7">
        <f t="shared" si="54"/>
        <v>6.3635044986558134</v>
      </c>
      <c r="AC1198">
        <f>INDEX(SHELF_days!$C$2:$C$289,MATCH(A1198&amp;"|"&amp;C1198,SHELF_days!$D$2:$D$289,0))</f>
        <v>95</v>
      </c>
      <c r="AD1198" s="8">
        <f t="shared" si="55"/>
        <v>604.53292737230231</v>
      </c>
      <c r="AE1198" s="7">
        <f t="shared" si="56"/>
        <v>0.31694237059601987</v>
      </c>
    </row>
    <row r="1199" spans="1:31" x14ac:dyDescent="0.45">
      <c r="A1199" t="s">
        <v>28</v>
      </c>
      <c r="B1199" t="s">
        <v>175</v>
      </c>
      <c r="C1199" t="s">
        <v>127</v>
      </c>
      <c r="D1199">
        <v>0.33415350007715938</v>
      </c>
      <c r="E1199">
        <v>0.33133954962547918</v>
      </c>
      <c r="F1199">
        <v>0.33169389014850248</v>
      </c>
      <c r="G1199">
        <v>0.32744714568915378</v>
      </c>
      <c r="H1199">
        <v>0.31879666670623558</v>
      </c>
      <c r="I1199">
        <v>0.31419469142104212</v>
      </c>
      <c r="J1199">
        <v>0.31204104889543088</v>
      </c>
      <c r="K1199">
        <v>0.30237176671691929</v>
      </c>
      <c r="L1199">
        <v>0.28914097648413478</v>
      </c>
      <c r="M1199">
        <v>0.27840629859569582</v>
      </c>
      <c r="N1199">
        <v>0.26539452285704102</v>
      </c>
      <c r="O1199">
        <v>0.26068007264871029</v>
      </c>
      <c r="P1199">
        <v>0.26308567087285278</v>
      </c>
      <c r="Q1199">
        <v>0.26932046153298278</v>
      </c>
      <c r="R1199">
        <v>0.28044182761363229</v>
      </c>
      <c r="S1199">
        <v>0.29364739259980299</v>
      </c>
      <c r="T1199">
        <v>0.30630275044218369</v>
      </c>
      <c r="U1199">
        <v>0.31985019171187418</v>
      </c>
      <c r="V1199">
        <v>0.32943074037582648</v>
      </c>
      <c r="W1199">
        <v>0.33867238043233111</v>
      </c>
      <c r="X1199">
        <v>0.33963479778255251</v>
      </c>
      <c r="Y1199">
        <v>0.3355215987464536</v>
      </c>
      <c r="Z1199">
        <v>0.33188678909319691</v>
      </c>
      <c r="AA1199">
        <v>0.33050177467029113</v>
      </c>
      <c r="AB1199" s="7">
        <f t="shared" si="54"/>
        <v>7.4039565057394849</v>
      </c>
      <c r="AC1199">
        <f>INDEX(SHELF_days!$C$2:$C$289,MATCH(A1199&amp;"|"&amp;C1199,SHELF_days!$D$2:$D$289,0))</f>
        <v>85</v>
      </c>
      <c r="AD1199" s="8">
        <f t="shared" si="55"/>
        <v>629.33630298785624</v>
      </c>
      <c r="AE1199" s="7">
        <f t="shared" si="56"/>
        <v>0.33963479778255251</v>
      </c>
    </row>
    <row r="1200" spans="1:31" x14ac:dyDescent="0.45">
      <c r="A1200" t="s">
        <v>28</v>
      </c>
      <c r="B1200" t="s">
        <v>175</v>
      </c>
      <c r="C1200" t="s">
        <v>128</v>
      </c>
      <c r="D1200">
        <v>0.3579761042722665</v>
      </c>
      <c r="E1200">
        <v>0.35616944243301962</v>
      </c>
      <c r="F1200">
        <v>0.35438088341781321</v>
      </c>
      <c r="G1200">
        <v>0.37883779869659662</v>
      </c>
      <c r="H1200">
        <v>0.35937364228819701</v>
      </c>
      <c r="I1200">
        <v>0.34187545257060098</v>
      </c>
      <c r="J1200">
        <v>0.30217233888486611</v>
      </c>
      <c r="K1200">
        <v>0.26616220130340329</v>
      </c>
      <c r="L1200">
        <v>0.2370166545981173</v>
      </c>
      <c r="M1200">
        <v>0.22360246198406949</v>
      </c>
      <c r="N1200">
        <v>0.21342505430847211</v>
      </c>
      <c r="O1200">
        <v>0.21589065894279499</v>
      </c>
      <c r="P1200">
        <v>0.2158725561187545</v>
      </c>
      <c r="Q1200">
        <v>0.2330231716147719</v>
      </c>
      <c r="R1200">
        <v>0.25023171614771911</v>
      </c>
      <c r="S1200">
        <v>0.27492034757422151</v>
      </c>
      <c r="T1200">
        <v>0.30446415640839969</v>
      </c>
      <c r="U1200">
        <v>0.29615496017378717</v>
      </c>
      <c r="V1200">
        <v>0.28045257060101381</v>
      </c>
      <c r="W1200">
        <v>0.25279507603186102</v>
      </c>
      <c r="X1200">
        <v>0.28813902968863142</v>
      </c>
      <c r="Y1200">
        <v>0.31983707458363497</v>
      </c>
      <c r="Z1200">
        <v>0.28221940622737152</v>
      </c>
      <c r="AA1200">
        <v>0.27770094134685008</v>
      </c>
      <c r="AB1200" s="7">
        <f t="shared" si="54"/>
        <v>6.8826937002172333</v>
      </c>
      <c r="AC1200">
        <f>INDEX(SHELF_days!$C$2:$C$289,MATCH(A1200&amp;"|"&amp;C1200,SHELF_days!$D$2:$D$289,0))</f>
        <v>8</v>
      </c>
      <c r="AD1200" s="8">
        <f t="shared" si="55"/>
        <v>55.061549601737866</v>
      </c>
      <c r="AE1200" s="7">
        <f t="shared" si="56"/>
        <v>0.37883779869659662</v>
      </c>
    </row>
    <row r="1201" spans="1:31" x14ac:dyDescent="0.45">
      <c r="A1201" t="s">
        <v>28</v>
      </c>
      <c r="B1201" t="s">
        <v>175</v>
      </c>
      <c r="C1201" t="s">
        <v>129</v>
      </c>
      <c r="D1201">
        <v>0.69835264301230993</v>
      </c>
      <c r="E1201">
        <v>0.68797248370745834</v>
      </c>
      <c r="F1201">
        <v>0.69161115133960893</v>
      </c>
      <c r="G1201">
        <v>0.67333091962346137</v>
      </c>
      <c r="H1201">
        <v>0.6627154236060826</v>
      </c>
      <c r="I1201">
        <v>0.6459015206372194</v>
      </c>
      <c r="J1201">
        <v>0.62729181752353369</v>
      </c>
      <c r="K1201">
        <v>0.61408037653874015</v>
      </c>
      <c r="L1201">
        <v>0.59967052860246206</v>
      </c>
      <c r="M1201">
        <v>0.57654236060825492</v>
      </c>
      <c r="N1201">
        <v>0.54498189717595935</v>
      </c>
      <c r="O1201">
        <v>0.52919985517740764</v>
      </c>
      <c r="P1201">
        <v>0.52132512671976827</v>
      </c>
      <c r="Q1201">
        <v>0.53172338884866044</v>
      </c>
      <c r="R1201">
        <v>0.54682476466328755</v>
      </c>
      <c r="S1201">
        <v>0.55023171614771904</v>
      </c>
      <c r="T1201">
        <v>0.5645003620564808</v>
      </c>
      <c r="U1201">
        <v>0.58560101375814633</v>
      </c>
      <c r="V1201">
        <v>0.5969080376538739</v>
      </c>
      <c r="W1201">
        <v>0.60095582910934098</v>
      </c>
      <c r="X1201">
        <v>0.59568428674873275</v>
      </c>
      <c r="Y1201">
        <v>0.58527516292541637</v>
      </c>
      <c r="Z1201">
        <v>0.55719768283852278</v>
      </c>
      <c r="AA1201">
        <v>0.53573859522085443</v>
      </c>
      <c r="AB1201" s="7">
        <f t="shared" si="54"/>
        <v>14.323616944243303</v>
      </c>
      <c r="AC1201">
        <f>INDEX(SHELF_days!$C$2:$C$289,MATCH(A1201&amp;"|"&amp;C1201,SHELF_days!$D$2:$D$289,0))</f>
        <v>19</v>
      </c>
      <c r="AD1201" s="8">
        <f t="shared" si="55"/>
        <v>272.14872194062275</v>
      </c>
      <c r="AE1201" s="7">
        <f t="shared" si="56"/>
        <v>0.69835264301230993</v>
      </c>
    </row>
    <row r="1202" spans="1:31" x14ac:dyDescent="0.45">
      <c r="A1202" t="s">
        <v>28</v>
      </c>
      <c r="B1202" t="s">
        <v>176</v>
      </c>
      <c r="C1202" t="s">
        <v>124</v>
      </c>
      <c r="D1202">
        <v>0.35704008594239373</v>
      </c>
      <c r="E1202">
        <v>0.35587700157666002</v>
      </c>
      <c r="F1202">
        <v>0.35633125041576252</v>
      </c>
      <c r="G1202">
        <v>0.35630214340215288</v>
      </c>
      <c r="H1202">
        <v>0.35542285241911081</v>
      </c>
      <c r="I1202">
        <v>0.3553982310754068</v>
      </c>
      <c r="J1202">
        <v>0.35596242866797251</v>
      </c>
      <c r="K1202">
        <v>0.35611962647777351</v>
      </c>
      <c r="L1202">
        <v>0.35652124345665098</v>
      </c>
      <c r="M1202">
        <v>0.35787083200890268</v>
      </c>
      <c r="N1202">
        <v>0.3549929258790519</v>
      </c>
      <c r="O1202">
        <v>0.33898945119777818</v>
      </c>
      <c r="P1202">
        <v>0.32212751897813507</v>
      </c>
      <c r="Q1202">
        <v>0.31575108936661161</v>
      </c>
      <c r="R1202">
        <v>0.31499251274480522</v>
      </c>
      <c r="S1202">
        <v>0.31443389731923332</v>
      </c>
      <c r="T1202">
        <v>0.31496091369235962</v>
      </c>
      <c r="U1202">
        <v>0.31794827016790578</v>
      </c>
      <c r="V1202">
        <v>0.33567743190262311</v>
      </c>
      <c r="W1202">
        <v>0.35442533911366869</v>
      </c>
      <c r="X1202">
        <v>0.36187523937436872</v>
      </c>
      <c r="Y1202">
        <v>0.36349476557338101</v>
      </c>
      <c r="Z1202">
        <v>0.36338710949564751</v>
      </c>
      <c r="AA1202">
        <v>0.36282231381376151</v>
      </c>
      <c r="AB1202" s="7">
        <f t="shared" si="54"/>
        <v>8.2987244740621193</v>
      </c>
      <c r="AC1202">
        <f>INDEX(SHELF_days!$C$2:$C$289,MATCH(A1202&amp;"|"&amp;C1202,SHELF_days!$D$2:$D$289,0))</f>
        <v>68</v>
      </c>
      <c r="AD1202" s="8">
        <f t="shared" si="55"/>
        <v>564.31326423622409</v>
      </c>
      <c r="AE1202" s="7">
        <f t="shared" si="56"/>
        <v>0.36349476557338101</v>
      </c>
    </row>
    <row r="1203" spans="1:31" x14ac:dyDescent="0.45">
      <c r="A1203" t="s">
        <v>28</v>
      </c>
      <c r="B1203" t="s">
        <v>176</v>
      </c>
      <c r="C1203" t="s">
        <v>125</v>
      </c>
      <c r="D1203">
        <v>0.38380874475039789</v>
      </c>
      <c r="E1203">
        <v>0.37855714670846868</v>
      </c>
      <c r="F1203">
        <v>0.37503926008503691</v>
      </c>
      <c r="G1203">
        <v>0.37306419470523261</v>
      </c>
      <c r="H1203">
        <v>0.37059358740280612</v>
      </c>
      <c r="I1203">
        <v>0.36728391062415711</v>
      </c>
      <c r="J1203">
        <v>0.36502624804030281</v>
      </c>
      <c r="K1203">
        <v>0.36246331069898691</v>
      </c>
      <c r="L1203">
        <v>0.346043640611643</v>
      </c>
      <c r="M1203">
        <v>0.31562967723450103</v>
      </c>
      <c r="N1203">
        <v>0.29628422895125878</v>
      </c>
      <c r="O1203">
        <v>0.29621619629102452</v>
      </c>
      <c r="P1203">
        <v>0.30111155738128709</v>
      </c>
      <c r="Q1203">
        <v>0.30744569709375691</v>
      </c>
      <c r="R1203">
        <v>0.31525649441874698</v>
      </c>
      <c r="S1203">
        <v>0.32386225213255532</v>
      </c>
      <c r="T1203">
        <v>0.33250576423473499</v>
      </c>
      <c r="U1203">
        <v>0.34115052235633309</v>
      </c>
      <c r="V1203">
        <v>0.34807452766138319</v>
      </c>
      <c r="W1203">
        <v>0.35567761354935779</v>
      </c>
      <c r="X1203">
        <v>0.36705800730363569</v>
      </c>
      <c r="Y1203">
        <v>0.38459037273144081</v>
      </c>
      <c r="Z1203">
        <v>0.39064478108452261</v>
      </c>
      <c r="AA1203">
        <v>0.38512441665408542</v>
      </c>
      <c r="AB1203" s="7">
        <f t="shared" si="54"/>
        <v>8.3825121527056563</v>
      </c>
      <c r="AC1203">
        <f>INDEX(SHELF_days!$C$2:$C$289,MATCH(A1203&amp;"|"&amp;C1203,SHELF_days!$D$2:$D$289,0))</f>
        <v>90</v>
      </c>
      <c r="AD1203" s="8">
        <f t="shared" si="55"/>
        <v>754.42609374350911</v>
      </c>
      <c r="AE1203" s="7">
        <f t="shared" si="56"/>
        <v>0.39064478108452261</v>
      </c>
    </row>
    <row r="1204" spans="1:31" x14ac:dyDescent="0.45">
      <c r="A1204" t="s">
        <v>28</v>
      </c>
      <c r="B1204" t="s">
        <v>176</v>
      </c>
      <c r="C1204" t="s">
        <v>126</v>
      </c>
      <c r="D1204">
        <v>0.3501006755407155</v>
      </c>
      <c r="E1204">
        <v>0.33493976434597822</v>
      </c>
      <c r="F1204">
        <v>0.32207548176993578</v>
      </c>
      <c r="G1204">
        <v>0.3066368142281985</v>
      </c>
      <c r="H1204">
        <v>0.29591657874816318</v>
      </c>
      <c r="I1204">
        <v>0.28592275253805682</v>
      </c>
      <c r="J1204">
        <v>0.27510145485776077</v>
      </c>
      <c r="K1204">
        <v>0.26117239569722772</v>
      </c>
      <c r="L1204">
        <v>0.22783623177534409</v>
      </c>
      <c r="M1204">
        <v>0.1882396137192065</v>
      </c>
      <c r="N1204">
        <v>0.17120028958194969</v>
      </c>
      <c r="O1204">
        <v>0.16592252370003199</v>
      </c>
      <c r="P1204">
        <v>0.16566940702897559</v>
      </c>
      <c r="Q1204">
        <v>0.17364475625630571</v>
      </c>
      <c r="R1204">
        <v>0.18682237118204739</v>
      </c>
      <c r="S1204">
        <v>0.20396921390523981</v>
      </c>
      <c r="T1204">
        <v>0.2276969583129253</v>
      </c>
      <c r="U1204">
        <v>0.25433811381573201</v>
      </c>
      <c r="V1204">
        <v>0.28333505951209281</v>
      </c>
      <c r="W1204">
        <v>0.3068394656806111</v>
      </c>
      <c r="X1204">
        <v>0.3250280264680262</v>
      </c>
      <c r="Y1204">
        <v>0.35229400198860988</v>
      </c>
      <c r="Z1204">
        <v>0.36725621462012348</v>
      </c>
      <c r="AA1204">
        <v>0.35783937846860953</v>
      </c>
      <c r="AB1204" s="7">
        <f t="shared" si="54"/>
        <v>6.3897975437418681</v>
      </c>
      <c r="AC1204">
        <f>INDEX(SHELF_days!$C$2:$C$289,MATCH(A1204&amp;"|"&amp;C1204,SHELF_days!$D$2:$D$289,0))</f>
        <v>95</v>
      </c>
      <c r="AD1204" s="8">
        <f t="shared" si="55"/>
        <v>607.03076665547746</v>
      </c>
      <c r="AE1204" s="7">
        <f t="shared" si="56"/>
        <v>0.36725621462012348</v>
      </c>
    </row>
    <row r="1205" spans="1:31" x14ac:dyDescent="0.45">
      <c r="A1205" t="s">
        <v>28</v>
      </c>
      <c r="B1205" t="s">
        <v>176</v>
      </c>
      <c r="C1205" t="s">
        <v>127</v>
      </c>
      <c r="D1205">
        <v>0.26057932191573929</v>
      </c>
      <c r="E1205">
        <v>0.25660002613112531</v>
      </c>
      <c r="F1205">
        <v>0.25488164687943621</v>
      </c>
      <c r="G1205">
        <v>0.25395630792106832</v>
      </c>
      <c r="H1205">
        <v>0.24941530658272529</v>
      </c>
      <c r="I1205">
        <v>0.24812671006819881</v>
      </c>
      <c r="J1205">
        <v>0.24838172326204641</v>
      </c>
      <c r="K1205">
        <v>0.24542304402554271</v>
      </c>
      <c r="L1205">
        <v>0.24292778596518361</v>
      </c>
      <c r="M1205">
        <v>0.23127009365336551</v>
      </c>
      <c r="N1205">
        <v>0.20349056870559659</v>
      </c>
      <c r="O1205">
        <v>0.18454818114963301</v>
      </c>
      <c r="P1205">
        <v>0.17926657038096341</v>
      </c>
      <c r="Q1205">
        <v>0.1824966122202053</v>
      </c>
      <c r="R1205">
        <v>0.18566369943900579</v>
      </c>
      <c r="S1205">
        <v>0.1925731099756246</v>
      </c>
      <c r="T1205">
        <v>0.19993128359765841</v>
      </c>
      <c r="U1205">
        <v>0.20445649929983109</v>
      </c>
      <c r="V1205">
        <v>0.2104270403327933</v>
      </c>
      <c r="W1205">
        <v>0.22459446087146009</v>
      </c>
      <c r="X1205">
        <v>0.25102130713882032</v>
      </c>
      <c r="Y1205">
        <v>0.26054944196155949</v>
      </c>
      <c r="Z1205">
        <v>0.26062160486976699</v>
      </c>
      <c r="AA1205">
        <v>0.25992778857523119</v>
      </c>
      <c r="AB1205" s="7">
        <f t="shared" si="54"/>
        <v>5.4911301349225816</v>
      </c>
      <c r="AC1205">
        <f>INDEX(SHELF_days!$C$2:$C$289,MATCH(A1205&amp;"|"&amp;C1205,SHELF_days!$D$2:$D$289,0))</f>
        <v>85</v>
      </c>
      <c r="AD1205" s="8">
        <f t="shared" si="55"/>
        <v>466.74606146841944</v>
      </c>
      <c r="AE1205" s="7">
        <f t="shared" si="56"/>
        <v>0.26062160486976699</v>
      </c>
    </row>
    <row r="1206" spans="1:31" x14ac:dyDescent="0.45">
      <c r="A1206" t="s">
        <v>28</v>
      </c>
      <c r="B1206" t="s">
        <v>176</v>
      </c>
      <c r="C1206" t="s">
        <v>128</v>
      </c>
      <c r="D1206">
        <v>0.33744747724735519</v>
      </c>
      <c r="E1206">
        <v>0.34044171175009019</v>
      </c>
      <c r="F1206">
        <v>0.33191754338778662</v>
      </c>
      <c r="G1206">
        <v>0.32540863699171868</v>
      </c>
      <c r="H1206">
        <v>0.33086749790367281</v>
      </c>
      <c r="I1206">
        <v>0.33311202744285923</v>
      </c>
      <c r="J1206">
        <v>0.32491112635841601</v>
      </c>
      <c r="K1206">
        <v>0.31638466532038267</v>
      </c>
      <c r="L1206">
        <v>0.28935860382096479</v>
      </c>
      <c r="M1206">
        <v>0.2479895629577567</v>
      </c>
      <c r="N1206">
        <v>0.23034742321920729</v>
      </c>
      <c r="O1206">
        <v>0.22321949437617289</v>
      </c>
      <c r="P1206">
        <v>0.21957872531771719</v>
      </c>
      <c r="Q1206">
        <v>0.22350149349090209</v>
      </c>
      <c r="R1206">
        <v>0.23810354521212651</v>
      </c>
      <c r="S1206">
        <v>0.25859777355818148</v>
      </c>
      <c r="T1206">
        <v>0.28171023758733249</v>
      </c>
      <c r="U1206">
        <v>0.30618455099981012</v>
      </c>
      <c r="V1206">
        <v>0.32899208915693667</v>
      </c>
      <c r="W1206">
        <v>0.33735118486671589</v>
      </c>
      <c r="X1206">
        <v>0.35014660811308962</v>
      </c>
      <c r="Y1206">
        <v>0.3879963917315058</v>
      </c>
      <c r="Z1206">
        <v>0.42328525656006361</v>
      </c>
      <c r="AA1206">
        <v>0.41457079611221098</v>
      </c>
      <c r="AB1206" s="7">
        <f t="shared" si="54"/>
        <v>7.4014244234829745</v>
      </c>
      <c r="AC1206">
        <f>INDEX(SHELF_days!$C$2:$C$289,MATCH(A1206&amp;"|"&amp;C1206,SHELF_days!$D$2:$D$289,0))</f>
        <v>8</v>
      </c>
      <c r="AD1206" s="8">
        <f t="shared" si="55"/>
        <v>59.211395387863796</v>
      </c>
      <c r="AE1206" s="7">
        <f t="shared" si="56"/>
        <v>0.42328525656006361</v>
      </c>
    </row>
    <row r="1207" spans="1:31" x14ac:dyDescent="0.45">
      <c r="A1207" t="s">
        <v>28</v>
      </c>
      <c r="B1207" t="s">
        <v>176</v>
      </c>
      <c r="C1207" t="s">
        <v>129</v>
      </c>
      <c r="D1207">
        <v>0.37327053552088801</v>
      </c>
      <c r="E1207">
        <v>0.37372219263960083</v>
      </c>
      <c r="F1207">
        <v>0.37589564923117252</v>
      </c>
      <c r="G1207">
        <v>0.36770162617391777</v>
      </c>
      <c r="H1207">
        <v>0.35836585060336901</v>
      </c>
      <c r="I1207">
        <v>0.35087109364361341</v>
      </c>
      <c r="J1207">
        <v>0.34325941022165318</v>
      </c>
      <c r="K1207">
        <v>0.33531987417037368</v>
      </c>
      <c r="L1207">
        <v>0.32403303155401508</v>
      </c>
      <c r="M1207">
        <v>0.30846805602639821</v>
      </c>
      <c r="N1207">
        <v>0.29297644612212548</v>
      </c>
      <c r="O1207">
        <v>0.27101949066064562</v>
      </c>
      <c r="P1207">
        <v>0.25028911671445142</v>
      </c>
      <c r="Q1207">
        <v>0.23991934438989529</v>
      </c>
      <c r="R1207">
        <v>0.2482692693967565</v>
      </c>
      <c r="S1207">
        <v>0.25730470444673997</v>
      </c>
      <c r="T1207">
        <v>0.25984728183076228</v>
      </c>
      <c r="U1207">
        <v>0.2630478571491528</v>
      </c>
      <c r="V1207">
        <v>0.2841335958334204</v>
      </c>
      <c r="W1207">
        <v>0.3127461889376566</v>
      </c>
      <c r="X1207">
        <v>0.33052588921997639</v>
      </c>
      <c r="Y1207">
        <v>0.33233251769482708</v>
      </c>
      <c r="Z1207">
        <v>0.34482760042063543</v>
      </c>
      <c r="AA1207">
        <v>0.35213206529484192</v>
      </c>
      <c r="AB1207" s="7">
        <f t="shared" si="54"/>
        <v>7.5502786878968884</v>
      </c>
      <c r="AC1207">
        <f>INDEX(SHELF_days!$C$2:$C$289,MATCH(A1207&amp;"|"&amp;C1207,SHELF_days!$D$2:$D$289,0))</f>
        <v>19</v>
      </c>
      <c r="AD1207" s="8">
        <f t="shared" si="55"/>
        <v>143.45529507004088</v>
      </c>
      <c r="AE1207" s="7">
        <f t="shared" si="56"/>
        <v>0.37589564923117252</v>
      </c>
    </row>
    <row r="1208" spans="1:31" x14ac:dyDescent="0.45">
      <c r="A1208" t="s">
        <v>28</v>
      </c>
      <c r="B1208" t="s">
        <v>177</v>
      </c>
      <c r="C1208" t="s">
        <v>124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3.7338224618795858E-2</v>
      </c>
      <c r="K1208">
        <v>5.2921456449689644E-3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3.8155895190550723E-2</v>
      </c>
      <c r="V1208">
        <v>0.19395414389233201</v>
      </c>
      <c r="W1208">
        <v>3.8214742693820962E-2</v>
      </c>
      <c r="X1208">
        <v>0</v>
      </c>
      <c r="Y1208">
        <v>0</v>
      </c>
      <c r="Z1208">
        <v>0</v>
      </c>
      <c r="AA1208">
        <v>0</v>
      </c>
      <c r="AB1208" s="7">
        <f t="shared" si="54"/>
        <v>0.31295515204046853</v>
      </c>
      <c r="AC1208">
        <f>INDEX(SHELF_days!$C$2:$C$289,MATCH(A1208&amp;"|"&amp;C1208,SHELF_days!$D$2:$D$289,0))</f>
        <v>68</v>
      </c>
      <c r="AD1208" s="8">
        <f t="shared" si="55"/>
        <v>21.280950338751861</v>
      </c>
      <c r="AE1208" s="7">
        <f t="shared" si="56"/>
        <v>0.19395414389233201</v>
      </c>
    </row>
    <row r="1209" spans="1:31" x14ac:dyDescent="0.45">
      <c r="A1209" t="s">
        <v>28</v>
      </c>
      <c r="B1209" t="s">
        <v>177</v>
      </c>
      <c r="C1209" t="s">
        <v>125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3.1122069931250381E-2</v>
      </c>
      <c r="V1209">
        <v>0.62965408932187905</v>
      </c>
      <c r="W1209">
        <v>0.4846233851000441</v>
      </c>
      <c r="X1209">
        <v>2.5544462274803861E-2</v>
      </c>
      <c r="Y1209">
        <v>0</v>
      </c>
      <c r="Z1209">
        <v>0</v>
      </c>
      <c r="AA1209">
        <v>0</v>
      </c>
      <c r="AB1209" s="7">
        <f t="shared" si="54"/>
        <v>1.1709440066279773</v>
      </c>
      <c r="AC1209">
        <f>INDEX(SHELF_days!$C$2:$C$289,MATCH(A1209&amp;"|"&amp;C1209,SHELF_days!$D$2:$D$289,0))</f>
        <v>90</v>
      </c>
      <c r="AD1209" s="8">
        <f t="shared" si="55"/>
        <v>105.38496059651796</v>
      </c>
      <c r="AE1209" s="7">
        <f t="shared" si="56"/>
        <v>0.62965408932187905</v>
      </c>
    </row>
    <row r="1210" spans="1:31" x14ac:dyDescent="0.45">
      <c r="A1210" t="s">
        <v>28</v>
      </c>
      <c r="B1210" t="s">
        <v>177</v>
      </c>
      <c r="C1210" t="s">
        <v>126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2.6850137545234579E-2</v>
      </c>
      <c r="Q1210">
        <v>0.1347242327187114</v>
      </c>
      <c r="R1210">
        <v>0.29940871548408521</v>
      </c>
      <c r="S1210">
        <v>0.45137298823374689</v>
      </c>
      <c r="T1210">
        <v>0.64476903612309489</v>
      </c>
      <c r="U1210">
        <v>0.69970887132107351</v>
      </c>
      <c r="V1210">
        <v>0.69970887132107351</v>
      </c>
      <c r="W1210">
        <v>0.69970887132107351</v>
      </c>
      <c r="X1210">
        <v>0.44193211140843919</v>
      </c>
      <c r="Y1210">
        <v>9.8879469681195264E-2</v>
      </c>
      <c r="Z1210">
        <v>0</v>
      </c>
      <c r="AA1210">
        <v>0</v>
      </c>
      <c r="AB1210" s="7">
        <f t="shared" si="54"/>
        <v>4.1970633051577275</v>
      </c>
      <c r="AC1210">
        <f>INDEX(SHELF_days!$C$2:$C$289,MATCH(A1210&amp;"|"&amp;C1210,SHELF_days!$D$2:$D$289,0))</f>
        <v>95</v>
      </c>
      <c r="AD1210" s="8">
        <f t="shared" si="55"/>
        <v>398.7210139899841</v>
      </c>
      <c r="AE1210" s="7">
        <f t="shared" si="56"/>
        <v>0.69970887132107351</v>
      </c>
    </row>
    <row r="1211" spans="1:31" x14ac:dyDescent="0.45">
      <c r="A1211" t="s">
        <v>28</v>
      </c>
      <c r="B1211" t="s">
        <v>177</v>
      </c>
      <c r="C1211" t="s">
        <v>127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6.5660155342094711E-2</v>
      </c>
      <c r="U1211">
        <v>0.37008115004894693</v>
      </c>
      <c r="V1211">
        <v>0.42048191253845468</v>
      </c>
      <c r="W1211">
        <v>0.11781652655010159</v>
      </c>
      <c r="X1211">
        <v>0</v>
      </c>
      <c r="Y1211">
        <v>0</v>
      </c>
      <c r="Z1211">
        <v>0</v>
      </c>
      <c r="AA1211">
        <v>0</v>
      </c>
      <c r="AB1211" s="7">
        <f t="shared" si="54"/>
        <v>0.97403974447959785</v>
      </c>
      <c r="AC1211">
        <f>INDEX(SHELF_days!$C$2:$C$289,MATCH(A1211&amp;"|"&amp;C1211,SHELF_days!$D$2:$D$289,0))</f>
        <v>85</v>
      </c>
      <c r="AD1211" s="8">
        <f t="shared" si="55"/>
        <v>82.793378280765822</v>
      </c>
      <c r="AE1211" s="7">
        <f t="shared" si="56"/>
        <v>0.42048191253845468</v>
      </c>
    </row>
    <row r="1212" spans="1:31" x14ac:dyDescent="0.45">
      <c r="A1212" t="s">
        <v>28</v>
      </c>
      <c r="B1212" t="s">
        <v>177</v>
      </c>
      <c r="C1212" t="s">
        <v>128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0.69970887132107351</v>
      </c>
      <c r="S1212">
        <v>0.69970887132107351</v>
      </c>
      <c r="T1212">
        <v>0.69970887132107351</v>
      </c>
      <c r="U1212">
        <v>0.69970887132107351</v>
      </c>
      <c r="V1212">
        <v>0.69970887132107351</v>
      </c>
      <c r="W1212">
        <v>0.69970887132107351</v>
      </c>
      <c r="X1212">
        <v>0.69970887132107351</v>
      </c>
      <c r="Y1212">
        <v>0</v>
      </c>
      <c r="Z1212">
        <v>0</v>
      </c>
      <c r="AA1212">
        <v>0</v>
      </c>
      <c r="AB1212" s="7">
        <f t="shared" si="54"/>
        <v>4.8979620992475139</v>
      </c>
      <c r="AC1212">
        <f>INDEX(SHELF_days!$C$2:$C$289,MATCH(A1212&amp;"|"&amp;C1212,SHELF_days!$D$2:$D$289,0))</f>
        <v>8</v>
      </c>
      <c r="AD1212" s="8">
        <f t="shared" si="55"/>
        <v>39.183696793980111</v>
      </c>
      <c r="AE1212" s="7">
        <f t="shared" si="56"/>
        <v>0.69970887132107351</v>
      </c>
    </row>
    <row r="1213" spans="1:31" x14ac:dyDescent="0.45">
      <c r="A1213" t="s">
        <v>28</v>
      </c>
      <c r="B1213" t="s">
        <v>177</v>
      </c>
      <c r="C1213" t="s">
        <v>129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</v>
      </c>
      <c r="AC1213">
        <f>INDEX(SHELF_days!$C$2:$C$289,MATCH(A1213&amp;"|"&amp;C1213,SHELF_days!$D$2:$D$289,0))</f>
        <v>19</v>
      </c>
      <c r="AD1213" s="8">
        <f t="shared" si="55"/>
        <v>0</v>
      </c>
      <c r="AE1213" s="7">
        <f t="shared" si="56"/>
        <v>0</v>
      </c>
    </row>
    <row r="1214" spans="1:31" x14ac:dyDescent="0.45">
      <c r="A1214" t="s">
        <v>28</v>
      </c>
      <c r="B1214" t="s">
        <v>178</v>
      </c>
      <c r="C1214" t="s">
        <v>124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28</v>
      </c>
      <c r="B1215" t="s">
        <v>178</v>
      </c>
      <c r="C1215" t="s">
        <v>125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28</v>
      </c>
      <c r="B1216" t="s">
        <v>178</v>
      </c>
      <c r="C1216" t="s">
        <v>126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28</v>
      </c>
      <c r="B1217" t="s">
        <v>178</v>
      </c>
      <c r="C1217" t="s">
        <v>127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28</v>
      </c>
      <c r="B1218" t="s">
        <v>178</v>
      </c>
      <c r="C1218" t="s">
        <v>128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28</v>
      </c>
      <c r="B1219" t="s">
        <v>178</v>
      </c>
      <c r="C1219" t="s">
        <v>129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28</v>
      </c>
      <c r="B1220" t="s">
        <v>179</v>
      </c>
      <c r="C1220" t="s">
        <v>124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28</v>
      </c>
      <c r="B1221" t="s">
        <v>179</v>
      </c>
      <c r="C1221" t="s">
        <v>125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28</v>
      </c>
      <c r="B1222" t="s">
        <v>179</v>
      </c>
      <c r="C1222" t="s">
        <v>126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28</v>
      </c>
      <c r="B1223" t="s">
        <v>179</v>
      </c>
      <c r="C1223" t="s">
        <v>127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28</v>
      </c>
      <c r="B1224" t="s">
        <v>179</v>
      </c>
      <c r="C1224" t="s">
        <v>128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28</v>
      </c>
      <c r="B1225" t="s">
        <v>179</v>
      </c>
      <c r="C1225" t="s">
        <v>129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28</v>
      </c>
      <c r="B1226" t="s">
        <v>180</v>
      </c>
      <c r="C1226" t="s">
        <v>124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28</v>
      </c>
      <c r="B1227" t="s">
        <v>180</v>
      </c>
      <c r="C1227" t="s">
        <v>125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28</v>
      </c>
      <c r="B1228" t="s">
        <v>180</v>
      </c>
      <c r="C1228" t="s">
        <v>126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28</v>
      </c>
      <c r="B1229" t="s">
        <v>180</v>
      </c>
      <c r="C1229" t="s">
        <v>127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28</v>
      </c>
      <c r="B1230" t="s">
        <v>180</v>
      </c>
      <c r="C1230" t="s">
        <v>128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28</v>
      </c>
      <c r="B1231" t="s">
        <v>180</v>
      </c>
      <c r="C1231" t="s">
        <v>129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28</v>
      </c>
      <c r="B1232" t="s">
        <v>181</v>
      </c>
      <c r="C1232" t="s">
        <v>124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28</v>
      </c>
      <c r="B1233" t="s">
        <v>181</v>
      </c>
      <c r="C1233" t="s">
        <v>125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28</v>
      </c>
      <c r="B1234" t="s">
        <v>181</v>
      </c>
      <c r="C1234" t="s">
        <v>126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28</v>
      </c>
      <c r="B1235" t="s">
        <v>181</v>
      </c>
      <c r="C1235" t="s">
        <v>127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28</v>
      </c>
      <c r="B1236" t="s">
        <v>181</v>
      </c>
      <c r="C1236" t="s">
        <v>128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28</v>
      </c>
      <c r="B1237" t="s">
        <v>181</v>
      </c>
      <c r="C1237" t="s">
        <v>129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28</v>
      </c>
      <c r="B1238" t="s">
        <v>182</v>
      </c>
      <c r="C1238" t="s">
        <v>124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28</v>
      </c>
      <c r="B1239" t="s">
        <v>182</v>
      </c>
      <c r="C1239" t="s">
        <v>125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28</v>
      </c>
      <c r="B1240" t="s">
        <v>182</v>
      </c>
      <c r="C1240" t="s">
        <v>126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28</v>
      </c>
      <c r="B1241" t="s">
        <v>182</v>
      </c>
      <c r="C1241" t="s">
        <v>127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28</v>
      </c>
      <c r="B1242" t="s">
        <v>182</v>
      </c>
      <c r="C1242" t="s">
        <v>128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28</v>
      </c>
      <c r="B1243" t="s">
        <v>182</v>
      </c>
      <c r="C1243" t="s">
        <v>129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28</v>
      </c>
      <c r="B1244" t="s">
        <v>183</v>
      </c>
      <c r="C1244" t="s">
        <v>124</v>
      </c>
      <c r="D1244">
        <v>4.333978864765646E-2</v>
      </c>
      <c r="E1244">
        <v>3.934465493138186E-2</v>
      </c>
      <c r="F1244">
        <v>3.9123028637874743E-2</v>
      </c>
      <c r="G1244">
        <v>3.904536515861403E-2</v>
      </c>
      <c r="H1244">
        <v>3.904536515861403E-2</v>
      </c>
      <c r="I1244">
        <v>3.9140202255007847E-2</v>
      </c>
      <c r="J1244">
        <v>4.0884063318197959E-2</v>
      </c>
      <c r="K1244">
        <v>4.7603585003473392E-2</v>
      </c>
      <c r="L1244">
        <v>4.498422618851218E-2</v>
      </c>
      <c r="M1244">
        <v>3.958151835106942E-2</v>
      </c>
      <c r="N1244">
        <v>3.9893548195894468E-2</v>
      </c>
      <c r="O1244">
        <v>4.0152375499808622E-2</v>
      </c>
      <c r="P1244">
        <v>4.0634408866164998E-2</v>
      </c>
      <c r="Q1244">
        <v>4.0878661527645743E-2</v>
      </c>
      <c r="R1244">
        <v>4.1768479120409117E-2</v>
      </c>
      <c r="S1244">
        <v>4.6010362552287652E-2</v>
      </c>
      <c r="T1244">
        <v>5.6783877086741923E-2</v>
      </c>
      <c r="U1244">
        <v>9.9656410851628366E-2</v>
      </c>
      <c r="V1244">
        <v>0.1361967720820666</v>
      </c>
      <c r="W1244">
        <v>0.12354669589387431</v>
      </c>
      <c r="X1244">
        <v>9.3368522807651039E-2</v>
      </c>
      <c r="Y1244">
        <v>7.4216882086938024E-2</v>
      </c>
      <c r="Z1244">
        <v>6.4069567574239469E-2</v>
      </c>
      <c r="AA1244">
        <v>5.3834397524634411E-2</v>
      </c>
      <c r="AB1244" s="7">
        <f t="shared" si="57"/>
        <v>1.3631027593203868</v>
      </c>
      <c r="AC1244">
        <f>INDEX(SHELF_days!$C$2:$C$289,MATCH(A1244&amp;"|"&amp;C1244,SHELF_days!$D$2:$D$289,0))</f>
        <v>68</v>
      </c>
      <c r="AD1244" s="8">
        <f t="shared" si="58"/>
        <v>92.690987633786307</v>
      </c>
      <c r="AE1244" s="7">
        <f t="shared" si="59"/>
        <v>0.1361967720820666</v>
      </c>
    </row>
    <row r="1245" spans="1:31" x14ac:dyDescent="0.45">
      <c r="A1245" t="s">
        <v>28</v>
      </c>
      <c r="B1245" t="s">
        <v>183</v>
      </c>
      <c r="C1245" t="s">
        <v>125</v>
      </c>
      <c r="D1245">
        <v>6.0173589838786103E-2</v>
      </c>
      <c r="E1245">
        <v>5.5390775687430747E-2</v>
      </c>
      <c r="F1245">
        <v>5.3295161234741192E-2</v>
      </c>
      <c r="G1245">
        <v>5.2562352290010807E-2</v>
      </c>
      <c r="H1245">
        <v>5.223862705903725E-2</v>
      </c>
      <c r="I1245">
        <v>5.1442563656542817E-2</v>
      </c>
      <c r="J1245">
        <v>4.9946305893784473E-2</v>
      </c>
      <c r="K1245">
        <v>5.0050901885374123E-2</v>
      </c>
      <c r="L1245">
        <v>5.0068737986254198E-2</v>
      </c>
      <c r="M1245">
        <v>5.0272833940610613E-2</v>
      </c>
      <c r="N1245">
        <v>5.0961243734221652E-2</v>
      </c>
      <c r="O1245">
        <v>5.1842984121300777E-2</v>
      </c>
      <c r="P1245">
        <v>5.3853940795170183E-2</v>
      </c>
      <c r="Q1245">
        <v>5.8803777291195472E-2</v>
      </c>
      <c r="R1245">
        <v>6.421735241010304E-2</v>
      </c>
      <c r="S1245">
        <v>7.3987395168971626E-2</v>
      </c>
      <c r="T1245">
        <v>8.6772630781618773E-2</v>
      </c>
      <c r="U1245">
        <v>0.12190943101358689</v>
      </c>
      <c r="V1245">
        <v>0.1875795975407332</v>
      </c>
      <c r="W1245">
        <v>0.25002289491687057</v>
      </c>
      <c r="X1245">
        <v>0.21597065701913221</v>
      </c>
      <c r="Y1245">
        <v>0.15043407014750571</v>
      </c>
      <c r="Z1245">
        <v>9.7013482903361342E-2</v>
      </c>
      <c r="AA1245">
        <v>7.3048005955833648E-2</v>
      </c>
      <c r="AB1245" s="7">
        <f t="shared" si="57"/>
        <v>2.0618593132721776</v>
      </c>
      <c r="AC1245">
        <f>INDEX(SHELF_days!$C$2:$C$289,MATCH(A1245&amp;"|"&amp;C1245,SHELF_days!$D$2:$D$289,0))</f>
        <v>90</v>
      </c>
      <c r="AD1245" s="8">
        <f t="shared" si="58"/>
        <v>185.56733819449599</v>
      </c>
      <c r="AE1245" s="7">
        <f t="shared" si="59"/>
        <v>0.25002289491687057</v>
      </c>
    </row>
    <row r="1246" spans="1:31" x14ac:dyDescent="0.45">
      <c r="A1246" t="s">
        <v>28</v>
      </c>
      <c r="B1246" t="s">
        <v>183</v>
      </c>
      <c r="C1246" t="s">
        <v>126</v>
      </c>
      <c r="D1246">
        <v>0.2365126664669189</v>
      </c>
      <c r="E1246">
        <v>0.2244223908021715</v>
      </c>
      <c r="F1246">
        <v>0.21820507748563731</v>
      </c>
      <c r="G1246">
        <v>0.21511022989397921</v>
      </c>
      <c r="H1246">
        <v>0.21161209019603411</v>
      </c>
      <c r="I1246">
        <v>0.20808256013204079</v>
      </c>
      <c r="J1246">
        <v>0.207833794849175</v>
      </c>
      <c r="K1246">
        <v>0.2081404234891982</v>
      </c>
      <c r="L1246">
        <v>0.20900628564624091</v>
      </c>
      <c r="M1246">
        <v>0.2144186987827143</v>
      </c>
      <c r="N1246">
        <v>0.22973396407174809</v>
      </c>
      <c r="O1246">
        <v>0.26382194812223952</v>
      </c>
      <c r="P1246">
        <v>0.29534932705559502</v>
      </c>
      <c r="Q1246">
        <v>0.32912751648493821</v>
      </c>
      <c r="R1246">
        <v>0.36673593682385103</v>
      </c>
      <c r="S1246">
        <v>0.40427982503685378</v>
      </c>
      <c r="T1246">
        <v>0.46746203048417201</v>
      </c>
      <c r="U1246">
        <v>0.55959962568791966</v>
      </c>
      <c r="V1246">
        <v>0.64026552404970849</v>
      </c>
      <c r="W1246">
        <v>0.65126104385820416</v>
      </c>
      <c r="X1246">
        <v>0.55891456126150585</v>
      </c>
      <c r="Y1246">
        <v>0.42710904131636929</v>
      </c>
      <c r="Z1246">
        <v>0.30373385549415638</v>
      </c>
      <c r="AA1246">
        <v>0.25628125469544649</v>
      </c>
      <c r="AB1246" s="7">
        <f t="shared" si="57"/>
        <v>7.9070196721868191</v>
      </c>
      <c r="AC1246">
        <f>INDEX(SHELF_days!$C$2:$C$289,MATCH(A1246&amp;"|"&amp;C1246,SHELF_days!$D$2:$D$289,0))</f>
        <v>95</v>
      </c>
      <c r="AD1246" s="8">
        <f t="shared" si="58"/>
        <v>751.16686885774777</v>
      </c>
      <c r="AE1246" s="7">
        <f t="shared" si="59"/>
        <v>0.65126104385820416</v>
      </c>
    </row>
    <row r="1247" spans="1:31" x14ac:dyDescent="0.45">
      <c r="A1247" t="s">
        <v>28</v>
      </c>
      <c r="B1247" t="s">
        <v>183</v>
      </c>
      <c r="C1247" t="s">
        <v>127</v>
      </c>
      <c r="D1247">
        <v>5.1423859768787362E-2</v>
      </c>
      <c r="E1247">
        <v>4.6765583998863963E-2</v>
      </c>
      <c r="F1247">
        <v>4.4452346141536953E-2</v>
      </c>
      <c r="G1247">
        <v>4.347134806191378E-2</v>
      </c>
      <c r="H1247">
        <v>4.3249131965726502E-2</v>
      </c>
      <c r="I1247">
        <v>4.2787022401238467E-2</v>
      </c>
      <c r="J1247">
        <v>4.0394428514749892E-2</v>
      </c>
      <c r="K1247">
        <v>4.0529122404440572E-2</v>
      </c>
      <c r="L1247">
        <v>4.0375598270542053E-2</v>
      </c>
      <c r="M1247">
        <v>4.054785657597388E-2</v>
      </c>
      <c r="N1247">
        <v>4.0919081390356778E-2</v>
      </c>
      <c r="O1247">
        <v>4.2150540932478983E-2</v>
      </c>
      <c r="P1247">
        <v>4.4534584350934388E-2</v>
      </c>
      <c r="Q1247">
        <v>4.9260879574424841E-2</v>
      </c>
      <c r="R1247">
        <v>5.4672941548708547E-2</v>
      </c>
      <c r="S1247">
        <v>6.8864508812217812E-2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9.0481340944781441E-2</v>
      </c>
      <c r="Z1247">
        <v>7.0435008822755441E-2</v>
      </c>
      <c r="AA1247">
        <v>5.7719598203395582E-2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28</v>
      </c>
      <c r="B1248" t="s">
        <v>183</v>
      </c>
      <c r="C1248" t="s">
        <v>128</v>
      </c>
      <c r="D1248">
        <v>0.36654665156935518</v>
      </c>
      <c r="E1248">
        <v>0.35082310943779482</v>
      </c>
      <c r="F1248">
        <v>0.33953591519799398</v>
      </c>
      <c r="G1248">
        <v>0.3327085105825382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0.36112575090901472</v>
      </c>
      <c r="O1248">
        <v>0.55822383848584711</v>
      </c>
      <c r="P1248">
        <v>0.6417291503876752</v>
      </c>
      <c r="Q1248">
        <v>0.71835431377573067</v>
      </c>
      <c r="R1248">
        <v>0.75145404018611206</v>
      </c>
      <c r="S1248">
        <v>0.82911650024106509</v>
      </c>
      <c r="T1248">
        <v>0.93134759436111858</v>
      </c>
      <c r="U1248">
        <v>0.93134759436111858</v>
      </c>
      <c r="V1248">
        <v>0.93134759436111858</v>
      </c>
      <c r="W1248">
        <v>0.93134759436111858</v>
      </c>
      <c r="X1248">
        <v>0.93134759436111858</v>
      </c>
      <c r="Y1248">
        <v>0.93134759436111858</v>
      </c>
      <c r="Z1248">
        <v>0.5638732960388938</v>
      </c>
      <c r="AA1248">
        <v>0.39321748281823032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0.93134759436111858</v>
      </c>
    </row>
    <row r="1249" spans="1:31" x14ac:dyDescent="0.45">
      <c r="A1249" t="s">
        <v>28</v>
      </c>
      <c r="B1249" t="s">
        <v>183</v>
      </c>
      <c r="C1249" t="s">
        <v>129</v>
      </c>
      <c r="D1249">
        <v>4.9169034097574428E-2</v>
      </c>
      <c r="E1249">
        <v>4.9169034097574428E-2</v>
      </c>
      <c r="F1249">
        <v>4.9169034097574428E-2</v>
      </c>
      <c r="G1249">
        <v>4.9169034097574428E-2</v>
      </c>
      <c r="H1249">
        <v>4.9169034097574428E-2</v>
      </c>
      <c r="I1249">
        <v>4.9169034097574428E-2</v>
      </c>
      <c r="J1249">
        <v>4.9169034097574428E-2</v>
      </c>
      <c r="K1249">
        <v>4.9169034097574428E-2</v>
      </c>
      <c r="L1249">
        <v>4.9169034097574428E-2</v>
      </c>
      <c r="M1249">
        <v>4.9169034097574428E-2</v>
      </c>
      <c r="N1249">
        <v>4.9169034097574428E-2</v>
      </c>
      <c r="O1249">
        <v>4.9169034097574428E-2</v>
      </c>
      <c r="P1249">
        <v>4.9169034097574428E-2</v>
      </c>
      <c r="Q1249">
        <v>4.9169034097574428E-2</v>
      </c>
      <c r="R1249">
        <v>4.9169034097574428E-2</v>
      </c>
      <c r="S1249">
        <v>6.3814256530213095E-2</v>
      </c>
      <c r="T1249">
        <v>7.5353449395305361E-2</v>
      </c>
      <c r="U1249">
        <v>0.36171765465679251</v>
      </c>
      <c r="V1249">
        <v>0.44859271561775099</v>
      </c>
      <c r="W1249">
        <v>0.44863373864977529</v>
      </c>
      <c r="X1249">
        <v>0.40977320645656712</v>
      </c>
      <c r="Y1249">
        <v>0.12885334358800579</v>
      </c>
      <c r="Z1249">
        <v>9.4862831339384654E-2</v>
      </c>
      <c r="AA1249">
        <v>8.0926721317449976E-2</v>
      </c>
      <c r="AB1249" s="7">
        <f t="shared" si="57"/>
        <v>2.8500634290148614</v>
      </c>
      <c r="AC1249">
        <f>INDEX(SHELF_days!$C$2:$C$289,MATCH(A1249&amp;"|"&amp;C1249,SHELF_days!$D$2:$D$289,0))</f>
        <v>19</v>
      </c>
      <c r="AD1249" s="8">
        <f t="shared" si="58"/>
        <v>54.151205151282369</v>
      </c>
      <c r="AE1249" s="7">
        <f t="shared" si="59"/>
        <v>0.44863373864977529</v>
      </c>
    </row>
    <row r="1250" spans="1:31" x14ac:dyDescent="0.45">
      <c r="A1250" t="s">
        <v>32</v>
      </c>
      <c r="B1250" t="s">
        <v>158</v>
      </c>
      <c r="C1250" t="s">
        <v>124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32</v>
      </c>
      <c r="B1251" t="s">
        <v>158</v>
      </c>
      <c r="C1251" t="s">
        <v>125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32</v>
      </c>
      <c r="B1252" t="s">
        <v>158</v>
      </c>
      <c r="C1252" t="s">
        <v>126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32</v>
      </c>
      <c r="B1253" t="s">
        <v>158</v>
      </c>
      <c r="C1253" t="s">
        <v>127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32</v>
      </c>
      <c r="B1254" t="s">
        <v>158</v>
      </c>
      <c r="C1254" t="s">
        <v>128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32</v>
      </c>
      <c r="B1255" t="s">
        <v>158</v>
      </c>
      <c r="C1255" t="s">
        <v>129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32</v>
      </c>
      <c r="B1256" t="s">
        <v>159</v>
      </c>
      <c r="C1256" t="s">
        <v>124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32</v>
      </c>
      <c r="B1257" t="s">
        <v>159</v>
      </c>
      <c r="C1257" t="s">
        <v>125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32</v>
      </c>
      <c r="B1258" t="s">
        <v>159</v>
      </c>
      <c r="C1258" t="s">
        <v>126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32</v>
      </c>
      <c r="B1259" t="s">
        <v>159</v>
      </c>
      <c r="C1259" t="s">
        <v>127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32</v>
      </c>
      <c r="B1260" t="s">
        <v>159</v>
      </c>
      <c r="C1260" t="s">
        <v>128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32</v>
      </c>
      <c r="B1261" t="s">
        <v>159</v>
      </c>
      <c r="C1261" t="s">
        <v>129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32</v>
      </c>
      <c r="B1262" t="s">
        <v>160</v>
      </c>
      <c r="C1262" t="s">
        <v>124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32</v>
      </c>
      <c r="B1263" t="s">
        <v>160</v>
      </c>
      <c r="C1263" t="s">
        <v>125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32</v>
      </c>
      <c r="B1264" t="s">
        <v>160</v>
      </c>
      <c r="C1264" t="s">
        <v>126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32</v>
      </c>
      <c r="B1265" t="s">
        <v>160</v>
      </c>
      <c r="C1265" t="s">
        <v>127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32</v>
      </c>
      <c r="B1266" t="s">
        <v>160</v>
      </c>
      <c r="C1266" t="s">
        <v>128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32</v>
      </c>
      <c r="B1267" t="s">
        <v>160</v>
      </c>
      <c r="C1267" t="s">
        <v>129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32</v>
      </c>
      <c r="B1268" t="s">
        <v>161</v>
      </c>
      <c r="C1268" t="s">
        <v>124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32</v>
      </c>
      <c r="B1269" t="s">
        <v>161</v>
      </c>
      <c r="C1269" t="s">
        <v>125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32</v>
      </c>
      <c r="B1270" t="s">
        <v>161</v>
      </c>
      <c r="C1270" t="s">
        <v>126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32</v>
      </c>
      <c r="B1271" t="s">
        <v>161</v>
      </c>
      <c r="C1271" t="s">
        <v>127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32</v>
      </c>
      <c r="B1272" t="s">
        <v>161</v>
      </c>
      <c r="C1272" t="s">
        <v>128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32</v>
      </c>
      <c r="B1273" t="s">
        <v>161</v>
      </c>
      <c r="C1273" t="s">
        <v>129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32</v>
      </c>
      <c r="B1274" t="s">
        <v>162</v>
      </c>
      <c r="C1274" t="s">
        <v>124</v>
      </c>
      <c r="D1274">
        <v>1.018036425381369E-2</v>
      </c>
      <c r="E1274">
        <v>1.018036425381369E-2</v>
      </c>
      <c r="F1274">
        <v>1.018036425381369E-2</v>
      </c>
      <c r="G1274">
        <v>1.018036425381369E-2</v>
      </c>
      <c r="H1274">
        <v>1.018036425381369E-2</v>
      </c>
      <c r="I1274">
        <v>1.018036425381369E-2</v>
      </c>
      <c r="J1274">
        <v>1.018036425381369E-2</v>
      </c>
      <c r="K1274">
        <v>1.018036425381369E-2</v>
      </c>
      <c r="L1274">
        <v>1.018036425381369E-2</v>
      </c>
      <c r="M1274">
        <v>1.018036425381369E-2</v>
      </c>
      <c r="N1274">
        <v>1.018036425381369E-2</v>
      </c>
      <c r="O1274">
        <v>1.018036425381369E-2</v>
      </c>
      <c r="P1274">
        <v>1.018036425381369E-2</v>
      </c>
      <c r="Q1274">
        <v>1.018036425381369E-2</v>
      </c>
      <c r="R1274">
        <v>1.018036425381369E-2</v>
      </c>
      <c r="S1274">
        <v>1.018036425381369E-2</v>
      </c>
      <c r="T1274">
        <v>1.018036425381369E-2</v>
      </c>
      <c r="U1274">
        <v>1.018036425381369E-2</v>
      </c>
      <c r="V1274">
        <v>1.018036425381369E-2</v>
      </c>
      <c r="W1274">
        <v>1.018036425381369E-2</v>
      </c>
      <c r="X1274">
        <v>1.018036425381369E-2</v>
      </c>
      <c r="Y1274">
        <v>1.018036425381369E-2</v>
      </c>
      <c r="Z1274">
        <v>1.018036425381369E-2</v>
      </c>
      <c r="AA1274">
        <v>1.018036425381369E-2</v>
      </c>
      <c r="AB1274" s="7">
        <f t="shared" si="57"/>
        <v>0.24432874209152855</v>
      </c>
      <c r="AC1274">
        <f>INDEX(SHELF_days!$C$2:$C$289,MATCH(A1274&amp;"|"&amp;C1274,SHELF_days!$D$2:$D$289,0))</f>
        <v>64</v>
      </c>
      <c r="AD1274" s="8">
        <f t="shared" si="58"/>
        <v>15.637039493857827</v>
      </c>
      <c r="AE1274" s="7">
        <f t="shared" si="59"/>
        <v>1.018036425381369E-2</v>
      </c>
    </row>
    <row r="1275" spans="1:31" x14ac:dyDescent="0.45">
      <c r="A1275" t="s">
        <v>32</v>
      </c>
      <c r="B1275" t="s">
        <v>162</v>
      </c>
      <c r="C1275" t="s">
        <v>125</v>
      </c>
      <c r="D1275">
        <v>1.018036425381369E-2</v>
      </c>
      <c r="E1275">
        <v>1.018036425381369E-2</v>
      </c>
      <c r="F1275">
        <v>1.018036425381369E-2</v>
      </c>
      <c r="G1275">
        <v>1.018036425381369E-2</v>
      </c>
      <c r="H1275">
        <v>1.018036425381369E-2</v>
      </c>
      <c r="I1275">
        <v>1.018036425381369E-2</v>
      </c>
      <c r="J1275">
        <v>1.018036425381369E-2</v>
      </c>
      <c r="K1275">
        <v>1.018036425381369E-2</v>
      </c>
      <c r="L1275">
        <v>1.018036425381369E-2</v>
      </c>
      <c r="M1275">
        <v>1.018036425381369E-2</v>
      </c>
      <c r="N1275">
        <v>1.018036425381369E-2</v>
      </c>
      <c r="O1275">
        <v>1.018036425381369E-2</v>
      </c>
      <c r="P1275">
        <v>1.018036425381369E-2</v>
      </c>
      <c r="Q1275">
        <v>1.018036425381369E-2</v>
      </c>
      <c r="R1275">
        <v>1.018036425381369E-2</v>
      </c>
      <c r="S1275">
        <v>1.018036425381369E-2</v>
      </c>
      <c r="T1275">
        <v>1.018036425381369E-2</v>
      </c>
      <c r="U1275">
        <v>1.018036425381369E-2</v>
      </c>
      <c r="V1275">
        <v>1.018036425381369E-2</v>
      </c>
      <c r="W1275">
        <v>1.018036425381369E-2</v>
      </c>
      <c r="X1275">
        <v>1.018036425381369E-2</v>
      </c>
      <c r="Y1275">
        <v>1.018036425381369E-2</v>
      </c>
      <c r="Z1275">
        <v>1.018036425381369E-2</v>
      </c>
      <c r="AA1275">
        <v>1.018036425381369E-2</v>
      </c>
      <c r="AB1275" s="7">
        <f t="shared" si="57"/>
        <v>0.24432874209152855</v>
      </c>
      <c r="AC1275">
        <f>INDEX(SHELF_days!$C$2:$C$289,MATCH(A1275&amp;"|"&amp;C1275,SHELF_days!$D$2:$D$289,0))</f>
        <v>65</v>
      </c>
      <c r="AD1275" s="8">
        <f t="shared" si="58"/>
        <v>15.881368235949356</v>
      </c>
      <c r="AE1275" s="7">
        <f t="shared" si="59"/>
        <v>1.018036425381369E-2</v>
      </c>
    </row>
    <row r="1276" spans="1:31" x14ac:dyDescent="0.45">
      <c r="A1276" t="s">
        <v>32</v>
      </c>
      <c r="B1276" t="s">
        <v>162</v>
      </c>
      <c r="C1276" t="s">
        <v>126</v>
      </c>
      <c r="D1276">
        <v>1.018036425381369E-2</v>
      </c>
      <c r="E1276">
        <v>1.018036425381369E-2</v>
      </c>
      <c r="F1276">
        <v>1.018036425381369E-2</v>
      </c>
      <c r="G1276">
        <v>1.018036425381369E-2</v>
      </c>
      <c r="H1276">
        <v>1.018036425381369E-2</v>
      </c>
      <c r="I1276">
        <v>1.018036425381369E-2</v>
      </c>
      <c r="J1276">
        <v>1.018036425381369E-2</v>
      </c>
      <c r="K1276">
        <v>1.018036425381369E-2</v>
      </c>
      <c r="L1276">
        <v>1.018036425381369E-2</v>
      </c>
      <c r="M1276">
        <v>1.018036425381369E-2</v>
      </c>
      <c r="N1276">
        <v>1.018036425381369E-2</v>
      </c>
      <c r="O1276">
        <v>1.018036425381369E-2</v>
      </c>
      <c r="P1276">
        <v>1.018036425381369E-2</v>
      </c>
      <c r="Q1276">
        <v>1.018036425381369E-2</v>
      </c>
      <c r="R1276">
        <v>1.018036425381369E-2</v>
      </c>
      <c r="S1276">
        <v>1.018036425381369E-2</v>
      </c>
      <c r="T1276">
        <v>1.018036425381369E-2</v>
      </c>
      <c r="U1276">
        <v>1.018036425381369E-2</v>
      </c>
      <c r="V1276">
        <v>1.018036425381369E-2</v>
      </c>
      <c r="W1276">
        <v>1.018036425381369E-2</v>
      </c>
      <c r="X1276">
        <v>1.018036425381369E-2</v>
      </c>
      <c r="Y1276">
        <v>1.018036425381369E-2</v>
      </c>
      <c r="Z1276">
        <v>1.018036425381369E-2</v>
      </c>
      <c r="AA1276">
        <v>1.018036425381369E-2</v>
      </c>
      <c r="AB1276" s="7">
        <f t="shared" si="57"/>
        <v>0.24432874209152855</v>
      </c>
      <c r="AC1276">
        <f>INDEX(SHELF_days!$C$2:$C$289,MATCH(A1276&amp;"|"&amp;C1276,SHELF_days!$D$2:$D$289,0))</f>
        <v>116</v>
      </c>
      <c r="AD1276" s="8">
        <f t="shared" si="58"/>
        <v>28.342134082617314</v>
      </c>
      <c r="AE1276" s="7">
        <f t="shared" si="59"/>
        <v>1.018036425381369E-2</v>
      </c>
    </row>
    <row r="1277" spans="1:31" x14ac:dyDescent="0.45">
      <c r="A1277" t="s">
        <v>32</v>
      </c>
      <c r="B1277" t="s">
        <v>162</v>
      </c>
      <c r="C1277" t="s">
        <v>127</v>
      </c>
      <c r="D1277">
        <v>1.018036425381369E-2</v>
      </c>
      <c r="E1277">
        <v>1.018036425381369E-2</v>
      </c>
      <c r="F1277">
        <v>1.018036425381369E-2</v>
      </c>
      <c r="G1277">
        <v>1.018036425381369E-2</v>
      </c>
      <c r="H1277">
        <v>1.018036425381369E-2</v>
      </c>
      <c r="I1277">
        <v>1.018036425381369E-2</v>
      </c>
      <c r="J1277">
        <v>1.018036425381369E-2</v>
      </c>
      <c r="K1277">
        <v>1.018036425381369E-2</v>
      </c>
      <c r="L1277">
        <v>1.018036425381369E-2</v>
      </c>
      <c r="M1277">
        <v>1.018036425381369E-2</v>
      </c>
      <c r="N1277">
        <v>1.018036425381369E-2</v>
      </c>
      <c r="O1277">
        <v>1.018036425381369E-2</v>
      </c>
      <c r="P1277">
        <v>1.018036425381369E-2</v>
      </c>
      <c r="Q1277">
        <v>1.018036425381369E-2</v>
      </c>
      <c r="R1277">
        <v>1.018036425381369E-2</v>
      </c>
      <c r="S1277">
        <v>1.018036425381369E-2</v>
      </c>
      <c r="T1277">
        <v>1.018036425381369E-2</v>
      </c>
      <c r="U1277">
        <v>1.018036425381369E-2</v>
      </c>
      <c r="V1277">
        <v>1.018036425381369E-2</v>
      </c>
      <c r="W1277">
        <v>1.018036425381369E-2</v>
      </c>
      <c r="X1277">
        <v>1.018036425381369E-2</v>
      </c>
      <c r="Y1277">
        <v>1.018036425381369E-2</v>
      </c>
      <c r="Z1277">
        <v>1.018036425381369E-2</v>
      </c>
      <c r="AA1277">
        <v>1.018036425381369E-2</v>
      </c>
      <c r="AB1277" s="7">
        <f t="shared" si="57"/>
        <v>0.24432874209152855</v>
      </c>
      <c r="AC1277">
        <f>INDEX(SHELF_days!$C$2:$C$289,MATCH(A1277&amp;"|"&amp;C1277,SHELF_days!$D$2:$D$289,0))</f>
        <v>74</v>
      </c>
      <c r="AD1277" s="8">
        <f t="shared" si="58"/>
        <v>18.080326914773114</v>
      </c>
      <c r="AE1277" s="7">
        <f t="shared" si="59"/>
        <v>1.018036425381369E-2</v>
      </c>
    </row>
    <row r="1278" spans="1:31" x14ac:dyDescent="0.45">
      <c r="A1278" t="s">
        <v>32</v>
      </c>
      <c r="B1278" t="s">
        <v>162</v>
      </c>
      <c r="C1278" t="s">
        <v>128</v>
      </c>
      <c r="D1278">
        <v>1.018036425381369E-2</v>
      </c>
      <c r="E1278">
        <v>1.018036425381369E-2</v>
      </c>
      <c r="F1278">
        <v>1.018036425381369E-2</v>
      </c>
      <c r="G1278">
        <v>1.018036425381369E-2</v>
      </c>
      <c r="H1278">
        <v>1.018036425381369E-2</v>
      </c>
      <c r="I1278">
        <v>1.018036425381369E-2</v>
      </c>
      <c r="J1278">
        <v>1.018036425381369E-2</v>
      </c>
      <c r="K1278">
        <v>1.018036425381369E-2</v>
      </c>
      <c r="L1278">
        <v>1.018036425381369E-2</v>
      </c>
      <c r="M1278">
        <v>1.018036425381369E-2</v>
      </c>
      <c r="N1278">
        <v>1.018036425381369E-2</v>
      </c>
      <c r="O1278">
        <v>1.018036425381369E-2</v>
      </c>
      <c r="P1278">
        <v>1.018036425381369E-2</v>
      </c>
      <c r="Q1278">
        <v>1.018036425381369E-2</v>
      </c>
      <c r="R1278">
        <v>1.018036425381369E-2</v>
      </c>
      <c r="S1278">
        <v>1.018036425381369E-2</v>
      </c>
      <c r="T1278">
        <v>1.018036425381369E-2</v>
      </c>
      <c r="U1278">
        <v>1.018036425381369E-2</v>
      </c>
      <c r="V1278">
        <v>1.018036425381369E-2</v>
      </c>
      <c r="W1278">
        <v>1.018036425381369E-2</v>
      </c>
      <c r="X1278">
        <v>1.018036425381369E-2</v>
      </c>
      <c r="Y1278">
        <v>1.018036425381369E-2</v>
      </c>
      <c r="Z1278">
        <v>1.018036425381369E-2</v>
      </c>
      <c r="AA1278">
        <v>1.018036425381369E-2</v>
      </c>
      <c r="AB1278" s="7">
        <f t="shared" si="57"/>
        <v>0.24432874209152855</v>
      </c>
      <c r="AC1278">
        <f>INDEX(SHELF_days!$C$2:$C$289,MATCH(A1278&amp;"|"&amp;C1278,SHELF_days!$D$2:$D$289,0))</f>
        <v>9</v>
      </c>
      <c r="AD1278" s="8">
        <f t="shared" si="58"/>
        <v>2.198958678823757</v>
      </c>
      <c r="AE1278" s="7">
        <f t="shared" si="59"/>
        <v>1.018036425381369E-2</v>
      </c>
    </row>
    <row r="1279" spans="1:31" x14ac:dyDescent="0.45">
      <c r="A1279" t="s">
        <v>32</v>
      </c>
      <c r="B1279" t="s">
        <v>162</v>
      </c>
      <c r="C1279" t="s">
        <v>129</v>
      </c>
      <c r="D1279">
        <v>1.018036425381369E-2</v>
      </c>
      <c r="E1279">
        <v>1.018036425381369E-2</v>
      </c>
      <c r="F1279">
        <v>1.018036425381369E-2</v>
      </c>
      <c r="G1279">
        <v>1.018036425381369E-2</v>
      </c>
      <c r="H1279">
        <v>1.018036425381369E-2</v>
      </c>
      <c r="I1279">
        <v>1.018036425381369E-2</v>
      </c>
      <c r="J1279">
        <v>1.018036425381369E-2</v>
      </c>
      <c r="K1279">
        <v>1.018036425381369E-2</v>
      </c>
      <c r="L1279">
        <v>1.018036425381369E-2</v>
      </c>
      <c r="M1279">
        <v>1.018036425381369E-2</v>
      </c>
      <c r="N1279">
        <v>1.018036425381369E-2</v>
      </c>
      <c r="O1279">
        <v>1.018036425381369E-2</v>
      </c>
      <c r="P1279">
        <v>1.018036425381369E-2</v>
      </c>
      <c r="Q1279">
        <v>1.018036425381369E-2</v>
      </c>
      <c r="R1279">
        <v>1.018036425381369E-2</v>
      </c>
      <c r="S1279">
        <v>1.018036425381369E-2</v>
      </c>
      <c r="T1279">
        <v>1.018036425381369E-2</v>
      </c>
      <c r="U1279">
        <v>1.018036425381369E-2</v>
      </c>
      <c r="V1279">
        <v>1.018036425381369E-2</v>
      </c>
      <c r="W1279">
        <v>1.018036425381369E-2</v>
      </c>
      <c r="X1279">
        <v>1.018036425381369E-2</v>
      </c>
      <c r="Y1279">
        <v>1.018036425381369E-2</v>
      </c>
      <c r="Z1279">
        <v>1.018036425381369E-2</v>
      </c>
      <c r="AA1279">
        <v>1.018036425381369E-2</v>
      </c>
      <c r="AB1279" s="7">
        <f t="shared" si="57"/>
        <v>0.24432874209152855</v>
      </c>
      <c r="AC1279">
        <f>INDEX(SHELF_days!$C$2:$C$289,MATCH(A1279&amp;"|"&amp;C1279,SHELF_days!$D$2:$D$289,0))</f>
        <v>37</v>
      </c>
      <c r="AD1279" s="8">
        <f t="shared" si="58"/>
        <v>9.0401634573865568</v>
      </c>
      <c r="AE1279" s="7">
        <f t="shared" si="59"/>
        <v>1.018036425381369E-2</v>
      </c>
    </row>
    <row r="1280" spans="1:31" x14ac:dyDescent="0.45">
      <c r="A1280" t="s">
        <v>32</v>
      </c>
      <c r="B1280" t="s">
        <v>163</v>
      </c>
      <c r="C1280" t="s">
        <v>124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32</v>
      </c>
      <c r="B1281" t="s">
        <v>163</v>
      </c>
      <c r="C1281" t="s">
        <v>125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32</v>
      </c>
      <c r="B1282" t="s">
        <v>163</v>
      </c>
      <c r="C1282" t="s">
        <v>126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32</v>
      </c>
      <c r="B1283" t="s">
        <v>163</v>
      </c>
      <c r="C1283" t="s">
        <v>127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32</v>
      </c>
      <c r="B1284" t="s">
        <v>163</v>
      </c>
      <c r="C1284" t="s">
        <v>128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32</v>
      </c>
      <c r="B1285" t="s">
        <v>163</v>
      </c>
      <c r="C1285" t="s">
        <v>129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32</v>
      </c>
      <c r="B1286" t="s">
        <v>164</v>
      </c>
      <c r="C1286" t="s">
        <v>124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32</v>
      </c>
      <c r="B1287" t="s">
        <v>164</v>
      </c>
      <c r="C1287" t="s">
        <v>125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32</v>
      </c>
      <c r="B1288" t="s">
        <v>164</v>
      </c>
      <c r="C1288" t="s">
        <v>126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32</v>
      </c>
      <c r="B1289" t="s">
        <v>164</v>
      </c>
      <c r="C1289" t="s">
        <v>127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32</v>
      </c>
      <c r="B1290" t="s">
        <v>164</v>
      </c>
      <c r="C1290" t="s">
        <v>128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32</v>
      </c>
      <c r="B1291" t="s">
        <v>164</v>
      </c>
      <c r="C1291" t="s">
        <v>129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32</v>
      </c>
      <c r="B1292" t="s">
        <v>165</v>
      </c>
      <c r="C1292" t="s">
        <v>124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32</v>
      </c>
      <c r="B1293" t="s">
        <v>165</v>
      </c>
      <c r="C1293" t="s">
        <v>125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32</v>
      </c>
      <c r="B1294" t="s">
        <v>165</v>
      </c>
      <c r="C1294" t="s">
        <v>126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32</v>
      </c>
      <c r="B1295" t="s">
        <v>165</v>
      </c>
      <c r="C1295" t="s">
        <v>127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32</v>
      </c>
      <c r="B1296" t="s">
        <v>165</v>
      </c>
      <c r="C1296" t="s">
        <v>128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32</v>
      </c>
      <c r="B1297" t="s">
        <v>165</v>
      </c>
      <c r="C1297" t="s">
        <v>129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32</v>
      </c>
      <c r="B1298" t="s">
        <v>166</v>
      </c>
      <c r="C1298" t="s">
        <v>124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32</v>
      </c>
      <c r="B1299" t="s">
        <v>166</v>
      </c>
      <c r="C1299" t="s">
        <v>125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32</v>
      </c>
      <c r="B1300" t="s">
        <v>166</v>
      </c>
      <c r="C1300" t="s">
        <v>126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32</v>
      </c>
      <c r="B1301" t="s">
        <v>166</v>
      </c>
      <c r="C1301" t="s">
        <v>127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32</v>
      </c>
      <c r="B1302" t="s">
        <v>166</v>
      </c>
      <c r="C1302" t="s">
        <v>128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32</v>
      </c>
      <c r="B1303" t="s">
        <v>166</v>
      </c>
      <c r="C1303" t="s">
        <v>129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32</v>
      </c>
      <c r="B1304" t="s">
        <v>167</v>
      </c>
      <c r="C1304" t="s">
        <v>124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32</v>
      </c>
      <c r="B1305" t="s">
        <v>167</v>
      </c>
      <c r="C1305" t="s">
        <v>125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32</v>
      </c>
      <c r="B1306" t="s">
        <v>167</v>
      </c>
      <c r="C1306" t="s">
        <v>126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32</v>
      </c>
      <c r="B1307" t="s">
        <v>167</v>
      </c>
      <c r="C1307" t="s">
        <v>127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32</v>
      </c>
      <c r="B1308" t="s">
        <v>167</v>
      </c>
      <c r="C1308" t="s">
        <v>128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32</v>
      </c>
      <c r="B1309" t="s">
        <v>167</v>
      </c>
      <c r="C1309" t="s">
        <v>129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32</v>
      </c>
      <c r="B1310" t="s">
        <v>168</v>
      </c>
      <c r="C1310" t="s">
        <v>124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32</v>
      </c>
      <c r="B1311" t="s">
        <v>168</v>
      </c>
      <c r="C1311" t="s">
        <v>125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32</v>
      </c>
      <c r="B1312" t="s">
        <v>168</v>
      </c>
      <c r="C1312" t="s">
        <v>126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32</v>
      </c>
      <c r="B1313" t="s">
        <v>168</v>
      </c>
      <c r="C1313" t="s">
        <v>127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32</v>
      </c>
      <c r="B1314" t="s">
        <v>168</v>
      </c>
      <c r="C1314" t="s">
        <v>128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32</v>
      </c>
      <c r="B1315" t="s">
        <v>168</v>
      </c>
      <c r="C1315" t="s">
        <v>129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32</v>
      </c>
      <c r="B1316" t="s">
        <v>169</v>
      </c>
      <c r="C1316" t="s">
        <v>124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s="7">
        <f t="shared" si="60"/>
        <v>0</v>
      </c>
      <c r="AC1316">
        <f>INDEX(SHELF_days!$C$2:$C$289,MATCH(A1316&amp;"|"&amp;C1316,SHELF_days!$D$2:$D$289,0))</f>
        <v>64</v>
      </c>
      <c r="AD1316" s="8">
        <f t="shared" si="61"/>
        <v>0</v>
      </c>
      <c r="AE1316" s="7">
        <f t="shared" si="62"/>
        <v>0</v>
      </c>
    </row>
    <row r="1317" spans="1:31" x14ac:dyDescent="0.45">
      <c r="A1317" t="s">
        <v>32</v>
      </c>
      <c r="B1317" t="s">
        <v>169</v>
      </c>
      <c r="C1317" t="s">
        <v>125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1.010502139722101E-2</v>
      </c>
      <c r="V1317">
        <v>0.1488251903681666</v>
      </c>
      <c r="W1317">
        <v>5.791298993393338E-2</v>
      </c>
      <c r="X1317">
        <v>0</v>
      </c>
      <c r="Y1317">
        <v>0</v>
      </c>
      <c r="Z1317">
        <v>0</v>
      </c>
      <c r="AA1317">
        <v>0</v>
      </c>
      <c r="AB1317" s="7">
        <f t="shared" si="60"/>
        <v>0.21684320169932098</v>
      </c>
      <c r="AC1317">
        <f>INDEX(SHELF_days!$C$2:$C$289,MATCH(A1317&amp;"|"&amp;C1317,SHELF_days!$D$2:$D$289,0))</f>
        <v>65</v>
      </c>
      <c r="AD1317" s="8">
        <f t="shared" si="61"/>
        <v>14.094808110455864</v>
      </c>
      <c r="AE1317" s="7">
        <f t="shared" si="62"/>
        <v>0.1488251903681666</v>
      </c>
    </row>
    <row r="1318" spans="1:31" x14ac:dyDescent="0.45">
      <c r="A1318" t="s">
        <v>32</v>
      </c>
      <c r="B1318" t="s">
        <v>169</v>
      </c>
      <c r="C1318" t="s">
        <v>126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9.9680687997977021E-6</v>
      </c>
      <c r="P1318">
        <v>4.5588962655874803E-2</v>
      </c>
      <c r="Q1318">
        <v>0.21526293774883129</v>
      </c>
      <c r="R1318">
        <v>0.53432088389275623</v>
      </c>
      <c r="S1318">
        <v>0.88961276012394586</v>
      </c>
      <c r="T1318">
        <v>0.95</v>
      </c>
      <c r="U1318">
        <v>0.95</v>
      </c>
      <c r="V1318">
        <v>0.95</v>
      </c>
      <c r="W1318">
        <v>0.95</v>
      </c>
      <c r="X1318">
        <v>0.60261710727457019</v>
      </c>
      <c r="Y1318">
        <v>5.4824378398887367E-5</v>
      </c>
      <c r="Z1318">
        <v>0</v>
      </c>
      <c r="AA1318">
        <v>0</v>
      </c>
      <c r="AB1318" s="7">
        <f t="shared" si="60"/>
        <v>6.0874674441431775</v>
      </c>
      <c r="AC1318">
        <f>INDEX(SHELF_days!$C$2:$C$289,MATCH(A1318&amp;"|"&amp;C1318,SHELF_days!$D$2:$D$289,0))</f>
        <v>116</v>
      </c>
      <c r="AD1318" s="8">
        <f t="shared" si="61"/>
        <v>706.1462235206086</v>
      </c>
      <c r="AE1318" s="7">
        <f t="shared" si="62"/>
        <v>0.95</v>
      </c>
    </row>
    <row r="1319" spans="1:31" x14ac:dyDescent="0.45">
      <c r="A1319" t="s">
        <v>32</v>
      </c>
      <c r="B1319" t="s">
        <v>169</v>
      </c>
      <c r="C1319" t="s">
        <v>127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1.4241633181265071E-2</v>
      </c>
      <c r="U1319">
        <v>0.20711322445017699</v>
      </c>
      <c r="V1319">
        <v>0.207106116073246</v>
      </c>
      <c r="W1319">
        <v>6.4988336091697491E-2</v>
      </c>
      <c r="X1319">
        <v>0</v>
      </c>
      <c r="Y1319">
        <v>0</v>
      </c>
      <c r="Z1319">
        <v>0</v>
      </c>
      <c r="AA1319">
        <v>0</v>
      </c>
      <c r="AB1319" s="7">
        <f t="shared" si="60"/>
        <v>0.49344930979638557</v>
      </c>
      <c r="AC1319">
        <f>INDEX(SHELF_days!$C$2:$C$289,MATCH(A1319&amp;"|"&amp;C1319,SHELF_days!$D$2:$D$289,0))</f>
        <v>74</v>
      </c>
      <c r="AD1319" s="8">
        <f t="shared" si="61"/>
        <v>36.515248924932536</v>
      </c>
      <c r="AE1319" s="7">
        <f t="shared" si="62"/>
        <v>0.20711322445017699</v>
      </c>
    </row>
    <row r="1320" spans="1:31" x14ac:dyDescent="0.45">
      <c r="A1320" t="s">
        <v>32</v>
      </c>
      <c r="B1320" t="s">
        <v>169</v>
      </c>
      <c r="C1320" t="s">
        <v>128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4.3361099279120012E-4</v>
      </c>
      <c r="R1320">
        <v>0.95</v>
      </c>
      <c r="S1320">
        <v>0.95</v>
      </c>
      <c r="T1320">
        <v>0.95</v>
      </c>
      <c r="U1320">
        <v>0.95</v>
      </c>
      <c r="V1320">
        <v>0.95</v>
      </c>
      <c r="W1320">
        <v>0.95</v>
      </c>
      <c r="X1320">
        <v>0.68185328616416219</v>
      </c>
      <c r="Y1320">
        <v>0</v>
      </c>
      <c r="Z1320">
        <v>0</v>
      </c>
      <c r="AA1320">
        <v>0</v>
      </c>
      <c r="AB1320" s="7">
        <f t="shared" si="60"/>
        <v>6.3822868971569537</v>
      </c>
      <c r="AC1320">
        <f>INDEX(SHELF_days!$C$2:$C$289,MATCH(A1320&amp;"|"&amp;C1320,SHELF_days!$D$2:$D$289,0))</f>
        <v>9</v>
      </c>
      <c r="AD1320" s="8">
        <f t="shared" si="61"/>
        <v>57.440582074412582</v>
      </c>
      <c r="AE1320" s="7">
        <f t="shared" si="62"/>
        <v>0.95</v>
      </c>
    </row>
    <row r="1321" spans="1:31" x14ac:dyDescent="0.45">
      <c r="A1321" t="s">
        <v>32</v>
      </c>
      <c r="B1321" t="s">
        <v>169</v>
      </c>
      <c r="C1321" t="s">
        <v>129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s="7">
        <f t="shared" si="60"/>
        <v>0</v>
      </c>
      <c r="AC1321">
        <f>INDEX(SHELF_days!$C$2:$C$289,MATCH(A1321&amp;"|"&amp;C1321,SHELF_days!$D$2:$D$289,0))</f>
        <v>37</v>
      </c>
      <c r="AD1321" s="8">
        <f t="shared" si="61"/>
        <v>0</v>
      </c>
      <c r="AE1321" s="7">
        <f t="shared" si="62"/>
        <v>0</v>
      </c>
    </row>
    <row r="1322" spans="1:31" x14ac:dyDescent="0.45">
      <c r="A1322" t="s">
        <v>32</v>
      </c>
      <c r="B1322" t="s">
        <v>170</v>
      </c>
      <c r="C1322" t="s">
        <v>124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32</v>
      </c>
      <c r="B1323" t="s">
        <v>170</v>
      </c>
      <c r="C1323" t="s">
        <v>125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32</v>
      </c>
      <c r="B1324" t="s">
        <v>170</v>
      </c>
      <c r="C1324" t="s">
        <v>126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32</v>
      </c>
      <c r="B1325" t="s">
        <v>170</v>
      </c>
      <c r="C1325" t="s">
        <v>127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32</v>
      </c>
      <c r="B1326" t="s">
        <v>170</v>
      </c>
      <c r="C1326" t="s">
        <v>128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32</v>
      </c>
      <c r="B1327" t="s">
        <v>170</v>
      </c>
      <c r="C1327" t="s">
        <v>129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32</v>
      </c>
      <c r="B1328" t="s">
        <v>171</v>
      </c>
      <c r="C1328" t="s">
        <v>124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32</v>
      </c>
      <c r="B1329" t="s">
        <v>171</v>
      </c>
      <c r="C1329" t="s">
        <v>125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32</v>
      </c>
      <c r="B1330" t="s">
        <v>171</v>
      </c>
      <c r="C1330" t="s">
        <v>126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32</v>
      </c>
      <c r="B1331" t="s">
        <v>171</v>
      </c>
      <c r="C1331" t="s">
        <v>127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32</v>
      </c>
      <c r="B1332" t="s">
        <v>171</v>
      </c>
      <c r="C1332" t="s">
        <v>128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32</v>
      </c>
      <c r="B1333" t="s">
        <v>171</v>
      </c>
      <c r="C1333" t="s">
        <v>129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32</v>
      </c>
      <c r="B1334" t="s">
        <v>172</v>
      </c>
      <c r="C1334" t="s">
        <v>124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32</v>
      </c>
      <c r="B1335" t="s">
        <v>172</v>
      </c>
      <c r="C1335" t="s">
        <v>125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32</v>
      </c>
      <c r="B1336" t="s">
        <v>172</v>
      </c>
      <c r="C1336" t="s">
        <v>126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32</v>
      </c>
      <c r="B1337" t="s">
        <v>172</v>
      </c>
      <c r="C1337" t="s">
        <v>127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32</v>
      </c>
      <c r="B1338" t="s">
        <v>172</v>
      </c>
      <c r="C1338" t="s">
        <v>128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32</v>
      </c>
      <c r="B1339" t="s">
        <v>172</v>
      </c>
      <c r="C1339" t="s">
        <v>129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32</v>
      </c>
      <c r="B1340" t="s">
        <v>173</v>
      </c>
      <c r="C1340" t="s">
        <v>124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 s="7">
        <f t="shared" si="60"/>
        <v>0</v>
      </c>
      <c r="AC1340">
        <f>INDEX(SHELF_days!$C$2:$C$289,MATCH(A1340&amp;"|"&amp;C1340,SHELF_days!$D$2:$D$289,0))</f>
        <v>64</v>
      </c>
      <c r="AD1340" s="8">
        <f t="shared" si="61"/>
        <v>0</v>
      </c>
      <c r="AE1340" s="7">
        <f t="shared" si="62"/>
        <v>0</v>
      </c>
    </row>
    <row r="1341" spans="1:31" x14ac:dyDescent="0.45">
      <c r="A1341" t="s">
        <v>32</v>
      </c>
      <c r="B1341" t="s">
        <v>173</v>
      </c>
      <c r="C1341" t="s">
        <v>125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5.4170025704395201E-6</v>
      </c>
      <c r="P1341">
        <v>2.7865061222340889E-2</v>
      </c>
      <c r="Q1341">
        <v>0.12589655673958489</v>
      </c>
      <c r="R1341">
        <v>0.26404095629093349</v>
      </c>
      <c r="S1341">
        <v>0.44804840810490831</v>
      </c>
      <c r="T1341">
        <v>0.65090025761079962</v>
      </c>
      <c r="U1341">
        <v>0.94542268736559643</v>
      </c>
      <c r="V1341">
        <v>1</v>
      </c>
      <c r="W1341">
        <v>0.84793695485732423</v>
      </c>
      <c r="X1341">
        <v>0.20443632275774479</v>
      </c>
      <c r="Y1341">
        <v>1.895950899653832E-5</v>
      </c>
      <c r="Z1341">
        <v>0</v>
      </c>
      <c r="AA1341">
        <v>0</v>
      </c>
      <c r="AB1341" s="7">
        <f t="shared" si="60"/>
        <v>4.5145715814607996</v>
      </c>
      <c r="AC1341">
        <f>INDEX(SHELF_days!$C$2:$C$289,MATCH(A1341&amp;"|"&amp;C1341,SHELF_days!$D$2:$D$289,0))</f>
        <v>65</v>
      </c>
      <c r="AD1341" s="8">
        <f t="shared" si="61"/>
        <v>293.44715279495199</v>
      </c>
      <c r="AE1341" s="7">
        <f t="shared" si="62"/>
        <v>1</v>
      </c>
    </row>
    <row r="1342" spans="1:31" x14ac:dyDescent="0.45">
      <c r="A1342" t="s">
        <v>32</v>
      </c>
      <c r="B1342" t="s">
        <v>173</v>
      </c>
      <c r="C1342" t="s">
        <v>126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7.1536539009691121E-3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4.5530840570504592E-6</v>
      </c>
      <c r="Q1342">
        <v>1.0192837509050289E-2</v>
      </c>
      <c r="R1342">
        <v>4.4011628190135411E-2</v>
      </c>
      <c r="S1342">
        <v>7.7941969430618277E-2</v>
      </c>
      <c r="T1342">
        <v>0.11481891490335561</v>
      </c>
      <c r="U1342">
        <v>0.16600240933068841</v>
      </c>
      <c r="V1342">
        <v>0.2219195934826679</v>
      </c>
      <c r="W1342">
        <v>0.1694695828401323</v>
      </c>
      <c r="X1342">
        <v>6.7432692579602979E-2</v>
      </c>
      <c r="Y1342">
        <v>6.0707787427339453E-6</v>
      </c>
      <c r="Z1342">
        <v>0</v>
      </c>
      <c r="AA1342">
        <v>0</v>
      </c>
      <c r="AB1342" s="7">
        <f t="shared" si="60"/>
        <v>0.87895390603001988</v>
      </c>
      <c r="AC1342">
        <f>INDEX(SHELF_days!$C$2:$C$289,MATCH(A1342&amp;"|"&amp;C1342,SHELF_days!$D$2:$D$289,0))</f>
        <v>116</v>
      </c>
      <c r="AD1342" s="8">
        <f t="shared" si="61"/>
        <v>101.95865309948231</v>
      </c>
      <c r="AE1342" s="7">
        <f t="shared" si="62"/>
        <v>0.2219195934826679</v>
      </c>
    </row>
    <row r="1343" spans="1:31" x14ac:dyDescent="0.45">
      <c r="A1343" t="s">
        <v>32</v>
      </c>
      <c r="B1343" t="s">
        <v>173</v>
      </c>
      <c r="C1343" t="s">
        <v>127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6.8160898897304029E-4</v>
      </c>
      <c r="Q1343">
        <v>2.9560180411832549E-2</v>
      </c>
      <c r="R1343">
        <v>4.4030989052071708E-2</v>
      </c>
      <c r="S1343">
        <v>4.8447767718837673E-2</v>
      </c>
      <c r="T1343">
        <v>4.8450146807804413E-2</v>
      </c>
      <c r="U1343">
        <v>6.6806007730741551E-2</v>
      </c>
      <c r="V1343">
        <v>9.7057313487414129E-2</v>
      </c>
      <c r="W1343">
        <v>4.8448957263321039E-2</v>
      </c>
      <c r="X1343">
        <v>2.480319202282175E-2</v>
      </c>
      <c r="Y1343">
        <v>2.3790889667470871E-6</v>
      </c>
      <c r="Z1343">
        <v>0</v>
      </c>
      <c r="AA1343">
        <v>0</v>
      </c>
      <c r="AB1343" s="7">
        <f t="shared" si="60"/>
        <v>0.40828854257278463</v>
      </c>
      <c r="AC1343">
        <f>INDEX(SHELF_days!$C$2:$C$289,MATCH(A1343&amp;"|"&amp;C1343,SHELF_days!$D$2:$D$289,0))</f>
        <v>74</v>
      </c>
      <c r="AD1343" s="8">
        <f t="shared" si="61"/>
        <v>30.213352150386061</v>
      </c>
      <c r="AE1343" s="7">
        <f t="shared" si="62"/>
        <v>9.7057313487414129E-2</v>
      </c>
    </row>
    <row r="1344" spans="1:31" x14ac:dyDescent="0.45">
      <c r="A1344" t="s">
        <v>32</v>
      </c>
      <c r="B1344" t="s">
        <v>173</v>
      </c>
      <c r="C1344" t="s">
        <v>128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0.1005847093954445</v>
      </c>
      <c r="Q1344">
        <v>0.23747537379632361</v>
      </c>
      <c r="R1344">
        <v>0.33829481996982053</v>
      </c>
      <c r="S1344">
        <v>0.41513199198563261</v>
      </c>
      <c r="T1344">
        <v>0.54923515714713977</v>
      </c>
      <c r="U1344">
        <v>0.98520981888400649</v>
      </c>
      <c r="V1344">
        <v>1</v>
      </c>
      <c r="W1344">
        <v>0.77550184979146231</v>
      </c>
      <c r="X1344">
        <v>0.2430992757704952</v>
      </c>
      <c r="Y1344">
        <v>0</v>
      </c>
      <c r="Z1344">
        <v>0</v>
      </c>
      <c r="AA1344">
        <v>0</v>
      </c>
      <c r="AB1344" s="7">
        <f t="shared" si="60"/>
        <v>4.6445329967403257</v>
      </c>
      <c r="AC1344">
        <f>INDEX(SHELF_days!$C$2:$C$289,MATCH(A1344&amp;"|"&amp;C1344,SHELF_days!$D$2:$D$289,0))</f>
        <v>9</v>
      </c>
      <c r="AD1344" s="8">
        <f t="shared" si="61"/>
        <v>41.80079697066293</v>
      </c>
      <c r="AE1344" s="7">
        <f t="shared" si="62"/>
        <v>1</v>
      </c>
    </row>
    <row r="1345" spans="1:31" x14ac:dyDescent="0.45">
      <c r="A1345" t="s">
        <v>32</v>
      </c>
      <c r="B1345" t="s">
        <v>173</v>
      </c>
      <c r="C1345" t="s">
        <v>129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2.3786131489537371E-2</v>
      </c>
      <c r="K1345">
        <v>1.4952574156005439E-2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1.363217977946081E-3</v>
      </c>
      <c r="W1345">
        <v>1.363217977946081E-3</v>
      </c>
      <c r="X1345">
        <v>0</v>
      </c>
      <c r="Y1345">
        <v>0</v>
      </c>
      <c r="Z1345">
        <v>0</v>
      </c>
      <c r="AA1345">
        <v>0</v>
      </c>
      <c r="AB1345" s="7">
        <f t="shared" si="60"/>
        <v>4.1465141601434968E-2</v>
      </c>
      <c r="AC1345">
        <f>INDEX(SHELF_days!$C$2:$C$289,MATCH(A1345&amp;"|"&amp;C1345,SHELF_days!$D$2:$D$289,0))</f>
        <v>37</v>
      </c>
      <c r="AD1345" s="8">
        <f t="shared" si="61"/>
        <v>1.5342102392530939</v>
      </c>
      <c r="AE1345" s="7">
        <f t="shared" si="62"/>
        <v>2.3786131489537371E-2</v>
      </c>
    </row>
    <row r="1346" spans="1:31" x14ac:dyDescent="0.45">
      <c r="A1346" t="s">
        <v>32</v>
      </c>
      <c r="B1346" t="s">
        <v>174</v>
      </c>
      <c r="C1346" t="s">
        <v>124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32</v>
      </c>
      <c r="B1347" t="s">
        <v>174</v>
      </c>
      <c r="C1347" t="s">
        <v>125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32</v>
      </c>
      <c r="B1348" t="s">
        <v>174</v>
      </c>
      <c r="C1348" t="s">
        <v>126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32</v>
      </c>
      <c r="B1349" t="s">
        <v>174</v>
      </c>
      <c r="C1349" t="s">
        <v>127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32</v>
      </c>
      <c r="B1350" t="s">
        <v>174</v>
      </c>
      <c r="C1350" t="s">
        <v>128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32</v>
      </c>
      <c r="B1351" t="s">
        <v>174</v>
      </c>
      <c r="C1351" t="s">
        <v>129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32</v>
      </c>
      <c r="B1352" t="s">
        <v>175</v>
      </c>
      <c r="C1352" t="s">
        <v>124</v>
      </c>
      <c r="D1352">
        <v>0.48977678430878718</v>
      </c>
      <c r="E1352">
        <v>0.48288244183483942</v>
      </c>
      <c r="F1352">
        <v>0.47483345401882698</v>
      </c>
      <c r="G1352">
        <v>0.4648614740421243</v>
      </c>
      <c r="H1352">
        <v>0.4541798633630324</v>
      </c>
      <c r="I1352">
        <v>0.44808582312753831</v>
      </c>
      <c r="J1352">
        <v>0.44224522242861197</v>
      </c>
      <c r="K1352">
        <v>0.43734140351981871</v>
      </c>
      <c r="L1352">
        <v>0.42333154928690631</v>
      </c>
      <c r="M1352">
        <v>0.40334445738752628</v>
      </c>
      <c r="N1352">
        <v>0.38792163838428362</v>
      </c>
      <c r="O1352">
        <v>0.37948099990555051</v>
      </c>
      <c r="P1352">
        <v>0.37800648553348221</v>
      </c>
      <c r="Q1352">
        <v>0.38133189560180059</v>
      </c>
      <c r="R1352">
        <v>0.39094418033561079</v>
      </c>
      <c r="S1352">
        <v>0.40427604445423898</v>
      </c>
      <c r="T1352">
        <v>0.42726395491609759</v>
      </c>
      <c r="U1352">
        <v>0.44901489154047181</v>
      </c>
      <c r="V1352">
        <v>0.4641929288795143</v>
      </c>
      <c r="W1352">
        <v>0.47619399930737022</v>
      </c>
      <c r="X1352">
        <v>0.48443865503888173</v>
      </c>
      <c r="Y1352">
        <v>0.48751062557063268</v>
      </c>
      <c r="Z1352">
        <v>0.48577747693857642</v>
      </c>
      <c r="AA1352">
        <v>0.48551396278689041</v>
      </c>
      <c r="AB1352" s="7">
        <f t="shared" si="63"/>
        <v>10.602750212511411</v>
      </c>
      <c r="AC1352">
        <f>INDEX(SHELF_days!$C$2:$C$289,MATCH(A1352&amp;"|"&amp;C1352,SHELF_days!$D$2:$D$289,0))</f>
        <v>64</v>
      </c>
      <c r="AD1352" s="8">
        <f t="shared" si="64"/>
        <v>678.57601360073033</v>
      </c>
      <c r="AE1352" s="7">
        <f t="shared" si="65"/>
        <v>0.48977678430878718</v>
      </c>
    </row>
    <row r="1353" spans="1:31" x14ac:dyDescent="0.45">
      <c r="A1353" t="s">
        <v>32</v>
      </c>
      <c r="B1353" t="s">
        <v>175</v>
      </c>
      <c r="C1353" t="s">
        <v>125</v>
      </c>
      <c r="D1353">
        <v>0.4188747520700184</v>
      </c>
      <c r="E1353">
        <v>0.40390981645310592</v>
      </c>
      <c r="F1353">
        <v>0.39358431980606368</v>
      </c>
      <c r="G1353">
        <v>0.38972389257941631</v>
      </c>
      <c r="H1353">
        <v>0.38740810849101148</v>
      </c>
      <c r="I1353">
        <v>0.38887601139690831</v>
      </c>
      <c r="J1353">
        <v>0.37911189906494991</v>
      </c>
      <c r="K1353">
        <v>0.35963109592922587</v>
      </c>
      <c r="L1353">
        <v>0.34481767307873951</v>
      </c>
      <c r="M1353">
        <v>0.33563521235399701</v>
      </c>
      <c r="N1353">
        <v>0.33003848817806869</v>
      </c>
      <c r="O1353">
        <v>0.32998417970594718</v>
      </c>
      <c r="P1353">
        <v>0.33760232030979448</v>
      </c>
      <c r="Q1353">
        <v>0.35180890501526929</v>
      </c>
      <c r="R1353">
        <v>0.36258579164436622</v>
      </c>
      <c r="S1353">
        <v>0.37574221578566258</v>
      </c>
      <c r="T1353">
        <v>0.38517811604697311</v>
      </c>
      <c r="U1353">
        <v>0.39039035198186561</v>
      </c>
      <c r="V1353">
        <v>0.39622772565563708</v>
      </c>
      <c r="W1353">
        <v>0.40475179454081778</v>
      </c>
      <c r="X1353">
        <v>0.40981133709032519</v>
      </c>
      <c r="Y1353">
        <v>0.41616267355098691</v>
      </c>
      <c r="Z1353">
        <v>0.42431445392437761</v>
      </c>
      <c r="AA1353">
        <v>0.42342958001448211</v>
      </c>
      <c r="AB1353" s="7">
        <f t="shared" si="63"/>
        <v>9.1396007146680098</v>
      </c>
      <c r="AC1353">
        <f>INDEX(SHELF_days!$C$2:$C$289,MATCH(A1353&amp;"|"&amp;C1353,SHELF_days!$D$2:$D$289,0))</f>
        <v>65</v>
      </c>
      <c r="AD1353" s="8">
        <f t="shared" si="64"/>
        <v>594.07404645342069</v>
      </c>
      <c r="AE1353" s="7">
        <f t="shared" si="65"/>
        <v>0.42431445392437761</v>
      </c>
    </row>
    <row r="1354" spans="1:31" x14ac:dyDescent="0.45">
      <c r="A1354" t="s">
        <v>32</v>
      </c>
      <c r="B1354" t="s">
        <v>175</v>
      </c>
      <c r="C1354" t="s">
        <v>126</v>
      </c>
      <c r="D1354">
        <v>0.27837773727184201</v>
      </c>
      <c r="E1354">
        <v>0.27627947431063599</v>
      </c>
      <c r="F1354">
        <v>0.27329854261862568</v>
      </c>
      <c r="G1354">
        <v>0.26575778005276868</v>
      </c>
      <c r="H1354">
        <v>0.25903705460810511</v>
      </c>
      <c r="I1354">
        <v>0.2466033275903686</v>
      </c>
      <c r="J1354">
        <v>0.23338784988389219</v>
      </c>
      <c r="K1354">
        <v>0.2191400950502301</v>
      </c>
      <c r="L1354">
        <v>0.20383883908878289</v>
      </c>
      <c r="M1354">
        <v>0.19366068233081149</v>
      </c>
      <c r="N1354">
        <v>0.19429698619191499</v>
      </c>
      <c r="O1354">
        <v>0.20986645525897449</v>
      </c>
      <c r="P1354">
        <v>0.23114247546755221</v>
      </c>
      <c r="Q1354">
        <v>0.2539774193279899</v>
      </c>
      <c r="R1354">
        <v>0.27905191140852448</v>
      </c>
      <c r="S1354">
        <v>0.29613972883218048</v>
      </c>
      <c r="T1354">
        <v>0.31090039701365829</v>
      </c>
      <c r="U1354">
        <v>0.31485555194886261</v>
      </c>
      <c r="V1354">
        <v>0.31287797448126042</v>
      </c>
      <c r="W1354">
        <v>0.30596810573713867</v>
      </c>
      <c r="X1354">
        <v>0.29966769873571553</v>
      </c>
      <c r="Y1354">
        <v>0.30519114085245569</v>
      </c>
      <c r="Z1354">
        <v>0.30507732194728121</v>
      </c>
      <c r="AA1354">
        <v>0.29398403622229441</v>
      </c>
      <c r="AB1354" s="7">
        <f t="shared" si="63"/>
        <v>6.3623785862318663</v>
      </c>
      <c r="AC1354">
        <f>INDEX(SHELF_days!$C$2:$C$289,MATCH(A1354&amp;"|"&amp;C1354,SHELF_days!$D$2:$D$289,0))</f>
        <v>116</v>
      </c>
      <c r="AD1354" s="8">
        <f t="shared" si="64"/>
        <v>738.03591600289644</v>
      </c>
      <c r="AE1354" s="7">
        <f t="shared" si="65"/>
        <v>0.31485555194886261</v>
      </c>
    </row>
    <row r="1355" spans="1:31" x14ac:dyDescent="0.45">
      <c r="A1355" t="s">
        <v>32</v>
      </c>
      <c r="B1355" t="s">
        <v>175</v>
      </c>
      <c r="C1355" t="s">
        <v>127</v>
      </c>
      <c r="D1355">
        <v>0.33415350007715938</v>
      </c>
      <c r="E1355">
        <v>0.33133954962547918</v>
      </c>
      <c r="F1355">
        <v>0.33169389014850248</v>
      </c>
      <c r="G1355">
        <v>0.32744714568915378</v>
      </c>
      <c r="H1355">
        <v>0.31879666670623558</v>
      </c>
      <c r="I1355">
        <v>0.31419469142104212</v>
      </c>
      <c r="J1355">
        <v>0.31204104889543088</v>
      </c>
      <c r="K1355">
        <v>0.30237176671691929</v>
      </c>
      <c r="L1355">
        <v>0.28914097648413478</v>
      </c>
      <c r="M1355">
        <v>0.27840629859569582</v>
      </c>
      <c r="N1355">
        <v>0.26539452285704102</v>
      </c>
      <c r="O1355">
        <v>0.26068007264871029</v>
      </c>
      <c r="P1355">
        <v>0.26308567087285278</v>
      </c>
      <c r="Q1355">
        <v>0.26932046153298278</v>
      </c>
      <c r="R1355">
        <v>0.28044182761363229</v>
      </c>
      <c r="S1355">
        <v>0.29364739259980299</v>
      </c>
      <c r="T1355">
        <v>0.30630275044218369</v>
      </c>
      <c r="U1355">
        <v>0.31985019171187418</v>
      </c>
      <c r="V1355">
        <v>0.32943074037582648</v>
      </c>
      <c r="W1355">
        <v>0.33867238043233111</v>
      </c>
      <c r="X1355">
        <v>0.33963479778255251</v>
      </c>
      <c r="Y1355">
        <v>0.3355215987464536</v>
      </c>
      <c r="Z1355">
        <v>0.33188678909319691</v>
      </c>
      <c r="AA1355">
        <v>0.33050177467029113</v>
      </c>
      <c r="AB1355" s="7">
        <f t="shared" si="63"/>
        <v>7.4039565057394849</v>
      </c>
      <c r="AC1355">
        <f>INDEX(SHELF_days!$C$2:$C$289,MATCH(A1355&amp;"|"&amp;C1355,SHELF_days!$D$2:$D$289,0))</f>
        <v>74</v>
      </c>
      <c r="AD1355" s="8">
        <f t="shared" si="64"/>
        <v>547.89278142472187</v>
      </c>
      <c r="AE1355" s="7">
        <f t="shared" si="65"/>
        <v>0.33963479778255251</v>
      </c>
    </row>
    <row r="1356" spans="1:31" x14ac:dyDescent="0.45">
      <c r="A1356" t="s">
        <v>32</v>
      </c>
      <c r="B1356" t="s">
        <v>175</v>
      </c>
      <c r="C1356" t="s">
        <v>128</v>
      </c>
      <c r="D1356">
        <v>0.34215061549601739</v>
      </c>
      <c r="E1356">
        <v>0.33684648805213618</v>
      </c>
      <c r="F1356">
        <v>0.32914916727009408</v>
      </c>
      <c r="G1356">
        <v>0.30565894279507599</v>
      </c>
      <c r="H1356">
        <v>0.28553946415640841</v>
      </c>
      <c r="I1356">
        <v>0.29742215785662562</v>
      </c>
      <c r="J1356">
        <v>0.25265025343953662</v>
      </c>
      <c r="K1356">
        <v>0.2362201303403331</v>
      </c>
      <c r="L1356">
        <v>0.17057566980448949</v>
      </c>
      <c r="M1356">
        <v>0.23000724112961621</v>
      </c>
      <c r="N1356">
        <v>0.21192251991310651</v>
      </c>
      <c r="O1356">
        <v>0.22555756698044899</v>
      </c>
      <c r="P1356">
        <v>0.26475742215785658</v>
      </c>
      <c r="Q1356">
        <v>0.31693700217233878</v>
      </c>
      <c r="R1356">
        <v>0.33606082548877619</v>
      </c>
      <c r="S1356">
        <v>0.35640839971035482</v>
      </c>
      <c r="T1356">
        <v>0.32994569152787839</v>
      </c>
      <c r="U1356">
        <v>0.3324656046343229</v>
      </c>
      <c r="V1356">
        <v>0.32393555394641549</v>
      </c>
      <c r="W1356">
        <v>0.31253801593048519</v>
      </c>
      <c r="X1356">
        <v>0.3143555394641564</v>
      </c>
      <c r="Y1356">
        <v>0.28086531498913819</v>
      </c>
      <c r="Z1356">
        <v>0.2629217958001448</v>
      </c>
      <c r="AA1356">
        <v>0.24739319333816071</v>
      </c>
      <c r="AB1356" s="7">
        <f t="shared" si="63"/>
        <v>6.9022845763939165</v>
      </c>
      <c r="AC1356">
        <f>INDEX(SHELF_days!$C$2:$C$289,MATCH(A1356&amp;"|"&amp;C1356,SHELF_days!$D$2:$D$289,0))</f>
        <v>9</v>
      </c>
      <c r="AD1356" s="8">
        <f t="shared" si="64"/>
        <v>62.120561187545249</v>
      </c>
      <c r="AE1356" s="7">
        <f t="shared" si="65"/>
        <v>0.35640839971035482</v>
      </c>
    </row>
    <row r="1357" spans="1:31" x14ac:dyDescent="0.45">
      <c r="A1357" t="s">
        <v>32</v>
      </c>
      <c r="B1357" t="s">
        <v>175</v>
      </c>
      <c r="C1357" t="s">
        <v>129</v>
      </c>
      <c r="D1357">
        <v>0.6119116582186821</v>
      </c>
      <c r="E1357">
        <v>0.58858073859522098</v>
      </c>
      <c r="F1357">
        <v>0.57740767559739314</v>
      </c>
      <c r="G1357">
        <v>0.57380883417813178</v>
      </c>
      <c r="H1357">
        <v>0.57939536567704564</v>
      </c>
      <c r="I1357">
        <v>0.57288196958725557</v>
      </c>
      <c r="J1357">
        <v>0.57084359160028963</v>
      </c>
      <c r="K1357">
        <v>0.57258508327299062</v>
      </c>
      <c r="L1357">
        <v>0.57080738595220848</v>
      </c>
      <c r="M1357">
        <v>0.54080376538740049</v>
      </c>
      <c r="N1357">
        <v>0.51486965966690812</v>
      </c>
      <c r="O1357">
        <v>0.5160608254887763</v>
      </c>
      <c r="P1357">
        <v>0.49814265025343962</v>
      </c>
      <c r="Q1357">
        <v>0.50976466328747283</v>
      </c>
      <c r="R1357">
        <v>0.51550325850832723</v>
      </c>
      <c r="S1357">
        <v>0.52976104272266478</v>
      </c>
      <c r="T1357">
        <v>0.55671614771904421</v>
      </c>
      <c r="U1357">
        <v>0.59299420709630701</v>
      </c>
      <c r="V1357">
        <v>0.62348298334540186</v>
      </c>
      <c r="W1357">
        <v>0.64753439536567692</v>
      </c>
      <c r="X1357">
        <v>0.64728457639391745</v>
      </c>
      <c r="Y1357">
        <v>0.65497465604634331</v>
      </c>
      <c r="Z1357">
        <v>0.64148805213613336</v>
      </c>
      <c r="AA1357">
        <v>0.62489500362056494</v>
      </c>
      <c r="AB1357" s="7">
        <f t="shared" si="63"/>
        <v>13.832498189717596</v>
      </c>
      <c r="AC1357">
        <f>INDEX(SHELF_days!$C$2:$C$289,MATCH(A1357&amp;"|"&amp;C1357,SHELF_days!$D$2:$D$289,0))</f>
        <v>37</v>
      </c>
      <c r="AD1357" s="8">
        <f t="shared" si="64"/>
        <v>511.80243301955102</v>
      </c>
      <c r="AE1357" s="7">
        <f t="shared" si="65"/>
        <v>0.65497465604634331</v>
      </c>
    </row>
    <row r="1358" spans="1:31" x14ac:dyDescent="0.45">
      <c r="A1358" t="s">
        <v>32</v>
      </c>
      <c r="B1358" t="s">
        <v>176</v>
      </c>
      <c r="C1358" t="s">
        <v>124</v>
      </c>
      <c r="D1358">
        <v>0.42818685592283412</v>
      </c>
      <c r="E1358">
        <v>0.42826683929237802</v>
      </c>
      <c r="F1358">
        <v>0.44083017893344789</v>
      </c>
      <c r="G1358">
        <v>0.44565910923779239</v>
      </c>
      <c r="H1358">
        <v>0.45037270247314509</v>
      </c>
      <c r="I1358">
        <v>0.45347997762168379</v>
      </c>
      <c r="J1358">
        <v>0.45269011997014841</v>
      </c>
      <c r="K1358">
        <v>0.45637863093981479</v>
      </c>
      <c r="L1358">
        <v>0.45530611871100751</v>
      </c>
      <c r="M1358">
        <v>0.43550017119583367</v>
      </c>
      <c r="N1358">
        <v>0.37063768391696339</v>
      </c>
      <c r="O1358">
        <v>0.31402223461681872</v>
      </c>
      <c r="P1358">
        <v>0.29507422687736529</v>
      </c>
      <c r="Q1358">
        <v>0.291943324256423</v>
      </c>
      <c r="R1358">
        <v>0.28998066888210078</v>
      </c>
      <c r="S1358">
        <v>0.2888806787779799</v>
      </c>
      <c r="T1358">
        <v>0.28496656920143809</v>
      </c>
      <c r="U1358">
        <v>0.30039968413881291</v>
      </c>
      <c r="V1358">
        <v>0.35464993594220462</v>
      </c>
      <c r="W1358">
        <v>0.3997386790756961</v>
      </c>
      <c r="X1358">
        <v>0.4266979751247818</v>
      </c>
      <c r="Y1358">
        <v>0.43671794862534469</v>
      </c>
      <c r="Z1358">
        <v>0.4375555862766291</v>
      </c>
      <c r="AA1358">
        <v>0.43743184832856019</v>
      </c>
      <c r="AB1358" s="7">
        <f t="shared" si="63"/>
        <v>9.3753677483392046</v>
      </c>
      <c r="AC1358">
        <f>INDEX(SHELF_days!$C$2:$C$289,MATCH(A1358&amp;"|"&amp;C1358,SHELF_days!$D$2:$D$289,0))</f>
        <v>64</v>
      </c>
      <c r="AD1358" s="8">
        <f t="shared" si="64"/>
        <v>600.0235358937091</v>
      </c>
      <c r="AE1358" s="7">
        <f t="shared" si="65"/>
        <v>0.45637863093981479</v>
      </c>
    </row>
    <row r="1359" spans="1:31" x14ac:dyDescent="0.45">
      <c r="A1359" t="s">
        <v>32</v>
      </c>
      <c r="B1359" t="s">
        <v>176</v>
      </c>
      <c r="C1359" t="s">
        <v>125</v>
      </c>
      <c r="D1359">
        <v>0.52619431152604124</v>
      </c>
      <c r="E1359">
        <v>0.52709303056894685</v>
      </c>
      <c r="F1359">
        <v>0.51129084576171302</v>
      </c>
      <c r="G1359">
        <v>0.49693124940845168</v>
      </c>
      <c r="H1359">
        <v>0.48087266277106061</v>
      </c>
      <c r="I1359">
        <v>0.47180080723255818</v>
      </c>
      <c r="J1359">
        <v>0.46315643392624611</v>
      </c>
      <c r="K1359">
        <v>0.43659412316811869</v>
      </c>
      <c r="L1359">
        <v>0.36479285980842302</v>
      </c>
      <c r="M1359">
        <v>0.30216649401965651</v>
      </c>
      <c r="N1359">
        <v>0.27939661135519228</v>
      </c>
      <c r="O1359">
        <v>0.27551601778580082</v>
      </c>
      <c r="P1359">
        <v>0.27287564774470341</v>
      </c>
      <c r="Q1359">
        <v>0.27092922531901431</v>
      </c>
      <c r="R1359">
        <v>0.27379755671422729</v>
      </c>
      <c r="S1359">
        <v>0.28019272591145661</v>
      </c>
      <c r="T1359">
        <v>0.28960499207088441</v>
      </c>
      <c r="U1359">
        <v>0.30080375767149209</v>
      </c>
      <c r="V1359">
        <v>0.31042867108255168</v>
      </c>
      <c r="W1359">
        <v>0.34571870761908169</v>
      </c>
      <c r="X1359">
        <v>0.40162327628192918</v>
      </c>
      <c r="Y1359">
        <v>0.46659335606939278</v>
      </c>
      <c r="Z1359">
        <v>0.51160522240841577</v>
      </c>
      <c r="AA1359">
        <v>0.52420194679290066</v>
      </c>
      <c r="AB1359" s="7">
        <f t="shared" si="63"/>
        <v>9.3841805330182595</v>
      </c>
      <c r="AC1359">
        <f>INDEX(SHELF_days!$C$2:$C$289,MATCH(A1359&amp;"|"&amp;C1359,SHELF_days!$D$2:$D$289,0))</f>
        <v>65</v>
      </c>
      <c r="AD1359" s="8">
        <f t="shared" si="64"/>
        <v>609.97173464618686</v>
      </c>
      <c r="AE1359" s="7">
        <f t="shared" si="65"/>
        <v>0.52709303056894685</v>
      </c>
    </row>
    <row r="1360" spans="1:31" x14ac:dyDescent="0.45">
      <c r="A1360" t="s">
        <v>32</v>
      </c>
      <c r="B1360" t="s">
        <v>176</v>
      </c>
      <c r="C1360" t="s">
        <v>126</v>
      </c>
      <c r="D1360">
        <v>0.48429565134411517</v>
      </c>
      <c r="E1360">
        <v>0.48448327298853561</v>
      </c>
      <c r="F1360">
        <v>0.47311168937590842</v>
      </c>
      <c r="G1360">
        <v>0.46808893534136942</v>
      </c>
      <c r="H1360">
        <v>0.45067181681876167</v>
      </c>
      <c r="I1360">
        <v>0.43427285225064788</v>
      </c>
      <c r="J1360">
        <v>0.41451821326537241</v>
      </c>
      <c r="K1360">
        <v>0.33634245097485399</v>
      </c>
      <c r="L1360">
        <v>0.22713740008028299</v>
      </c>
      <c r="M1360">
        <v>0.19856223034677481</v>
      </c>
      <c r="N1360">
        <v>0.1993064705811772</v>
      </c>
      <c r="O1360">
        <v>0.1973400291784973</v>
      </c>
      <c r="P1360">
        <v>0.1987158441222312</v>
      </c>
      <c r="Q1360">
        <v>0.20880577063240571</v>
      </c>
      <c r="R1360">
        <v>0.22743791859582199</v>
      </c>
      <c r="S1360">
        <v>0.2596917218286261</v>
      </c>
      <c r="T1360">
        <v>0.29088225862769868</v>
      </c>
      <c r="U1360">
        <v>0.33384645846973482</v>
      </c>
      <c r="V1360">
        <v>0.37549545603244888</v>
      </c>
      <c r="W1360">
        <v>0.3977298932995274</v>
      </c>
      <c r="X1360">
        <v>0.44537237291156268</v>
      </c>
      <c r="Y1360">
        <v>0.48451334797469431</v>
      </c>
      <c r="Z1360">
        <v>0.48897555053644631</v>
      </c>
      <c r="AA1360">
        <v>0.48393775900882752</v>
      </c>
      <c r="AB1360" s="7">
        <f t="shared" si="63"/>
        <v>8.5635353645863237</v>
      </c>
      <c r="AC1360">
        <f>INDEX(SHELF_days!$C$2:$C$289,MATCH(A1360&amp;"|"&amp;C1360,SHELF_days!$D$2:$D$289,0))</f>
        <v>116</v>
      </c>
      <c r="AD1360" s="8">
        <f t="shared" si="64"/>
        <v>993.3701022920136</v>
      </c>
      <c r="AE1360" s="7">
        <f t="shared" si="65"/>
        <v>0.48897555053644631</v>
      </c>
    </row>
    <row r="1361" spans="1:31" x14ac:dyDescent="0.45">
      <c r="A1361" t="s">
        <v>32</v>
      </c>
      <c r="B1361" t="s">
        <v>176</v>
      </c>
      <c r="C1361" t="s">
        <v>127</v>
      </c>
      <c r="D1361">
        <v>0.40968625524642782</v>
      </c>
      <c r="E1361">
        <v>0.41476323527744852</v>
      </c>
      <c r="F1361">
        <v>0.41405053774921002</v>
      </c>
      <c r="G1361">
        <v>0.41611967024901708</v>
      </c>
      <c r="H1361">
        <v>0.41628464652870178</v>
      </c>
      <c r="I1361">
        <v>0.41882264161537303</v>
      </c>
      <c r="J1361">
        <v>0.40955163460220489</v>
      </c>
      <c r="K1361">
        <v>0.39755191992305011</v>
      </c>
      <c r="L1361">
        <v>0.35784542892850801</v>
      </c>
      <c r="M1361">
        <v>0.26609717050739012</v>
      </c>
      <c r="N1361">
        <v>0.2129942756498813</v>
      </c>
      <c r="O1361">
        <v>0.19311958323625139</v>
      </c>
      <c r="P1361">
        <v>0.18383702788350531</v>
      </c>
      <c r="Q1361">
        <v>0.17768473246149921</v>
      </c>
      <c r="R1361">
        <v>0.17645697898808479</v>
      </c>
      <c r="S1361">
        <v>0.18451936977628181</v>
      </c>
      <c r="T1361">
        <v>0.1942292136934114</v>
      </c>
      <c r="U1361">
        <v>0.19933225997662221</v>
      </c>
      <c r="V1361">
        <v>0.22270543937724849</v>
      </c>
      <c r="W1361">
        <v>0.29013883379329919</v>
      </c>
      <c r="X1361">
        <v>0.35296510062287179</v>
      </c>
      <c r="Y1361">
        <v>0.38090647320797061</v>
      </c>
      <c r="Z1361">
        <v>0.39818014959608972</v>
      </c>
      <c r="AA1361">
        <v>0.40060860043305041</v>
      </c>
      <c r="AB1361" s="7">
        <f t="shared" si="63"/>
        <v>7.488451179323401</v>
      </c>
      <c r="AC1361">
        <f>INDEX(SHELF_days!$C$2:$C$289,MATCH(A1361&amp;"|"&amp;C1361,SHELF_days!$D$2:$D$289,0))</f>
        <v>74</v>
      </c>
      <c r="AD1361" s="8">
        <f t="shared" si="64"/>
        <v>554.14538726993169</v>
      </c>
      <c r="AE1361" s="7">
        <f t="shared" si="65"/>
        <v>0.41882264161537303</v>
      </c>
    </row>
    <row r="1362" spans="1:31" x14ac:dyDescent="0.45">
      <c r="A1362" t="s">
        <v>32</v>
      </c>
      <c r="B1362" t="s">
        <v>176</v>
      </c>
      <c r="C1362" t="s">
        <v>128</v>
      </c>
      <c r="D1362">
        <v>0.37619171509662602</v>
      </c>
      <c r="E1362">
        <v>0.36362435003433158</v>
      </c>
      <c r="F1362">
        <v>0.34909660483579841</v>
      </c>
      <c r="G1362">
        <v>0.313761457328809</v>
      </c>
      <c r="H1362">
        <v>0.29425829149702909</v>
      </c>
      <c r="I1362">
        <v>0.27157101747682039</v>
      </c>
      <c r="J1362">
        <v>0.26668415611050872</v>
      </c>
      <c r="K1362">
        <v>0.25096086080835539</v>
      </c>
      <c r="L1362">
        <v>0.1168338256143608</v>
      </c>
      <c r="M1362">
        <v>8.7021556027124164E-2</v>
      </c>
      <c r="N1362">
        <v>7.0308007103790843E-2</v>
      </c>
      <c r="O1362">
        <v>5.5506533262004581E-2</v>
      </c>
      <c r="P1362">
        <v>5.1698484783807737E-2</v>
      </c>
      <c r="Q1362">
        <v>6.8951440151198529E-2</v>
      </c>
      <c r="R1362">
        <v>7.6587664213713783E-2</v>
      </c>
      <c r="S1362">
        <v>0.1043187910279824</v>
      </c>
      <c r="T1362">
        <v>0.1607712982776997</v>
      </c>
      <c r="U1362">
        <v>0.2160765604784888</v>
      </c>
      <c r="V1362">
        <v>0.28732249072754379</v>
      </c>
      <c r="W1362">
        <v>0.3198680213260866</v>
      </c>
      <c r="X1362">
        <v>0.39319509434810962</v>
      </c>
      <c r="Y1362">
        <v>0.45710670712647261</v>
      </c>
      <c r="Z1362">
        <v>0.39881055695602152</v>
      </c>
      <c r="AA1362">
        <v>0.38414594743586172</v>
      </c>
      <c r="AB1362" s="7">
        <f t="shared" si="63"/>
        <v>5.734671432048545</v>
      </c>
      <c r="AC1362">
        <f>INDEX(SHELF_days!$C$2:$C$289,MATCH(A1362&amp;"|"&amp;C1362,SHELF_days!$D$2:$D$289,0))</f>
        <v>9</v>
      </c>
      <c r="AD1362" s="8">
        <f t="shared" si="64"/>
        <v>51.612042888436903</v>
      </c>
      <c r="AE1362" s="7">
        <f t="shared" si="65"/>
        <v>0.45710670712647261</v>
      </c>
    </row>
    <row r="1363" spans="1:31" x14ac:dyDescent="0.45">
      <c r="A1363" t="s">
        <v>32</v>
      </c>
      <c r="B1363" t="s">
        <v>176</v>
      </c>
      <c r="C1363" t="s">
        <v>129</v>
      </c>
      <c r="D1363">
        <v>0.38960039319480122</v>
      </c>
      <c r="E1363">
        <v>0.389129418911557</v>
      </c>
      <c r="F1363">
        <v>0.41512961459937248</v>
      </c>
      <c r="G1363">
        <v>0.42678320904374872</v>
      </c>
      <c r="H1363">
        <v>0.42103088211421019</v>
      </c>
      <c r="I1363">
        <v>0.41522622470875592</v>
      </c>
      <c r="J1363">
        <v>0.39781225249239272</v>
      </c>
      <c r="K1363">
        <v>0.39890716706540491</v>
      </c>
      <c r="L1363">
        <v>0.40552898497939421</v>
      </c>
      <c r="M1363">
        <v>0.39873407395275973</v>
      </c>
      <c r="N1363">
        <v>0.3620745628629724</v>
      </c>
      <c r="O1363">
        <v>0.31950975883712313</v>
      </c>
      <c r="P1363">
        <v>0.26901487499938392</v>
      </c>
      <c r="Q1363">
        <v>0.25160895362546931</v>
      </c>
      <c r="R1363">
        <v>0.24319582326666231</v>
      </c>
      <c r="S1363">
        <v>0.23460959979521001</v>
      </c>
      <c r="T1363">
        <v>0.26434538637918481</v>
      </c>
      <c r="U1363">
        <v>0.32510106891768897</v>
      </c>
      <c r="V1363">
        <v>0.39176606981347978</v>
      </c>
      <c r="W1363">
        <v>0.42171922914356719</v>
      </c>
      <c r="X1363">
        <v>0.43608595749312801</v>
      </c>
      <c r="Y1363">
        <v>0.43852938817628401</v>
      </c>
      <c r="Z1363">
        <v>0.43933447242114593</v>
      </c>
      <c r="AA1363">
        <v>0.44955904233089222</v>
      </c>
      <c r="AB1363" s="7">
        <f t="shared" si="63"/>
        <v>8.9043364091245891</v>
      </c>
      <c r="AC1363">
        <f>INDEX(SHELF_days!$C$2:$C$289,MATCH(A1363&amp;"|"&amp;C1363,SHELF_days!$D$2:$D$289,0))</f>
        <v>37</v>
      </c>
      <c r="AD1363" s="8">
        <f t="shared" si="64"/>
        <v>329.46044713760978</v>
      </c>
      <c r="AE1363" s="7">
        <f t="shared" si="65"/>
        <v>0.44955904233089222</v>
      </c>
    </row>
    <row r="1364" spans="1:31" x14ac:dyDescent="0.45">
      <c r="A1364" t="s">
        <v>32</v>
      </c>
      <c r="B1364" t="s">
        <v>177</v>
      </c>
      <c r="C1364" t="s">
        <v>124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s="7">
        <f t="shared" si="63"/>
        <v>0</v>
      </c>
      <c r="AC1364">
        <f>INDEX(SHELF_days!$C$2:$C$289,MATCH(A1364&amp;"|"&amp;C1364,SHELF_days!$D$2:$D$289,0))</f>
        <v>64</v>
      </c>
      <c r="AD1364" s="8">
        <f t="shared" si="64"/>
        <v>0</v>
      </c>
      <c r="AE1364" s="7">
        <f t="shared" si="65"/>
        <v>0</v>
      </c>
    </row>
    <row r="1365" spans="1:31" x14ac:dyDescent="0.45">
      <c r="A1365" t="s">
        <v>32</v>
      </c>
      <c r="B1365" t="s">
        <v>177</v>
      </c>
      <c r="C1365" t="s">
        <v>125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1.9246297876033939E-4</v>
      </c>
      <c r="Q1365">
        <v>1.953499234417445E-2</v>
      </c>
      <c r="R1365">
        <v>3.9166216177729078E-2</v>
      </c>
      <c r="S1365">
        <v>7.7562580440416792E-2</v>
      </c>
      <c r="T1365">
        <v>0.19227051578157911</v>
      </c>
      <c r="U1365">
        <v>0.28811707920422808</v>
      </c>
      <c r="V1365">
        <v>0.32914377084330709</v>
      </c>
      <c r="W1365">
        <v>0.211869662452007</v>
      </c>
      <c r="X1365">
        <v>1.9727455322934791E-2</v>
      </c>
      <c r="Y1365">
        <v>0</v>
      </c>
      <c r="Z1365">
        <v>0</v>
      </c>
      <c r="AA1365">
        <v>0</v>
      </c>
      <c r="AB1365" s="7">
        <f t="shared" si="63"/>
        <v>1.1775847355451365</v>
      </c>
      <c r="AC1365">
        <f>INDEX(SHELF_days!$C$2:$C$289,MATCH(A1365&amp;"|"&amp;C1365,SHELF_days!$D$2:$D$289,0))</f>
        <v>65</v>
      </c>
      <c r="AD1365" s="8">
        <f t="shared" si="64"/>
        <v>76.543007810433878</v>
      </c>
      <c r="AE1365" s="7">
        <f t="shared" si="65"/>
        <v>0.32914377084330709</v>
      </c>
    </row>
    <row r="1366" spans="1:31" x14ac:dyDescent="0.45">
      <c r="A1366" t="s">
        <v>32</v>
      </c>
      <c r="B1366" t="s">
        <v>177</v>
      </c>
      <c r="C1366" t="s">
        <v>126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5.3922817325095092E-5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5.3922817325095092E-5</v>
      </c>
      <c r="R1366">
        <v>1.6176845197528531E-4</v>
      </c>
      <c r="S1366">
        <v>1.094633191699431E-2</v>
      </c>
      <c r="T1366">
        <v>2.1623049747363138E-2</v>
      </c>
      <c r="U1366">
        <v>4.3192176677401183E-2</v>
      </c>
      <c r="V1366">
        <v>7.8385802118246584E-2</v>
      </c>
      <c r="W1366">
        <v>4.3174202404959471E-2</v>
      </c>
      <c r="X1366">
        <v>1.0892409099669211E-2</v>
      </c>
      <c r="Y1366">
        <v>0</v>
      </c>
      <c r="Z1366">
        <v>0</v>
      </c>
      <c r="AA1366">
        <v>0</v>
      </c>
      <c r="AB1366" s="7">
        <f t="shared" si="63"/>
        <v>0.20848358605125938</v>
      </c>
      <c r="AC1366">
        <f>INDEX(SHELF_days!$C$2:$C$289,MATCH(A1366&amp;"|"&amp;C1366,SHELF_days!$D$2:$D$289,0))</f>
        <v>116</v>
      </c>
      <c r="AD1366" s="8">
        <f t="shared" si="64"/>
        <v>24.18409598194609</v>
      </c>
      <c r="AE1366" s="7">
        <f t="shared" si="65"/>
        <v>7.8385802118246584E-2</v>
      </c>
    </row>
    <row r="1367" spans="1:31" x14ac:dyDescent="0.45">
      <c r="A1367" t="s">
        <v>32</v>
      </c>
      <c r="B1367" t="s">
        <v>177</v>
      </c>
      <c r="C1367" t="s">
        <v>127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8.4527659590689602E-5</v>
      </c>
      <c r="R1367">
        <v>1.682100425854724E-2</v>
      </c>
      <c r="S1367">
        <v>1.682100425854724E-2</v>
      </c>
      <c r="T1367">
        <v>1.682100425854724E-2</v>
      </c>
      <c r="U1367">
        <v>1.6905531918137921E-2</v>
      </c>
      <c r="V1367">
        <v>1.699005957772861E-2</v>
      </c>
      <c r="W1367">
        <v>1.682100425854724E-2</v>
      </c>
      <c r="X1367">
        <v>8.4527659590689602E-5</v>
      </c>
      <c r="Y1367">
        <v>0</v>
      </c>
      <c r="Z1367">
        <v>0</v>
      </c>
      <c r="AA1367">
        <v>0</v>
      </c>
      <c r="AB1367" s="7">
        <f t="shared" si="63"/>
        <v>0.10134866384923688</v>
      </c>
      <c r="AC1367">
        <f>INDEX(SHELF_days!$C$2:$C$289,MATCH(A1367&amp;"|"&amp;C1367,SHELF_days!$D$2:$D$289,0))</f>
        <v>74</v>
      </c>
      <c r="AD1367" s="8">
        <f t="shared" si="64"/>
        <v>7.499801124843529</v>
      </c>
      <c r="AE1367" s="7">
        <f t="shared" si="65"/>
        <v>1.699005957772861E-2</v>
      </c>
    </row>
    <row r="1368" spans="1:31" x14ac:dyDescent="0.45">
      <c r="A1368" t="s">
        <v>32</v>
      </c>
      <c r="B1368" t="s">
        <v>177</v>
      </c>
      <c r="C1368" t="s">
        <v>128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6.9500520107900344E-4</v>
      </c>
      <c r="Q1368">
        <v>6.9500520107900344E-4</v>
      </c>
      <c r="R1368">
        <v>0.13830603501472169</v>
      </c>
      <c r="S1368">
        <v>0.13830603501472169</v>
      </c>
      <c r="T1368">
        <v>0.1390010402158007</v>
      </c>
      <c r="U1368">
        <v>0.27800208043160141</v>
      </c>
      <c r="V1368">
        <v>0.27800208043160141</v>
      </c>
      <c r="W1368">
        <v>0.13969604541687969</v>
      </c>
      <c r="X1368">
        <v>6.9500520107900344E-4</v>
      </c>
      <c r="Y1368">
        <v>0</v>
      </c>
      <c r="Z1368">
        <v>0</v>
      </c>
      <c r="AA1368">
        <v>0</v>
      </c>
      <c r="AB1368" s="7">
        <f t="shared" si="63"/>
        <v>1.1133983321285637</v>
      </c>
      <c r="AC1368">
        <f>INDEX(SHELF_days!$C$2:$C$289,MATCH(A1368&amp;"|"&amp;C1368,SHELF_days!$D$2:$D$289,0))</f>
        <v>9</v>
      </c>
      <c r="AD1368" s="8">
        <f t="shared" si="64"/>
        <v>10.020584989157072</v>
      </c>
      <c r="AE1368" s="7">
        <f t="shared" si="65"/>
        <v>0.27800208043160141</v>
      </c>
    </row>
    <row r="1369" spans="1:31" x14ac:dyDescent="0.45">
      <c r="A1369" t="s">
        <v>32</v>
      </c>
      <c r="B1369" t="s">
        <v>177</v>
      </c>
      <c r="C1369" t="s">
        <v>129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1.690553191813792E-4</v>
      </c>
      <c r="K1369">
        <v>1.690553191813792E-4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s="7">
        <f t="shared" si="63"/>
        <v>3.3811063836275841E-4</v>
      </c>
      <c r="AC1369">
        <f>INDEX(SHELF_days!$C$2:$C$289,MATCH(A1369&amp;"|"&amp;C1369,SHELF_days!$D$2:$D$289,0))</f>
        <v>37</v>
      </c>
      <c r="AD1369" s="8">
        <f t="shared" si="64"/>
        <v>1.251009361942206E-2</v>
      </c>
      <c r="AE1369" s="7">
        <f t="shared" si="65"/>
        <v>1.690553191813792E-4</v>
      </c>
    </row>
    <row r="1370" spans="1:31" x14ac:dyDescent="0.45">
      <c r="A1370" t="s">
        <v>32</v>
      </c>
      <c r="B1370" t="s">
        <v>178</v>
      </c>
      <c r="C1370" t="s">
        <v>124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32</v>
      </c>
      <c r="B1371" t="s">
        <v>178</v>
      </c>
      <c r="C1371" t="s">
        <v>125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32</v>
      </c>
      <c r="B1372" t="s">
        <v>178</v>
      </c>
      <c r="C1372" t="s">
        <v>126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32</v>
      </c>
      <c r="B1373" t="s">
        <v>178</v>
      </c>
      <c r="C1373" t="s">
        <v>127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32</v>
      </c>
      <c r="B1374" t="s">
        <v>178</v>
      </c>
      <c r="C1374" t="s">
        <v>128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32</v>
      </c>
      <c r="B1375" t="s">
        <v>178</v>
      </c>
      <c r="C1375" t="s">
        <v>129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32</v>
      </c>
      <c r="B1376" t="s">
        <v>179</v>
      </c>
      <c r="C1376" t="s">
        <v>124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32</v>
      </c>
      <c r="B1377" t="s">
        <v>179</v>
      </c>
      <c r="C1377" t="s">
        <v>125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32</v>
      </c>
      <c r="B1378" t="s">
        <v>179</v>
      </c>
      <c r="C1378" t="s">
        <v>126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32</v>
      </c>
      <c r="B1379" t="s">
        <v>179</v>
      </c>
      <c r="C1379" t="s">
        <v>127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32</v>
      </c>
      <c r="B1380" t="s">
        <v>179</v>
      </c>
      <c r="C1380" t="s">
        <v>128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32</v>
      </c>
      <c r="B1381" t="s">
        <v>179</v>
      </c>
      <c r="C1381" t="s">
        <v>129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32</v>
      </c>
      <c r="B1382" t="s">
        <v>180</v>
      </c>
      <c r="C1382" t="s">
        <v>124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32</v>
      </c>
      <c r="B1383" t="s">
        <v>180</v>
      </c>
      <c r="C1383" t="s">
        <v>125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32</v>
      </c>
      <c r="B1384" t="s">
        <v>180</v>
      </c>
      <c r="C1384" t="s">
        <v>126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32</v>
      </c>
      <c r="B1385" t="s">
        <v>180</v>
      </c>
      <c r="C1385" t="s">
        <v>127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32</v>
      </c>
      <c r="B1386" t="s">
        <v>180</v>
      </c>
      <c r="C1386" t="s">
        <v>128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32</v>
      </c>
      <c r="B1387" t="s">
        <v>180</v>
      </c>
      <c r="C1387" t="s">
        <v>129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32</v>
      </c>
      <c r="B1388" t="s">
        <v>181</v>
      </c>
      <c r="C1388" t="s">
        <v>124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32</v>
      </c>
      <c r="B1389" t="s">
        <v>181</v>
      </c>
      <c r="C1389" t="s">
        <v>125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32</v>
      </c>
      <c r="B1390" t="s">
        <v>181</v>
      </c>
      <c r="C1390" t="s">
        <v>126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32</v>
      </c>
      <c r="B1391" t="s">
        <v>181</v>
      </c>
      <c r="C1391" t="s">
        <v>127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32</v>
      </c>
      <c r="B1392" t="s">
        <v>181</v>
      </c>
      <c r="C1392" t="s">
        <v>128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32</v>
      </c>
      <c r="B1393" t="s">
        <v>181</v>
      </c>
      <c r="C1393" t="s">
        <v>129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32</v>
      </c>
      <c r="B1394" t="s">
        <v>182</v>
      </c>
      <c r="C1394" t="s">
        <v>124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32</v>
      </c>
      <c r="B1395" t="s">
        <v>182</v>
      </c>
      <c r="C1395" t="s">
        <v>125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32</v>
      </c>
      <c r="B1396" t="s">
        <v>182</v>
      </c>
      <c r="C1396" t="s">
        <v>126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32</v>
      </c>
      <c r="B1397" t="s">
        <v>182</v>
      </c>
      <c r="C1397" t="s">
        <v>127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32</v>
      </c>
      <c r="B1398" t="s">
        <v>182</v>
      </c>
      <c r="C1398" t="s">
        <v>128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32</v>
      </c>
      <c r="B1399" t="s">
        <v>182</v>
      </c>
      <c r="C1399" t="s">
        <v>129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32</v>
      </c>
      <c r="B1400" t="s">
        <v>183</v>
      </c>
      <c r="C1400" t="s">
        <v>124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32</v>
      </c>
      <c r="B1401" t="s">
        <v>183</v>
      </c>
      <c r="C1401" t="s">
        <v>125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32</v>
      </c>
      <c r="B1402" t="s">
        <v>183</v>
      </c>
      <c r="C1402" t="s">
        <v>126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32</v>
      </c>
      <c r="B1403" t="s">
        <v>183</v>
      </c>
      <c r="C1403" t="s">
        <v>127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32</v>
      </c>
      <c r="B1404" t="s">
        <v>183</v>
      </c>
      <c r="C1404" t="s">
        <v>128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32</v>
      </c>
      <c r="B1405" t="s">
        <v>183</v>
      </c>
      <c r="C1405" t="s">
        <v>129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40</v>
      </c>
      <c r="B1406" t="s">
        <v>158</v>
      </c>
      <c r="C1406" t="s">
        <v>124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40</v>
      </c>
      <c r="B1407" t="s">
        <v>158</v>
      </c>
      <c r="C1407" t="s">
        <v>125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40</v>
      </c>
      <c r="B1408" t="s">
        <v>158</v>
      </c>
      <c r="C1408" t="s">
        <v>126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40</v>
      </c>
      <c r="B1409" t="s">
        <v>158</v>
      </c>
      <c r="C1409" t="s">
        <v>127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40</v>
      </c>
      <c r="B1410" t="s">
        <v>158</v>
      </c>
      <c r="C1410" t="s">
        <v>128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40</v>
      </c>
      <c r="B1411" t="s">
        <v>158</v>
      </c>
      <c r="C1411" t="s">
        <v>129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40</v>
      </c>
      <c r="B1412" t="s">
        <v>159</v>
      </c>
      <c r="C1412" t="s">
        <v>124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40</v>
      </c>
      <c r="B1413" t="s">
        <v>159</v>
      </c>
      <c r="C1413" t="s">
        <v>125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40</v>
      </c>
      <c r="B1414" t="s">
        <v>159</v>
      </c>
      <c r="C1414" t="s">
        <v>126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40</v>
      </c>
      <c r="B1415" t="s">
        <v>159</v>
      </c>
      <c r="C1415" t="s">
        <v>127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40</v>
      </c>
      <c r="B1416" t="s">
        <v>159</v>
      </c>
      <c r="C1416" t="s">
        <v>128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40</v>
      </c>
      <c r="B1417" t="s">
        <v>159</v>
      </c>
      <c r="C1417" t="s">
        <v>129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40</v>
      </c>
      <c r="B1418" t="s">
        <v>160</v>
      </c>
      <c r="C1418" t="s">
        <v>124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40</v>
      </c>
      <c r="B1419" t="s">
        <v>160</v>
      </c>
      <c r="C1419" t="s">
        <v>125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40</v>
      </c>
      <c r="B1420" t="s">
        <v>160</v>
      </c>
      <c r="C1420" t="s">
        <v>126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40</v>
      </c>
      <c r="B1421" t="s">
        <v>160</v>
      </c>
      <c r="C1421" t="s">
        <v>127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40</v>
      </c>
      <c r="B1422" t="s">
        <v>160</v>
      </c>
      <c r="C1422" t="s">
        <v>128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40</v>
      </c>
      <c r="B1423" t="s">
        <v>160</v>
      </c>
      <c r="C1423" t="s">
        <v>129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40</v>
      </c>
      <c r="B1424" t="s">
        <v>161</v>
      </c>
      <c r="C1424" t="s">
        <v>124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40</v>
      </c>
      <c r="B1425" t="s">
        <v>161</v>
      </c>
      <c r="C1425" t="s">
        <v>125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40</v>
      </c>
      <c r="B1426" t="s">
        <v>161</v>
      </c>
      <c r="C1426" t="s">
        <v>126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40</v>
      </c>
      <c r="B1427" t="s">
        <v>161</v>
      </c>
      <c r="C1427" t="s">
        <v>127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40</v>
      </c>
      <c r="B1428" t="s">
        <v>161</v>
      </c>
      <c r="C1428" t="s">
        <v>128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40</v>
      </c>
      <c r="B1429" t="s">
        <v>161</v>
      </c>
      <c r="C1429" t="s">
        <v>129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40</v>
      </c>
      <c r="B1430" t="s">
        <v>162</v>
      </c>
      <c r="C1430" t="s">
        <v>124</v>
      </c>
      <c r="D1430">
        <v>3.8689194904405451E-3</v>
      </c>
      <c r="E1430">
        <v>3.8689194904405451E-3</v>
      </c>
      <c r="F1430">
        <v>3.8689194904405451E-3</v>
      </c>
      <c r="G1430">
        <v>3.8689194904405451E-3</v>
      </c>
      <c r="H1430">
        <v>3.8689194904405451E-3</v>
      </c>
      <c r="I1430">
        <v>3.8689194904405451E-3</v>
      </c>
      <c r="J1430">
        <v>3.8689194904405451E-3</v>
      </c>
      <c r="K1430">
        <v>3.8689194904405451E-3</v>
      </c>
      <c r="L1430">
        <v>3.8689194904405451E-3</v>
      </c>
      <c r="M1430">
        <v>3.8689194904405451E-3</v>
      </c>
      <c r="N1430">
        <v>3.8689194904405451E-3</v>
      </c>
      <c r="O1430">
        <v>3.8689194904405451E-3</v>
      </c>
      <c r="P1430">
        <v>3.8689194904405451E-3</v>
      </c>
      <c r="Q1430">
        <v>3.8689194904405451E-3</v>
      </c>
      <c r="R1430">
        <v>3.8689194904405451E-3</v>
      </c>
      <c r="S1430">
        <v>3.8689194904405451E-3</v>
      </c>
      <c r="T1430">
        <v>3.8689194904405451E-3</v>
      </c>
      <c r="U1430">
        <v>3.8689194904405451E-3</v>
      </c>
      <c r="V1430">
        <v>3.8689194904405451E-3</v>
      </c>
      <c r="W1430">
        <v>3.8689194904405451E-3</v>
      </c>
      <c r="X1430">
        <v>3.8689194904405451E-3</v>
      </c>
      <c r="Y1430">
        <v>3.8689194904405451E-3</v>
      </c>
      <c r="Z1430">
        <v>3.8689194904405451E-3</v>
      </c>
      <c r="AA1430">
        <v>3.8689194904405451E-3</v>
      </c>
      <c r="AB1430" s="7">
        <f t="shared" si="66"/>
        <v>9.2854067770573118E-2</v>
      </c>
      <c r="AC1430">
        <f>INDEX(SHELF_days!$C$2:$C$289,MATCH(A1430&amp;"|"&amp;C1430,SHELF_days!$D$2:$D$289,0))</f>
        <v>97</v>
      </c>
      <c r="AD1430" s="8">
        <f t="shared" si="67"/>
        <v>9.0068445737455924</v>
      </c>
      <c r="AE1430" s="7">
        <f t="shared" si="68"/>
        <v>3.8689194904405451E-3</v>
      </c>
    </row>
    <row r="1431" spans="1:31" x14ac:dyDescent="0.45">
      <c r="A1431" t="s">
        <v>40</v>
      </c>
      <c r="B1431" t="s">
        <v>162</v>
      </c>
      <c r="C1431" t="s">
        <v>125</v>
      </c>
      <c r="D1431">
        <v>3.8689194904405451E-3</v>
      </c>
      <c r="E1431">
        <v>3.8689194904405451E-3</v>
      </c>
      <c r="F1431">
        <v>3.8689194904405451E-3</v>
      </c>
      <c r="G1431">
        <v>3.8689194904405451E-3</v>
      </c>
      <c r="H1431">
        <v>3.8689194904405451E-3</v>
      </c>
      <c r="I1431">
        <v>3.8689194904405451E-3</v>
      </c>
      <c r="J1431">
        <v>3.8689194904405451E-3</v>
      </c>
      <c r="K1431">
        <v>3.8689194904405451E-3</v>
      </c>
      <c r="L1431">
        <v>3.8689194904405451E-3</v>
      </c>
      <c r="M1431">
        <v>3.8689194904405451E-3</v>
      </c>
      <c r="N1431">
        <v>3.8689194904405451E-3</v>
      </c>
      <c r="O1431">
        <v>3.8689194904405451E-3</v>
      </c>
      <c r="P1431">
        <v>3.8689194904405451E-3</v>
      </c>
      <c r="Q1431">
        <v>3.8689194904405451E-3</v>
      </c>
      <c r="R1431">
        <v>3.8689194904405451E-3</v>
      </c>
      <c r="S1431">
        <v>3.8689194904405451E-3</v>
      </c>
      <c r="T1431">
        <v>3.8689194904405451E-3</v>
      </c>
      <c r="U1431">
        <v>3.8689194904405451E-3</v>
      </c>
      <c r="V1431">
        <v>3.8689194904405451E-3</v>
      </c>
      <c r="W1431">
        <v>3.8689194904405451E-3</v>
      </c>
      <c r="X1431">
        <v>3.8689194904405451E-3</v>
      </c>
      <c r="Y1431">
        <v>3.8689194904405451E-3</v>
      </c>
      <c r="Z1431">
        <v>3.8689194904405451E-3</v>
      </c>
      <c r="AA1431">
        <v>3.8689194904405451E-3</v>
      </c>
      <c r="AB1431" s="7">
        <f t="shared" si="66"/>
        <v>9.2854067770573118E-2</v>
      </c>
      <c r="AC1431">
        <f>INDEX(SHELF_days!$C$2:$C$289,MATCH(A1431&amp;"|"&amp;C1431,SHELF_days!$D$2:$D$289,0))</f>
        <v>106</v>
      </c>
      <c r="AD1431" s="8">
        <f t="shared" si="67"/>
        <v>9.8425311836807499</v>
      </c>
      <c r="AE1431" s="7">
        <f t="shared" si="68"/>
        <v>3.8689194904405451E-3</v>
      </c>
    </row>
    <row r="1432" spans="1:31" x14ac:dyDescent="0.45">
      <c r="A1432" t="s">
        <v>40</v>
      </c>
      <c r="B1432" t="s">
        <v>162</v>
      </c>
      <c r="C1432" t="s">
        <v>126</v>
      </c>
      <c r="D1432">
        <v>3.8689194904405451E-3</v>
      </c>
      <c r="E1432">
        <v>3.8689194904405451E-3</v>
      </c>
      <c r="F1432">
        <v>3.8689194904405451E-3</v>
      </c>
      <c r="G1432">
        <v>3.8689194904405451E-3</v>
      </c>
      <c r="H1432">
        <v>3.8689194904405451E-3</v>
      </c>
      <c r="I1432">
        <v>3.8689194904405451E-3</v>
      </c>
      <c r="J1432">
        <v>3.8689194904405451E-3</v>
      </c>
      <c r="K1432">
        <v>3.8689194904405451E-3</v>
      </c>
      <c r="L1432">
        <v>3.8689194904405451E-3</v>
      </c>
      <c r="M1432">
        <v>3.8689194904405451E-3</v>
      </c>
      <c r="N1432">
        <v>3.8689194904405451E-3</v>
      </c>
      <c r="O1432">
        <v>3.8689194904405451E-3</v>
      </c>
      <c r="P1432">
        <v>3.8689194904405451E-3</v>
      </c>
      <c r="Q1432">
        <v>3.8689194904405451E-3</v>
      </c>
      <c r="R1432">
        <v>3.8689194904405451E-3</v>
      </c>
      <c r="S1432">
        <v>3.8689194904405451E-3</v>
      </c>
      <c r="T1432">
        <v>3.8689194904405451E-3</v>
      </c>
      <c r="U1432">
        <v>3.8689194904405451E-3</v>
      </c>
      <c r="V1432">
        <v>3.8689194904405451E-3</v>
      </c>
      <c r="W1432">
        <v>3.8689194904405451E-3</v>
      </c>
      <c r="X1432">
        <v>3.8689194904405451E-3</v>
      </c>
      <c r="Y1432">
        <v>3.8689194904405451E-3</v>
      </c>
      <c r="Z1432">
        <v>3.8689194904405451E-3</v>
      </c>
      <c r="AA1432">
        <v>3.8689194904405451E-3</v>
      </c>
      <c r="AB1432" s="7">
        <f t="shared" si="66"/>
        <v>9.2854067770573118E-2</v>
      </c>
      <c r="AC1432">
        <f>INDEX(SHELF_days!$C$2:$C$289,MATCH(A1432&amp;"|"&amp;C1432,SHELF_days!$D$2:$D$289,0))</f>
        <v>65</v>
      </c>
      <c r="AD1432" s="8">
        <f t="shared" si="67"/>
        <v>6.0355144050872527</v>
      </c>
      <c r="AE1432" s="7">
        <f t="shared" si="68"/>
        <v>3.8689194904405451E-3</v>
      </c>
    </row>
    <row r="1433" spans="1:31" x14ac:dyDescent="0.45">
      <c r="A1433" t="s">
        <v>40</v>
      </c>
      <c r="B1433" t="s">
        <v>162</v>
      </c>
      <c r="C1433" t="s">
        <v>127</v>
      </c>
      <c r="D1433">
        <v>3.8689194904405451E-3</v>
      </c>
      <c r="E1433">
        <v>3.8689194904405451E-3</v>
      </c>
      <c r="F1433">
        <v>3.8689194904405451E-3</v>
      </c>
      <c r="G1433">
        <v>3.8689194904405451E-3</v>
      </c>
      <c r="H1433">
        <v>3.8689194904405451E-3</v>
      </c>
      <c r="I1433">
        <v>3.8689194904405451E-3</v>
      </c>
      <c r="J1433">
        <v>3.8689194904405451E-3</v>
      </c>
      <c r="K1433">
        <v>3.8689194904405451E-3</v>
      </c>
      <c r="L1433">
        <v>3.8689194904405451E-3</v>
      </c>
      <c r="M1433">
        <v>3.8689194904405451E-3</v>
      </c>
      <c r="N1433">
        <v>3.8689194904405451E-3</v>
      </c>
      <c r="O1433">
        <v>3.8689194904405451E-3</v>
      </c>
      <c r="P1433">
        <v>3.8689194904405451E-3</v>
      </c>
      <c r="Q1433">
        <v>3.8689194904405451E-3</v>
      </c>
      <c r="R1433">
        <v>3.8689194904405451E-3</v>
      </c>
      <c r="S1433">
        <v>3.8689194904405451E-3</v>
      </c>
      <c r="T1433">
        <v>3.8689194904405451E-3</v>
      </c>
      <c r="U1433">
        <v>3.8689194904405451E-3</v>
      </c>
      <c r="V1433">
        <v>3.8689194904405451E-3</v>
      </c>
      <c r="W1433">
        <v>3.8689194904405451E-3</v>
      </c>
      <c r="X1433">
        <v>3.8689194904405451E-3</v>
      </c>
      <c r="Y1433">
        <v>3.8689194904405451E-3</v>
      </c>
      <c r="Z1433">
        <v>3.8689194904405451E-3</v>
      </c>
      <c r="AA1433">
        <v>3.8689194904405451E-3</v>
      </c>
      <c r="AB1433" s="7">
        <f t="shared" si="66"/>
        <v>9.2854067770573118E-2</v>
      </c>
      <c r="AC1433">
        <f>INDEX(SHELF_days!$C$2:$C$289,MATCH(A1433&amp;"|"&amp;C1433,SHELF_days!$D$2:$D$289,0))</f>
        <v>81</v>
      </c>
      <c r="AD1433" s="8">
        <f t="shared" si="67"/>
        <v>7.5211794894164221</v>
      </c>
      <c r="AE1433" s="7">
        <f t="shared" si="68"/>
        <v>3.8689194904405451E-3</v>
      </c>
    </row>
    <row r="1434" spans="1:31" x14ac:dyDescent="0.45">
      <c r="A1434" t="s">
        <v>40</v>
      </c>
      <c r="B1434" t="s">
        <v>162</v>
      </c>
      <c r="C1434" t="s">
        <v>128</v>
      </c>
      <c r="D1434">
        <v>3.8689194904405451E-3</v>
      </c>
      <c r="E1434">
        <v>3.8689194904405451E-3</v>
      </c>
      <c r="F1434">
        <v>3.8689194904405451E-3</v>
      </c>
      <c r="G1434">
        <v>3.8689194904405451E-3</v>
      </c>
      <c r="H1434">
        <v>3.8689194904405451E-3</v>
      </c>
      <c r="I1434">
        <v>3.8689194904405451E-3</v>
      </c>
      <c r="J1434">
        <v>3.8689194904405451E-3</v>
      </c>
      <c r="K1434">
        <v>3.8689194904405451E-3</v>
      </c>
      <c r="L1434">
        <v>3.8689194904405451E-3</v>
      </c>
      <c r="M1434">
        <v>3.8689194904405451E-3</v>
      </c>
      <c r="N1434">
        <v>3.8689194904405451E-3</v>
      </c>
      <c r="O1434">
        <v>3.8689194904405451E-3</v>
      </c>
      <c r="P1434">
        <v>3.8689194904405451E-3</v>
      </c>
      <c r="Q1434">
        <v>3.8689194904405451E-3</v>
      </c>
      <c r="R1434">
        <v>3.8689194904405451E-3</v>
      </c>
      <c r="S1434">
        <v>3.8689194904405451E-3</v>
      </c>
      <c r="T1434">
        <v>3.8689194904405451E-3</v>
      </c>
      <c r="U1434">
        <v>3.8689194904405451E-3</v>
      </c>
      <c r="V1434">
        <v>3.8689194904405451E-3</v>
      </c>
      <c r="W1434">
        <v>3.8689194904405451E-3</v>
      </c>
      <c r="X1434">
        <v>3.8689194904405451E-3</v>
      </c>
      <c r="Y1434">
        <v>3.8689194904405451E-3</v>
      </c>
      <c r="Z1434">
        <v>3.8689194904405451E-3</v>
      </c>
      <c r="AA1434">
        <v>3.8689194904405451E-3</v>
      </c>
      <c r="AB1434" s="7">
        <f t="shared" si="66"/>
        <v>9.2854067770573118E-2</v>
      </c>
      <c r="AC1434">
        <f>INDEX(SHELF_days!$C$2:$C$289,MATCH(A1434&amp;"|"&amp;C1434,SHELF_days!$D$2:$D$289,0))</f>
        <v>10</v>
      </c>
      <c r="AD1434" s="8">
        <f t="shared" si="67"/>
        <v>0.92854067770573123</v>
      </c>
      <c r="AE1434" s="7">
        <f t="shared" si="68"/>
        <v>3.8689194904405451E-3</v>
      </c>
    </row>
    <row r="1435" spans="1:31" x14ac:dyDescent="0.45">
      <c r="A1435" t="s">
        <v>40</v>
      </c>
      <c r="B1435" t="s">
        <v>162</v>
      </c>
      <c r="C1435" t="s">
        <v>129</v>
      </c>
      <c r="D1435">
        <v>3.8689194904405451E-3</v>
      </c>
      <c r="E1435">
        <v>3.8689194904405451E-3</v>
      </c>
      <c r="F1435">
        <v>3.8689194904405451E-3</v>
      </c>
      <c r="G1435">
        <v>3.8689194904405451E-3</v>
      </c>
      <c r="H1435">
        <v>3.8689194904405451E-3</v>
      </c>
      <c r="I1435">
        <v>3.8689194904405451E-3</v>
      </c>
      <c r="J1435">
        <v>3.8689194904405451E-3</v>
      </c>
      <c r="K1435">
        <v>3.8689194904405451E-3</v>
      </c>
      <c r="L1435">
        <v>3.8689194904405451E-3</v>
      </c>
      <c r="M1435">
        <v>3.8689194904405451E-3</v>
      </c>
      <c r="N1435">
        <v>3.8689194904405451E-3</v>
      </c>
      <c r="O1435">
        <v>3.8689194904405451E-3</v>
      </c>
      <c r="P1435">
        <v>3.8689194904405451E-3</v>
      </c>
      <c r="Q1435">
        <v>3.8689194904405451E-3</v>
      </c>
      <c r="R1435">
        <v>3.8689194904405451E-3</v>
      </c>
      <c r="S1435">
        <v>3.8689194904405451E-3</v>
      </c>
      <c r="T1435">
        <v>3.8689194904405451E-3</v>
      </c>
      <c r="U1435">
        <v>3.8689194904405451E-3</v>
      </c>
      <c r="V1435">
        <v>3.8689194904405451E-3</v>
      </c>
      <c r="W1435">
        <v>3.8689194904405451E-3</v>
      </c>
      <c r="X1435">
        <v>3.8689194904405451E-3</v>
      </c>
      <c r="Y1435">
        <v>3.8689194904405451E-3</v>
      </c>
      <c r="Z1435">
        <v>3.8689194904405451E-3</v>
      </c>
      <c r="AA1435">
        <v>3.8689194904405451E-3</v>
      </c>
      <c r="AB1435" s="7">
        <f t="shared" si="66"/>
        <v>9.2854067770573118E-2</v>
      </c>
      <c r="AC1435">
        <f>INDEX(SHELF_days!$C$2:$C$289,MATCH(A1435&amp;"|"&amp;C1435,SHELF_days!$D$2:$D$289,0))</f>
        <v>6</v>
      </c>
      <c r="AD1435" s="8">
        <f t="shared" si="67"/>
        <v>0.55712440662343865</v>
      </c>
      <c r="AE1435" s="7">
        <f t="shared" si="68"/>
        <v>3.8689194904405451E-3</v>
      </c>
    </row>
    <row r="1436" spans="1:31" x14ac:dyDescent="0.45">
      <c r="A1436" t="s">
        <v>40</v>
      </c>
      <c r="B1436" t="s">
        <v>163</v>
      </c>
      <c r="C1436" t="s">
        <v>124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40</v>
      </c>
      <c r="B1437" t="s">
        <v>163</v>
      </c>
      <c r="C1437" t="s">
        <v>125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40</v>
      </c>
      <c r="B1438" t="s">
        <v>163</v>
      </c>
      <c r="C1438" t="s">
        <v>126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40</v>
      </c>
      <c r="B1439" t="s">
        <v>163</v>
      </c>
      <c r="C1439" t="s">
        <v>127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40</v>
      </c>
      <c r="B1440" t="s">
        <v>163</v>
      </c>
      <c r="C1440" t="s">
        <v>128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40</v>
      </c>
      <c r="B1441" t="s">
        <v>163</v>
      </c>
      <c r="C1441" t="s">
        <v>129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40</v>
      </c>
      <c r="B1442" t="s">
        <v>164</v>
      </c>
      <c r="C1442" t="s">
        <v>124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40</v>
      </c>
      <c r="B1443" t="s">
        <v>164</v>
      </c>
      <c r="C1443" t="s">
        <v>125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40</v>
      </c>
      <c r="B1444" t="s">
        <v>164</v>
      </c>
      <c r="C1444" t="s">
        <v>126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40</v>
      </c>
      <c r="B1445" t="s">
        <v>164</v>
      </c>
      <c r="C1445" t="s">
        <v>127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40</v>
      </c>
      <c r="B1446" t="s">
        <v>164</v>
      </c>
      <c r="C1446" t="s">
        <v>128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40</v>
      </c>
      <c r="B1447" t="s">
        <v>164</v>
      </c>
      <c r="C1447" t="s">
        <v>129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40</v>
      </c>
      <c r="B1448" t="s">
        <v>165</v>
      </c>
      <c r="C1448" t="s">
        <v>124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40</v>
      </c>
      <c r="B1449" t="s">
        <v>165</v>
      </c>
      <c r="C1449" t="s">
        <v>125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40</v>
      </c>
      <c r="B1450" t="s">
        <v>165</v>
      </c>
      <c r="C1450" t="s">
        <v>126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40</v>
      </c>
      <c r="B1451" t="s">
        <v>165</v>
      </c>
      <c r="C1451" t="s">
        <v>127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40</v>
      </c>
      <c r="B1452" t="s">
        <v>165</v>
      </c>
      <c r="C1452" t="s">
        <v>128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40</v>
      </c>
      <c r="B1453" t="s">
        <v>165</v>
      </c>
      <c r="C1453" t="s">
        <v>129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40</v>
      </c>
      <c r="B1454" t="s">
        <v>166</v>
      </c>
      <c r="C1454" t="s">
        <v>124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40</v>
      </c>
      <c r="B1455" t="s">
        <v>166</v>
      </c>
      <c r="C1455" t="s">
        <v>125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40</v>
      </c>
      <c r="B1456" t="s">
        <v>166</v>
      </c>
      <c r="C1456" t="s">
        <v>126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40</v>
      </c>
      <c r="B1457" t="s">
        <v>166</v>
      </c>
      <c r="C1457" t="s">
        <v>127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40</v>
      </c>
      <c r="B1458" t="s">
        <v>166</v>
      </c>
      <c r="C1458" t="s">
        <v>128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40</v>
      </c>
      <c r="B1459" t="s">
        <v>166</v>
      </c>
      <c r="C1459" t="s">
        <v>129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40</v>
      </c>
      <c r="B1460" t="s">
        <v>167</v>
      </c>
      <c r="C1460" t="s">
        <v>124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40</v>
      </c>
      <c r="B1461" t="s">
        <v>167</v>
      </c>
      <c r="C1461" t="s">
        <v>125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40</v>
      </c>
      <c r="B1462" t="s">
        <v>167</v>
      </c>
      <c r="C1462" t="s">
        <v>126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40</v>
      </c>
      <c r="B1463" t="s">
        <v>167</v>
      </c>
      <c r="C1463" t="s">
        <v>127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40</v>
      </c>
      <c r="B1464" t="s">
        <v>167</v>
      </c>
      <c r="C1464" t="s">
        <v>128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40</v>
      </c>
      <c r="B1465" t="s">
        <v>167</v>
      </c>
      <c r="C1465" t="s">
        <v>129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40</v>
      </c>
      <c r="B1466" t="s">
        <v>168</v>
      </c>
      <c r="C1466" t="s">
        <v>124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40</v>
      </c>
      <c r="B1467" t="s">
        <v>168</v>
      </c>
      <c r="C1467" t="s">
        <v>125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40</v>
      </c>
      <c r="B1468" t="s">
        <v>168</v>
      </c>
      <c r="C1468" t="s">
        <v>126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40</v>
      </c>
      <c r="B1469" t="s">
        <v>168</v>
      </c>
      <c r="C1469" t="s">
        <v>127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40</v>
      </c>
      <c r="B1470" t="s">
        <v>168</v>
      </c>
      <c r="C1470" t="s">
        <v>128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40</v>
      </c>
      <c r="B1471" t="s">
        <v>168</v>
      </c>
      <c r="C1471" t="s">
        <v>129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40</v>
      </c>
      <c r="B1472" t="s">
        <v>169</v>
      </c>
      <c r="C1472" t="s">
        <v>124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s="7">
        <f t="shared" si="66"/>
        <v>0</v>
      </c>
      <c r="AC1472">
        <f>INDEX(SHELF_days!$C$2:$C$289,MATCH(A1472&amp;"|"&amp;C1472,SHELF_days!$D$2:$D$289,0))</f>
        <v>97</v>
      </c>
      <c r="AD1472" s="8">
        <f t="shared" si="67"/>
        <v>0</v>
      </c>
      <c r="AE1472" s="7">
        <f t="shared" si="68"/>
        <v>0</v>
      </c>
    </row>
    <row r="1473" spans="1:31" x14ac:dyDescent="0.45">
      <c r="A1473" t="s">
        <v>40</v>
      </c>
      <c r="B1473" t="s">
        <v>169</v>
      </c>
      <c r="C1473" t="s">
        <v>125</v>
      </c>
      <c r="D1473">
        <v>5.1189610133036481E-2</v>
      </c>
      <c r="E1473">
        <v>5.1189610133036481E-2</v>
      </c>
      <c r="F1473">
        <v>5.1189610133036481E-2</v>
      </c>
      <c r="G1473">
        <v>5.1189610133036481E-2</v>
      </c>
      <c r="H1473">
        <v>5.1189610133036481E-2</v>
      </c>
      <c r="I1473">
        <v>5.1189610133036481E-2</v>
      </c>
      <c r="J1473">
        <v>5.1189610133036481E-2</v>
      </c>
      <c r="K1473">
        <v>5.1189610133036481E-2</v>
      </c>
      <c r="L1473">
        <v>5.1189610133036481E-2</v>
      </c>
      <c r="M1473">
        <v>5.1189610133036481E-2</v>
      </c>
      <c r="N1473">
        <v>5.1189610133036481E-2</v>
      </c>
      <c r="O1473">
        <v>5.1189610133036481E-2</v>
      </c>
      <c r="P1473">
        <v>5.1189610133036481E-2</v>
      </c>
      <c r="Q1473">
        <v>5.1189610133036481E-2</v>
      </c>
      <c r="R1473">
        <v>5.6154375366065178E-2</v>
      </c>
      <c r="S1473">
        <v>5.7357441344034581E-2</v>
      </c>
      <c r="T1473">
        <v>8.5095737202287053E-2</v>
      </c>
      <c r="U1473">
        <v>0.1266269303290902</v>
      </c>
      <c r="V1473">
        <v>0.1271522126574994</v>
      </c>
      <c r="W1473">
        <v>8.3214887574757423E-2</v>
      </c>
      <c r="X1473">
        <v>5.1189610133036481E-2</v>
      </c>
      <c r="Y1473">
        <v>5.1189610133036481E-2</v>
      </c>
      <c r="Z1473">
        <v>5.1189610133036481E-2</v>
      </c>
      <c r="AA1473">
        <v>5.1189610133036481E-2</v>
      </c>
      <c r="AB1473" s="7">
        <f t="shared" si="66"/>
        <v>1.45701456686839</v>
      </c>
      <c r="AC1473">
        <f>INDEX(SHELF_days!$C$2:$C$289,MATCH(A1473&amp;"|"&amp;C1473,SHELF_days!$D$2:$D$289,0))</f>
        <v>106</v>
      </c>
      <c r="AD1473" s="8">
        <f t="shared" si="67"/>
        <v>154.44354408804935</v>
      </c>
      <c r="AE1473" s="7">
        <f t="shared" si="68"/>
        <v>0.1271522126574994</v>
      </c>
    </row>
    <row r="1474" spans="1:31" x14ac:dyDescent="0.45">
      <c r="A1474" t="s">
        <v>40</v>
      </c>
      <c r="B1474" t="s">
        <v>169</v>
      </c>
      <c r="C1474" t="s">
        <v>126</v>
      </c>
      <c r="D1474">
        <v>0.1825528458615536</v>
      </c>
      <c r="E1474">
        <v>0.1825528458615536</v>
      </c>
      <c r="F1474">
        <v>0.1825528458615536</v>
      </c>
      <c r="G1474">
        <v>0.1825528458615536</v>
      </c>
      <c r="H1474">
        <v>0.1825528458615536</v>
      </c>
      <c r="I1474">
        <v>0.1825528458615536</v>
      </c>
      <c r="J1474">
        <v>0.1825528458615536</v>
      </c>
      <c r="K1474">
        <v>0.1825528458615536</v>
      </c>
      <c r="L1474">
        <v>0.1825528458615536</v>
      </c>
      <c r="M1474">
        <v>0.1999337116336096</v>
      </c>
      <c r="N1474">
        <v>0.32240610086247878</v>
      </c>
      <c r="O1474">
        <v>0.48605501539463131</v>
      </c>
      <c r="P1474">
        <v>0.68057736469508545</v>
      </c>
      <c r="Q1474">
        <v>0.80629298764018376</v>
      </c>
      <c r="R1474">
        <v>0.92858619268583587</v>
      </c>
      <c r="S1474">
        <v>0.95</v>
      </c>
      <c r="T1474">
        <v>0.95</v>
      </c>
      <c r="U1474">
        <v>0.95</v>
      </c>
      <c r="V1474">
        <v>0.95</v>
      </c>
      <c r="W1474">
        <v>0.80358730647360599</v>
      </c>
      <c r="X1474">
        <v>0.39655251587770363</v>
      </c>
      <c r="Y1474">
        <v>0.1971026015387799</v>
      </c>
      <c r="Z1474">
        <v>0.1825528458615536</v>
      </c>
      <c r="AA1474">
        <v>0.1773027492932934</v>
      </c>
      <c r="AB1474" s="7">
        <f t="shared" ref="AB1474:AB1537" si="69">SUM(D1474:AA1474)</f>
        <v>10.623925004710745</v>
      </c>
      <c r="AC1474">
        <f>INDEX(SHELF_days!$C$2:$C$289,MATCH(A1474&amp;"|"&amp;C1474,SHELF_days!$D$2:$D$289,0))</f>
        <v>65</v>
      </c>
      <c r="AD1474" s="8">
        <f t="shared" ref="AD1474:AD1537" si="70">AB1474*AC1474</f>
        <v>690.55512530619842</v>
      </c>
      <c r="AE1474" s="7">
        <f t="shared" ref="AE1474:AE1537" si="71">MAX(D1474:AA1474)</f>
        <v>0.95</v>
      </c>
    </row>
    <row r="1475" spans="1:31" x14ac:dyDescent="0.45">
      <c r="A1475" t="s">
        <v>40</v>
      </c>
      <c r="B1475" t="s">
        <v>169</v>
      </c>
      <c r="C1475" t="s">
        <v>127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8.0500697394489777E-3</v>
      </c>
      <c r="Q1475">
        <v>8.0500697394489777E-3</v>
      </c>
      <c r="R1475">
        <v>4.6690404488804058E-2</v>
      </c>
      <c r="S1475">
        <v>6.9920605736928265E-2</v>
      </c>
      <c r="T1475">
        <v>9.0135225304877914E-2</v>
      </c>
      <c r="U1475">
        <v>8.4742956368294639E-2</v>
      </c>
      <c r="V1475">
        <v>7.0610611714595331E-2</v>
      </c>
      <c r="W1475">
        <v>1.6100139478897959E-2</v>
      </c>
      <c r="X1475">
        <v>0</v>
      </c>
      <c r="Y1475">
        <v>0</v>
      </c>
      <c r="Z1475">
        <v>0</v>
      </c>
      <c r="AA1475">
        <v>0</v>
      </c>
      <c r="AB1475" s="7">
        <f t="shared" si="69"/>
        <v>0.39430008257129606</v>
      </c>
      <c r="AC1475">
        <f>INDEX(SHELF_days!$C$2:$C$289,MATCH(A1475&amp;"|"&amp;C1475,SHELF_days!$D$2:$D$289,0))</f>
        <v>81</v>
      </c>
      <c r="AD1475" s="8">
        <f t="shared" si="70"/>
        <v>31.938306688274981</v>
      </c>
      <c r="AE1475" s="7">
        <f t="shared" si="71"/>
        <v>9.0135225304877914E-2</v>
      </c>
    </row>
    <row r="1476" spans="1:31" x14ac:dyDescent="0.45">
      <c r="A1476" t="s">
        <v>40</v>
      </c>
      <c r="B1476" t="s">
        <v>169</v>
      </c>
      <c r="C1476" t="s">
        <v>128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s="7">
        <f t="shared" si="69"/>
        <v>0</v>
      </c>
      <c r="AC1476">
        <f>INDEX(SHELF_days!$C$2:$C$289,MATCH(A1476&amp;"|"&amp;C1476,SHELF_days!$D$2:$D$289,0))</f>
        <v>10</v>
      </c>
      <c r="AD1476" s="8">
        <f t="shared" si="70"/>
        <v>0</v>
      </c>
      <c r="AE1476" s="7">
        <f t="shared" si="71"/>
        <v>0</v>
      </c>
    </row>
    <row r="1477" spans="1:31" x14ac:dyDescent="0.45">
      <c r="A1477" t="s">
        <v>40</v>
      </c>
      <c r="B1477" t="s">
        <v>169</v>
      </c>
      <c r="C1477" t="s">
        <v>129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40</v>
      </c>
      <c r="B1478" t="s">
        <v>170</v>
      </c>
      <c r="C1478" t="s">
        <v>124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40</v>
      </c>
      <c r="B1479" t="s">
        <v>170</v>
      </c>
      <c r="C1479" t="s">
        <v>125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40</v>
      </c>
      <c r="B1480" t="s">
        <v>170</v>
      </c>
      <c r="C1480" t="s">
        <v>126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40</v>
      </c>
      <c r="B1481" t="s">
        <v>170</v>
      </c>
      <c r="C1481" t="s">
        <v>127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40</v>
      </c>
      <c r="B1482" t="s">
        <v>170</v>
      </c>
      <c r="C1482" t="s">
        <v>128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40</v>
      </c>
      <c r="B1483" t="s">
        <v>170</v>
      </c>
      <c r="C1483" t="s">
        <v>129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40</v>
      </c>
      <c r="B1484" t="s">
        <v>171</v>
      </c>
      <c r="C1484" t="s">
        <v>124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40</v>
      </c>
      <c r="B1485" t="s">
        <v>171</v>
      </c>
      <c r="C1485" t="s">
        <v>125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40</v>
      </c>
      <c r="B1486" t="s">
        <v>171</v>
      </c>
      <c r="C1486" t="s">
        <v>126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40</v>
      </c>
      <c r="B1487" t="s">
        <v>171</v>
      </c>
      <c r="C1487" t="s">
        <v>127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40</v>
      </c>
      <c r="B1488" t="s">
        <v>171</v>
      </c>
      <c r="C1488" t="s">
        <v>128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40</v>
      </c>
      <c r="B1489" t="s">
        <v>171</v>
      </c>
      <c r="C1489" t="s">
        <v>129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40</v>
      </c>
      <c r="B1490" t="s">
        <v>172</v>
      </c>
      <c r="C1490" t="s">
        <v>124</v>
      </c>
      <c r="D1490">
        <v>0.72094539294286863</v>
      </c>
      <c r="E1490">
        <v>0.72094539294286863</v>
      </c>
      <c r="F1490">
        <v>0.71930297015573474</v>
      </c>
      <c r="G1490">
        <v>0.72258781573000253</v>
      </c>
      <c r="H1490">
        <v>0.72751508409140397</v>
      </c>
      <c r="I1490">
        <v>0.73830814812114087</v>
      </c>
      <c r="J1490">
        <v>0.76294448992814934</v>
      </c>
      <c r="K1490">
        <v>0.77146944629946312</v>
      </c>
      <c r="L1490">
        <v>0.77146944629946312</v>
      </c>
      <c r="M1490">
        <v>0.77639671466086457</v>
      </c>
      <c r="N1490">
        <v>0.78163682545791091</v>
      </c>
      <c r="O1490">
        <v>0.78163682545791091</v>
      </c>
      <c r="P1490">
        <v>0.78163682545791091</v>
      </c>
      <c r="Q1490">
        <v>0.78163682545791091</v>
      </c>
      <c r="R1490">
        <v>0.78163682545791091</v>
      </c>
      <c r="S1490">
        <v>0.78163682545791091</v>
      </c>
      <c r="T1490">
        <v>0.78820651660644647</v>
      </c>
      <c r="U1490">
        <v>0.78656409381931269</v>
      </c>
      <c r="V1490">
        <v>0.78327924824504491</v>
      </c>
      <c r="W1490">
        <v>0.77506713430937579</v>
      </c>
      <c r="X1490">
        <v>0.76849744316084023</v>
      </c>
      <c r="Y1490">
        <v>0.75833006400239222</v>
      </c>
      <c r="Z1490">
        <v>0.73040887662111598</v>
      </c>
      <c r="AA1490">
        <v>0.72188392024980208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0.78820651660644647</v>
      </c>
    </row>
    <row r="1491" spans="1:31" x14ac:dyDescent="0.45">
      <c r="A1491" t="s">
        <v>40</v>
      </c>
      <c r="B1491" t="s">
        <v>172</v>
      </c>
      <c r="C1491" t="s">
        <v>125</v>
      </c>
      <c r="D1491">
        <v>0.60192839883234517</v>
      </c>
      <c r="E1491">
        <v>0.59987537034842786</v>
      </c>
      <c r="F1491">
        <v>0.59782234186451044</v>
      </c>
      <c r="G1491">
        <v>0.60769643123954176</v>
      </c>
      <c r="H1491">
        <v>0.60642550884473567</v>
      </c>
      <c r="I1491">
        <v>0.63878514828171906</v>
      </c>
      <c r="J1491">
        <v>0.73684169920405751</v>
      </c>
      <c r="K1491">
        <v>0.76030488187739886</v>
      </c>
      <c r="L1491">
        <v>0.76646396732915101</v>
      </c>
      <c r="M1491">
        <v>0.7685169958130682</v>
      </c>
      <c r="N1491">
        <v>0.7664639673291509</v>
      </c>
      <c r="O1491">
        <v>0.7664639673291509</v>
      </c>
      <c r="P1491">
        <v>0.7664639673291509</v>
      </c>
      <c r="Q1491">
        <v>0.76851699581306798</v>
      </c>
      <c r="R1491">
        <v>0.76851699581306798</v>
      </c>
      <c r="S1491">
        <v>0.77467608126482002</v>
      </c>
      <c r="T1491">
        <v>0.78327924824504525</v>
      </c>
      <c r="U1491">
        <v>0.78738530521288019</v>
      </c>
      <c r="V1491">
        <v>0.78943833369679761</v>
      </c>
      <c r="W1491">
        <v>0.78533227672896266</v>
      </c>
      <c r="X1491">
        <v>0.75492790251475794</v>
      </c>
      <c r="Y1491">
        <v>0.73117143005799989</v>
      </c>
      <c r="Z1491">
        <v>0.65208095179661218</v>
      </c>
      <c r="AA1491">
        <v>0.6080874842840972</v>
      </c>
      <c r="AB1491" s="7">
        <f t="shared" si="69"/>
        <v>17.187465651050516</v>
      </c>
      <c r="AC1491">
        <f>INDEX(SHELF_days!$C$2:$C$289,MATCH(A1491&amp;"|"&amp;C1491,SHELF_days!$D$2:$D$289,0))</f>
        <v>106</v>
      </c>
      <c r="AD1491" s="8">
        <f t="shared" si="70"/>
        <v>1821.8713590113548</v>
      </c>
      <c r="AE1491" s="7">
        <f t="shared" si="71"/>
        <v>0.78943833369679761</v>
      </c>
    </row>
    <row r="1492" spans="1:31" x14ac:dyDescent="0.45">
      <c r="A1492" t="s">
        <v>40</v>
      </c>
      <c r="B1492" t="s">
        <v>172</v>
      </c>
      <c r="C1492" t="s">
        <v>126</v>
      </c>
      <c r="D1492">
        <v>0.7355617870840897</v>
      </c>
      <c r="E1492">
        <v>0.7355617870840897</v>
      </c>
      <c r="F1492">
        <v>0.7355617870840897</v>
      </c>
      <c r="G1492">
        <v>0.7355617870840897</v>
      </c>
      <c r="H1492">
        <v>0.7355617870840897</v>
      </c>
      <c r="I1492">
        <v>0.7420748429641032</v>
      </c>
      <c r="J1492">
        <v>0.77929230513560988</v>
      </c>
      <c r="K1492">
        <v>0.78932034355404379</v>
      </c>
      <c r="L1492">
        <v>0.78932034355404379</v>
      </c>
      <c r="M1492">
        <v>0.78932034355404379</v>
      </c>
      <c r="N1492">
        <v>0.78714932492737233</v>
      </c>
      <c r="O1492">
        <v>0.78932034355404379</v>
      </c>
      <c r="P1492">
        <v>0.78932034355404379</v>
      </c>
      <c r="Q1492">
        <v>0.78932034355404379</v>
      </c>
      <c r="R1492">
        <v>0.78932034355404379</v>
      </c>
      <c r="S1492">
        <v>0.78932034355404379</v>
      </c>
      <c r="T1492">
        <v>0.78932034355404379</v>
      </c>
      <c r="U1492">
        <v>0.79149136218071492</v>
      </c>
      <c r="V1492">
        <v>0.79149136218071492</v>
      </c>
      <c r="W1492">
        <v>0.79149136218071492</v>
      </c>
      <c r="X1492">
        <v>0.78932034355404368</v>
      </c>
      <c r="Y1492">
        <v>0.78714932492737233</v>
      </c>
      <c r="Z1492">
        <v>0.76027004669239551</v>
      </c>
      <c r="AA1492">
        <v>0.74248837032156434</v>
      </c>
      <c r="AB1492" s="7">
        <f t="shared" si="69"/>
        <v>18.543910672471448</v>
      </c>
      <c r="AC1492">
        <f>INDEX(SHELF_days!$C$2:$C$289,MATCH(A1492&amp;"|"&amp;C1492,SHELF_days!$D$2:$D$289,0))</f>
        <v>65</v>
      </c>
      <c r="AD1492" s="8">
        <f t="shared" si="70"/>
        <v>1205.354193710644</v>
      </c>
      <c r="AE1492" s="7">
        <f t="shared" si="71"/>
        <v>0.79149136218071492</v>
      </c>
    </row>
    <row r="1493" spans="1:31" x14ac:dyDescent="0.45">
      <c r="A1493" t="s">
        <v>40</v>
      </c>
      <c r="B1493" t="s">
        <v>172</v>
      </c>
      <c r="C1493" t="s">
        <v>127</v>
      </c>
      <c r="D1493">
        <v>0.64242322373721705</v>
      </c>
      <c r="E1493">
        <v>0.6393268529090137</v>
      </c>
      <c r="F1493">
        <v>0.6393268529090137</v>
      </c>
      <c r="G1493">
        <v>0.64242322373721705</v>
      </c>
      <c r="H1493">
        <v>0.67825265760642606</v>
      </c>
      <c r="I1493">
        <v>0.71172295179700418</v>
      </c>
      <c r="J1493">
        <v>0.7308909616858813</v>
      </c>
      <c r="K1493">
        <v>0.75861085290979613</v>
      </c>
      <c r="L1493">
        <v>0.77910587886790339</v>
      </c>
      <c r="M1493">
        <v>0.77910587886790339</v>
      </c>
      <c r="N1493">
        <v>0.77910587886790339</v>
      </c>
      <c r="O1493">
        <v>0.77910587886790339</v>
      </c>
      <c r="P1493">
        <v>0.77910587886790339</v>
      </c>
      <c r="Q1493">
        <v>0.7822022496961063</v>
      </c>
      <c r="R1493">
        <v>0.79149136218071625</v>
      </c>
      <c r="S1493">
        <v>0.79149136218071625</v>
      </c>
      <c r="T1493">
        <v>0.79149136218071625</v>
      </c>
      <c r="U1493">
        <v>0.79149136218071625</v>
      </c>
      <c r="V1493">
        <v>0.78839499135251279</v>
      </c>
      <c r="W1493">
        <v>0.78529862052430954</v>
      </c>
      <c r="X1493">
        <v>0.71599889246452297</v>
      </c>
      <c r="Y1493">
        <v>0.69373451174744238</v>
      </c>
      <c r="Z1493">
        <v>0.66468760445429742</v>
      </c>
      <c r="AA1493">
        <v>0.64861596539362354</v>
      </c>
      <c r="AB1493" s="7">
        <f t="shared" si="69"/>
        <v>17.583405255986769</v>
      </c>
      <c r="AC1493">
        <f>INDEX(SHELF_days!$C$2:$C$289,MATCH(A1493&amp;"|"&amp;C1493,SHELF_days!$D$2:$D$289,0))</f>
        <v>81</v>
      </c>
      <c r="AD1493" s="8">
        <f t="shared" si="70"/>
        <v>1424.2558257349283</v>
      </c>
      <c r="AE1493" s="7">
        <f t="shared" si="71"/>
        <v>0.79149136218071625</v>
      </c>
    </row>
    <row r="1494" spans="1:31" x14ac:dyDescent="0.45">
      <c r="A1494" t="s">
        <v>40</v>
      </c>
      <c r="B1494" t="s">
        <v>172</v>
      </c>
      <c r="C1494" t="s">
        <v>128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0.79149136218071592</v>
      </c>
      <c r="K1494">
        <v>0.79149136218071592</v>
      </c>
      <c r="L1494">
        <v>0.79149136218071592</v>
      </c>
      <c r="M1494">
        <v>0.79149136218071592</v>
      </c>
      <c r="N1494">
        <v>0.79149136218071592</v>
      </c>
      <c r="O1494">
        <v>0.60261274166031764</v>
      </c>
      <c r="P1494">
        <v>0.60261274166031764</v>
      </c>
      <c r="Q1494">
        <v>0.60261274166031764</v>
      </c>
      <c r="R1494">
        <v>0.60261274166031764</v>
      </c>
      <c r="S1494">
        <v>0.60261274166031764</v>
      </c>
      <c r="T1494">
        <v>0.60261274166031764</v>
      </c>
      <c r="U1494">
        <v>0.60261274166031764</v>
      </c>
      <c r="V1494">
        <v>0.79149136218071592</v>
      </c>
      <c r="W1494">
        <v>0.79149136218071592</v>
      </c>
      <c r="X1494">
        <v>0.79149136218071592</v>
      </c>
      <c r="Y1494">
        <v>0.79149136218071592</v>
      </c>
      <c r="Z1494">
        <v>0</v>
      </c>
      <c r="AA1494">
        <v>0</v>
      </c>
      <c r="AB1494" s="7">
        <f t="shared" si="69"/>
        <v>11.341711451248669</v>
      </c>
      <c r="AC1494">
        <f>INDEX(SHELF_days!$C$2:$C$289,MATCH(A1494&amp;"|"&amp;C1494,SHELF_days!$D$2:$D$289,0))</f>
        <v>10</v>
      </c>
      <c r="AD1494" s="8">
        <f t="shared" si="70"/>
        <v>113.41711451248669</v>
      </c>
      <c r="AE1494" s="7">
        <f t="shared" si="71"/>
        <v>0.79149136218071592</v>
      </c>
    </row>
    <row r="1495" spans="1:31" x14ac:dyDescent="0.45">
      <c r="A1495" t="s">
        <v>40</v>
      </c>
      <c r="B1495" t="s">
        <v>172</v>
      </c>
      <c r="C1495" t="s">
        <v>129</v>
      </c>
      <c r="D1495">
        <v>0.29680926081776843</v>
      </c>
      <c r="E1495">
        <v>0.29680926081776843</v>
      </c>
      <c r="F1495">
        <v>0.29680926081776843</v>
      </c>
      <c r="G1495">
        <v>0.29680926081776843</v>
      </c>
      <c r="H1495">
        <v>0.29680926081776843</v>
      </c>
      <c r="I1495">
        <v>0.60261274166031764</v>
      </c>
      <c r="J1495">
        <v>0.79149136218071592</v>
      </c>
      <c r="K1495">
        <v>0.79149136218071592</v>
      </c>
      <c r="L1495">
        <v>0.79149136218071592</v>
      </c>
      <c r="M1495">
        <v>0.79149136218071592</v>
      </c>
      <c r="N1495">
        <v>0.79149136218071592</v>
      </c>
      <c r="O1495">
        <v>0.79149136218071592</v>
      </c>
      <c r="P1495">
        <v>0.79149136218071592</v>
      </c>
      <c r="Q1495">
        <v>0.79149136218071592</v>
      </c>
      <c r="R1495">
        <v>0.79149136218071592</v>
      </c>
      <c r="S1495">
        <v>0.79149136218071592</v>
      </c>
      <c r="T1495">
        <v>0.79149136218071592</v>
      </c>
      <c r="U1495">
        <v>0.79149136218071592</v>
      </c>
      <c r="V1495">
        <v>0.79149136218071592</v>
      </c>
      <c r="W1495">
        <v>0.79149136218071592</v>
      </c>
      <c r="X1495">
        <v>0.79149136218071592</v>
      </c>
      <c r="Y1495">
        <v>0.79149136218071592</v>
      </c>
      <c r="Z1495">
        <v>0.79149136218071592</v>
      </c>
      <c r="AA1495">
        <v>0.79149136218071592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0.79149136218071592</v>
      </c>
    </row>
    <row r="1496" spans="1:31" x14ac:dyDescent="0.45">
      <c r="A1496" t="s">
        <v>40</v>
      </c>
      <c r="B1496" t="s">
        <v>173</v>
      </c>
      <c r="C1496" t="s">
        <v>124</v>
      </c>
      <c r="D1496">
        <v>1.4586811983002879E-3</v>
      </c>
      <c r="E1496">
        <v>1.4586811983002879E-3</v>
      </c>
      <c r="F1496">
        <v>1.4586811983002879E-3</v>
      </c>
      <c r="G1496">
        <v>1.4586811983002879E-3</v>
      </c>
      <c r="H1496">
        <v>1.4586811983002879E-3</v>
      </c>
      <c r="I1496">
        <v>1.4586811983002879E-3</v>
      </c>
      <c r="J1496">
        <v>1.4586811983002879E-3</v>
      </c>
      <c r="K1496">
        <v>1.4586811983002879E-3</v>
      </c>
      <c r="L1496">
        <v>1.4586811983002879E-3</v>
      </c>
      <c r="M1496">
        <v>1.4586811983002879E-3</v>
      </c>
      <c r="N1496">
        <v>1.4586811983002879E-3</v>
      </c>
      <c r="O1496">
        <v>3.8881570507594688E-3</v>
      </c>
      <c r="P1496">
        <v>7.4328021469704077E-3</v>
      </c>
      <c r="Q1496">
        <v>1.3391987793268849E-2</v>
      </c>
      <c r="R1496">
        <v>1.5094612263639831E-2</v>
      </c>
      <c r="S1496">
        <v>1.8455055297266779E-2</v>
      </c>
      <c r="T1496">
        <v>3.1523444872482667E-2</v>
      </c>
      <c r="U1496">
        <v>3.5097960573436962E-2</v>
      </c>
      <c r="V1496">
        <v>3.5660523629436718E-2</v>
      </c>
      <c r="W1496">
        <v>3.090114060699619E-2</v>
      </c>
      <c r="X1496">
        <v>2.7052811029227859E-2</v>
      </c>
      <c r="Y1496">
        <v>1.891307123666482E-2</v>
      </c>
      <c r="Z1496">
        <v>1.891307123666482E-2</v>
      </c>
      <c r="AA1496">
        <v>1.745439003836453E-2</v>
      </c>
      <c r="AB1496" s="7">
        <f t="shared" si="69"/>
        <v>0.28982452095648303</v>
      </c>
      <c r="AC1496">
        <f>INDEX(SHELF_days!$C$2:$C$289,MATCH(A1496&amp;"|"&amp;C1496,SHELF_days!$D$2:$D$289,0))</f>
        <v>97</v>
      </c>
      <c r="AD1496" s="8">
        <f t="shared" si="70"/>
        <v>28.112978532778854</v>
      </c>
      <c r="AE1496" s="7">
        <f t="shared" si="71"/>
        <v>3.5660523629436718E-2</v>
      </c>
    </row>
    <row r="1497" spans="1:31" x14ac:dyDescent="0.45">
      <c r="A1497" t="s">
        <v>40</v>
      </c>
      <c r="B1497" t="s">
        <v>173</v>
      </c>
      <c r="C1497" t="s">
        <v>125</v>
      </c>
      <c r="D1497">
        <v>2.902004396991965E-2</v>
      </c>
      <c r="E1497">
        <v>2.902004396991965E-2</v>
      </c>
      <c r="F1497">
        <v>2.902004396991965E-2</v>
      </c>
      <c r="G1497">
        <v>2.902004396991965E-2</v>
      </c>
      <c r="H1497">
        <v>2.902004396991965E-2</v>
      </c>
      <c r="I1497">
        <v>2.902004396991965E-2</v>
      </c>
      <c r="J1497">
        <v>2.902004396991965E-2</v>
      </c>
      <c r="K1497">
        <v>2.902004396991965E-2</v>
      </c>
      <c r="L1497">
        <v>2.902004396991965E-2</v>
      </c>
      <c r="M1497">
        <v>2.9981304453067702E-2</v>
      </c>
      <c r="N1497">
        <v>3.744360147390418E-2</v>
      </c>
      <c r="O1497">
        <v>5.5593657231543102E-2</v>
      </c>
      <c r="P1497">
        <v>6.7862256668119805E-2</v>
      </c>
      <c r="Q1497">
        <v>7.5652566744817226E-2</v>
      </c>
      <c r="R1497">
        <v>9.3734286449151785E-2</v>
      </c>
      <c r="S1497">
        <v>0.1071600430550157</v>
      </c>
      <c r="T1497">
        <v>0.12351969421608031</v>
      </c>
      <c r="U1497">
        <v>0.1296608275396991</v>
      </c>
      <c r="V1497">
        <v>0.1181803705845661</v>
      </c>
      <c r="W1497">
        <v>7.224943129025993E-2</v>
      </c>
      <c r="X1497">
        <v>3.0673776459885251E-2</v>
      </c>
      <c r="Y1497">
        <v>1.5885854524821011E-2</v>
      </c>
      <c r="Z1497">
        <v>1.4997485831864291E-2</v>
      </c>
      <c r="AA1497">
        <v>1.4997485831864291E-2</v>
      </c>
      <c r="AB1497" s="7">
        <f t="shared" si="69"/>
        <v>1.2487730380839364</v>
      </c>
      <c r="AC1497">
        <f>INDEX(SHELF_days!$C$2:$C$289,MATCH(A1497&amp;"|"&amp;C1497,SHELF_days!$D$2:$D$289,0))</f>
        <v>106</v>
      </c>
      <c r="AD1497" s="8">
        <f t="shared" si="70"/>
        <v>132.36994203689724</v>
      </c>
      <c r="AE1497" s="7">
        <f t="shared" si="71"/>
        <v>0.1296608275396991</v>
      </c>
    </row>
    <row r="1498" spans="1:31" x14ac:dyDescent="0.45">
      <c r="A1498" t="s">
        <v>40</v>
      </c>
      <c r="B1498" t="s">
        <v>173</v>
      </c>
      <c r="C1498" t="s">
        <v>126</v>
      </c>
      <c r="D1498">
        <v>1.8231638492045361E-2</v>
      </c>
      <c r="E1498">
        <v>1.8231638492045361E-2</v>
      </c>
      <c r="F1498">
        <v>1.8231638492045361E-2</v>
      </c>
      <c r="G1498">
        <v>1.8231638492045361E-2</v>
      </c>
      <c r="H1498">
        <v>1.8231638492045361E-2</v>
      </c>
      <c r="I1498">
        <v>1.8231638492045361E-2</v>
      </c>
      <c r="J1498">
        <v>1.8231638492045361E-2</v>
      </c>
      <c r="K1498">
        <v>1.8231638492045361E-2</v>
      </c>
      <c r="L1498">
        <v>1.8231638492045361E-2</v>
      </c>
      <c r="M1498">
        <v>1.9799232510717552E-2</v>
      </c>
      <c r="N1498">
        <v>2.6715962517275919E-2</v>
      </c>
      <c r="O1498">
        <v>4.0452840908389152E-2</v>
      </c>
      <c r="P1498">
        <v>5.2480967525594287E-2</v>
      </c>
      <c r="Q1498">
        <v>7.0185121774389764E-2</v>
      </c>
      <c r="R1498">
        <v>8.6113660049428581E-2</v>
      </c>
      <c r="S1498">
        <v>9.1893698658561132E-2</v>
      </c>
      <c r="T1498">
        <v>0.10808226437745549</v>
      </c>
      <c r="U1498">
        <v>0.1175472633337985</v>
      </c>
      <c r="V1498">
        <v>0.10893664026440961</v>
      </c>
      <c r="W1498">
        <v>8.0994834083243053E-2</v>
      </c>
      <c r="X1498">
        <v>2.0586744197823019E-2</v>
      </c>
      <c r="Y1498">
        <v>9.1975421569487174E-3</v>
      </c>
      <c r="Z1498">
        <v>9.1975421569487174E-3</v>
      </c>
      <c r="AA1498">
        <v>9.1975421569487174E-3</v>
      </c>
      <c r="AB1498" s="7">
        <f t="shared" si="69"/>
        <v>1.0154666031003405</v>
      </c>
      <c r="AC1498">
        <f>INDEX(SHELF_days!$C$2:$C$289,MATCH(A1498&amp;"|"&amp;C1498,SHELF_days!$D$2:$D$289,0))</f>
        <v>65</v>
      </c>
      <c r="AD1498" s="8">
        <f t="shared" si="70"/>
        <v>66.00532920152213</v>
      </c>
      <c r="AE1498" s="7">
        <f t="shared" si="71"/>
        <v>0.1175472633337985</v>
      </c>
    </row>
    <row r="1499" spans="1:31" x14ac:dyDescent="0.45">
      <c r="A1499" t="s">
        <v>40</v>
      </c>
      <c r="B1499" t="s">
        <v>173</v>
      </c>
      <c r="C1499" t="s">
        <v>127</v>
      </c>
      <c r="D1499">
        <v>5.37160749537986E-3</v>
      </c>
      <c r="E1499">
        <v>5.37160749537986E-3</v>
      </c>
      <c r="F1499">
        <v>5.37160749537986E-3</v>
      </c>
      <c r="G1499">
        <v>5.37160749537986E-3</v>
      </c>
      <c r="H1499">
        <v>5.37160749537986E-3</v>
      </c>
      <c r="I1499">
        <v>5.37160749537986E-3</v>
      </c>
      <c r="J1499">
        <v>5.37160749537986E-3</v>
      </c>
      <c r="K1499">
        <v>5.37160749537986E-3</v>
      </c>
      <c r="L1499">
        <v>5.37160749537986E-3</v>
      </c>
      <c r="M1499">
        <v>5.37160749537986E-3</v>
      </c>
      <c r="N1499">
        <v>1.4415701358300221E-2</v>
      </c>
      <c r="O1499">
        <v>2.2464169858591908E-2</v>
      </c>
      <c r="P1499">
        <v>4.3133829333044722E-2</v>
      </c>
      <c r="Q1499">
        <v>4.9524909505128188E-2</v>
      </c>
      <c r="R1499">
        <v>5.9981956726988653E-2</v>
      </c>
      <c r="S1499">
        <v>6.7630982716525123E-2</v>
      </c>
      <c r="T1499">
        <v>7.7825709483561253E-2</v>
      </c>
      <c r="U1499">
        <v>7.9703685466962659E-2</v>
      </c>
      <c r="V1499">
        <v>7.6865855092045007E-2</v>
      </c>
      <c r="W1499">
        <v>4.0230418844420968E-2</v>
      </c>
      <c r="X1499">
        <v>1.8499553893633419E-2</v>
      </c>
      <c r="Y1499">
        <v>8.8652390073583262E-3</v>
      </c>
      <c r="Z1499">
        <v>8.8652390073583262E-3</v>
      </c>
      <c r="AA1499">
        <v>8.8652390073583262E-3</v>
      </c>
      <c r="AB1499" s="7">
        <f t="shared" si="69"/>
        <v>0.63058856425507581</v>
      </c>
      <c r="AC1499">
        <f>INDEX(SHELF_days!$C$2:$C$289,MATCH(A1499&amp;"|"&amp;C1499,SHELF_days!$D$2:$D$289,0))</f>
        <v>81</v>
      </c>
      <c r="AD1499" s="8">
        <f t="shared" si="70"/>
        <v>51.077673704661137</v>
      </c>
      <c r="AE1499" s="7">
        <f t="shared" si="71"/>
        <v>7.9703685466962659E-2</v>
      </c>
    </row>
    <row r="1500" spans="1:31" x14ac:dyDescent="0.45">
      <c r="A1500" t="s">
        <v>40</v>
      </c>
      <c r="B1500" t="s">
        <v>173</v>
      </c>
      <c r="C1500" t="s">
        <v>128</v>
      </c>
      <c r="D1500">
        <v>0.15409597790658469</v>
      </c>
      <c r="E1500">
        <v>0.15409597790658469</v>
      </c>
      <c r="F1500">
        <v>0.15409597790658469</v>
      </c>
      <c r="G1500">
        <v>0.15409597790658469</v>
      </c>
      <c r="H1500">
        <v>0.15409597790658469</v>
      </c>
      <c r="I1500">
        <v>0.15409597790658469</v>
      </c>
      <c r="J1500">
        <v>0.15409597790658469</v>
      </c>
      <c r="K1500">
        <v>0.15409597790658469</v>
      </c>
      <c r="L1500">
        <v>0.15409597790658469</v>
      </c>
      <c r="M1500">
        <v>0.18055934233554369</v>
      </c>
      <c r="N1500">
        <v>0.31331078177935479</v>
      </c>
      <c r="O1500">
        <v>0.38391194746391349</v>
      </c>
      <c r="P1500">
        <v>0.5133313209486039</v>
      </c>
      <c r="Q1500">
        <v>0.55906271896726134</v>
      </c>
      <c r="R1500">
        <v>0.57939315039899808</v>
      </c>
      <c r="S1500">
        <v>0.63174038952489531</v>
      </c>
      <c r="T1500">
        <v>0.71885701257205248</v>
      </c>
      <c r="U1500">
        <v>0.77270126683900398</v>
      </c>
      <c r="V1500">
        <v>0.79187271880669852</v>
      </c>
      <c r="W1500">
        <v>0.55809690274722623</v>
      </c>
      <c r="X1500">
        <v>0.38111108042581199</v>
      </c>
      <c r="Y1500">
        <v>0.20779535974053079</v>
      </c>
      <c r="Z1500">
        <v>0.17799992935245099</v>
      </c>
      <c r="AA1500">
        <v>0.17799992935245099</v>
      </c>
      <c r="AB1500" s="7">
        <f t="shared" si="69"/>
        <v>8.3346076524140589</v>
      </c>
      <c r="AC1500">
        <f>INDEX(SHELF_days!$C$2:$C$289,MATCH(A1500&amp;"|"&amp;C1500,SHELF_days!$D$2:$D$289,0))</f>
        <v>10</v>
      </c>
      <c r="AD1500" s="8">
        <f t="shared" si="70"/>
        <v>83.346076524140585</v>
      </c>
      <c r="AE1500" s="7">
        <f t="shared" si="71"/>
        <v>0.79187271880669852</v>
      </c>
    </row>
    <row r="1501" spans="1:31" x14ac:dyDescent="0.45">
      <c r="A1501" t="s">
        <v>40</v>
      </c>
      <c r="B1501" t="s">
        <v>173</v>
      </c>
      <c r="C1501" t="s">
        <v>129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40</v>
      </c>
      <c r="B1502" t="s">
        <v>174</v>
      </c>
      <c r="C1502" t="s">
        <v>124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40</v>
      </c>
      <c r="B1503" t="s">
        <v>174</v>
      </c>
      <c r="C1503" t="s">
        <v>125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40</v>
      </c>
      <c r="B1504" t="s">
        <v>174</v>
      </c>
      <c r="C1504" t="s">
        <v>126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40</v>
      </c>
      <c r="B1505" t="s">
        <v>174</v>
      </c>
      <c r="C1505" t="s">
        <v>127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40</v>
      </c>
      <c r="B1506" t="s">
        <v>174</v>
      </c>
      <c r="C1506" t="s">
        <v>128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40</v>
      </c>
      <c r="B1507" t="s">
        <v>174</v>
      </c>
      <c r="C1507" t="s">
        <v>129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40</v>
      </c>
      <c r="B1508" t="s">
        <v>175</v>
      </c>
      <c r="C1508" t="s">
        <v>124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40</v>
      </c>
      <c r="B1509" t="s">
        <v>175</v>
      </c>
      <c r="C1509" t="s">
        <v>125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40</v>
      </c>
      <c r="B1510" t="s">
        <v>175</v>
      </c>
      <c r="C1510" t="s">
        <v>126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40</v>
      </c>
      <c r="B1511" t="s">
        <v>175</v>
      </c>
      <c r="C1511" t="s">
        <v>127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40</v>
      </c>
      <c r="B1512" t="s">
        <v>175</v>
      </c>
      <c r="C1512" t="s">
        <v>128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40</v>
      </c>
      <c r="B1513" t="s">
        <v>175</v>
      </c>
      <c r="C1513" t="s">
        <v>129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40</v>
      </c>
      <c r="B1514" t="s">
        <v>176</v>
      </c>
      <c r="C1514" t="s">
        <v>124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40</v>
      </c>
      <c r="B1515" t="s">
        <v>176</v>
      </c>
      <c r="C1515" t="s">
        <v>125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40</v>
      </c>
      <c r="B1516" t="s">
        <v>176</v>
      </c>
      <c r="C1516" t="s">
        <v>126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40</v>
      </c>
      <c r="B1517" t="s">
        <v>176</v>
      </c>
      <c r="C1517" t="s">
        <v>127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40</v>
      </c>
      <c r="B1518" t="s">
        <v>176</v>
      </c>
      <c r="C1518" t="s">
        <v>128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40</v>
      </c>
      <c r="B1519" t="s">
        <v>176</v>
      </c>
      <c r="C1519" t="s">
        <v>129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40</v>
      </c>
      <c r="B1520" t="s">
        <v>177</v>
      </c>
      <c r="C1520" t="s">
        <v>124</v>
      </c>
      <c r="D1520">
        <v>2.028038793761679E-3</v>
      </c>
      <c r="E1520">
        <v>2.028038793761679E-3</v>
      </c>
      <c r="F1520">
        <v>2.028038793761679E-3</v>
      </c>
      <c r="G1520">
        <v>2.028038793761679E-3</v>
      </c>
      <c r="H1520">
        <v>2.028038793761679E-3</v>
      </c>
      <c r="I1520">
        <v>2.028038793761679E-3</v>
      </c>
      <c r="J1520">
        <v>2.028038793761679E-3</v>
      </c>
      <c r="K1520">
        <v>2.1292202098505942E-3</v>
      </c>
      <c r="L1520">
        <v>2.3321019210852919E-3</v>
      </c>
      <c r="M1520">
        <v>2.8393061991720371E-3</v>
      </c>
      <c r="N1520">
        <v>3.5491327489650462E-3</v>
      </c>
      <c r="O1520">
        <v>3.6635455810040498E-3</v>
      </c>
      <c r="P1520">
        <v>4.0361007438340073E-3</v>
      </c>
      <c r="Q1520">
        <v>4.563022426081669E-3</v>
      </c>
      <c r="R1520">
        <v>5.000178031491471E-3</v>
      </c>
      <c r="S1520">
        <v>5.7943224280252439E-3</v>
      </c>
      <c r="T1520">
        <v>6.9545359991781443E-3</v>
      </c>
      <c r="U1520">
        <v>7.3024444068069553E-3</v>
      </c>
      <c r="V1520">
        <v>7.5312700708849642E-3</v>
      </c>
      <c r="W1520">
        <v>6.689388801119499E-3</v>
      </c>
      <c r="X1520">
        <v>5.085533636345967E-3</v>
      </c>
      <c r="Y1520">
        <v>3.9019705076340861E-3</v>
      </c>
      <c r="Z1520">
        <v>3.2935848134584252E-3</v>
      </c>
      <c r="AA1520">
        <v>2.958129503194404E-3</v>
      </c>
      <c r="AB1520" s="7">
        <f t="shared" si="69"/>
        <v>9.1820059584463626E-2</v>
      </c>
      <c r="AC1520">
        <f>INDEX(SHELF_days!$C$2:$C$289,MATCH(A1520&amp;"|"&amp;C1520,SHELF_days!$D$2:$D$289,0))</f>
        <v>97</v>
      </c>
      <c r="AD1520" s="8">
        <f t="shared" si="70"/>
        <v>8.906545779692971</v>
      </c>
      <c r="AE1520" s="7">
        <f t="shared" si="71"/>
        <v>7.5312700708849642E-3</v>
      </c>
    </row>
    <row r="1521" spans="1:31" x14ac:dyDescent="0.45">
      <c r="A1521" t="s">
        <v>40</v>
      </c>
      <c r="B1521" t="s">
        <v>177</v>
      </c>
      <c r="C1521" t="s">
        <v>125</v>
      </c>
      <c r="D1521">
        <v>6.6221229845164096E-3</v>
      </c>
      <c r="E1521">
        <v>6.529295031734497E-3</v>
      </c>
      <c r="F1521">
        <v>6.4364670789525836E-3</v>
      </c>
      <c r="G1521">
        <v>6.4364670789525836E-3</v>
      </c>
      <c r="H1521">
        <v>6.6221229845164096E-3</v>
      </c>
      <c r="I1521">
        <v>6.6221229845164096E-3</v>
      </c>
      <c r="J1521">
        <v>7.2253859717768777E-3</v>
      </c>
      <c r="K1521">
        <v>7.5966977829045306E-3</v>
      </c>
      <c r="L1521">
        <v>7.9680095940321861E-3</v>
      </c>
      <c r="M1521">
        <v>8.5249773107236686E-3</v>
      </c>
      <c r="N1521">
        <v>9.4665518906036396E-3</v>
      </c>
      <c r="O1521">
        <v>1.0316248164277481E-2</v>
      </c>
      <c r="P1521">
        <v>1.1343528347621061E-2</v>
      </c>
      <c r="Q1521">
        <v>1.1950827332828561E-2</v>
      </c>
      <c r="R1521">
        <v>1.244274425907952E-2</v>
      </c>
      <c r="S1521">
        <v>1.407898530913821E-2</v>
      </c>
      <c r="T1521">
        <v>1.62133159881904E-2</v>
      </c>
      <c r="U1521">
        <v>1.7258876868117629E-2</v>
      </c>
      <c r="V1521">
        <v>1.6196222349826459E-2</v>
      </c>
      <c r="W1521">
        <v>1.3041259013461121E-2</v>
      </c>
      <c r="X1521">
        <v>9.8922309681943599E-3</v>
      </c>
      <c r="Y1521">
        <v>7.7104179603534736E-3</v>
      </c>
      <c r="Z1521">
        <v>6.7239725797681778E-3</v>
      </c>
      <c r="AA1521">
        <v>5.9815863691568124E-3</v>
      </c>
      <c r="AB1521" s="7">
        <f t="shared" si="69"/>
        <v>0.23320043620324302</v>
      </c>
      <c r="AC1521">
        <f>INDEX(SHELF_days!$C$2:$C$289,MATCH(A1521&amp;"|"&amp;C1521,SHELF_days!$D$2:$D$289,0))</f>
        <v>106</v>
      </c>
      <c r="AD1521" s="8">
        <f t="shared" si="70"/>
        <v>24.719246237543761</v>
      </c>
      <c r="AE1521" s="7">
        <f t="shared" si="71"/>
        <v>1.7258876868117629E-2</v>
      </c>
    </row>
    <row r="1522" spans="1:31" x14ac:dyDescent="0.45">
      <c r="A1522" t="s">
        <v>40</v>
      </c>
      <c r="B1522" t="s">
        <v>177</v>
      </c>
      <c r="C1522" t="s">
        <v>126</v>
      </c>
      <c r="D1522">
        <v>5.918182850276575E-3</v>
      </c>
      <c r="E1522">
        <v>5.918182850276575E-3</v>
      </c>
      <c r="F1522">
        <v>5.918182850276575E-3</v>
      </c>
      <c r="G1522">
        <v>5.918182850276575E-3</v>
      </c>
      <c r="H1522">
        <v>5.918182850276575E-3</v>
      </c>
      <c r="I1522">
        <v>5.918182850276575E-3</v>
      </c>
      <c r="J1522">
        <v>6.7505845988108304E-3</v>
      </c>
      <c r="K1522">
        <v>6.9019655679628741E-3</v>
      </c>
      <c r="L1522">
        <v>7.0533465371149188E-3</v>
      </c>
      <c r="M1522">
        <v>7.8102513828751377E-3</v>
      </c>
      <c r="N1522">
        <v>9.0232349541113348E-3</v>
      </c>
      <c r="O1522">
        <v>9.9137112432410024E-3</v>
      </c>
      <c r="P1522">
        <v>1.0682230997120311E-2</v>
      </c>
      <c r="Q1522">
        <v>1.16509143342518E-2</v>
      </c>
      <c r="R1522">
        <v>1.2144935092916779E-2</v>
      </c>
      <c r="S1522">
        <v>1.3303328595993291E-2</v>
      </c>
      <c r="T1522">
        <v>1.6286424164577679E-2</v>
      </c>
      <c r="U1522">
        <v>1.781223592782117E-2</v>
      </c>
      <c r="V1522">
        <v>1.7321699641591911E-2</v>
      </c>
      <c r="W1522">
        <v>1.369475099960637E-2</v>
      </c>
      <c r="X1522">
        <v>9.7189679504443849E-3</v>
      </c>
      <c r="Y1522">
        <v>8.1695392073587586E-3</v>
      </c>
      <c r="Z1522">
        <v>6.9584914541424093E-3</v>
      </c>
      <c r="AA1522">
        <v>6.0502056392301466E-3</v>
      </c>
      <c r="AB1522" s="7">
        <f t="shared" si="69"/>
        <v>0.22675591539083056</v>
      </c>
      <c r="AC1522">
        <f>INDEX(SHELF_days!$C$2:$C$289,MATCH(A1522&amp;"|"&amp;C1522,SHELF_days!$D$2:$D$289,0))</f>
        <v>65</v>
      </c>
      <c r="AD1522" s="8">
        <f t="shared" si="70"/>
        <v>14.739134500403987</v>
      </c>
      <c r="AE1522" s="7">
        <f t="shared" si="71"/>
        <v>1.781223592782117E-2</v>
      </c>
    </row>
    <row r="1523" spans="1:31" x14ac:dyDescent="0.45">
      <c r="A1523" t="s">
        <v>40</v>
      </c>
      <c r="B1523" t="s">
        <v>177</v>
      </c>
      <c r="C1523" t="s">
        <v>127</v>
      </c>
      <c r="D1523">
        <v>4.369499755613411E-3</v>
      </c>
      <c r="E1523">
        <v>4.369499755613411E-3</v>
      </c>
      <c r="F1523">
        <v>4.369499755613411E-3</v>
      </c>
      <c r="G1523">
        <v>4.369499755613411E-3</v>
      </c>
      <c r="H1523">
        <v>4.4909783111057909E-3</v>
      </c>
      <c r="I1523">
        <v>4.4909783111057909E-3</v>
      </c>
      <c r="J1523">
        <v>4.7339354220905534E-3</v>
      </c>
      <c r="K1523">
        <v>4.7339354220905534E-3</v>
      </c>
      <c r="L1523">
        <v>5.0983710885676948E-3</v>
      </c>
      <c r="M1523">
        <v>5.7057638660295987E-3</v>
      </c>
      <c r="N1523">
        <v>6.9764730526378797E-3</v>
      </c>
      <c r="O1523">
        <v>7.9187862465212311E-3</v>
      </c>
      <c r="P1523">
        <v>8.8315841903488911E-3</v>
      </c>
      <c r="Q1523">
        <v>1.007837049006992E-2</v>
      </c>
      <c r="R1523">
        <v>1.079823190458616E-2</v>
      </c>
      <c r="S1523">
        <v>1.1360885776700479E-2</v>
      </c>
      <c r="T1523">
        <v>1.33328151672635E-2</v>
      </c>
      <c r="U1523">
        <v>1.3234948811815681E-2</v>
      </c>
      <c r="V1523">
        <v>1.320232669333307E-2</v>
      </c>
      <c r="W1523">
        <v>8.7551552270467778E-3</v>
      </c>
      <c r="X1523">
        <v>6.5213168280948142E-3</v>
      </c>
      <c r="Y1523">
        <v>4.9166192855931616E-3</v>
      </c>
      <c r="Z1523">
        <v>3.8842069073292702E-3</v>
      </c>
      <c r="AA1523">
        <v>3.641249796344509E-3</v>
      </c>
      <c r="AB1523" s="7">
        <f t="shared" si="69"/>
        <v>0.17018493182112895</v>
      </c>
      <c r="AC1523">
        <f>INDEX(SHELF_days!$C$2:$C$289,MATCH(A1523&amp;"|"&amp;C1523,SHELF_days!$D$2:$D$289,0))</f>
        <v>81</v>
      </c>
      <c r="AD1523" s="8">
        <f t="shared" si="70"/>
        <v>13.784979477511445</v>
      </c>
      <c r="AE1523" s="7">
        <f t="shared" si="71"/>
        <v>1.33328151672635E-2</v>
      </c>
    </row>
    <row r="1524" spans="1:31" x14ac:dyDescent="0.45">
      <c r="A1524" t="s">
        <v>40</v>
      </c>
      <c r="B1524" t="s">
        <v>177</v>
      </c>
      <c r="C1524" t="s">
        <v>128</v>
      </c>
      <c r="D1524">
        <v>1.5912230541341232E-2</v>
      </c>
      <c r="E1524">
        <v>1.5912230541341232E-2</v>
      </c>
      <c r="F1524">
        <v>1.5912230541341232E-2</v>
      </c>
      <c r="G1524">
        <v>1.5912230541341232E-2</v>
      </c>
      <c r="H1524">
        <v>1.5912230541341232E-2</v>
      </c>
      <c r="I1524">
        <v>1.5912230541341232E-2</v>
      </c>
      <c r="J1524">
        <v>1.6896206840829511E-2</v>
      </c>
      <c r="K1524">
        <v>1.8861642876380279E-2</v>
      </c>
      <c r="L1524">
        <v>2.082959547535685E-2</v>
      </c>
      <c r="M1524">
        <v>2.2797548074333419E-2</v>
      </c>
      <c r="N1524">
        <v>2.76293498518718E-2</v>
      </c>
      <c r="O1524">
        <v>3.7904478319418247E-2</v>
      </c>
      <c r="P1524">
        <v>4.3725289523296518E-2</v>
      </c>
      <c r="Q1524">
        <v>4.7029537301373547E-2</v>
      </c>
      <c r="R1524">
        <v>5.5412210072717467E-2</v>
      </c>
      <c r="S1524">
        <v>5.8349039590627517E-2</v>
      </c>
      <c r="T1524">
        <v>6.0020037705359547E-2</v>
      </c>
      <c r="U1524">
        <v>6.1426796660382442E-2</v>
      </c>
      <c r="V1524">
        <v>6.088825208726098E-2</v>
      </c>
      <c r="W1524">
        <v>4.9863187718825752E-2</v>
      </c>
      <c r="X1524">
        <v>3.8017723673579307E-2</v>
      </c>
      <c r="Y1524">
        <v>2.6675572313493129E-2</v>
      </c>
      <c r="Z1524">
        <v>2.1672644223000269E-2</v>
      </c>
      <c r="AA1524">
        <v>2.068866792351198E-2</v>
      </c>
      <c r="AB1524" s="7">
        <f t="shared" si="69"/>
        <v>0.78416116347966602</v>
      </c>
      <c r="AC1524">
        <f>INDEX(SHELF_days!$C$2:$C$289,MATCH(A1524&amp;"|"&amp;C1524,SHELF_days!$D$2:$D$289,0))</f>
        <v>10</v>
      </c>
      <c r="AD1524" s="8">
        <f t="shared" si="70"/>
        <v>7.84161163479666</v>
      </c>
      <c r="AE1524" s="7">
        <f t="shared" si="71"/>
        <v>6.1426796660382442E-2</v>
      </c>
    </row>
    <row r="1525" spans="1:31" x14ac:dyDescent="0.45">
      <c r="A1525" t="s">
        <v>40</v>
      </c>
      <c r="B1525" t="s">
        <v>177</v>
      </c>
      <c r="C1525" t="s">
        <v>129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2.4578436125325428E-3</v>
      </c>
      <c r="J1525">
        <v>2.4578436125325428E-3</v>
      </c>
      <c r="K1525">
        <v>2.4578436125325428E-3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2.4578436125325428E-3</v>
      </c>
      <c r="V1525">
        <v>2.4578436125325428E-3</v>
      </c>
      <c r="W1525">
        <v>2.4578436125325428E-3</v>
      </c>
      <c r="X1525">
        <v>0</v>
      </c>
      <c r="Y1525">
        <v>0</v>
      </c>
      <c r="Z1525">
        <v>0</v>
      </c>
      <c r="AA1525">
        <v>0</v>
      </c>
      <c r="AB1525" s="7">
        <f t="shared" si="69"/>
        <v>1.4747061675195258E-2</v>
      </c>
      <c r="AC1525">
        <f>INDEX(SHELF_days!$C$2:$C$289,MATCH(A1525&amp;"|"&amp;C1525,SHELF_days!$D$2:$D$289,0))</f>
        <v>6</v>
      </c>
      <c r="AD1525" s="8">
        <f t="shared" si="70"/>
        <v>8.8482370051171544E-2</v>
      </c>
      <c r="AE1525" s="7">
        <f t="shared" si="71"/>
        <v>2.4578436125325428E-3</v>
      </c>
    </row>
    <row r="1526" spans="1:31" x14ac:dyDescent="0.45">
      <c r="A1526" t="s">
        <v>40</v>
      </c>
      <c r="B1526" t="s">
        <v>178</v>
      </c>
      <c r="C1526" t="s">
        <v>124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40</v>
      </c>
      <c r="B1527" t="s">
        <v>178</v>
      </c>
      <c r="C1527" t="s">
        <v>125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40</v>
      </c>
      <c r="B1528" t="s">
        <v>178</v>
      </c>
      <c r="C1528" t="s">
        <v>126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40</v>
      </c>
      <c r="B1529" t="s">
        <v>178</v>
      </c>
      <c r="C1529" t="s">
        <v>127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40</v>
      </c>
      <c r="B1530" t="s">
        <v>178</v>
      </c>
      <c r="C1530" t="s">
        <v>128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40</v>
      </c>
      <c r="B1531" t="s">
        <v>178</v>
      </c>
      <c r="C1531" t="s">
        <v>129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40</v>
      </c>
      <c r="B1532" t="s">
        <v>179</v>
      </c>
      <c r="C1532" t="s">
        <v>124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40</v>
      </c>
      <c r="B1533" t="s">
        <v>179</v>
      </c>
      <c r="C1533" t="s">
        <v>125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40</v>
      </c>
      <c r="B1534" t="s">
        <v>179</v>
      </c>
      <c r="C1534" t="s">
        <v>126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40</v>
      </c>
      <c r="B1535" t="s">
        <v>179</v>
      </c>
      <c r="C1535" t="s">
        <v>127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40</v>
      </c>
      <c r="B1536" t="s">
        <v>179</v>
      </c>
      <c r="C1536" t="s">
        <v>128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40</v>
      </c>
      <c r="B1537" t="s">
        <v>179</v>
      </c>
      <c r="C1537" t="s">
        <v>129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40</v>
      </c>
      <c r="B1538" t="s">
        <v>180</v>
      </c>
      <c r="C1538" t="s">
        <v>124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40</v>
      </c>
      <c r="B1539" t="s">
        <v>180</v>
      </c>
      <c r="C1539" t="s">
        <v>125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40</v>
      </c>
      <c r="B1540" t="s">
        <v>180</v>
      </c>
      <c r="C1540" t="s">
        <v>126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40</v>
      </c>
      <c r="B1541" t="s">
        <v>180</v>
      </c>
      <c r="C1541" t="s">
        <v>127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40</v>
      </c>
      <c r="B1542" t="s">
        <v>180</v>
      </c>
      <c r="C1542" t="s">
        <v>128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40</v>
      </c>
      <c r="B1543" t="s">
        <v>180</v>
      </c>
      <c r="C1543" t="s">
        <v>129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40</v>
      </c>
      <c r="B1544" t="s">
        <v>181</v>
      </c>
      <c r="C1544" t="s">
        <v>124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40</v>
      </c>
      <c r="B1545" t="s">
        <v>181</v>
      </c>
      <c r="C1545" t="s">
        <v>125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40</v>
      </c>
      <c r="B1546" t="s">
        <v>181</v>
      </c>
      <c r="C1546" t="s">
        <v>126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40</v>
      </c>
      <c r="B1547" t="s">
        <v>181</v>
      </c>
      <c r="C1547" t="s">
        <v>127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40</v>
      </c>
      <c r="B1548" t="s">
        <v>181</v>
      </c>
      <c r="C1548" t="s">
        <v>128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40</v>
      </c>
      <c r="B1549" t="s">
        <v>181</v>
      </c>
      <c r="C1549" t="s">
        <v>129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40</v>
      </c>
      <c r="B1550" t="s">
        <v>182</v>
      </c>
      <c r="C1550" t="s">
        <v>124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40</v>
      </c>
      <c r="B1551" t="s">
        <v>182</v>
      </c>
      <c r="C1551" t="s">
        <v>125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40</v>
      </c>
      <c r="B1552" t="s">
        <v>182</v>
      </c>
      <c r="C1552" t="s">
        <v>126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40</v>
      </c>
      <c r="B1553" t="s">
        <v>182</v>
      </c>
      <c r="C1553" t="s">
        <v>127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40</v>
      </c>
      <c r="B1554" t="s">
        <v>182</v>
      </c>
      <c r="C1554" t="s">
        <v>128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40</v>
      </c>
      <c r="B1555" t="s">
        <v>182</v>
      </c>
      <c r="C1555" t="s">
        <v>129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40</v>
      </c>
      <c r="B1556" t="s">
        <v>183</v>
      </c>
      <c r="C1556" t="s">
        <v>124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40</v>
      </c>
      <c r="B1557" t="s">
        <v>183</v>
      </c>
      <c r="C1557" t="s">
        <v>125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40</v>
      </c>
      <c r="B1558" t="s">
        <v>183</v>
      </c>
      <c r="C1558" t="s">
        <v>126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40</v>
      </c>
      <c r="B1559" t="s">
        <v>183</v>
      </c>
      <c r="C1559" t="s">
        <v>127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40</v>
      </c>
      <c r="B1560" t="s">
        <v>183</v>
      </c>
      <c r="C1560" t="s">
        <v>128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40</v>
      </c>
      <c r="B1561" t="s">
        <v>183</v>
      </c>
      <c r="C1561" t="s">
        <v>129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34</v>
      </c>
      <c r="B1562" t="s">
        <v>158</v>
      </c>
      <c r="C1562" t="s">
        <v>124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34</v>
      </c>
      <c r="B1563" t="s">
        <v>158</v>
      </c>
      <c r="C1563" t="s">
        <v>125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34</v>
      </c>
      <c r="B1564" t="s">
        <v>158</v>
      </c>
      <c r="C1564" t="s">
        <v>126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34</v>
      </c>
      <c r="B1565" t="s">
        <v>158</v>
      </c>
      <c r="C1565" t="s">
        <v>127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34</v>
      </c>
      <c r="B1566" t="s">
        <v>158</v>
      </c>
      <c r="C1566" t="s">
        <v>128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34</v>
      </c>
      <c r="B1567" t="s">
        <v>158</v>
      </c>
      <c r="C1567" t="s">
        <v>129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34</v>
      </c>
      <c r="B1568" t="s">
        <v>159</v>
      </c>
      <c r="C1568" t="s">
        <v>124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34</v>
      </c>
      <c r="B1569" t="s">
        <v>159</v>
      </c>
      <c r="C1569" t="s">
        <v>125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34</v>
      </c>
      <c r="B1570" t="s">
        <v>159</v>
      </c>
      <c r="C1570" t="s">
        <v>126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34</v>
      </c>
      <c r="B1571" t="s">
        <v>159</v>
      </c>
      <c r="C1571" t="s">
        <v>127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34</v>
      </c>
      <c r="B1572" t="s">
        <v>159</v>
      </c>
      <c r="C1572" t="s">
        <v>128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34</v>
      </c>
      <c r="B1573" t="s">
        <v>159</v>
      </c>
      <c r="C1573" t="s">
        <v>129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34</v>
      </c>
      <c r="B1574" t="s">
        <v>160</v>
      </c>
      <c r="C1574" t="s">
        <v>124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34</v>
      </c>
      <c r="B1575" t="s">
        <v>160</v>
      </c>
      <c r="C1575" t="s">
        <v>125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34</v>
      </c>
      <c r="B1576" t="s">
        <v>160</v>
      </c>
      <c r="C1576" t="s">
        <v>126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34</v>
      </c>
      <c r="B1577" t="s">
        <v>160</v>
      </c>
      <c r="C1577" t="s">
        <v>127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34</v>
      </c>
      <c r="B1578" t="s">
        <v>160</v>
      </c>
      <c r="C1578" t="s">
        <v>128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34</v>
      </c>
      <c r="B1579" t="s">
        <v>160</v>
      </c>
      <c r="C1579" t="s">
        <v>129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34</v>
      </c>
      <c r="B1580" t="s">
        <v>161</v>
      </c>
      <c r="C1580" t="s">
        <v>124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34</v>
      </c>
      <c r="B1581" t="s">
        <v>161</v>
      </c>
      <c r="C1581" t="s">
        <v>125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34</v>
      </c>
      <c r="B1582" t="s">
        <v>161</v>
      </c>
      <c r="C1582" t="s">
        <v>126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34</v>
      </c>
      <c r="B1583" t="s">
        <v>161</v>
      </c>
      <c r="C1583" t="s">
        <v>127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34</v>
      </c>
      <c r="B1584" t="s">
        <v>161</v>
      </c>
      <c r="C1584" t="s">
        <v>128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34</v>
      </c>
      <c r="B1585" t="s">
        <v>161</v>
      </c>
      <c r="C1585" t="s">
        <v>129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34</v>
      </c>
      <c r="B1586" t="s">
        <v>162</v>
      </c>
      <c r="C1586" t="s">
        <v>124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s="7">
        <f t="shared" si="72"/>
        <v>0</v>
      </c>
      <c r="AC1586">
        <f>INDEX(SHELF_days!$C$2:$C$289,MATCH(A1586&amp;"|"&amp;C1586,SHELF_days!$D$2:$D$289,0))</f>
        <v>55</v>
      </c>
      <c r="AD1586" s="8">
        <f t="shared" si="73"/>
        <v>0</v>
      </c>
      <c r="AE1586" s="7">
        <f t="shared" si="74"/>
        <v>0</v>
      </c>
    </row>
    <row r="1587" spans="1:31" x14ac:dyDescent="0.45">
      <c r="A1587" t="s">
        <v>34</v>
      </c>
      <c r="B1587" t="s">
        <v>162</v>
      </c>
      <c r="C1587" t="s">
        <v>125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 s="7">
        <f t="shared" si="72"/>
        <v>0</v>
      </c>
      <c r="AC1587">
        <f>INDEX(SHELF_days!$C$2:$C$289,MATCH(A1587&amp;"|"&amp;C1587,SHELF_days!$D$2:$D$289,0))</f>
        <v>73</v>
      </c>
      <c r="AD1587" s="8">
        <f t="shared" si="73"/>
        <v>0</v>
      </c>
      <c r="AE1587" s="7">
        <f t="shared" si="74"/>
        <v>0</v>
      </c>
    </row>
    <row r="1588" spans="1:31" x14ac:dyDescent="0.45">
      <c r="A1588" t="s">
        <v>34</v>
      </c>
      <c r="B1588" t="s">
        <v>162</v>
      </c>
      <c r="C1588" t="s">
        <v>126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s="7">
        <f t="shared" si="72"/>
        <v>0</v>
      </c>
      <c r="AC1588">
        <f>INDEX(SHELF_days!$C$2:$C$289,MATCH(A1588&amp;"|"&amp;C1588,SHELF_days!$D$2:$D$289,0))</f>
        <v>79</v>
      </c>
      <c r="AD1588" s="8">
        <f t="shared" si="73"/>
        <v>0</v>
      </c>
      <c r="AE1588" s="7">
        <f t="shared" si="74"/>
        <v>0</v>
      </c>
    </row>
    <row r="1589" spans="1:31" x14ac:dyDescent="0.45">
      <c r="A1589" t="s">
        <v>34</v>
      </c>
      <c r="B1589" t="s">
        <v>162</v>
      </c>
      <c r="C1589" t="s">
        <v>127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 s="7">
        <f t="shared" si="72"/>
        <v>0</v>
      </c>
      <c r="AC1589">
        <f>INDEX(SHELF_days!$C$2:$C$289,MATCH(A1589&amp;"|"&amp;C1589,SHELF_days!$D$2:$D$289,0))</f>
        <v>124</v>
      </c>
      <c r="AD1589" s="8">
        <f t="shared" si="73"/>
        <v>0</v>
      </c>
      <c r="AE1589" s="7">
        <f t="shared" si="74"/>
        <v>0</v>
      </c>
    </row>
    <row r="1590" spans="1:31" x14ac:dyDescent="0.45">
      <c r="A1590" t="s">
        <v>34</v>
      </c>
      <c r="B1590" t="s">
        <v>162</v>
      </c>
      <c r="C1590" t="s">
        <v>128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s="7">
        <f t="shared" si="72"/>
        <v>0</v>
      </c>
      <c r="AC1590">
        <f>INDEX(SHELF_days!$C$2:$C$289,MATCH(A1590&amp;"|"&amp;C1590,SHELF_days!$D$2:$D$289,0))</f>
        <v>12</v>
      </c>
      <c r="AD1590" s="8">
        <f t="shared" si="73"/>
        <v>0</v>
      </c>
      <c r="AE1590" s="7">
        <f t="shared" si="74"/>
        <v>0</v>
      </c>
    </row>
    <row r="1591" spans="1:31" x14ac:dyDescent="0.45">
      <c r="A1591" t="s">
        <v>34</v>
      </c>
      <c r="B1591" t="s">
        <v>162</v>
      </c>
      <c r="C1591" t="s">
        <v>129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s="7">
        <f t="shared" si="72"/>
        <v>0</v>
      </c>
      <c r="AC1591">
        <f>INDEX(SHELF_days!$C$2:$C$289,MATCH(A1591&amp;"|"&amp;C1591,SHELF_days!$D$2:$D$289,0))</f>
        <v>22</v>
      </c>
      <c r="AD1591" s="8">
        <f t="shared" si="73"/>
        <v>0</v>
      </c>
      <c r="AE1591" s="7">
        <f t="shared" si="74"/>
        <v>0</v>
      </c>
    </row>
    <row r="1592" spans="1:31" x14ac:dyDescent="0.45">
      <c r="A1592" t="s">
        <v>34</v>
      </c>
      <c r="B1592" t="s">
        <v>163</v>
      </c>
      <c r="C1592" t="s">
        <v>124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34</v>
      </c>
      <c r="B1593" t="s">
        <v>163</v>
      </c>
      <c r="C1593" t="s">
        <v>125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34</v>
      </c>
      <c r="B1594" t="s">
        <v>163</v>
      </c>
      <c r="C1594" t="s">
        <v>126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34</v>
      </c>
      <c r="B1595" t="s">
        <v>163</v>
      </c>
      <c r="C1595" t="s">
        <v>127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34</v>
      </c>
      <c r="B1596" t="s">
        <v>163</v>
      </c>
      <c r="C1596" t="s">
        <v>128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34</v>
      </c>
      <c r="B1597" t="s">
        <v>163</v>
      </c>
      <c r="C1597" t="s">
        <v>129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34</v>
      </c>
      <c r="B1598" t="s">
        <v>164</v>
      </c>
      <c r="C1598" t="s">
        <v>124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34</v>
      </c>
      <c r="B1599" t="s">
        <v>164</v>
      </c>
      <c r="C1599" t="s">
        <v>125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34</v>
      </c>
      <c r="B1600" t="s">
        <v>164</v>
      </c>
      <c r="C1600" t="s">
        <v>126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34</v>
      </c>
      <c r="B1601" t="s">
        <v>164</v>
      </c>
      <c r="C1601" t="s">
        <v>127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34</v>
      </c>
      <c r="B1602" t="s">
        <v>164</v>
      </c>
      <c r="C1602" t="s">
        <v>128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34</v>
      </c>
      <c r="B1603" t="s">
        <v>164</v>
      </c>
      <c r="C1603" t="s">
        <v>129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34</v>
      </c>
      <c r="B1604" t="s">
        <v>165</v>
      </c>
      <c r="C1604" t="s">
        <v>124</v>
      </c>
      <c r="D1604">
        <v>0.40447473749621571</v>
      </c>
      <c r="E1604">
        <v>0.38637966290602721</v>
      </c>
      <c r="F1604">
        <v>0.38204770622219841</v>
      </c>
      <c r="G1604">
        <v>0.38308989214795602</v>
      </c>
      <c r="H1604">
        <v>0.39814396287327958</v>
      </c>
      <c r="I1604">
        <v>0.44208922296201042</v>
      </c>
      <c r="J1604">
        <v>0.49758349885924053</v>
      </c>
      <c r="K1604">
        <v>0.50797466390471735</v>
      </c>
      <c r="L1604">
        <v>0.47230573815936672</v>
      </c>
      <c r="M1604">
        <v>0.44604004748057902</v>
      </c>
      <c r="N1604">
        <v>0.43580740353517072</v>
      </c>
      <c r="O1604">
        <v>0.43156597917154738</v>
      </c>
      <c r="P1604">
        <v>0.42392774060738481</v>
      </c>
      <c r="Q1604">
        <v>0.40962892453253907</v>
      </c>
      <c r="R1604">
        <v>0.40197198496067083</v>
      </c>
      <c r="S1604">
        <v>0.41653011826467112</v>
      </c>
      <c r="T1604">
        <v>0.47902621517681238</v>
      </c>
      <c r="U1604">
        <v>0.54846810171251303</v>
      </c>
      <c r="V1604">
        <v>0.5740885948340545</v>
      </c>
      <c r="W1604">
        <v>0.57625331706177108</v>
      </c>
      <c r="X1604">
        <v>0.56961406023483874</v>
      </c>
      <c r="Y1604">
        <v>0.54462606538159053</v>
      </c>
      <c r="Z1604">
        <v>0.49396978878519487</v>
      </c>
      <c r="AA1604">
        <v>0.44139945509611012</v>
      </c>
      <c r="AB1604" s="7">
        <f t="shared" si="75"/>
        <v>11.067006882366462</v>
      </c>
      <c r="AC1604">
        <f>INDEX(SHELF_days!$C$2:$C$289,MATCH(A1604&amp;"|"&amp;C1604,SHELF_days!$D$2:$D$289,0))</f>
        <v>55</v>
      </c>
      <c r="AD1604" s="8">
        <f t="shared" si="76"/>
        <v>608.68537853015539</v>
      </c>
      <c r="AE1604" s="7">
        <f t="shared" si="77"/>
        <v>0.57625331706177108</v>
      </c>
    </row>
    <row r="1605" spans="1:31" x14ac:dyDescent="0.45">
      <c r="A1605" t="s">
        <v>34</v>
      </c>
      <c r="B1605" t="s">
        <v>165</v>
      </c>
      <c r="C1605" t="s">
        <v>125</v>
      </c>
      <c r="D1605">
        <v>0.21432641644698941</v>
      </c>
      <c r="E1605">
        <v>0.20134357442310069</v>
      </c>
      <c r="F1605">
        <v>0.19773900635330069</v>
      </c>
      <c r="G1605">
        <v>0.19846429717987141</v>
      </c>
      <c r="H1605">
        <v>0.20370855476733221</v>
      </c>
      <c r="I1605">
        <v>0.22263856027810761</v>
      </c>
      <c r="J1605">
        <v>0.23857683306737179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0.26742826680017012</v>
      </c>
      <c r="R1605">
        <v>0.27476360276331868</v>
      </c>
      <c r="S1605">
        <v>0.28338855996205142</v>
      </c>
      <c r="T1605">
        <v>0.30925908248668987</v>
      </c>
      <c r="U1605">
        <v>0.35389905303323399</v>
      </c>
      <c r="V1605">
        <v>0.37508914311964059</v>
      </c>
      <c r="W1605">
        <v>0.39183964339681282</v>
      </c>
      <c r="X1605">
        <v>0.39094033214661827</v>
      </c>
      <c r="Y1605">
        <v>0.37428352238308737</v>
      </c>
      <c r="Z1605">
        <v>0.31049724397261458</v>
      </c>
      <c r="AA1605">
        <v>0.24692994771085849</v>
      </c>
      <c r="AB1605" s="7">
        <f t="shared" si="75"/>
        <v>6.4993621479929686</v>
      </c>
      <c r="AC1605">
        <f>INDEX(SHELF_days!$C$2:$C$289,MATCH(A1605&amp;"|"&amp;C1605,SHELF_days!$D$2:$D$289,0))</f>
        <v>73</v>
      </c>
      <c r="AD1605" s="8">
        <f t="shared" si="76"/>
        <v>474.45343680348674</v>
      </c>
      <c r="AE1605" s="7">
        <f t="shared" si="77"/>
        <v>0.39183964339681282</v>
      </c>
    </row>
    <row r="1606" spans="1:31" x14ac:dyDescent="0.45">
      <c r="A1606" t="s">
        <v>34</v>
      </c>
      <c r="B1606" t="s">
        <v>165</v>
      </c>
      <c r="C1606" t="s">
        <v>126</v>
      </c>
      <c r="D1606">
        <v>0.51377921010227046</v>
      </c>
      <c r="E1606">
        <v>0.47693674582527662</v>
      </c>
      <c r="F1606">
        <v>0.45560207623607701</v>
      </c>
      <c r="G1606">
        <v>0.44755311129501951</v>
      </c>
      <c r="H1606">
        <v>0.45135770997107949</v>
      </c>
      <c r="I1606">
        <v>0.46268074978567381</v>
      </c>
      <c r="J1606">
        <v>0.4635026484442728</v>
      </c>
      <c r="K1606">
        <v>0.47979331776857792</v>
      </c>
      <c r="L1606">
        <v>0.50505053732416694</v>
      </c>
      <c r="M1606">
        <v>0.53058240618875663</v>
      </c>
      <c r="N1606">
        <v>0.58314784509924988</v>
      </c>
      <c r="O1606">
        <v>0.63764355958128482</v>
      </c>
      <c r="P1606">
        <v>0.68152905501681804</v>
      </c>
      <c r="Q1606">
        <v>0.70914628105198863</v>
      </c>
      <c r="R1606">
        <v>0.72532085898303178</v>
      </c>
      <c r="S1606">
        <v>0.73718328247344755</v>
      </c>
      <c r="T1606">
        <v>0.74631842730136733</v>
      </c>
      <c r="U1606">
        <v>0.75528306352948715</v>
      </c>
      <c r="V1606">
        <v>0.76967364172082531</v>
      </c>
      <c r="W1606">
        <v>0.78075923693101168</v>
      </c>
      <c r="X1606">
        <v>0.77623061076162547</v>
      </c>
      <c r="Y1606">
        <v>0.75060068136042579</v>
      </c>
      <c r="Z1606">
        <v>0.67233074132125703</v>
      </c>
      <c r="AA1606">
        <v>0.57726151436107309</v>
      </c>
      <c r="AB1606" s="7">
        <f t="shared" si="75"/>
        <v>14.689267312434065</v>
      </c>
      <c r="AC1606">
        <f>INDEX(SHELF_days!$C$2:$C$289,MATCH(A1606&amp;"|"&amp;C1606,SHELF_days!$D$2:$D$289,0))</f>
        <v>79</v>
      </c>
      <c r="AD1606" s="8">
        <f t="shared" si="76"/>
        <v>1160.4521176822911</v>
      </c>
      <c r="AE1606" s="7">
        <f t="shared" si="77"/>
        <v>0.78075923693101168</v>
      </c>
    </row>
    <row r="1607" spans="1:31" x14ac:dyDescent="0.45">
      <c r="A1607" t="s">
        <v>34</v>
      </c>
      <c r="B1607" t="s">
        <v>165</v>
      </c>
      <c r="C1607" t="s">
        <v>127</v>
      </c>
      <c r="D1607">
        <v>0.33198273845385767</v>
      </c>
      <c r="E1607">
        <v>0.31796482819808058</v>
      </c>
      <c r="F1607">
        <v>0.31354024383904833</v>
      </c>
      <c r="G1607">
        <v>0.31304561810106291</v>
      </c>
      <c r="H1607">
        <v>0.3177103966077135</v>
      </c>
      <c r="I1607">
        <v>0.34453545572779481</v>
      </c>
      <c r="J1607">
        <v>0.37679165554215521</v>
      </c>
      <c r="K1607">
        <v>0.36634028257070489</v>
      </c>
      <c r="L1607">
        <v>0.36217598490214009</v>
      </c>
      <c r="M1607">
        <v>0.36581488620780861</v>
      </c>
      <c r="N1607">
        <v>0.37700471559326137</v>
      </c>
      <c r="O1607">
        <v>0.39958125813377599</v>
      </c>
      <c r="P1607">
        <v>0.42385266405711047</v>
      </c>
      <c r="Q1607">
        <v>0.4413109327431522</v>
      </c>
      <c r="R1607">
        <v>0.44980356734273652</v>
      </c>
      <c r="S1607">
        <v>0.46890344404478512</v>
      </c>
      <c r="T1607">
        <v>0.51384575516815778</v>
      </c>
      <c r="U1607">
        <v>0.54690192370845048</v>
      </c>
      <c r="V1607">
        <v>0.56325861366865093</v>
      </c>
      <c r="W1607">
        <v>0.56303349616264264</v>
      </c>
      <c r="X1607">
        <v>0.55102177277526276</v>
      </c>
      <c r="Y1607">
        <v>0.50123846103035063</v>
      </c>
      <c r="Z1607">
        <v>0.42593668420839359</v>
      </c>
      <c r="AA1607">
        <v>0.36020894135533749</v>
      </c>
      <c r="AB1607" s="7">
        <f t="shared" si="75"/>
        <v>9.9958043201424349</v>
      </c>
      <c r="AC1607">
        <f>INDEX(SHELF_days!$C$2:$C$289,MATCH(A1607&amp;"|"&amp;C1607,SHELF_days!$D$2:$D$289,0))</f>
        <v>124</v>
      </c>
      <c r="AD1607" s="8">
        <f t="shared" si="76"/>
        <v>1239.4797356976619</v>
      </c>
      <c r="AE1607" s="7">
        <f t="shared" si="77"/>
        <v>0.56325861366865093</v>
      </c>
    </row>
    <row r="1608" spans="1:31" x14ac:dyDescent="0.45">
      <c r="A1608" t="s">
        <v>34</v>
      </c>
      <c r="B1608" t="s">
        <v>165</v>
      </c>
      <c r="C1608" t="s">
        <v>128</v>
      </c>
      <c r="D1608">
        <v>0.66695570643156599</v>
      </c>
      <c r="E1608">
        <v>0.5911998940878066</v>
      </c>
      <c r="F1608">
        <v>0.53953627530367709</v>
      </c>
      <c r="G1608">
        <v>0.51242027461978445</v>
      </c>
      <c r="H1608">
        <v>0.50939176026512789</v>
      </c>
      <c r="I1608">
        <v>0.51307987527872567</v>
      </c>
      <c r="J1608">
        <v>0.50505816628377054</v>
      </c>
      <c r="K1608">
        <v>0.56860695340862455</v>
      </c>
      <c r="L1608">
        <v>0.62474008745173437</v>
      </c>
      <c r="M1608">
        <v>0.6973461742581949</v>
      </c>
      <c r="N1608">
        <v>0.75131280551252577</v>
      </c>
      <c r="O1608">
        <v>0.79386793348451523</v>
      </c>
      <c r="P1608">
        <v>0.81451031556923714</v>
      </c>
      <c r="Q1608">
        <v>0.82594123617695303</v>
      </c>
      <c r="R1608">
        <v>0.83146987827455432</v>
      </c>
      <c r="S1608">
        <v>0.83381702102969801</v>
      </c>
      <c r="T1608">
        <v>0.83573815943419671</v>
      </c>
      <c r="U1608">
        <v>0.8412144335936661</v>
      </c>
      <c r="V1608">
        <v>0.84975099591295067</v>
      </c>
      <c r="W1608">
        <v>0.8532072798296505</v>
      </c>
      <c r="X1608">
        <v>0.86009101587688719</v>
      </c>
      <c r="Y1608">
        <v>0.85877416817420171</v>
      </c>
      <c r="Z1608">
        <v>0.84898430576254902</v>
      </c>
      <c r="AA1608">
        <v>0.78275651613978325</v>
      </c>
      <c r="AB1608" s="7">
        <f t="shared" si="75"/>
        <v>17.309771232160383</v>
      </c>
      <c r="AC1608">
        <f>INDEX(SHELF_days!$C$2:$C$289,MATCH(A1608&amp;"|"&amp;C1608,SHELF_days!$D$2:$D$289,0))</f>
        <v>12</v>
      </c>
      <c r="AD1608" s="8">
        <f t="shared" si="76"/>
        <v>207.71725478592458</v>
      </c>
      <c r="AE1608" s="7">
        <f t="shared" si="77"/>
        <v>0.86009101587688719</v>
      </c>
    </row>
    <row r="1609" spans="1:31" x14ac:dyDescent="0.45">
      <c r="A1609" t="s">
        <v>34</v>
      </c>
      <c r="B1609" t="s">
        <v>165</v>
      </c>
      <c r="C1609" t="s">
        <v>129</v>
      </c>
      <c r="D1609">
        <v>0.57477519043599301</v>
      </c>
      <c r="E1609">
        <v>0.55530549712314425</v>
      </c>
      <c r="F1609">
        <v>0.53847714846505612</v>
      </c>
      <c r="G1609">
        <v>0.53700613896697158</v>
      </c>
      <c r="H1609">
        <v>0.55737020605465581</v>
      </c>
      <c r="I1609">
        <v>0.60669021250643695</v>
      </c>
      <c r="J1609">
        <v>0.67671732546085539</v>
      </c>
      <c r="K1609">
        <v>0.69597578180977937</v>
      </c>
      <c r="L1609">
        <v>0.61275371365754172</v>
      </c>
      <c r="M1609">
        <v>0.57205735328733187</v>
      </c>
      <c r="N1609">
        <v>0.56161848148512417</v>
      </c>
      <c r="O1609">
        <v>0.55666059107277976</v>
      </c>
      <c r="P1609">
        <v>0.54110790185143065</v>
      </c>
      <c r="Q1609">
        <v>0.51004488848227747</v>
      </c>
      <c r="R1609">
        <v>0.49425271891464018</v>
      </c>
      <c r="S1609">
        <v>0.52481970788103938</v>
      </c>
      <c r="T1609">
        <v>0.63697535605300304</v>
      </c>
      <c r="U1609">
        <v>0.64985080798783801</v>
      </c>
      <c r="V1609">
        <v>0.69614759571915563</v>
      </c>
      <c r="W1609">
        <v>0.69560802943525812</v>
      </c>
      <c r="X1609">
        <v>0.69838235334864573</v>
      </c>
      <c r="Y1609">
        <v>0.68352927624458582</v>
      </c>
      <c r="Z1609">
        <v>0.65874335460565914</v>
      </c>
      <c r="AA1609">
        <v>0.61004293735447124</v>
      </c>
      <c r="AB1609" s="7">
        <f t="shared" si="75"/>
        <v>14.444912568203675</v>
      </c>
      <c r="AC1609">
        <f>INDEX(SHELF_days!$C$2:$C$289,MATCH(A1609&amp;"|"&amp;C1609,SHELF_days!$D$2:$D$289,0))</f>
        <v>22</v>
      </c>
      <c r="AD1609" s="8">
        <f t="shared" si="76"/>
        <v>317.78807650048083</v>
      </c>
      <c r="AE1609" s="7">
        <f t="shared" si="77"/>
        <v>0.69838235334864573</v>
      </c>
    </row>
    <row r="1610" spans="1:31" x14ac:dyDescent="0.45">
      <c r="A1610" t="s">
        <v>34</v>
      </c>
      <c r="B1610" t="s">
        <v>166</v>
      </c>
      <c r="C1610" t="s">
        <v>124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34</v>
      </c>
      <c r="B1611" t="s">
        <v>166</v>
      </c>
      <c r="C1611" t="s">
        <v>125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34</v>
      </c>
      <c r="B1612" t="s">
        <v>166</v>
      </c>
      <c r="C1612" t="s">
        <v>126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34</v>
      </c>
      <c r="B1613" t="s">
        <v>166</v>
      </c>
      <c r="C1613" t="s">
        <v>127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34</v>
      </c>
      <c r="B1614" t="s">
        <v>166</v>
      </c>
      <c r="C1614" t="s">
        <v>128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34</v>
      </c>
      <c r="B1615" t="s">
        <v>166</v>
      </c>
      <c r="C1615" t="s">
        <v>129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34</v>
      </c>
      <c r="B1616" t="s">
        <v>167</v>
      </c>
      <c r="C1616" t="s">
        <v>124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34</v>
      </c>
      <c r="B1617" t="s">
        <v>167</v>
      </c>
      <c r="C1617" t="s">
        <v>125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34</v>
      </c>
      <c r="B1618" t="s">
        <v>167</v>
      </c>
      <c r="C1618" t="s">
        <v>126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34</v>
      </c>
      <c r="B1619" t="s">
        <v>167</v>
      </c>
      <c r="C1619" t="s">
        <v>127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34</v>
      </c>
      <c r="B1620" t="s">
        <v>167</v>
      </c>
      <c r="C1620" t="s">
        <v>128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34</v>
      </c>
      <c r="B1621" t="s">
        <v>167</v>
      </c>
      <c r="C1621" t="s">
        <v>129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34</v>
      </c>
      <c r="B1622" t="s">
        <v>168</v>
      </c>
      <c r="C1622" t="s">
        <v>124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34</v>
      </c>
      <c r="B1623" t="s">
        <v>168</v>
      </c>
      <c r="C1623" t="s">
        <v>125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34</v>
      </c>
      <c r="B1624" t="s">
        <v>168</v>
      </c>
      <c r="C1624" t="s">
        <v>126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34</v>
      </c>
      <c r="B1625" t="s">
        <v>168</v>
      </c>
      <c r="C1625" t="s">
        <v>127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34</v>
      </c>
      <c r="B1626" t="s">
        <v>168</v>
      </c>
      <c r="C1626" t="s">
        <v>128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34</v>
      </c>
      <c r="B1627" t="s">
        <v>168</v>
      </c>
      <c r="C1627" t="s">
        <v>129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34</v>
      </c>
      <c r="B1628" t="s">
        <v>169</v>
      </c>
      <c r="C1628" t="s">
        <v>124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s="7">
        <f t="shared" si="75"/>
        <v>0</v>
      </c>
      <c r="AC1628">
        <f>INDEX(SHELF_days!$C$2:$C$289,MATCH(A1628&amp;"|"&amp;C1628,SHELF_days!$D$2:$D$289,0))</f>
        <v>55</v>
      </c>
      <c r="AD1628" s="8">
        <f t="shared" si="76"/>
        <v>0</v>
      </c>
      <c r="AE1628" s="7">
        <f t="shared" si="77"/>
        <v>0</v>
      </c>
    </row>
    <row r="1629" spans="1:31" x14ac:dyDescent="0.45">
      <c r="A1629" t="s">
        <v>34</v>
      </c>
      <c r="B1629" t="s">
        <v>169</v>
      </c>
      <c r="C1629" t="s">
        <v>125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s="7">
        <f t="shared" si="75"/>
        <v>0</v>
      </c>
      <c r="AC1629">
        <f>INDEX(SHELF_days!$C$2:$C$289,MATCH(A1629&amp;"|"&amp;C1629,SHELF_days!$D$2:$D$289,0))</f>
        <v>73</v>
      </c>
      <c r="AD1629" s="8">
        <f t="shared" si="76"/>
        <v>0</v>
      </c>
      <c r="AE1629" s="7">
        <f t="shared" si="77"/>
        <v>0</v>
      </c>
    </row>
    <row r="1630" spans="1:31" x14ac:dyDescent="0.45">
      <c r="A1630" t="s">
        <v>34</v>
      </c>
      <c r="B1630" t="s">
        <v>169</v>
      </c>
      <c r="C1630" t="s">
        <v>126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0.95</v>
      </c>
      <c r="W1630">
        <v>0.95</v>
      </c>
      <c r="X1630">
        <v>0</v>
      </c>
      <c r="Y1630">
        <v>0</v>
      </c>
      <c r="Z1630">
        <v>0</v>
      </c>
      <c r="AA1630">
        <v>0</v>
      </c>
      <c r="AB1630" s="7">
        <f t="shared" si="75"/>
        <v>1.9</v>
      </c>
      <c r="AC1630">
        <f>INDEX(SHELF_days!$C$2:$C$289,MATCH(A1630&amp;"|"&amp;C1630,SHELF_days!$D$2:$D$289,0))</f>
        <v>79</v>
      </c>
      <c r="AD1630" s="8">
        <f t="shared" si="76"/>
        <v>150.1</v>
      </c>
      <c r="AE1630" s="7">
        <f t="shared" si="77"/>
        <v>0.95</v>
      </c>
    </row>
    <row r="1631" spans="1:31" x14ac:dyDescent="0.45">
      <c r="A1631" t="s">
        <v>34</v>
      </c>
      <c r="B1631" t="s">
        <v>169</v>
      </c>
      <c r="C1631" t="s">
        <v>127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s="7">
        <f t="shared" si="75"/>
        <v>0</v>
      </c>
      <c r="AC1631">
        <f>INDEX(SHELF_days!$C$2:$C$289,MATCH(A1631&amp;"|"&amp;C1631,SHELF_days!$D$2:$D$289,0))</f>
        <v>124</v>
      </c>
      <c r="AD1631" s="8">
        <f t="shared" si="76"/>
        <v>0</v>
      </c>
      <c r="AE1631" s="7">
        <f t="shared" si="77"/>
        <v>0</v>
      </c>
    </row>
    <row r="1632" spans="1:31" x14ac:dyDescent="0.45">
      <c r="A1632" t="s">
        <v>34</v>
      </c>
      <c r="B1632" t="s">
        <v>169</v>
      </c>
      <c r="C1632" t="s">
        <v>128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s="7">
        <f t="shared" si="75"/>
        <v>0</v>
      </c>
      <c r="AC1632">
        <f>INDEX(SHELF_days!$C$2:$C$289,MATCH(A1632&amp;"|"&amp;C1632,SHELF_days!$D$2:$D$289,0))</f>
        <v>12</v>
      </c>
      <c r="AD1632" s="8">
        <f t="shared" si="76"/>
        <v>0</v>
      </c>
      <c r="AE1632" s="7">
        <f t="shared" si="77"/>
        <v>0</v>
      </c>
    </row>
    <row r="1633" spans="1:31" x14ac:dyDescent="0.45">
      <c r="A1633" t="s">
        <v>34</v>
      </c>
      <c r="B1633" t="s">
        <v>169</v>
      </c>
      <c r="C1633" t="s">
        <v>129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s="7">
        <f t="shared" si="75"/>
        <v>0</v>
      </c>
      <c r="AC1633">
        <f>INDEX(SHELF_days!$C$2:$C$289,MATCH(A1633&amp;"|"&amp;C1633,SHELF_days!$D$2:$D$289,0))</f>
        <v>22</v>
      </c>
      <c r="AD1633" s="8">
        <f t="shared" si="76"/>
        <v>0</v>
      </c>
      <c r="AE1633" s="7">
        <f t="shared" si="77"/>
        <v>0</v>
      </c>
    </row>
    <row r="1634" spans="1:31" x14ac:dyDescent="0.45">
      <c r="A1634" t="s">
        <v>34</v>
      </c>
      <c r="B1634" t="s">
        <v>170</v>
      </c>
      <c r="C1634" t="s">
        <v>124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34</v>
      </c>
      <c r="B1635" t="s">
        <v>170</v>
      </c>
      <c r="C1635" t="s">
        <v>125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34</v>
      </c>
      <c r="B1636" t="s">
        <v>170</v>
      </c>
      <c r="C1636" t="s">
        <v>126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34</v>
      </c>
      <c r="B1637" t="s">
        <v>170</v>
      </c>
      <c r="C1637" t="s">
        <v>127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34</v>
      </c>
      <c r="B1638" t="s">
        <v>170</v>
      </c>
      <c r="C1638" t="s">
        <v>128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34</v>
      </c>
      <c r="B1639" t="s">
        <v>170</v>
      </c>
      <c r="C1639" t="s">
        <v>129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34</v>
      </c>
      <c r="B1640" t="s">
        <v>171</v>
      </c>
      <c r="C1640" t="s">
        <v>124</v>
      </c>
      <c r="D1640">
        <v>0.6379999999999999</v>
      </c>
      <c r="E1640">
        <v>0.6379999999999999</v>
      </c>
      <c r="F1640">
        <v>0.6379999999999999</v>
      </c>
      <c r="G1640">
        <v>0.6379999999999999</v>
      </c>
      <c r="H1640">
        <v>0.6379999999999999</v>
      </c>
      <c r="I1640">
        <v>0.6379999999999999</v>
      </c>
      <c r="J1640">
        <v>0.6379999999999999</v>
      </c>
      <c r="K1640">
        <v>0.6379999999999999</v>
      </c>
      <c r="L1640">
        <v>0.6379999999999999</v>
      </c>
      <c r="M1640">
        <v>0.6379999999999999</v>
      </c>
      <c r="N1640">
        <v>0.6379999999999999</v>
      </c>
      <c r="O1640">
        <v>0.6379999999999999</v>
      </c>
      <c r="P1640">
        <v>0.6379999999999999</v>
      </c>
      <c r="Q1640">
        <v>0.6379999999999999</v>
      </c>
      <c r="R1640">
        <v>0.6379999999999999</v>
      </c>
      <c r="S1640">
        <v>0.6379999999999999</v>
      </c>
      <c r="T1640">
        <v>0.6379999999999999</v>
      </c>
      <c r="U1640">
        <v>0.6379999999999999</v>
      </c>
      <c r="V1640">
        <v>0.6379999999999999</v>
      </c>
      <c r="W1640">
        <v>0.6379999999999999</v>
      </c>
      <c r="X1640">
        <v>0.6379999999999999</v>
      </c>
      <c r="Y1640">
        <v>0.6379999999999999</v>
      </c>
      <c r="Z1640">
        <v>0.6379999999999999</v>
      </c>
      <c r="AA1640">
        <v>0.6379999999999999</v>
      </c>
      <c r="AB1640" s="7">
        <f t="shared" si="75"/>
        <v>15.311999999999998</v>
      </c>
      <c r="AC1640">
        <f>INDEX(SHELF_days!$C$2:$C$289,MATCH(A1640&amp;"|"&amp;C1640,SHELF_days!$D$2:$D$289,0))</f>
        <v>55</v>
      </c>
      <c r="AD1640" s="8">
        <f t="shared" si="76"/>
        <v>842.15999999999985</v>
      </c>
      <c r="AE1640" s="7">
        <f t="shared" si="77"/>
        <v>0.6379999999999999</v>
      </c>
    </row>
    <row r="1641" spans="1:31" x14ac:dyDescent="0.45">
      <c r="A1641" t="s">
        <v>34</v>
      </c>
      <c r="B1641" t="s">
        <v>171</v>
      </c>
      <c r="C1641" t="s">
        <v>125</v>
      </c>
      <c r="D1641">
        <v>0.6379999999999999</v>
      </c>
      <c r="E1641">
        <v>0.6379999999999999</v>
      </c>
      <c r="F1641">
        <v>0.6379999999999999</v>
      </c>
      <c r="G1641">
        <v>0.6379999999999999</v>
      </c>
      <c r="H1641">
        <v>0.6379999999999999</v>
      </c>
      <c r="I1641">
        <v>0.6379999999999999</v>
      </c>
      <c r="J1641">
        <v>0.6379999999999999</v>
      </c>
      <c r="K1641">
        <v>0.6379999999999999</v>
      </c>
      <c r="L1641">
        <v>0.6379999999999999</v>
      </c>
      <c r="M1641">
        <v>0.6379999999999999</v>
      </c>
      <c r="N1641">
        <v>0.6379999999999999</v>
      </c>
      <c r="O1641">
        <v>0.6379999999999999</v>
      </c>
      <c r="P1641">
        <v>0.6379999999999999</v>
      </c>
      <c r="Q1641">
        <v>0.6379999999999999</v>
      </c>
      <c r="R1641">
        <v>0.6379999999999999</v>
      </c>
      <c r="S1641">
        <v>0.6379999999999999</v>
      </c>
      <c r="T1641">
        <v>0.6379999999999999</v>
      </c>
      <c r="U1641">
        <v>0.6379999999999999</v>
      </c>
      <c r="V1641">
        <v>0.6379999999999999</v>
      </c>
      <c r="W1641">
        <v>0.6379999999999999</v>
      </c>
      <c r="X1641">
        <v>0.6379999999999999</v>
      </c>
      <c r="Y1641">
        <v>0.6379999999999999</v>
      </c>
      <c r="Z1641">
        <v>0.6379999999999999</v>
      </c>
      <c r="AA1641">
        <v>0.6379999999999999</v>
      </c>
      <c r="AB1641" s="7">
        <f t="shared" si="75"/>
        <v>15.311999999999998</v>
      </c>
      <c r="AC1641">
        <f>INDEX(SHELF_days!$C$2:$C$289,MATCH(A1641&amp;"|"&amp;C1641,SHELF_days!$D$2:$D$289,0))</f>
        <v>73</v>
      </c>
      <c r="AD1641" s="8">
        <f t="shared" si="76"/>
        <v>1117.7759999999998</v>
      </c>
      <c r="AE1641" s="7">
        <f t="shared" si="77"/>
        <v>0.6379999999999999</v>
      </c>
    </row>
    <row r="1642" spans="1:31" x14ac:dyDescent="0.45">
      <c r="A1642" t="s">
        <v>34</v>
      </c>
      <c r="B1642" t="s">
        <v>171</v>
      </c>
      <c r="C1642" t="s">
        <v>126</v>
      </c>
      <c r="D1642">
        <v>0.6379999999999999</v>
      </c>
      <c r="E1642">
        <v>0.6379999999999999</v>
      </c>
      <c r="F1642">
        <v>0.6379999999999999</v>
      </c>
      <c r="G1642">
        <v>0.6379999999999999</v>
      </c>
      <c r="H1642">
        <v>0.6379999999999999</v>
      </c>
      <c r="I1642">
        <v>0.6379999999999999</v>
      </c>
      <c r="J1642">
        <v>0.6379999999999999</v>
      </c>
      <c r="K1642">
        <v>0.6379999999999999</v>
      </c>
      <c r="L1642">
        <v>0.6379999999999999</v>
      </c>
      <c r="M1642">
        <v>0.6379999999999999</v>
      </c>
      <c r="N1642">
        <v>0.6379999999999999</v>
      </c>
      <c r="O1642">
        <v>0.6379999999999999</v>
      </c>
      <c r="P1642">
        <v>0.6379999999999999</v>
      </c>
      <c r="Q1642">
        <v>0.6379999999999999</v>
      </c>
      <c r="R1642">
        <v>0.6379999999999999</v>
      </c>
      <c r="S1642">
        <v>0.6379999999999999</v>
      </c>
      <c r="T1642">
        <v>0.6379999999999999</v>
      </c>
      <c r="U1642">
        <v>0.6379999999999999</v>
      </c>
      <c r="V1642">
        <v>0.6379999999999999</v>
      </c>
      <c r="W1642">
        <v>0.6379999999999999</v>
      </c>
      <c r="X1642">
        <v>0.6379999999999999</v>
      </c>
      <c r="Y1642">
        <v>0.6379999999999999</v>
      </c>
      <c r="Z1642">
        <v>0.6379999999999999</v>
      </c>
      <c r="AA1642">
        <v>0.6379999999999999</v>
      </c>
      <c r="AB1642" s="7">
        <f t="shared" si="75"/>
        <v>15.311999999999998</v>
      </c>
      <c r="AC1642">
        <f>INDEX(SHELF_days!$C$2:$C$289,MATCH(A1642&amp;"|"&amp;C1642,SHELF_days!$D$2:$D$289,0))</f>
        <v>79</v>
      </c>
      <c r="AD1642" s="8">
        <f t="shared" si="76"/>
        <v>1209.6479999999999</v>
      </c>
      <c r="AE1642" s="7">
        <f t="shared" si="77"/>
        <v>0.6379999999999999</v>
      </c>
    </row>
    <row r="1643" spans="1:31" x14ac:dyDescent="0.45">
      <c r="A1643" t="s">
        <v>34</v>
      </c>
      <c r="B1643" t="s">
        <v>171</v>
      </c>
      <c r="C1643" t="s">
        <v>127</v>
      </c>
      <c r="D1643">
        <v>0.6379999999999999</v>
      </c>
      <c r="E1643">
        <v>0.6379999999999999</v>
      </c>
      <c r="F1643">
        <v>0.6379999999999999</v>
      </c>
      <c r="G1643">
        <v>0.6379999999999999</v>
      </c>
      <c r="H1643">
        <v>0.6379999999999999</v>
      </c>
      <c r="I1643">
        <v>0.6379999999999999</v>
      </c>
      <c r="J1643">
        <v>0.6379999999999999</v>
      </c>
      <c r="K1643">
        <v>0.6379999999999999</v>
      </c>
      <c r="L1643">
        <v>0.6379999999999999</v>
      </c>
      <c r="M1643">
        <v>0.6379999999999999</v>
      </c>
      <c r="N1643">
        <v>0.6379999999999999</v>
      </c>
      <c r="O1643">
        <v>0.6379999999999999</v>
      </c>
      <c r="P1643">
        <v>0.6379999999999999</v>
      </c>
      <c r="Q1643">
        <v>0.6379999999999999</v>
      </c>
      <c r="R1643">
        <v>0.6379999999999999</v>
      </c>
      <c r="S1643">
        <v>0.6379999999999999</v>
      </c>
      <c r="T1643">
        <v>0.6379999999999999</v>
      </c>
      <c r="U1643">
        <v>0.6379999999999999</v>
      </c>
      <c r="V1643">
        <v>0.6379999999999999</v>
      </c>
      <c r="W1643">
        <v>0.6379999999999999</v>
      </c>
      <c r="X1643">
        <v>0.6379999999999999</v>
      </c>
      <c r="Y1643">
        <v>0.6379999999999999</v>
      </c>
      <c r="Z1643">
        <v>0.6379999999999999</v>
      </c>
      <c r="AA1643">
        <v>0.6379999999999999</v>
      </c>
      <c r="AB1643" s="7">
        <f t="shared" si="75"/>
        <v>15.311999999999998</v>
      </c>
      <c r="AC1643">
        <f>INDEX(SHELF_days!$C$2:$C$289,MATCH(A1643&amp;"|"&amp;C1643,SHELF_days!$D$2:$D$289,0))</f>
        <v>124</v>
      </c>
      <c r="AD1643" s="8">
        <f t="shared" si="76"/>
        <v>1898.6879999999996</v>
      </c>
      <c r="AE1643" s="7">
        <f t="shared" si="77"/>
        <v>0.6379999999999999</v>
      </c>
    </row>
    <row r="1644" spans="1:31" x14ac:dyDescent="0.45">
      <c r="A1644" t="s">
        <v>34</v>
      </c>
      <c r="B1644" t="s">
        <v>171</v>
      </c>
      <c r="C1644" t="s">
        <v>128</v>
      </c>
      <c r="D1644">
        <v>0.6379999999999999</v>
      </c>
      <c r="E1644">
        <v>0.6379999999999999</v>
      </c>
      <c r="F1644">
        <v>0.6379999999999999</v>
      </c>
      <c r="G1644">
        <v>0.6379999999999999</v>
      </c>
      <c r="H1644">
        <v>0.6379999999999999</v>
      </c>
      <c r="I1644">
        <v>0.6379999999999999</v>
      </c>
      <c r="J1644">
        <v>0.6379999999999999</v>
      </c>
      <c r="K1644">
        <v>0.6379999999999999</v>
      </c>
      <c r="L1644">
        <v>0.6379999999999999</v>
      </c>
      <c r="M1644">
        <v>0.6379999999999999</v>
      </c>
      <c r="N1644">
        <v>0.6379999999999999</v>
      </c>
      <c r="O1644">
        <v>0.6379999999999999</v>
      </c>
      <c r="P1644">
        <v>0.6379999999999999</v>
      </c>
      <c r="Q1644">
        <v>0.6379999999999999</v>
      </c>
      <c r="R1644">
        <v>0.6379999999999999</v>
      </c>
      <c r="S1644">
        <v>0.6379999999999999</v>
      </c>
      <c r="T1644">
        <v>0.6379999999999999</v>
      </c>
      <c r="U1644">
        <v>0.6379999999999999</v>
      </c>
      <c r="V1644">
        <v>0.6379999999999999</v>
      </c>
      <c r="W1644">
        <v>0.6379999999999999</v>
      </c>
      <c r="X1644">
        <v>0.6379999999999999</v>
      </c>
      <c r="Y1644">
        <v>0.6379999999999999</v>
      </c>
      <c r="Z1644">
        <v>0.6379999999999999</v>
      </c>
      <c r="AA1644">
        <v>0.6379999999999999</v>
      </c>
      <c r="AB1644" s="7">
        <f t="shared" si="75"/>
        <v>15.311999999999998</v>
      </c>
      <c r="AC1644">
        <f>INDEX(SHELF_days!$C$2:$C$289,MATCH(A1644&amp;"|"&amp;C1644,SHELF_days!$D$2:$D$289,0))</f>
        <v>12</v>
      </c>
      <c r="AD1644" s="8">
        <f t="shared" si="76"/>
        <v>183.74399999999997</v>
      </c>
      <c r="AE1644" s="7">
        <f t="shared" si="77"/>
        <v>0.6379999999999999</v>
      </c>
    </row>
    <row r="1645" spans="1:31" x14ac:dyDescent="0.45">
      <c r="A1645" t="s">
        <v>34</v>
      </c>
      <c r="B1645" t="s">
        <v>171</v>
      </c>
      <c r="C1645" t="s">
        <v>129</v>
      </c>
      <c r="D1645">
        <v>0.6379999999999999</v>
      </c>
      <c r="E1645">
        <v>0.6379999999999999</v>
      </c>
      <c r="F1645">
        <v>0.6379999999999999</v>
      </c>
      <c r="G1645">
        <v>0.6379999999999999</v>
      </c>
      <c r="H1645">
        <v>0.6379999999999999</v>
      </c>
      <c r="I1645">
        <v>0.6379999999999999</v>
      </c>
      <c r="J1645">
        <v>0.6379999999999999</v>
      </c>
      <c r="K1645">
        <v>0.6379999999999999</v>
      </c>
      <c r="L1645">
        <v>0.6379999999999999</v>
      </c>
      <c r="M1645">
        <v>0.6379999999999999</v>
      </c>
      <c r="N1645">
        <v>0.6379999999999999</v>
      </c>
      <c r="O1645">
        <v>0.6379999999999999</v>
      </c>
      <c r="P1645">
        <v>0.6379999999999999</v>
      </c>
      <c r="Q1645">
        <v>0.6379999999999999</v>
      </c>
      <c r="R1645">
        <v>0.6379999999999999</v>
      </c>
      <c r="S1645">
        <v>0.6379999999999999</v>
      </c>
      <c r="T1645">
        <v>0.6379999999999999</v>
      </c>
      <c r="U1645">
        <v>0.6379999999999999</v>
      </c>
      <c r="V1645">
        <v>0.6379999999999999</v>
      </c>
      <c r="W1645">
        <v>0.6379999999999999</v>
      </c>
      <c r="X1645">
        <v>0.6379999999999999</v>
      </c>
      <c r="Y1645">
        <v>0.6379999999999999</v>
      </c>
      <c r="Z1645">
        <v>0.6379999999999999</v>
      </c>
      <c r="AA1645">
        <v>0.6379999999999999</v>
      </c>
      <c r="AB1645" s="7">
        <f t="shared" si="75"/>
        <v>15.311999999999998</v>
      </c>
      <c r="AC1645">
        <f>INDEX(SHELF_days!$C$2:$C$289,MATCH(A1645&amp;"|"&amp;C1645,SHELF_days!$D$2:$D$289,0))</f>
        <v>22</v>
      </c>
      <c r="AD1645" s="8">
        <f t="shared" si="76"/>
        <v>336.86399999999992</v>
      </c>
      <c r="AE1645" s="7">
        <f t="shared" si="77"/>
        <v>0.6379999999999999</v>
      </c>
    </row>
    <row r="1646" spans="1:31" x14ac:dyDescent="0.45">
      <c r="A1646" t="s">
        <v>34</v>
      </c>
      <c r="B1646" t="s">
        <v>172</v>
      </c>
      <c r="C1646" t="s">
        <v>124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34</v>
      </c>
      <c r="B1647" t="s">
        <v>172</v>
      </c>
      <c r="C1647" t="s">
        <v>125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34</v>
      </c>
      <c r="B1648" t="s">
        <v>172</v>
      </c>
      <c r="C1648" t="s">
        <v>126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34</v>
      </c>
      <c r="B1649" t="s">
        <v>172</v>
      </c>
      <c r="C1649" t="s">
        <v>127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34</v>
      </c>
      <c r="B1650" t="s">
        <v>172</v>
      </c>
      <c r="C1650" t="s">
        <v>128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34</v>
      </c>
      <c r="B1651" t="s">
        <v>172</v>
      </c>
      <c r="C1651" t="s">
        <v>129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34</v>
      </c>
      <c r="B1652" t="s">
        <v>173</v>
      </c>
      <c r="C1652" t="s">
        <v>124</v>
      </c>
      <c r="D1652">
        <v>0.55259999999999998</v>
      </c>
      <c r="E1652">
        <v>0.55259999999999998</v>
      </c>
      <c r="F1652">
        <v>0.55259999999999998</v>
      </c>
      <c r="G1652">
        <v>0.55259999999999998</v>
      </c>
      <c r="H1652">
        <v>0.55259999999999998</v>
      </c>
      <c r="I1652">
        <v>0.55259999999999998</v>
      </c>
      <c r="J1652">
        <v>0.55259999999999998</v>
      </c>
      <c r="K1652">
        <v>0.55259999999999998</v>
      </c>
      <c r="L1652">
        <v>0.55259999999999998</v>
      </c>
      <c r="M1652">
        <v>0.55259999999999998</v>
      </c>
      <c r="N1652">
        <v>0.55259999999999998</v>
      </c>
      <c r="O1652">
        <v>0.55259999999999998</v>
      </c>
      <c r="P1652">
        <v>0.55259999999999998</v>
      </c>
      <c r="Q1652">
        <v>0.55259999999999998</v>
      </c>
      <c r="R1652">
        <v>0.55259999999999998</v>
      </c>
      <c r="S1652">
        <v>0.55259999999999998</v>
      </c>
      <c r="T1652">
        <v>0.55259999999999998</v>
      </c>
      <c r="U1652">
        <v>0.55259999999999998</v>
      </c>
      <c r="V1652">
        <v>0.55259999999999998</v>
      </c>
      <c r="W1652">
        <v>0.55259999999999998</v>
      </c>
      <c r="X1652">
        <v>0.55259999999999998</v>
      </c>
      <c r="Y1652">
        <v>0.55259999999999998</v>
      </c>
      <c r="Z1652">
        <v>0.55259999999999998</v>
      </c>
      <c r="AA1652">
        <v>0.55259999999999998</v>
      </c>
      <c r="AB1652" s="7">
        <f t="shared" si="75"/>
        <v>13.2624</v>
      </c>
      <c r="AC1652">
        <f>INDEX(SHELF_days!$C$2:$C$289,MATCH(A1652&amp;"|"&amp;C1652,SHELF_days!$D$2:$D$289,0))</f>
        <v>55</v>
      </c>
      <c r="AD1652" s="8">
        <f t="shared" si="76"/>
        <v>729.43200000000002</v>
      </c>
      <c r="AE1652" s="7">
        <f t="shared" si="77"/>
        <v>0.55259999999999998</v>
      </c>
    </row>
    <row r="1653" spans="1:31" x14ac:dyDescent="0.45">
      <c r="A1653" t="s">
        <v>34</v>
      </c>
      <c r="B1653" t="s">
        <v>173</v>
      </c>
      <c r="C1653" t="s">
        <v>125</v>
      </c>
      <c r="D1653">
        <v>0.55259999999999998</v>
      </c>
      <c r="E1653">
        <v>0.55259999999999998</v>
      </c>
      <c r="F1653">
        <v>0.55259999999999998</v>
      </c>
      <c r="G1653">
        <v>0.55259999999999998</v>
      </c>
      <c r="H1653">
        <v>0.55259999999999998</v>
      </c>
      <c r="I1653">
        <v>0.55259999999999998</v>
      </c>
      <c r="J1653">
        <v>0.55259999999999998</v>
      </c>
      <c r="K1653">
        <v>0.55259999999999998</v>
      </c>
      <c r="L1653">
        <v>0.55259999999999998</v>
      </c>
      <c r="M1653">
        <v>0.55259999999999998</v>
      </c>
      <c r="N1653">
        <v>0.55259999999999998</v>
      </c>
      <c r="O1653">
        <v>0.55259999999999998</v>
      </c>
      <c r="P1653">
        <v>0.55259999999999998</v>
      </c>
      <c r="Q1653">
        <v>0.55259999999999998</v>
      </c>
      <c r="R1653">
        <v>0.55259999999999998</v>
      </c>
      <c r="S1653">
        <v>0.55259999999999998</v>
      </c>
      <c r="T1653">
        <v>0.55259999999999998</v>
      </c>
      <c r="U1653">
        <v>0.55259999999999998</v>
      </c>
      <c r="V1653">
        <v>0.55259999999999998</v>
      </c>
      <c r="W1653">
        <v>0.55259999999999998</v>
      </c>
      <c r="X1653">
        <v>0.55259999999999998</v>
      </c>
      <c r="Y1653">
        <v>0.55259999999999998</v>
      </c>
      <c r="Z1653">
        <v>0.55259999999999998</v>
      </c>
      <c r="AA1653">
        <v>0.55259999999999998</v>
      </c>
      <c r="AB1653" s="7">
        <f t="shared" si="75"/>
        <v>13.2624</v>
      </c>
      <c r="AC1653">
        <f>INDEX(SHELF_days!$C$2:$C$289,MATCH(A1653&amp;"|"&amp;C1653,SHELF_days!$D$2:$D$289,0))</f>
        <v>73</v>
      </c>
      <c r="AD1653" s="8">
        <f t="shared" si="76"/>
        <v>968.15519999999992</v>
      </c>
      <c r="AE1653" s="7">
        <f t="shared" si="77"/>
        <v>0.55259999999999998</v>
      </c>
    </row>
    <row r="1654" spans="1:31" x14ac:dyDescent="0.45">
      <c r="A1654" t="s">
        <v>34</v>
      </c>
      <c r="B1654" t="s">
        <v>173</v>
      </c>
      <c r="C1654" t="s">
        <v>126</v>
      </c>
      <c r="D1654">
        <v>0.55259999999999998</v>
      </c>
      <c r="E1654">
        <v>0.55259999999999998</v>
      </c>
      <c r="F1654">
        <v>0.55259999999999998</v>
      </c>
      <c r="G1654">
        <v>0.55259999999999998</v>
      </c>
      <c r="H1654">
        <v>0.55259999999999998</v>
      </c>
      <c r="I1654">
        <v>0.55259999999999998</v>
      </c>
      <c r="J1654">
        <v>0.55259999999999998</v>
      </c>
      <c r="K1654">
        <v>0.55259999999999998</v>
      </c>
      <c r="L1654">
        <v>0.55259999999999998</v>
      </c>
      <c r="M1654">
        <v>0.55259999999999998</v>
      </c>
      <c r="N1654">
        <v>0.55259999999999998</v>
      </c>
      <c r="O1654">
        <v>0.55259999999999998</v>
      </c>
      <c r="P1654">
        <v>0.55259999999999998</v>
      </c>
      <c r="Q1654">
        <v>0.55259999999999998</v>
      </c>
      <c r="R1654">
        <v>0.55259999999999998</v>
      </c>
      <c r="S1654">
        <v>0.55259999999999998</v>
      </c>
      <c r="T1654">
        <v>0.55259999999999998</v>
      </c>
      <c r="U1654">
        <v>0.55259999999999998</v>
      </c>
      <c r="V1654">
        <v>0.55259999999999998</v>
      </c>
      <c r="W1654">
        <v>0.55259999999999998</v>
      </c>
      <c r="X1654">
        <v>0.55259999999999998</v>
      </c>
      <c r="Y1654">
        <v>0.55259999999999998</v>
      </c>
      <c r="Z1654">
        <v>0.55259999999999998</v>
      </c>
      <c r="AA1654">
        <v>0.55259999999999998</v>
      </c>
      <c r="AB1654" s="7">
        <f t="shared" si="75"/>
        <v>13.2624</v>
      </c>
      <c r="AC1654">
        <f>INDEX(SHELF_days!$C$2:$C$289,MATCH(A1654&amp;"|"&amp;C1654,SHELF_days!$D$2:$D$289,0))</f>
        <v>79</v>
      </c>
      <c r="AD1654" s="8">
        <f t="shared" si="76"/>
        <v>1047.7295999999999</v>
      </c>
      <c r="AE1654" s="7">
        <f t="shared" si="77"/>
        <v>0.55259999999999998</v>
      </c>
    </row>
    <row r="1655" spans="1:31" x14ac:dyDescent="0.45">
      <c r="A1655" t="s">
        <v>34</v>
      </c>
      <c r="B1655" t="s">
        <v>173</v>
      </c>
      <c r="C1655" t="s">
        <v>127</v>
      </c>
      <c r="D1655">
        <v>0.55259999999999998</v>
      </c>
      <c r="E1655">
        <v>0.55259999999999998</v>
      </c>
      <c r="F1655">
        <v>0.55259999999999998</v>
      </c>
      <c r="G1655">
        <v>0.55259999999999998</v>
      </c>
      <c r="H1655">
        <v>0.55259999999999998</v>
      </c>
      <c r="I1655">
        <v>0.55259999999999998</v>
      </c>
      <c r="J1655">
        <v>0.55259999999999998</v>
      </c>
      <c r="K1655">
        <v>0.55259999999999998</v>
      </c>
      <c r="L1655">
        <v>0.55259999999999998</v>
      </c>
      <c r="M1655">
        <v>0.55259999999999998</v>
      </c>
      <c r="N1655">
        <v>0.55259999999999998</v>
      </c>
      <c r="O1655">
        <v>0.55259999999999998</v>
      </c>
      <c r="P1655">
        <v>0.55259999999999998</v>
      </c>
      <c r="Q1655">
        <v>0.55259999999999998</v>
      </c>
      <c r="R1655">
        <v>0.55259999999999998</v>
      </c>
      <c r="S1655">
        <v>0.55259999999999998</v>
      </c>
      <c r="T1655">
        <v>0.55259999999999998</v>
      </c>
      <c r="U1655">
        <v>0.55259999999999998</v>
      </c>
      <c r="V1655">
        <v>0.55259999999999998</v>
      </c>
      <c r="W1655">
        <v>0.55259999999999998</v>
      </c>
      <c r="X1655">
        <v>0.55259999999999998</v>
      </c>
      <c r="Y1655">
        <v>0.55259999999999998</v>
      </c>
      <c r="Z1655">
        <v>0.55259999999999998</v>
      </c>
      <c r="AA1655">
        <v>0.55259999999999998</v>
      </c>
      <c r="AB1655" s="7">
        <f t="shared" si="75"/>
        <v>13.2624</v>
      </c>
      <c r="AC1655">
        <f>INDEX(SHELF_days!$C$2:$C$289,MATCH(A1655&amp;"|"&amp;C1655,SHELF_days!$D$2:$D$289,0))</f>
        <v>124</v>
      </c>
      <c r="AD1655" s="8">
        <f t="shared" si="76"/>
        <v>1644.5375999999999</v>
      </c>
      <c r="AE1655" s="7">
        <f t="shared" si="77"/>
        <v>0.55259999999999998</v>
      </c>
    </row>
    <row r="1656" spans="1:31" x14ac:dyDescent="0.45">
      <c r="A1656" t="s">
        <v>34</v>
      </c>
      <c r="B1656" t="s">
        <v>173</v>
      </c>
      <c r="C1656" t="s">
        <v>128</v>
      </c>
      <c r="D1656">
        <v>0.55259999999999998</v>
      </c>
      <c r="E1656">
        <v>0.55259999999999998</v>
      </c>
      <c r="F1656">
        <v>0.55259999999999998</v>
      </c>
      <c r="G1656">
        <v>0.55259999999999998</v>
      </c>
      <c r="H1656">
        <v>0.55259999999999998</v>
      </c>
      <c r="I1656">
        <v>0.55259999999999998</v>
      </c>
      <c r="J1656">
        <v>0.55259999999999998</v>
      </c>
      <c r="K1656">
        <v>0.55259999999999998</v>
      </c>
      <c r="L1656">
        <v>0.55259999999999998</v>
      </c>
      <c r="M1656">
        <v>0.55259999999999998</v>
      </c>
      <c r="N1656">
        <v>0.55259999999999998</v>
      </c>
      <c r="O1656">
        <v>0.55259999999999998</v>
      </c>
      <c r="P1656">
        <v>0.55259999999999998</v>
      </c>
      <c r="Q1656">
        <v>0.55259999999999998</v>
      </c>
      <c r="R1656">
        <v>0.55259999999999998</v>
      </c>
      <c r="S1656">
        <v>0.55259999999999998</v>
      </c>
      <c r="T1656">
        <v>0.55259999999999998</v>
      </c>
      <c r="U1656">
        <v>0.55259999999999998</v>
      </c>
      <c r="V1656">
        <v>0.55259999999999998</v>
      </c>
      <c r="W1656">
        <v>0.55259999999999998</v>
      </c>
      <c r="X1656">
        <v>0.55259999999999998</v>
      </c>
      <c r="Y1656">
        <v>0.55259999999999998</v>
      </c>
      <c r="Z1656">
        <v>0.55259999999999998</v>
      </c>
      <c r="AA1656">
        <v>0.55259999999999998</v>
      </c>
      <c r="AB1656" s="7">
        <f t="shared" si="75"/>
        <v>13.2624</v>
      </c>
      <c r="AC1656">
        <f>INDEX(SHELF_days!$C$2:$C$289,MATCH(A1656&amp;"|"&amp;C1656,SHELF_days!$D$2:$D$289,0))</f>
        <v>12</v>
      </c>
      <c r="AD1656" s="8">
        <f t="shared" si="76"/>
        <v>159.14879999999999</v>
      </c>
      <c r="AE1656" s="7">
        <f t="shared" si="77"/>
        <v>0.55259999999999998</v>
      </c>
    </row>
    <row r="1657" spans="1:31" x14ac:dyDescent="0.45">
      <c r="A1657" t="s">
        <v>34</v>
      </c>
      <c r="B1657" t="s">
        <v>173</v>
      </c>
      <c r="C1657" t="s">
        <v>129</v>
      </c>
      <c r="D1657">
        <v>0.55259999999999998</v>
      </c>
      <c r="E1657">
        <v>0.55259999999999998</v>
      </c>
      <c r="F1657">
        <v>0.55259999999999998</v>
      </c>
      <c r="G1657">
        <v>0.55259999999999998</v>
      </c>
      <c r="H1657">
        <v>0.55259999999999998</v>
      </c>
      <c r="I1657">
        <v>0.55259999999999998</v>
      </c>
      <c r="J1657">
        <v>0.55259999999999998</v>
      </c>
      <c r="K1657">
        <v>0.55259999999999998</v>
      </c>
      <c r="L1657">
        <v>0.55259999999999998</v>
      </c>
      <c r="M1657">
        <v>0.55259999999999998</v>
      </c>
      <c r="N1657">
        <v>0.55259999999999998</v>
      </c>
      <c r="O1657">
        <v>0.55259999999999998</v>
      </c>
      <c r="P1657">
        <v>0.55259999999999998</v>
      </c>
      <c r="Q1657">
        <v>0.55259999999999998</v>
      </c>
      <c r="R1657">
        <v>0.55259999999999998</v>
      </c>
      <c r="S1657">
        <v>0.55259999999999998</v>
      </c>
      <c r="T1657">
        <v>0.55259999999999998</v>
      </c>
      <c r="U1657">
        <v>0.55259999999999998</v>
      </c>
      <c r="V1657">
        <v>0.55259999999999998</v>
      </c>
      <c r="W1657">
        <v>0.55259999999999998</v>
      </c>
      <c r="X1657">
        <v>0.55259999999999998</v>
      </c>
      <c r="Y1657">
        <v>0.55259999999999998</v>
      </c>
      <c r="Z1657">
        <v>0.55259999999999998</v>
      </c>
      <c r="AA1657">
        <v>0.55259999999999998</v>
      </c>
      <c r="AB1657" s="7">
        <f t="shared" si="75"/>
        <v>13.2624</v>
      </c>
      <c r="AC1657">
        <f>INDEX(SHELF_days!$C$2:$C$289,MATCH(A1657&amp;"|"&amp;C1657,SHELF_days!$D$2:$D$289,0))</f>
        <v>22</v>
      </c>
      <c r="AD1657" s="8">
        <f t="shared" si="76"/>
        <v>291.77279999999996</v>
      </c>
      <c r="AE1657" s="7">
        <f t="shared" si="77"/>
        <v>0.55259999999999998</v>
      </c>
    </row>
    <row r="1658" spans="1:31" x14ac:dyDescent="0.45">
      <c r="A1658" t="s">
        <v>34</v>
      </c>
      <c r="B1658" t="s">
        <v>174</v>
      </c>
      <c r="C1658" t="s">
        <v>124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34</v>
      </c>
      <c r="B1659" t="s">
        <v>174</v>
      </c>
      <c r="C1659" t="s">
        <v>125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34</v>
      </c>
      <c r="B1660" t="s">
        <v>174</v>
      </c>
      <c r="C1660" t="s">
        <v>126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34</v>
      </c>
      <c r="B1661" t="s">
        <v>174</v>
      </c>
      <c r="C1661" t="s">
        <v>127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34</v>
      </c>
      <c r="B1662" t="s">
        <v>174</v>
      </c>
      <c r="C1662" t="s">
        <v>128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34</v>
      </c>
      <c r="B1663" t="s">
        <v>174</v>
      </c>
      <c r="C1663" t="s">
        <v>129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34</v>
      </c>
      <c r="B1664" t="s">
        <v>175</v>
      </c>
      <c r="C1664" t="s">
        <v>124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34</v>
      </c>
      <c r="B1665" t="s">
        <v>175</v>
      </c>
      <c r="C1665" t="s">
        <v>125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34</v>
      </c>
      <c r="B1666" t="s">
        <v>175</v>
      </c>
      <c r="C1666" t="s">
        <v>126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34</v>
      </c>
      <c r="B1667" t="s">
        <v>175</v>
      </c>
      <c r="C1667" t="s">
        <v>127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34</v>
      </c>
      <c r="B1668" t="s">
        <v>175</v>
      </c>
      <c r="C1668" t="s">
        <v>128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34</v>
      </c>
      <c r="B1669" t="s">
        <v>175</v>
      </c>
      <c r="C1669" t="s">
        <v>129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34</v>
      </c>
      <c r="B1670" t="s">
        <v>176</v>
      </c>
      <c r="C1670" t="s">
        <v>124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34</v>
      </c>
      <c r="B1671" t="s">
        <v>176</v>
      </c>
      <c r="C1671" t="s">
        <v>125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34</v>
      </c>
      <c r="B1672" t="s">
        <v>176</v>
      </c>
      <c r="C1672" t="s">
        <v>126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34</v>
      </c>
      <c r="B1673" t="s">
        <v>176</v>
      </c>
      <c r="C1673" t="s">
        <v>127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34</v>
      </c>
      <c r="B1674" t="s">
        <v>176</v>
      </c>
      <c r="C1674" t="s">
        <v>128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34</v>
      </c>
      <c r="B1675" t="s">
        <v>176</v>
      </c>
      <c r="C1675" t="s">
        <v>129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34</v>
      </c>
      <c r="B1676" t="s">
        <v>177</v>
      </c>
      <c r="C1676" t="s">
        <v>124</v>
      </c>
      <c r="D1676">
        <v>4.1099999999999998E-2</v>
      </c>
      <c r="E1676">
        <v>4.1099999999999998E-2</v>
      </c>
      <c r="F1676">
        <v>4.1099999999999998E-2</v>
      </c>
      <c r="G1676">
        <v>4.1099999999999998E-2</v>
      </c>
      <c r="H1676">
        <v>4.1099999999999998E-2</v>
      </c>
      <c r="I1676">
        <v>4.1099999999999998E-2</v>
      </c>
      <c r="J1676">
        <v>4.1099999999999998E-2</v>
      </c>
      <c r="K1676">
        <v>4.1099999999999998E-2</v>
      </c>
      <c r="L1676">
        <v>4.1099999999999998E-2</v>
      </c>
      <c r="M1676">
        <v>4.1099999999999998E-2</v>
      </c>
      <c r="N1676">
        <v>4.1099999999999998E-2</v>
      </c>
      <c r="O1676">
        <v>4.1099999999999998E-2</v>
      </c>
      <c r="P1676">
        <v>4.1099999999999998E-2</v>
      </c>
      <c r="Q1676">
        <v>4.1099999999999998E-2</v>
      </c>
      <c r="R1676">
        <v>4.1099999999999998E-2</v>
      </c>
      <c r="S1676">
        <v>4.1099999999999998E-2</v>
      </c>
      <c r="T1676">
        <v>4.1099999999999998E-2</v>
      </c>
      <c r="U1676">
        <v>4.1099999999999998E-2</v>
      </c>
      <c r="V1676">
        <v>4.1099999999999998E-2</v>
      </c>
      <c r="W1676">
        <v>4.1099999999999998E-2</v>
      </c>
      <c r="X1676">
        <v>4.1099999999999998E-2</v>
      </c>
      <c r="Y1676">
        <v>4.1099999999999998E-2</v>
      </c>
      <c r="Z1676">
        <v>4.1099999999999998E-2</v>
      </c>
      <c r="AA1676">
        <v>4.1099999999999998E-2</v>
      </c>
      <c r="AB1676" s="7">
        <f t="shared" si="78"/>
        <v>0.98640000000000039</v>
      </c>
      <c r="AC1676">
        <f>INDEX(SHELF_days!$C$2:$C$289,MATCH(A1676&amp;"|"&amp;C1676,SHELF_days!$D$2:$D$289,0))</f>
        <v>55</v>
      </c>
      <c r="AD1676" s="8">
        <f t="shared" si="79"/>
        <v>54.252000000000024</v>
      </c>
      <c r="AE1676" s="7">
        <f t="shared" si="80"/>
        <v>4.1099999999999998E-2</v>
      </c>
    </row>
    <row r="1677" spans="1:31" x14ac:dyDescent="0.45">
      <c r="A1677" t="s">
        <v>34</v>
      </c>
      <c r="B1677" t="s">
        <v>177</v>
      </c>
      <c r="C1677" t="s">
        <v>125</v>
      </c>
      <c r="D1677">
        <v>4.1099999999999998E-2</v>
      </c>
      <c r="E1677">
        <v>4.1099999999999998E-2</v>
      </c>
      <c r="F1677">
        <v>4.1099999999999998E-2</v>
      </c>
      <c r="G1677">
        <v>4.1099999999999998E-2</v>
      </c>
      <c r="H1677">
        <v>4.1099999999999998E-2</v>
      </c>
      <c r="I1677">
        <v>4.1099999999999998E-2</v>
      </c>
      <c r="J1677">
        <v>4.1099999999999998E-2</v>
      </c>
      <c r="K1677">
        <v>4.1099999999999998E-2</v>
      </c>
      <c r="L1677">
        <v>4.1099999999999998E-2</v>
      </c>
      <c r="M1677">
        <v>4.1099999999999998E-2</v>
      </c>
      <c r="N1677">
        <v>4.1099999999999998E-2</v>
      </c>
      <c r="O1677">
        <v>4.1099999999999998E-2</v>
      </c>
      <c r="P1677">
        <v>4.1099999999999998E-2</v>
      </c>
      <c r="Q1677">
        <v>4.1099999999999998E-2</v>
      </c>
      <c r="R1677">
        <v>4.1099999999999998E-2</v>
      </c>
      <c r="S1677">
        <v>4.1099999999999998E-2</v>
      </c>
      <c r="T1677">
        <v>4.1099999999999998E-2</v>
      </c>
      <c r="U1677">
        <v>4.1099999999999998E-2</v>
      </c>
      <c r="V1677">
        <v>4.1099999999999998E-2</v>
      </c>
      <c r="W1677">
        <v>4.1099999999999998E-2</v>
      </c>
      <c r="X1677">
        <v>4.1099999999999998E-2</v>
      </c>
      <c r="Y1677">
        <v>4.1099999999999998E-2</v>
      </c>
      <c r="Z1677">
        <v>4.1099999999999998E-2</v>
      </c>
      <c r="AA1677">
        <v>4.1099999999999998E-2</v>
      </c>
      <c r="AB1677" s="7">
        <f t="shared" si="78"/>
        <v>0.98640000000000039</v>
      </c>
      <c r="AC1677">
        <f>INDEX(SHELF_days!$C$2:$C$289,MATCH(A1677&amp;"|"&amp;C1677,SHELF_days!$D$2:$D$289,0))</f>
        <v>73</v>
      </c>
      <c r="AD1677" s="8">
        <f t="shared" si="79"/>
        <v>72.007200000000026</v>
      </c>
      <c r="AE1677" s="7">
        <f t="shared" si="80"/>
        <v>4.1099999999999998E-2</v>
      </c>
    </row>
    <row r="1678" spans="1:31" x14ac:dyDescent="0.45">
      <c r="A1678" t="s">
        <v>34</v>
      </c>
      <c r="B1678" t="s">
        <v>177</v>
      </c>
      <c r="C1678" t="s">
        <v>126</v>
      </c>
      <c r="D1678">
        <v>4.1099999999999998E-2</v>
      </c>
      <c r="E1678">
        <v>4.1099999999999998E-2</v>
      </c>
      <c r="F1678">
        <v>4.1099999999999998E-2</v>
      </c>
      <c r="G1678">
        <v>4.1099999999999998E-2</v>
      </c>
      <c r="H1678">
        <v>4.1099999999999998E-2</v>
      </c>
      <c r="I1678">
        <v>4.1099999999999998E-2</v>
      </c>
      <c r="J1678">
        <v>4.1099999999999998E-2</v>
      </c>
      <c r="K1678">
        <v>4.1099999999999998E-2</v>
      </c>
      <c r="L1678">
        <v>4.1099999999999998E-2</v>
      </c>
      <c r="M1678">
        <v>4.1099999999999998E-2</v>
      </c>
      <c r="N1678">
        <v>4.1099999999999998E-2</v>
      </c>
      <c r="O1678">
        <v>4.1099999999999998E-2</v>
      </c>
      <c r="P1678">
        <v>4.1099999999999998E-2</v>
      </c>
      <c r="Q1678">
        <v>4.1099999999999998E-2</v>
      </c>
      <c r="R1678">
        <v>4.1099999999999998E-2</v>
      </c>
      <c r="S1678">
        <v>4.1099999999999998E-2</v>
      </c>
      <c r="T1678">
        <v>4.1099999999999998E-2</v>
      </c>
      <c r="U1678">
        <v>4.1099999999999998E-2</v>
      </c>
      <c r="V1678">
        <v>4.1099999999999998E-2</v>
      </c>
      <c r="W1678">
        <v>4.1099999999999998E-2</v>
      </c>
      <c r="X1678">
        <v>4.1099999999999998E-2</v>
      </c>
      <c r="Y1678">
        <v>4.1099999999999998E-2</v>
      </c>
      <c r="Z1678">
        <v>4.1099999999999998E-2</v>
      </c>
      <c r="AA1678">
        <v>4.1099999999999998E-2</v>
      </c>
      <c r="AB1678" s="7">
        <f t="shared" si="78"/>
        <v>0.98640000000000039</v>
      </c>
      <c r="AC1678">
        <f>INDEX(SHELF_days!$C$2:$C$289,MATCH(A1678&amp;"|"&amp;C1678,SHELF_days!$D$2:$D$289,0))</f>
        <v>79</v>
      </c>
      <c r="AD1678" s="8">
        <f t="shared" si="79"/>
        <v>77.925600000000031</v>
      </c>
      <c r="AE1678" s="7">
        <f t="shared" si="80"/>
        <v>4.1099999999999998E-2</v>
      </c>
    </row>
    <row r="1679" spans="1:31" x14ac:dyDescent="0.45">
      <c r="A1679" t="s">
        <v>34</v>
      </c>
      <c r="B1679" t="s">
        <v>177</v>
      </c>
      <c r="C1679" t="s">
        <v>127</v>
      </c>
      <c r="D1679">
        <v>4.1099999999999998E-2</v>
      </c>
      <c r="E1679">
        <v>4.1099999999999998E-2</v>
      </c>
      <c r="F1679">
        <v>4.1099999999999998E-2</v>
      </c>
      <c r="G1679">
        <v>4.1099999999999998E-2</v>
      </c>
      <c r="H1679">
        <v>4.1099999999999998E-2</v>
      </c>
      <c r="I1679">
        <v>4.1099999999999998E-2</v>
      </c>
      <c r="J1679">
        <v>4.1099999999999998E-2</v>
      </c>
      <c r="K1679">
        <v>4.1099999999999998E-2</v>
      </c>
      <c r="L1679">
        <v>4.1099999999999998E-2</v>
      </c>
      <c r="M1679">
        <v>4.1099999999999998E-2</v>
      </c>
      <c r="N1679">
        <v>4.1099999999999998E-2</v>
      </c>
      <c r="O1679">
        <v>4.1099999999999998E-2</v>
      </c>
      <c r="P1679">
        <v>4.1099999999999998E-2</v>
      </c>
      <c r="Q1679">
        <v>4.1099999999999998E-2</v>
      </c>
      <c r="R1679">
        <v>4.1099999999999998E-2</v>
      </c>
      <c r="S1679">
        <v>4.1099999999999998E-2</v>
      </c>
      <c r="T1679">
        <v>4.1099999999999998E-2</v>
      </c>
      <c r="U1679">
        <v>4.1099999999999998E-2</v>
      </c>
      <c r="V1679">
        <v>4.1099999999999998E-2</v>
      </c>
      <c r="W1679">
        <v>4.1099999999999998E-2</v>
      </c>
      <c r="X1679">
        <v>4.1099999999999998E-2</v>
      </c>
      <c r="Y1679">
        <v>4.1099999999999998E-2</v>
      </c>
      <c r="Z1679">
        <v>4.1099999999999998E-2</v>
      </c>
      <c r="AA1679">
        <v>4.1099999999999998E-2</v>
      </c>
      <c r="AB1679" s="7">
        <f t="shared" si="78"/>
        <v>0.98640000000000039</v>
      </c>
      <c r="AC1679">
        <f>INDEX(SHELF_days!$C$2:$C$289,MATCH(A1679&amp;"|"&amp;C1679,SHELF_days!$D$2:$D$289,0))</f>
        <v>124</v>
      </c>
      <c r="AD1679" s="8">
        <f t="shared" si="79"/>
        <v>122.31360000000005</v>
      </c>
      <c r="AE1679" s="7">
        <f t="shared" si="80"/>
        <v>4.1099999999999998E-2</v>
      </c>
    </row>
    <row r="1680" spans="1:31" x14ac:dyDescent="0.45">
      <c r="A1680" t="s">
        <v>34</v>
      </c>
      <c r="B1680" t="s">
        <v>177</v>
      </c>
      <c r="C1680" t="s">
        <v>128</v>
      </c>
      <c r="D1680">
        <v>4.1099999999999998E-2</v>
      </c>
      <c r="E1680">
        <v>4.1099999999999998E-2</v>
      </c>
      <c r="F1680">
        <v>4.1099999999999998E-2</v>
      </c>
      <c r="G1680">
        <v>4.1099999999999998E-2</v>
      </c>
      <c r="H1680">
        <v>4.1099999999999998E-2</v>
      </c>
      <c r="I1680">
        <v>4.1099999999999998E-2</v>
      </c>
      <c r="J1680">
        <v>4.1099999999999998E-2</v>
      </c>
      <c r="K1680">
        <v>4.1099999999999998E-2</v>
      </c>
      <c r="L1680">
        <v>4.1099999999999998E-2</v>
      </c>
      <c r="M1680">
        <v>4.1099999999999998E-2</v>
      </c>
      <c r="N1680">
        <v>4.1099999999999998E-2</v>
      </c>
      <c r="O1680">
        <v>4.1099999999999998E-2</v>
      </c>
      <c r="P1680">
        <v>4.1099999999999998E-2</v>
      </c>
      <c r="Q1680">
        <v>4.1099999999999998E-2</v>
      </c>
      <c r="R1680">
        <v>4.1099999999999998E-2</v>
      </c>
      <c r="S1680">
        <v>4.1099999999999998E-2</v>
      </c>
      <c r="T1680">
        <v>4.1099999999999998E-2</v>
      </c>
      <c r="U1680">
        <v>4.1099999999999998E-2</v>
      </c>
      <c r="V1680">
        <v>4.1099999999999998E-2</v>
      </c>
      <c r="W1680">
        <v>4.1099999999999998E-2</v>
      </c>
      <c r="X1680">
        <v>4.1099999999999998E-2</v>
      </c>
      <c r="Y1680">
        <v>4.1099999999999998E-2</v>
      </c>
      <c r="Z1680">
        <v>4.1099999999999998E-2</v>
      </c>
      <c r="AA1680">
        <v>4.1099999999999998E-2</v>
      </c>
      <c r="AB1680" s="7">
        <f t="shared" si="78"/>
        <v>0.98640000000000039</v>
      </c>
      <c r="AC1680">
        <f>INDEX(SHELF_days!$C$2:$C$289,MATCH(A1680&amp;"|"&amp;C1680,SHELF_days!$D$2:$D$289,0))</f>
        <v>12</v>
      </c>
      <c r="AD1680" s="8">
        <f t="shared" si="79"/>
        <v>11.836800000000004</v>
      </c>
      <c r="AE1680" s="7">
        <f t="shared" si="80"/>
        <v>4.1099999999999998E-2</v>
      </c>
    </row>
    <row r="1681" spans="1:31" x14ac:dyDescent="0.45">
      <c r="A1681" t="s">
        <v>34</v>
      </c>
      <c r="B1681" t="s">
        <v>177</v>
      </c>
      <c r="C1681" t="s">
        <v>129</v>
      </c>
      <c r="D1681">
        <v>4.1099999999999998E-2</v>
      </c>
      <c r="E1681">
        <v>4.1099999999999998E-2</v>
      </c>
      <c r="F1681">
        <v>4.1099999999999998E-2</v>
      </c>
      <c r="G1681">
        <v>4.1099999999999998E-2</v>
      </c>
      <c r="H1681">
        <v>4.1099999999999998E-2</v>
      </c>
      <c r="I1681">
        <v>4.1099999999999998E-2</v>
      </c>
      <c r="J1681">
        <v>4.1099999999999998E-2</v>
      </c>
      <c r="K1681">
        <v>4.1099999999999998E-2</v>
      </c>
      <c r="L1681">
        <v>4.1099999999999998E-2</v>
      </c>
      <c r="M1681">
        <v>4.1099999999999998E-2</v>
      </c>
      <c r="N1681">
        <v>4.1099999999999998E-2</v>
      </c>
      <c r="O1681">
        <v>4.1099999999999998E-2</v>
      </c>
      <c r="P1681">
        <v>4.1099999999999998E-2</v>
      </c>
      <c r="Q1681">
        <v>4.1099999999999998E-2</v>
      </c>
      <c r="R1681">
        <v>4.1099999999999998E-2</v>
      </c>
      <c r="S1681">
        <v>4.1099999999999998E-2</v>
      </c>
      <c r="T1681">
        <v>4.1099999999999998E-2</v>
      </c>
      <c r="U1681">
        <v>4.1099999999999998E-2</v>
      </c>
      <c r="V1681">
        <v>4.1099999999999998E-2</v>
      </c>
      <c r="W1681">
        <v>4.1099999999999998E-2</v>
      </c>
      <c r="X1681">
        <v>4.1099999999999998E-2</v>
      </c>
      <c r="Y1681">
        <v>4.1099999999999998E-2</v>
      </c>
      <c r="Z1681">
        <v>4.1099999999999998E-2</v>
      </c>
      <c r="AA1681">
        <v>4.1099999999999998E-2</v>
      </c>
      <c r="AB1681" s="7">
        <f t="shared" si="78"/>
        <v>0.98640000000000039</v>
      </c>
      <c r="AC1681">
        <f>INDEX(SHELF_days!$C$2:$C$289,MATCH(A1681&amp;"|"&amp;C1681,SHELF_days!$D$2:$D$289,0))</f>
        <v>22</v>
      </c>
      <c r="AD1681" s="8">
        <f t="shared" si="79"/>
        <v>21.700800000000008</v>
      </c>
      <c r="AE1681" s="7">
        <f t="shared" si="80"/>
        <v>4.1099999999999998E-2</v>
      </c>
    </row>
    <row r="1682" spans="1:31" x14ac:dyDescent="0.45">
      <c r="A1682" t="s">
        <v>34</v>
      </c>
      <c r="B1682" t="s">
        <v>178</v>
      </c>
      <c r="C1682" t="s">
        <v>124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34</v>
      </c>
      <c r="B1683" t="s">
        <v>178</v>
      </c>
      <c r="C1683" t="s">
        <v>125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34</v>
      </c>
      <c r="B1684" t="s">
        <v>178</v>
      </c>
      <c r="C1684" t="s">
        <v>126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34</v>
      </c>
      <c r="B1685" t="s">
        <v>178</v>
      </c>
      <c r="C1685" t="s">
        <v>127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34</v>
      </c>
      <c r="B1686" t="s">
        <v>178</v>
      </c>
      <c r="C1686" t="s">
        <v>128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34</v>
      </c>
      <c r="B1687" t="s">
        <v>178</v>
      </c>
      <c r="C1687" t="s">
        <v>129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34</v>
      </c>
      <c r="B1688" t="s">
        <v>179</v>
      </c>
      <c r="C1688" t="s">
        <v>124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34</v>
      </c>
      <c r="B1689" t="s">
        <v>179</v>
      </c>
      <c r="C1689" t="s">
        <v>125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34</v>
      </c>
      <c r="B1690" t="s">
        <v>179</v>
      </c>
      <c r="C1690" t="s">
        <v>126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34</v>
      </c>
      <c r="B1691" t="s">
        <v>179</v>
      </c>
      <c r="C1691" t="s">
        <v>127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34</v>
      </c>
      <c r="B1692" t="s">
        <v>179</v>
      </c>
      <c r="C1692" t="s">
        <v>128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34</v>
      </c>
      <c r="B1693" t="s">
        <v>179</v>
      </c>
      <c r="C1693" t="s">
        <v>129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34</v>
      </c>
      <c r="B1694" t="s">
        <v>180</v>
      </c>
      <c r="C1694" t="s">
        <v>124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34</v>
      </c>
      <c r="B1695" t="s">
        <v>180</v>
      </c>
      <c r="C1695" t="s">
        <v>125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34</v>
      </c>
      <c r="B1696" t="s">
        <v>180</v>
      </c>
      <c r="C1696" t="s">
        <v>126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34</v>
      </c>
      <c r="B1697" t="s">
        <v>180</v>
      </c>
      <c r="C1697" t="s">
        <v>127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34</v>
      </c>
      <c r="B1698" t="s">
        <v>180</v>
      </c>
      <c r="C1698" t="s">
        <v>128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34</v>
      </c>
      <c r="B1699" t="s">
        <v>180</v>
      </c>
      <c r="C1699" t="s">
        <v>129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34</v>
      </c>
      <c r="B1700" t="s">
        <v>181</v>
      </c>
      <c r="C1700" t="s">
        <v>124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34</v>
      </c>
      <c r="B1701" t="s">
        <v>181</v>
      </c>
      <c r="C1701" t="s">
        <v>125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34</v>
      </c>
      <c r="B1702" t="s">
        <v>181</v>
      </c>
      <c r="C1702" t="s">
        <v>126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34</v>
      </c>
      <c r="B1703" t="s">
        <v>181</v>
      </c>
      <c r="C1703" t="s">
        <v>127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34</v>
      </c>
      <c r="B1704" t="s">
        <v>181</v>
      </c>
      <c r="C1704" t="s">
        <v>128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34</v>
      </c>
      <c r="B1705" t="s">
        <v>181</v>
      </c>
      <c r="C1705" t="s">
        <v>129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34</v>
      </c>
      <c r="B1706" t="s">
        <v>182</v>
      </c>
      <c r="C1706" t="s">
        <v>124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34</v>
      </c>
      <c r="B1707" t="s">
        <v>182</v>
      </c>
      <c r="C1707" t="s">
        <v>125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34</v>
      </c>
      <c r="B1708" t="s">
        <v>182</v>
      </c>
      <c r="C1708" t="s">
        <v>126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34</v>
      </c>
      <c r="B1709" t="s">
        <v>182</v>
      </c>
      <c r="C1709" t="s">
        <v>127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34</v>
      </c>
      <c r="B1710" t="s">
        <v>182</v>
      </c>
      <c r="C1710" t="s">
        <v>128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34</v>
      </c>
      <c r="B1711" t="s">
        <v>182</v>
      </c>
      <c r="C1711" t="s">
        <v>129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34</v>
      </c>
      <c r="B1712" t="s">
        <v>183</v>
      </c>
      <c r="C1712" t="s">
        <v>124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34</v>
      </c>
      <c r="B1713" t="s">
        <v>183</v>
      </c>
      <c r="C1713" t="s">
        <v>125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34</v>
      </c>
      <c r="B1714" t="s">
        <v>183</v>
      </c>
      <c r="C1714" t="s">
        <v>126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34</v>
      </c>
      <c r="B1715" t="s">
        <v>183</v>
      </c>
      <c r="C1715" t="s">
        <v>127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34</v>
      </c>
      <c r="B1716" t="s">
        <v>183</v>
      </c>
      <c r="C1716" t="s">
        <v>128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34</v>
      </c>
      <c r="B1717" t="s">
        <v>183</v>
      </c>
      <c r="C1717" t="s">
        <v>129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36</v>
      </c>
      <c r="B1718" t="s">
        <v>158</v>
      </c>
      <c r="C1718" t="s">
        <v>124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36</v>
      </c>
      <c r="B1719" t="s">
        <v>158</v>
      </c>
      <c r="C1719" t="s">
        <v>125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36</v>
      </c>
      <c r="B1720" t="s">
        <v>158</v>
      </c>
      <c r="C1720" t="s">
        <v>126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36</v>
      </c>
      <c r="B1721" t="s">
        <v>158</v>
      </c>
      <c r="C1721" t="s">
        <v>127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36</v>
      </c>
      <c r="B1722" t="s">
        <v>158</v>
      </c>
      <c r="C1722" t="s">
        <v>128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36</v>
      </c>
      <c r="B1723" t="s">
        <v>158</v>
      </c>
      <c r="C1723" t="s">
        <v>129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36</v>
      </c>
      <c r="B1724" t="s">
        <v>159</v>
      </c>
      <c r="C1724" t="s">
        <v>124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36</v>
      </c>
      <c r="B1725" t="s">
        <v>159</v>
      </c>
      <c r="C1725" t="s">
        <v>125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36</v>
      </c>
      <c r="B1726" t="s">
        <v>159</v>
      </c>
      <c r="C1726" t="s">
        <v>126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36</v>
      </c>
      <c r="B1727" t="s">
        <v>159</v>
      </c>
      <c r="C1727" t="s">
        <v>127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36</v>
      </c>
      <c r="B1728" t="s">
        <v>159</v>
      </c>
      <c r="C1728" t="s">
        <v>128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36</v>
      </c>
      <c r="B1729" t="s">
        <v>159</v>
      </c>
      <c r="C1729" t="s">
        <v>129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36</v>
      </c>
      <c r="B1730" t="s">
        <v>160</v>
      </c>
      <c r="C1730" t="s">
        <v>124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36</v>
      </c>
      <c r="B1731" t="s">
        <v>160</v>
      </c>
      <c r="C1731" t="s">
        <v>125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36</v>
      </c>
      <c r="B1732" t="s">
        <v>160</v>
      </c>
      <c r="C1732" t="s">
        <v>126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36</v>
      </c>
      <c r="B1733" t="s">
        <v>160</v>
      </c>
      <c r="C1733" t="s">
        <v>127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36</v>
      </c>
      <c r="B1734" t="s">
        <v>160</v>
      </c>
      <c r="C1734" t="s">
        <v>128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36</v>
      </c>
      <c r="B1735" t="s">
        <v>160</v>
      </c>
      <c r="C1735" t="s">
        <v>129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36</v>
      </c>
      <c r="B1736" t="s">
        <v>161</v>
      </c>
      <c r="C1736" t="s">
        <v>124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36</v>
      </c>
      <c r="B1737" t="s">
        <v>161</v>
      </c>
      <c r="C1737" t="s">
        <v>125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36</v>
      </c>
      <c r="B1738" t="s">
        <v>161</v>
      </c>
      <c r="C1738" t="s">
        <v>126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36</v>
      </c>
      <c r="B1739" t="s">
        <v>161</v>
      </c>
      <c r="C1739" t="s">
        <v>127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36</v>
      </c>
      <c r="B1740" t="s">
        <v>161</v>
      </c>
      <c r="C1740" t="s">
        <v>128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36</v>
      </c>
      <c r="B1741" t="s">
        <v>161</v>
      </c>
      <c r="C1741" t="s">
        <v>129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36</v>
      </c>
      <c r="B1742" t="s">
        <v>162</v>
      </c>
      <c r="C1742" t="s">
        <v>124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 s="7">
        <f t="shared" si="81"/>
        <v>0</v>
      </c>
      <c r="AC1742">
        <f>INDEX(SHELF_days!$C$2:$C$289,MATCH(A1742&amp;"|"&amp;C1742,SHELF_days!$D$2:$D$289,0))</f>
        <v>90</v>
      </c>
      <c r="AD1742" s="8">
        <f t="shared" si="82"/>
        <v>0</v>
      </c>
      <c r="AE1742" s="7">
        <f t="shared" si="83"/>
        <v>0</v>
      </c>
    </row>
    <row r="1743" spans="1:31" x14ac:dyDescent="0.45">
      <c r="A1743" t="s">
        <v>36</v>
      </c>
      <c r="B1743" t="s">
        <v>162</v>
      </c>
      <c r="C1743" t="s">
        <v>125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s="7">
        <f t="shared" si="81"/>
        <v>0</v>
      </c>
      <c r="AC1743">
        <f>INDEX(SHELF_days!$C$2:$C$289,MATCH(A1743&amp;"|"&amp;C1743,SHELF_days!$D$2:$D$289,0))</f>
        <v>112</v>
      </c>
      <c r="AD1743" s="8">
        <f t="shared" si="82"/>
        <v>0</v>
      </c>
      <c r="AE1743" s="7">
        <f t="shared" si="83"/>
        <v>0</v>
      </c>
    </row>
    <row r="1744" spans="1:31" x14ac:dyDescent="0.45">
      <c r="A1744" t="s">
        <v>36</v>
      </c>
      <c r="B1744" t="s">
        <v>162</v>
      </c>
      <c r="C1744" t="s">
        <v>126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s="7">
        <f t="shared" si="81"/>
        <v>0</v>
      </c>
      <c r="AC1744">
        <f>INDEX(SHELF_days!$C$2:$C$289,MATCH(A1744&amp;"|"&amp;C1744,SHELF_days!$D$2:$D$289,0))</f>
        <v>72</v>
      </c>
      <c r="AD1744" s="8">
        <f t="shared" si="82"/>
        <v>0</v>
      </c>
      <c r="AE1744" s="7">
        <f t="shared" si="83"/>
        <v>0</v>
      </c>
    </row>
    <row r="1745" spans="1:31" x14ac:dyDescent="0.45">
      <c r="A1745" t="s">
        <v>36</v>
      </c>
      <c r="B1745" t="s">
        <v>162</v>
      </c>
      <c r="C1745" t="s">
        <v>127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s="7">
        <f t="shared" si="81"/>
        <v>0</v>
      </c>
      <c r="AC1745">
        <f>INDEX(SHELF_days!$C$2:$C$289,MATCH(A1745&amp;"|"&amp;C1745,SHELF_days!$D$2:$D$289,0))</f>
        <v>79</v>
      </c>
      <c r="AD1745" s="8">
        <f t="shared" si="82"/>
        <v>0</v>
      </c>
      <c r="AE1745" s="7">
        <f t="shared" si="83"/>
        <v>0</v>
      </c>
    </row>
    <row r="1746" spans="1:31" x14ac:dyDescent="0.45">
      <c r="A1746" t="s">
        <v>36</v>
      </c>
      <c r="B1746" t="s">
        <v>162</v>
      </c>
      <c r="C1746" t="s">
        <v>128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 s="7">
        <f t="shared" si="81"/>
        <v>0</v>
      </c>
      <c r="AC1746">
        <f>INDEX(SHELF_days!$C$2:$C$289,MATCH(A1746&amp;"|"&amp;C1746,SHELF_days!$D$2:$D$289,0))</f>
        <v>6</v>
      </c>
      <c r="AD1746" s="8">
        <f t="shared" si="82"/>
        <v>0</v>
      </c>
      <c r="AE1746" s="7">
        <f t="shared" si="83"/>
        <v>0</v>
      </c>
    </row>
    <row r="1747" spans="1:31" x14ac:dyDescent="0.45">
      <c r="A1747" t="s">
        <v>36</v>
      </c>
      <c r="B1747" t="s">
        <v>162</v>
      </c>
      <c r="C1747" t="s">
        <v>129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s="7">
        <f t="shared" si="81"/>
        <v>0</v>
      </c>
      <c r="AC1747">
        <f>INDEX(SHELF_days!$C$2:$C$289,MATCH(A1747&amp;"|"&amp;C1747,SHELF_days!$D$2:$D$289,0))</f>
        <v>6</v>
      </c>
      <c r="AD1747" s="8">
        <f t="shared" si="82"/>
        <v>0</v>
      </c>
      <c r="AE1747" s="7">
        <f t="shared" si="83"/>
        <v>0</v>
      </c>
    </row>
    <row r="1748" spans="1:31" x14ac:dyDescent="0.45">
      <c r="A1748" t="s">
        <v>36</v>
      </c>
      <c r="B1748" t="s">
        <v>163</v>
      </c>
      <c r="C1748" t="s">
        <v>124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36</v>
      </c>
      <c r="B1749" t="s">
        <v>163</v>
      </c>
      <c r="C1749" t="s">
        <v>125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36</v>
      </c>
      <c r="B1750" t="s">
        <v>163</v>
      </c>
      <c r="C1750" t="s">
        <v>126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36</v>
      </c>
      <c r="B1751" t="s">
        <v>163</v>
      </c>
      <c r="C1751" t="s">
        <v>127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36</v>
      </c>
      <c r="B1752" t="s">
        <v>163</v>
      </c>
      <c r="C1752" t="s">
        <v>128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36</v>
      </c>
      <c r="B1753" t="s">
        <v>163</v>
      </c>
      <c r="C1753" t="s">
        <v>129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36</v>
      </c>
      <c r="B1754" t="s">
        <v>164</v>
      </c>
      <c r="C1754" t="s">
        <v>124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36</v>
      </c>
      <c r="B1755" t="s">
        <v>164</v>
      </c>
      <c r="C1755" t="s">
        <v>125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36</v>
      </c>
      <c r="B1756" t="s">
        <v>164</v>
      </c>
      <c r="C1756" t="s">
        <v>126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36</v>
      </c>
      <c r="B1757" t="s">
        <v>164</v>
      </c>
      <c r="C1757" t="s">
        <v>127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36</v>
      </c>
      <c r="B1758" t="s">
        <v>164</v>
      </c>
      <c r="C1758" t="s">
        <v>128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36</v>
      </c>
      <c r="B1759" t="s">
        <v>164</v>
      </c>
      <c r="C1759" t="s">
        <v>129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36</v>
      </c>
      <c r="B1760" t="s">
        <v>165</v>
      </c>
      <c r="C1760" t="s">
        <v>124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36</v>
      </c>
      <c r="B1761" t="s">
        <v>165</v>
      </c>
      <c r="C1761" t="s">
        <v>125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36</v>
      </c>
      <c r="B1762" t="s">
        <v>165</v>
      </c>
      <c r="C1762" t="s">
        <v>126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36</v>
      </c>
      <c r="B1763" t="s">
        <v>165</v>
      </c>
      <c r="C1763" t="s">
        <v>127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36</v>
      </c>
      <c r="B1764" t="s">
        <v>165</v>
      </c>
      <c r="C1764" t="s">
        <v>128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36</v>
      </c>
      <c r="B1765" t="s">
        <v>165</v>
      </c>
      <c r="C1765" t="s">
        <v>129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36</v>
      </c>
      <c r="B1766" t="s">
        <v>166</v>
      </c>
      <c r="C1766" t="s">
        <v>124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36</v>
      </c>
      <c r="B1767" t="s">
        <v>166</v>
      </c>
      <c r="C1767" t="s">
        <v>125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36</v>
      </c>
      <c r="B1768" t="s">
        <v>166</v>
      </c>
      <c r="C1768" t="s">
        <v>126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36</v>
      </c>
      <c r="B1769" t="s">
        <v>166</v>
      </c>
      <c r="C1769" t="s">
        <v>127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36</v>
      </c>
      <c r="B1770" t="s">
        <v>166</v>
      </c>
      <c r="C1770" t="s">
        <v>128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36</v>
      </c>
      <c r="B1771" t="s">
        <v>166</v>
      </c>
      <c r="C1771" t="s">
        <v>129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36</v>
      </c>
      <c r="B1772" t="s">
        <v>167</v>
      </c>
      <c r="C1772" t="s">
        <v>124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36</v>
      </c>
      <c r="B1773" t="s">
        <v>167</v>
      </c>
      <c r="C1773" t="s">
        <v>125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36</v>
      </c>
      <c r="B1774" t="s">
        <v>167</v>
      </c>
      <c r="C1774" t="s">
        <v>126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36</v>
      </c>
      <c r="B1775" t="s">
        <v>167</v>
      </c>
      <c r="C1775" t="s">
        <v>127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36</v>
      </c>
      <c r="B1776" t="s">
        <v>167</v>
      </c>
      <c r="C1776" t="s">
        <v>128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36</v>
      </c>
      <c r="B1777" t="s">
        <v>167</v>
      </c>
      <c r="C1777" t="s">
        <v>129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36</v>
      </c>
      <c r="B1778" t="s">
        <v>168</v>
      </c>
      <c r="C1778" t="s">
        <v>124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36</v>
      </c>
      <c r="B1779" t="s">
        <v>168</v>
      </c>
      <c r="C1779" t="s">
        <v>125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36</v>
      </c>
      <c r="B1780" t="s">
        <v>168</v>
      </c>
      <c r="C1780" t="s">
        <v>126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36</v>
      </c>
      <c r="B1781" t="s">
        <v>168</v>
      </c>
      <c r="C1781" t="s">
        <v>127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36</v>
      </c>
      <c r="B1782" t="s">
        <v>168</v>
      </c>
      <c r="C1782" t="s">
        <v>128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36</v>
      </c>
      <c r="B1783" t="s">
        <v>168</v>
      </c>
      <c r="C1783" t="s">
        <v>129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36</v>
      </c>
      <c r="B1784" t="s">
        <v>169</v>
      </c>
      <c r="C1784" t="s">
        <v>124</v>
      </c>
      <c r="D1784">
        <v>9.5077454502330366E-4</v>
      </c>
      <c r="E1784">
        <v>9.5077454502330366E-4</v>
      </c>
      <c r="F1784">
        <v>9.5077454502330366E-4</v>
      </c>
      <c r="G1784">
        <v>9.5077454502330366E-4</v>
      </c>
      <c r="H1784">
        <v>9.5077454502330366E-4</v>
      </c>
      <c r="I1784">
        <v>1.8672671659542929E-2</v>
      </c>
      <c r="J1784">
        <v>2.320700496928994E-2</v>
      </c>
      <c r="K1784">
        <v>1.6039887439842519E-2</v>
      </c>
      <c r="L1784">
        <v>1.102313033786047E-2</v>
      </c>
      <c r="M1784">
        <v>1.102313033786047E-2</v>
      </c>
      <c r="N1784">
        <v>1.102313033786047E-2</v>
      </c>
      <c r="O1784">
        <v>1.102313033786047E-2</v>
      </c>
      <c r="P1784">
        <v>1.102313033786047E-2</v>
      </c>
      <c r="Q1784">
        <v>1.102313033786047E-2</v>
      </c>
      <c r="R1784">
        <v>1.102313033786047E-2</v>
      </c>
      <c r="S1784">
        <v>1.102313033786047E-2</v>
      </c>
      <c r="T1784">
        <v>5.0559927359596253E-2</v>
      </c>
      <c r="U1784">
        <v>0.16366607123638571</v>
      </c>
      <c r="V1784">
        <v>0.14622676075395699</v>
      </c>
      <c r="W1784">
        <v>5.4691208819587951E-2</v>
      </c>
      <c r="X1784">
        <v>8.117892074470728E-3</v>
      </c>
      <c r="Y1784">
        <v>9.5077454502330366E-4</v>
      </c>
      <c r="Z1784">
        <v>9.5077454502330366E-4</v>
      </c>
      <c r="AA1784">
        <v>9.5077454502330366E-4</v>
      </c>
      <c r="AB1784" s="7">
        <f t="shared" si="81"/>
        <v>0.57697266337574349</v>
      </c>
      <c r="AC1784">
        <f>INDEX(SHELF_days!$C$2:$C$289,MATCH(A1784&amp;"|"&amp;C1784,SHELF_days!$D$2:$D$289,0))</f>
        <v>90</v>
      </c>
      <c r="AD1784" s="8">
        <f t="shared" si="82"/>
        <v>51.927539703816912</v>
      </c>
      <c r="AE1784" s="7">
        <f t="shared" si="83"/>
        <v>0.16366607123638571</v>
      </c>
    </row>
    <row r="1785" spans="1:31" x14ac:dyDescent="0.45">
      <c r="A1785" t="s">
        <v>36</v>
      </c>
      <c r="B1785" t="s">
        <v>169</v>
      </c>
      <c r="C1785" t="s">
        <v>125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3.2804254950404392E-3</v>
      </c>
      <c r="T1785">
        <v>2.5782511918442021E-2</v>
      </c>
      <c r="U1785">
        <v>0.12897729557366519</v>
      </c>
      <c r="V1785">
        <v>0.13152240475761229</v>
      </c>
      <c r="W1785">
        <v>6.8018517906066944E-2</v>
      </c>
      <c r="X1785">
        <v>6.2273199551925963E-3</v>
      </c>
      <c r="Y1785">
        <v>0</v>
      </c>
      <c r="Z1785">
        <v>0</v>
      </c>
      <c r="AA1785">
        <v>0</v>
      </c>
      <c r="AB1785" s="7">
        <f t="shared" si="81"/>
        <v>0.36380847560601948</v>
      </c>
      <c r="AC1785">
        <f>INDEX(SHELF_days!$C$2:$C$289,MATCH(A1785&amp;"|"&amp;C1785,SHELF_days!$D$2:$D$289,0))</f>
        <v>112</v>
      </c>
      <c r="AD1785" s="8">
        <f t="shared" si="82"/>
        <v>40.74654926787418</v>
      </c>
      <c r="AE1785" s="7">
        <f t="shared" si="83"/>
        <v>0.13152240475761229</v>
      </c>
    </row>
    <row r="1786" spans="1:31" x14ac:dyDescent="0.45">
      <c r="A1786" t="s">
        <v>36</v>
      </c>
      <c r="B1786" t="s">
        <v>169</v>
      </c>
      <c r="C1786" t="s">
        <v>126</v>
      </c>
      <c r="D1786">
        <v>9.072040913779772E-2</v>
      </c>
      <c r="E1786">
        <v>9.072040913779772E-2</v>
      </c>
      <c r="F1786">
        <v>9.072040913779772E-2</v>
      </c>
      <c r="G1786">
        <v>9.072040913779772E-2</v>
      </c>
      <c r="H1786">
        <v>9.072040913779772E-2</v>
      </c>
      <c r="I1786">
        <v>9.072040913779772E-2</v>
      </c>
      <c r="J1786">
        <v>9.072040913779772E-2</v>
      </c>
      <c r="K1786">
        <v>9.072040913779772E-2</v>
      </c>
      <c r="L1786">
        <v>9.072040913779772E-2</v>
      </c>
      <c r="M1786">
        <v>9.6673143064704342E-2</v>
      </c>
      <c r="N1786">
        <v>0.20810236944246929</v>
      </c>
      <c r="O1786">
        <v>0.34635312671139379</v>
      </c>
      <c r="P1786">
        <v>0.52027043339512025</v>
      </c>
      <c r="Q1786">
        <v>0.68212006022552507</v>
      </c>
      <c r="R1786">
        <v>0.84714249423897126</v>
      </c>
      <c r="S1786">
        <v>0.95</v>
      </c>
      <c r="T1786">
        <v>0.95</v>
      </c>
      <c r="U1786">
        <v>0.95</v>
      </c>
      <c r="V1786">
        <v>0.95</v>
      </c>
      <c r="W1786">
        <v>0.62086047538372913</v>
      </c>
      <c r="X1786">
        <v>0.2630423831291131</v>
      </c>
      <c r="Y1786">
        <v>6.9731069311524993E-2</v>
      </c>
      <c r="Z1786">
        <v>5.951915425991669E-2</v>
      </c>
      <c r="AA1786">
        <v>5.951915425991669E-2</v>
      </c>
      <c r="AB1786" s="7">
        <f t="shared" si="81"/>
        <v>8.3898175456625648</v>
      </c>
      <c r="AC1786">
        <f>INDEX(SHELF_days!$C$2:$C$289,MATCH(A1786&amp;"|"&amp;C1786,SHELF_days!$D$2:$D$289,0))</f>
        <v>72</v>
      </c>
      <c r="AD1786" s="8">
        <f t="shared" si="82"/>
        <v>604.06686328770468</v>
      </c>
      <c r="AE1786" s="7">
        <f t="shared" si="83"/>
        <v>0.95</v>
      </c>
    </row>
    <row r="1787" spans="1:31" x14ac:dyDescent="0.45">
      <c r="A1787" t="s">
        <v>36</v>
      </c>
      <c r="B1787" t="s">
        <v>169</v>
      </c>
      <c r="C1787" t="s">
        <v>127</v>
      </c>
      <c r="D1787">
        <v>1.413579136036161E-2</v>
      </c>
      <c r="E1787">
        <v>1.413579136036161E-2</v>
      </c>
      <c r="F1787">
        <v>1.413579136036161E-2</v>
      </c>
      <c r="G1787">
        <v>1.413579136036161E-2</v>
      </c>
      <c r="H1787">
        <v>1.413579136036161E-2</v>
      </c>
      <c r="I1787">
        <v>1.413579136036161E-2</v>
      </c>
      <c r="J1787">
        <v>1.413579136036161E-2</v>
      </c>
      <c r="K1787">
        <v>1.413579136036161E-2</v>
      </c>
      <c r="L1787">
        <v>1.413579136036161E-2</v>
      </c>
      <c r="M1787">
        <v>1.413579136036161E-2</v>
      </c>
      <c r="N1787">
        <v>1.413579136036161E-2</v>
      </c>
      <c r="O1787">
        <v>1.413579136036161E-2</v>
      </c>
      <c r="P1787">
        <v>1.7945663055834449E-2</v>
      </c>
      <c r="Q1787">
        <v>3.90007757127094E-2</v>
      </c>
      <c r="R1787">
        <v>7.4440011199790143E-2</v>
      </c>
      <c r="S1787">
        <v>0.113495971683576</v>
      </c>
      <c r="T1787">
        <v>0.1641906126365125</v>
      </c>
      <c r="U1787">
        <v>0.18020374745907231</v>
      </c>
      <c r="V1787">
        <v>0.1322948761999008</v>
      </c>
      <c r="W1787">
        <v>6.4416546530224439E-2</v>
      </c>
      <c r="X1787">
        <v>1.413579136036161E-2</v>
      </c>
      <c r="Y1787">
        <v>1.413579136036161E-2</v>
      </c>
      <c r="Z1787">
        <v>1.413579136036161E-2</v>
      </c>
      <c r="AA1787">
        <v>1.413579136036161E-2</v>
      </c>
      <c r="AB1787" s="7">
        <f t="shared" si="81"/>
        <v>1.0121608662434056</v>
      </c>
      <c r="AC1787">
        <f>INDEX(SHELF_days!$C$2:$C$289,MATCH(A1787&amp;"|"&amp;C1787,SHELF_days!$D$2:$D$289,0))</f>
        <v>79</v>
      </c>
      <c r="AD1787" s="8">
        <f t="shared" si="82"/>
        <v>79.960708433229044</v>
      </c>
      <c r="AE1787" s="7">
        <f t="shared" si="83"/>
        <v>0.18020374745907231</v>
      </c>
    </row>
    <row r="1788" spans="1:31" x14ac:dyDescent="0.45">
      <c r="A1788" t="s">
        <v>36</v>
      </c>
      <c r="B1788" t="s">
        <v>169</v>
      </c>
      <c r="C1788" t="s">
        <v>128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0.28742775766068612</v>
      </c>
      <c r="Q1788">
        <v>0.75915885452406884</v>
      </c>
      <c r="R1788">
        <v>0.95</v>
      </c>
      <c r="S1788">
        <v>0.95</v>
      </c>
      <c r="T1788">
        <v>0.95</v>
      </c>
      <c r="U1788">
        <v>0.95</v>
      </c>
      <c r="V1788">
        <v>0.95</v>
      </c>
      <c r="W1788">
        <v>0.95</v>
      </c>
      <c r="X1788">
        <v>0.28742775766068612</v>
      </c>
      <c r="Y1788">
        <v>0.28742775766068612</v>
      </c>
      <c r="Z1788">
        <v>0.28742775766068612</v>
      </c>
      <c r="AA1788">
        <v>0.28742775766068612</v>
      </c>
      <c r="AB1788" s="7">
        <f t="shared" si="81"/>
        <v>7.8962976428275002</v>
      </c>
      <c r="AC1788">
        <f>INDEX(SHELF_days!$C$2:$C$289,MATCH(A1788&amp;"|"&amp;C1788,SHELF_days!$D$2:$D$289,0))</f>
        <v>6</v>
      </c>
      <c r="AD1788" s="8">
        <f t="shared" si="82"/>
        <v>47.377785856965005</v>
      </c>
      <c r="AE1788" s="7">
        <f t="shared" si="83"/>
        <v>0.95</v>
      </c>
    </row>
    <row r="1789" spans="1:31" x14ac:dyDescent="0.45">
      <c r="A1789" t="s">
        <v>36</v>
      </c>
      <c r="B1789" t="s">
        <v>169</v>
      </c>
      <c r="C1789" t="s">
        <v>129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</v>
      </c>
      <c r="AC1789">
        <f>INDEX(SHELF_days!$C$2:$C$289,MATCH(A1789&amp;"|"&amp;C1789,SHELF_days!$D$2:$D$289,0))</f>
        <v>6</v>
      </c>
      <c r="AD1789" s="8">
        <f t="shared" si="82"/>
        <v>0</v>
      </c>
      <c r="AE1789" s="7">
        <f t="shared" si="83"/>
        <v>0</v>
      </c>
    </row>
    <row r="1790" spans="1:31" x14ac:dyDescent="0.45">
      <c r="A1790" t="s">
        <v>36</v>
      </c>
      <c r="B1790" t="s">
        <v>170</v>
      </c>
      <c r="C1790" t="s">
        <v>124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36</v>
      </c>
      <c r="B1791" t="s">
        <v>170</v>
      </c>
      <c r="C1791" t="s">
        <v>125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36</v>
      </c>
      <c r="B1792" t="s">
        <v>170</v>
      </c>
      <c r="C1792" t="s">
        <v>126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36</v>
      </c>
      <c r="B1793" t="s">
        <v>170</v>
      </c>
      <c r="C1793" t="s">
        <v>127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36</v>
      </c>
      <c r="B1794" t="s">
        <v>170</v>
      </c>
      <c r="C1794" t="s">
        <v>128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36</v>
      </c>
      <c r="B1795" t="s">
        <v>170</v>
      </c>
      <c r="C1795" t="s">
        <v>129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36</v>
      </c>
      <c r="B1796" t="s">
        <v>171</v>
      </c>
      <c r="C1796" t="s">
        <v>124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36</v>
      </c>
      <c r="B1797" t="s">
        <v>171</v>
      </c>
      <c r="C1797" t="s">
        <v>125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36</v>
      </c>
      <c r="B1798" t="s">
        <v>171</v>
      </c>
      <c r="C1798" t="s">
        <v>126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36</v>
      </c>
      <c r="B1799" t="s">
        <v>171</v>
      </c>
      <c r="C1799" t="s">
        <v>127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36</v>
      </c>
      <c r="B1800" t="s">
        <v>171</v>
      </c>
      <c r="C1800" t="s">
        <v>128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36</v>
      </c>
      <c r="B1801" t="s">
        <v>171</v>
      </c>
      <c r="C1801" t="s">
        <v>129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36</v>
      </c>
      <c r="B1802" t="s">
        <v>172</v>
      </c>
      <c r="C1802" t="s">
        <v>124</v>
      </c>
      <c r="D1802">
        <v>0.73461884622861906</v>
      </c>
      <c r="E1802">
        <v>0.73256907362375745</v>
      </c>
      <c r="F1802">
        <v>0.73256907362375745</v>
      </c>
      <c r="G1802">
        <v>0.73256907362375745</v>
      </c>
      <c r="H1802">
        <v>0.73256907362375745</v>
      </c>
      <c r="I1802">
        <v>0.73256907362375745</v>
      </c>
      <c r="J1802">
        <v>0.73256907362375745</v>
      </c>
      <c r="K1802">
        <v>0.73256907362375745</v>
      </c>
      <c r="L1802">
        <v>0.73256907362375745</v>
      </c>
      <c r="M1802">
        <v>0.73256907362375745</v>
      </c>
      <c r="N1802">
        <v>0.73461884622861906</v>
      </c>
      <c r="O1802">
        <v>0.73461884622861906</v>
      </c>
      <c r="P1802">
        <v>0.73461884622861906</v>
      </c>
      <c r="Q1802">
        <v>0.73461884622861906</v>
      </c>
      <c r="R1802">
        <v>0.73461884622861906</v>
      </c>
      <c r="S1802">
        <v>0.73461884622861906</v>
      </c>
      <c r="T1802">
        <v>0.73461884622861906</v>
      </c>
      <c r="U1802">
        <v>0.73461884622861906</v>
      </c>
      <c r="V1802">
        <v>0.73461884622861906</v>
      </c>
      <c r="W1802">
        <v>0.73461884622861906</v>
      </c>
      <c r="X1802">
        <v>0.73461884622861906</v>
      </c>
      <c r="Y1802">
        <v>0.73461884622861906</v>
      </c>
      <c r="Z1802">
        <v>0.73461884622861906</v>
      </c>
      <c r="AA1802">
        <v>0.73461884622861906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0.73461884622861906</v>
      </c>
    </row>
    <row r="1803" spans="1:31" x14ac:dyDescent="0.45">
      <c r="A1803" t="s">
        <v>36</v>
      </c>
      <c r="B1803" t="s">
        <v>172</v>
      </c>
      <c r="C1803" t="s">
        <v>125</v>
      </c>
      <c r="D1803">
        <v>0.73461884622861906</v>
      </c>
      <c r="E1803">
        <v>0.73461884622861906</v>
      </c>
      <c r="F1803">
        <v>0.73461884622861906</v>
      </c>
      <c r="G1803">
        <v>0.73205663047254199</v>
      </c>
      <c r="H1803">
        <v>0.73205663047254199</v>
      </c>
      <c r="I1803">
        <v>0.73205663047254199</v>
      </c>
      <c r="J1803">
        <v>0.73205663047254199</v>
      </c>
      <c r="K1803">
        <v>0.73205663047254199</v>
      </c>
      <c r="L1803">
        <v>0.73205663047254199</v>
      </c>
      <c r="M1803">
        <v>0.73205663047254199</v>
      </c>
      <c r="N1803">
        <v>0.73461884622861906</v>
      </c>
      <c r="O1803">
        <v>0.73461884622861906</v>
      </c>
      <c r="P1803">
        <v>0.73461884622861906</v>
      </c>
      <c r="Q1803">
        <v>0.73461884622861906</v>
      </c>
      <c r="R1803">
        <v>0.73461884622861906</v>
      </c>
      <c r="S1803">
        <v>0.73461884622861906</v>
      </c>
      <c r="T1803">
        <v>0.73461884622861906</v>
      </c>
      <c r="U1803">
        <v>0.73461884622861906</v>
      </c>
      <c r="V1803">
        <v>0.73461884622861906</v>
      </c>
      <c r="W1803">
        <v>0.73461884622861906</v>
      </c>
      <c r="X1803">
        <v>0.73461884622861906</v>
      </c>
      <c r="Y1803">
        <v>0.73461884622861906</v>
      </c>
      <c r="Z1803">
        <v>0.73461884622861906</v>
      </c>
      <c r="AA1803">
        <v>0.73461884622861906</v>
      </c>
      <c r="AB1803" s="7">
        <f t="shared" si="84"/>
        <v>17.61291679919432</v>
      </c>
      <c r="AC1803">
        <f>INDEX(SHELF_days!$C$2:$C$289,MATCH(A1803&amp;"|"&amp;C1803,SHELF_days!$D$2:$D$289,0))</f>
        <v>112</v>
      </c>
      <c r="AD1803" s="8">
        <f t="shared" si="85"/>
        <v>1972.6466815097638</v>
      </c>
      <c r="AE1803" s="7">
        <f t="shared" si="86"/>
        <v>0.73461884622861906</v>
      </c>
    </row>
    <row r="1804" spans="1:31" x14ac:dyDescent="0.45">
      <c r="A1804" t="s">
        <v>36</v>
      </c>
      <c r="B1804" t="s">
        <v>172</v>
      </c>
      <c r="C1804" t="s">
        <v>126</v>
      </c>
      <c r="D1804">
        <v>0.73461884622861906</v>
      </c>
      <c r="E1804">
        <v>0.73461884622861906</v>
      </c>
      <c r="F1804">
        <v>0.73461884622861906</v>
      </c>
      <c r="G1804">
        <v>0.73461884622861906</v>
      </c>
      <c r="H1804">
        <v>0.73461884622861906</v>
      </c>
      <c r="I1804">
        <v>0.73461884622861906</v>
      </c>
      <c r="J1804">
        <v>0.73461884622861906</v>
      </c>
      <c r="K1804">
        <v>0.73461884622861906</v>
      </c>
      <c r="L1804">
        <v>0.73461884622861906</v>
      </c>
      <c r="M1804">
        <v>0.73461884622861906</v>
      </c>
      <c r="N1804">
        <v>0.73461884622861906</v>
      </c>
      <c r="O1804">
        <v>0.73461884622861906</v>
      </c>
      <c r="P1804">
        <v>0.73461884622861906</v>
      </c>
      <c r="Q1804">
        <v>0.73461884622861906</v>
      </c>
      <c r="R1804">
        <v>0.73461884622861906</v>
      </c>
      <c r="S1804">
        <v>0.73461884622861906</v>
      </c>
      <c r="T1804">
        <v>0.73461884622861906</v>
      </c>
      <c r="U1804">
        <v>0.73461884622861906</v>
      </c>
      <c r="V1804">
        <v>0.73461884622861906</v>
      </c>
      <c r="W1804">
        <v>0.73461884622861906</v>
      </c>
      <c r="X1804">
        <v>0.73461884622861906</v>
      </c>
      <c r="Y1804">
        <v>0.73461884622861906</v>
      </c>
      <c r="Z1804">
        <v>0.73461884622861906</v>
      </c>
      <c r="AA1804">
        <v>0.73461884622861906</v>
      </c>
      <c r="AB1804" s="7">
        <f t="shared" si="84"/>
        <v>17.630852309486862</v>
      </c>
      <c r="AC1804">
        <f>INDEX(SHELF_days!$C$2:$C$289,MATCH(A1804&amp;"|"&amp;C1804,SHELF_days!$D$2:$D$289,0))</f>
        <v>72</v>
      </c>
      <c r="AD1804" s="8">
        <f t="shared" si="85"/>
        <v>1269.4213662830541</v>
      </c>
      <c r="AE1804" s="7">
        <f t="shared" si="86"/>
        <v>0.73461884622861906</v>
      </c>
    </row>
    <row r="1805" spans="1:31" x14ac:dyDescent="0.45">
      <c r="A1805" t="s">
        <v>36</v>
      </c>
      <c r="B1805" t="s">
        <v>172</v>
      </c>
      <c r="C1805" t="s">
        <v>127</v>
      </c>
      <c r="D1805">
        <v>0.73461884622861906</v>
      </c>
      <c r="E1805">
        <v>0.73461884622861906</v>
      </c>
      <c r="F1805">
        <v>0.73461884622861906</v>
      </c>
      <c r="G1805">
        <v>0.73461884622861906</v>
      </c>
      <c r="H1805">
        <v>0.73461884622861906</v>
      </c>
      <c r="I1805">
        <v>0.73461884622861906</v>
      </c>
      <c r="J1805">
        <v>0.73461884622861906</v>
      </c>
      <c r="K1805">
        <v>0.73461884622861906</v>
      </c>
      <c r="L1805">
        <v>0.73461884622861906</v>
      </c>
      <c r="M1805">
        <v>0.73461884622861906</v>
      </c>
      <c r="N1805">
        <v>0.73461884622861906</v>
      </c>
      <c r="O1805">
        <v>0.73461884622861906</v>
      </c>
      <c r="P1805">
        <v>0.73461884622861906</v>
      </c>
      <c r="Q1805">
        <v>0.73461884622861906</v>
      </c>
      <c r="R1805">
        <v>0.73461884622861906</v>
      </c>
      <c r="S1805">
        <v>0.73461884622861906</v>
      </c>
      <c r="T1805">
        <v>0.73461884622861906</v>
      </c>
      <c r="U1805">
        <v>0.73461884622861906</v>
      </c>
      <c r="V1805">
        <v>0.73461884622861906</v>
      </c>
      <c r="W1805">
        <v>0.73461884622861906</v>
      </c>
      <c r="X1805">
        <v>0.73461884622861906</v>
      </c>
      <c r="Y1805">
        <v>0.73461884622861906</v>
      </c>
      <c r="Z1805">
        <v>0.73461884622861906</v>
      </c>
      <c r="AA1805">
        <v>0.73461884622861906</v>
      </c>
      <c r="AB1805" s="7">
        <f t="shared" si="84"/>
        <v>17.630852309486862</v>
      </c>
      <c r="AC1805">
        <f>INDEX(SHELF_days!$C$2:$C$289,MATCH(A1805&amp;"|"&amp;C1805,SHELF_days!$D$2:$D$289,0))</f>
        <v>79</v>
      </c>
      <c r="AD1805" s="8">
        <f t="shared" si="85"/>
        <v>1392.8373324494621</v>
      </c>
      <c r="AE1805" s="7">
        <f t="shared" si="86"/>
        <v>0.73461884622861906</v>
      </c>
    </row>
    <row r="1806" spans="1:31" x14ac:dyDescent="0.45">
      <c r="A1806" t="s">
        <v>36</v>
      </c>
      <c r="B1806" t="s">
        <v>172</v>
      </c>
      <c r="C1806" t="s">
        <v>128</v>
      </c>
      <c r="D1806">
        <v>0.73461884622861906</v>
      </c>
      <c r="E1806">
        <v>0.73461884622861906</v>
      </c>
      <c r="F1806">
        <v>0.73461884622861906</v>
      </c>
      <c r="G1806">
        <v>0.73461884622861906</v>
      </c>
      <c r="H1806">
        <v>0.73461884622861906</v>
      </c>
      <c r="I1806">
        <v>0.73461884622861906</v>
      </c>
      <c r="J1806">
        <v>0.73461884622861906</v>
      </c>
      <c r="K1806">
        <v>0.73461884622861906</v>
      </c>
      <c r="L1806">
        <v>0.73461884622861906</v>
      </c>
      <c r="M1806">
        <v>0.73461884622861906</v>
      </c>
      <c r="N1806">
        <v>0.73461884622861906</v>
      </c>
      <c r="O1806">
        <v>0.73461884622861906</v>
      </c>
      <c r="P1806">
        <v>0.73461884622861906</v>
      </c>
      <c r="Q1806">
        <v>0.73461884622861906</v>
      </c>
      <c r="R1806">
        <v>0.73461884622861906</v>
      </c>
      <c r="S1806">
        <v>0.73461884622861906</v>
      </c>
      <c r="T1806">
        <v>0.73461884622861906</v>
      </c>
      <c r="U1806">
        <v>0.73461884622861906</v>
      </c>
      <c r="V1806">
        <v>0.73461884622861906</v>
      </c>
      <c r="W1806">
        <v>0.73461884622861906</v>
      </c>
      <c r="X1806">
        <v>0.73461884622861906</v>
      </c>
      <c r="Y1806">
        <v>0.73461884622861906</v>
      </c>
      <c r="Z1806">
        <v>0.73461884622861906</v>
      </c>
      <c r="AA1806">
        <v>0.73461884622861906</v>
      </c>
      <c r="AB1806" s="7">
        <f t="shared" si="84"/>
        <v>17.630852309486862</v>
      </c>
      <c r="AC1806">
        <f>INDEX(SHELF_days!$C$2:$C$289,MATCH(A1806&amp;"|"&amp;C1806,SHELF_days!$D$2:$D$289,0))</f>
        <v>6</v>
      </c>
      <c r="AD1806" s="8">
        <f t="shared" si="85"/>
        <v>105.78511385692117</v>
      </c>
      <c r="AE1806" s="7">
        <f t="shared" si="86"/>
        <v>0.73461884622861906</v>
      </c>
    </row>
    <row r="1807" spans="1:31" x14ac:dyDescent="0.45">
      <c r="A1807" t="s">
        <v>36</v>
      </c>
      <c r="B1807" t="s">
        <v>172</v>
      </c>
      <c r="C1807" t="s">
        <v>129</v>
      </c>
      <c r="D1807">
        <v>0.73461884622861906</v>
      </c>
      <c r="E1807">
        <v>0.73461884622861906</v>
      </c>
      <c r="F1807">
        <v>0.73461884622861906</v>
      </c>
      <c r="G1807">
        <v>0.73461884622861906</v>
      </c>
      <c r="H1807">
        <v>0.73461884622861906</v>
      </c>
      <c r="I1807">
        <v>0.73461884622861906</v>
      </c>
      <c r="J1807">
        <v>0.73461884622861906</v>
      </c>
      <c r="K1807">
        <v>0.73461884622861906</v>
      </c>
      <c r="L1807">
        <v>0.73461884622861906</v>
      </c>
      <c r="M1807">
        <v>0.73461884622861906</v>
      </c>
      <c r="N1807">
        <v>0.73461884622861906</v>
      </c>
      <c r="O1807">
        <v>0.73461884622861906</v>
      </c>
      <c r="P1807">
        <v>0.73461884622861906</v>
      </c>
      <c r="Q1807">
        <v>0.73461884622861906</v>
      </c>
      <c r="R1807">
        <v>0.73461884622861906</v>
      </c>
      <c r="S1807">
        <v>0.73461884622861906</v>
      </c>
      <c r="T1807">
        <v>0.73461884622861906</v>
      </c>
      <c r="U1807">
        <v>0.73461884622861906</v>
      </c>
      <c r="V1807">
        <v>0.73461884622861906</v>
      </c>
      <c r="W1807">
        <v>0.73461884622861906</v>
      </c>
      <c r="X1807">
        <v>0.73461884622861906</v>
      </c>
      <c r="Y1807">
        <v>0.73461884622861906</v>
      </c>
      <c r="Z1807">
        <v>0.73461884622861906</v>
      </c>
      <c r="AA1807">
        <v>0.73461884622861906</v>
      </c>
      <c r="AB1807" s="7">
        <f t="shared" si="84"/>
        <v>17.630852309486862</v>
      </c>
      <c r="AC1807">
        <f>INDEX(SHELF_days!$C$2:$C$289,MATCH(A1807&amp;"|"&amp;C1807,SHELF_days!$D$2:$D$289,0))</f>
        <v>6</v>
      </c>
      <c r="AD1807" s="8">
        <f t="shared" si="85"/>
        <v>105.78511385692117</v>
      </c>
      <c r="AE1807" s="7">
        <f t="shared" si="86"/>
        <v>0.73461884622861906</v>
      </c>
    </row>
    <row r="1808" spans="1:31" x14ac:dyDescent="0.45">
      <c r="A1808" t="s">
        <v>36</v>
      </c>
      <c r="B1808" t="s">
        <v>173</v>
      </c>
      <c r="C1808" t="s">
        <v>124</v>
      </c>
      <c r="D1808">
        <v>9.1006783753884608E-4</v>
      </c>
      <c r="E1808">
        <v>9.1006783753884608E-4</v>
      </c>
      <c r="F1808">
        <v>9.1006783753884608E-4</v>
      </c>
      <c r="G1808">
        <v>9.1006783753884608E-4</v>
      </c>
      <c r="H1808">
        <v>9.1006783753884608E-4</v>
      </c>
      <c r="I1808">
        <v>9.110926887072457E-4</v>
      </c>
      <c r="J1808">
        <v>1.2523681277843131E-3</v>
      </c>
      <c r="K1808">
        <v>1.2513432766159129E-3</v>
      </c>
      <c r="L1808">
        <v>1.2513432766159129E-3</v>
      </c>
      <c r="M1808">
        <v>1.2513432766159129E-3</v>
      </c>
      <c r="N1808">
        <v>1.4821397597395041E-3</v>
      </c>
      <c r="O1808">
        <v>3.622643910058912E-3</v>
      </c>
      <c r="P1808">
        <v>6.9771867544644872E-3</v>
      </c>
      <c r="Q1808">
        <v>7.3811830850476099E-3</v>
      </c>
      <c r="R1808">
        <v>8.0208951843626398E-3</v>
      </c>
      <c r="S1808">
        <v>1.016365400725253E-2</v>
      </c>
      <c r="T1808">
        <v>1.8574402576074379E-2</v>
      </c>
      <c r="U1808">
        <v>2.3455768691161678E-2</v>
      </c>
      <c r="V1808">
        <v>2.0377320751522959E-2</v>
      </c>
      <c r="W1808">
        <v>9.4884820575108705E-3</v>
      </c>
      <c r="X1808">
        <v>2.9716584478914842E-3</v>
      </c>
      <c r="Y1808">
        <v>0</v>
      </c>
      <c r="Z1808">
        <v>0</v>
      </c>
      <c r="AA1808">
        <v>0</v>
      </c>
      <c r="AB1808" s="7">
        <f t="shared" si="84"/>
        <v>0.12298316505912057</v>
      </c>
      <c r="AC1808">
        <f>INDEX(SHELF_days!$C$2:$C$289,MATCH(A1808&amp;"|"&amp;C1808,SHELF_days!$D$2:$D$289,0))</f>
        <v>90</v>
      </c>
      <c r="AD1808" s="8">
        <f t="shared" si="85"/>
        <v>11.068484855320852</v>
      </c>
      <c r="AE1808" s="7">
        <f t="shared" si="86"/>
        <v>2.3455768691161678E-2</v>
      </c>
    </row>
    <row r="1809" spans="1:31" x14ac:dyDescent="0.45">
      <c r="A1809" t="s">
        <v>36</v>
      </c>
      <c r="B1809" t="s">
        <v>173</v>
      </c>
      <c r="C1809" t="s">
        <v>125</v>
      </c>
      <c r="D1809">
        <v>1.029195805317067E-2</v>
      </c>
      <c r="E1809">
        <v>1.029195805317067E-2</v>
      </c>
      <c r="F1809">
        <v>1.029195805317067E-2</v>
      </c>
      <c r="G1809">
        <v>1.029195805317067E-2</v>
      </c>
      <c r="H1809">
        <v>1.029195805317067E-2</v>
      </c>
      <c r="I1809">
        <v>1.029195805317067E-2</v>
      </c>
      <c r="J1809">
        <v>1.029195805317067E-2</v>
      </c>
      <c r="K1809">
        <v>1.029195805317067E-2</v>
      </c>
      <c r="L1809">
        <v>1.029195805317067E-2</v>
      </c>
      <c r="M1809">
        <v>1.029195805317067E-2</v>
      </c>
      <c r="N1809">
        <v>1.8670665382249051E-2</v>
      </c>
      <c r="O1809">
        <v>2.8427815833738629E-2</v>
      </c>
      <c r="P1809">
        <v>4.4658493593165441E-2</v>
      </c>
      <c r="Q1809">
        <v>6.2603454542705245E-2</v>
      </c>
      <c r="R1809">
        <v>8.0246505318582753E-2</v>
      </c>
      <c r="S1809">
        <v>9.3707614299978273E-2</v>
      </c>
      <c r="T1809">
        <v>0.1182094449185427</v>
      </c>
      <c r="U1809">
        <v>0.14747101377960181</v>
      </c>
      <c r="V1809">
        <v>0.12888352605021661</v>
      </c>
      <c r="W1809">
        <v>7.1727795999535507E-2</v>
      </c>
      <c r="X1809">
        <v>3.8296638460756309E-2</v>
      </c>
      <c r="Y1809">
        <v>1.09814266767115E-2</v>
      </c>
      <c r="Z1809">
        <v>8.903797145573409E-3</v>
      </c>
      <c r="AA1809">
        <v>8.903797145573409E-3</v>
      </c>
      <c r="AB1809" s="7">
        <f t="shared" si="84"/>
        <v>0.96461156967863726</v>
      </c>
      <c r="AC1809">
        <f>INDEX(SHELF_days!$C$2:$C$289,MATCH(A1809&amp;"|"&amp;C1809,SHELF_days!$D$2:$D$289,0))</f>
        <v>112</v>
      </c>
      <c r="AD1809" s="8">
        <f t="shared" si="85"/>
        <v>108.03649580400737</v>
      </c>
      <c r="AE1809" s="7">
        <f t="shared" si="86"/>
        <v>0.14747101377960181</v>
      </c>
    </row>
    <row r="1810" spans="1:31" x14ac:dyDescent="0.45">
      <c r="A1810" t="s">
        <v>36</v>
      </c>
      <c r="B1810" t="s">
        <v>173</v>
      </c>
      <c r="C1810" t="s">
        <v>126</v>
      </c>
      <c r="D1810">
        <v>3.5134460180659328E-3</v>
      </c>
      <c r="E1810">
        <v>3.5134460180659328E-3</v>
      </c>
      <c r="F1810">
        <v>3.5134460180659328E-3</v>
      </c>
      <c r="G1810">
        <v>3.5134460180659328E-3</v>
      </c>
      <c r="H1810">
        <v>3.5134460180659328E-3</v>
      </c>
      <c r="I1810">
        <v>3.5134460180659328E-3</v>
      </c>
      <c r="J1810">
        <v>3.5134460180659328E-3</v>
      </c>
      <c r="K1810">
        <v>3.5134460180659328E-3</v>
      </c>
      <c r="L1810">
        <v>3.5134460180659328E-3</v>
      </c>
      <c r="M1810">
        <v>3.5134460180659328E-3</v>
      </c>
      <c r="N1810">
        <v>3.8109090696939181E-3</v>
      </c>
      <c r="O1810">
        <v>9.1314239104404501E-3</v>
      </c>
      <c r="P1810">
        <v>1.139096452396947E-2</v>
      </c>
      <c r="Q1810">
        <v>1.588006885435183E-2</v>
      </c>
      <c r="R1810">
        <v>2.4393763723039408E-2</v>
      </c>
      <c r="S1810">
        <v>3.7041964417843097E-2</v>
      </c>
      <c r="T1810">
        <v>5.0793673608221047E-2</v>
      </c>
      <c r="U1810">
        <v>8.9780036905310279E-2</v>
      </c>
      <c r="V1810">
        <v>8.1951455042697824E-2</v>
      </c>
      <c r="W1810">
        <v>4.2156227960949207E-2</v>
      </c>
      <c r="X1810">
        <v>9.067883137999673E-3</v>
      </c>
      <c r="Y1810">
        <v>1.137584796923558E-3</v>
      </c>
      <c r="Z1810">
        <v>1.137584796923558E-3</v>
      </c>
      <c r="AA1810">
        <v>1.137584796923558E-3</v>
      </c>
      <c r="AB1810" s="7">
        <f t="shared" si="84"/>
        <v>0.41394558572594614</v>
      </c>
      <c r="AC1810">
        <f>INDEX(SHELF_days!$C$2:$C$289,MATCH(A1810&amp;"|"&amp;C1810,SHELF_days!$D$2:$D$289,0))</f>
        <v>72</v>
      </c>
      <c r="AD1810" s="8">
        <f t="shared" si="85"/>
        <v>29.804082172268121</v>
      </c>
      <c r="AE1810" s="7">
        <f t="shared" si="86"/>
        <v>8.9780036905310279E-2</v>
      </c>
    </row>
    <row r="1811" spans="1:31" x14ac:dyDescent="0.45">
      <c r="A1811" t="s">
        <v>36</v>
      </c>
      <c r="B1811" t="s">
        <v>173</v>
      </c>
      <c r="C1811" t="s">
        <v>127</v>
      </c>
      <c r="D1811">
        <v>1.378692061169224E-2</v>
      </c>
      <c r="E1811">
        <v>1.378692061169224E-2</v>
      </c>
      <c r="F1811">
        <v>1.378692061169224E-2</v>
      </c>
      <c r="G1811">
        <v>1.378692061169224E-2</v>
      </c>
      <c r="H1811">
        <v>1.378692061169224E-2</v>
      </c>
      <c r="I1811">
        <v>2.1137127245854981E-2</v>
      </c>
      <c r="J1811">
        <v>2.3018053459858249E-2</v>
      </c>
      <c r="K1811">
        <v>2.0046166690693801E-2</v>
      </c>
      <c r="L1811">
        <v>1.7965122070061009E-2</v>
      </c>
      <c r="M1811">
        <v>2.0096137914752982E-2</v>
      </c>
      <c r="N1811">
        <v>5.5671913278604747E-2</v>
      </c>
      <c r="O1811">
        <v>7.2882329759136472E-2</v>
      </c>
      <c r="P1811">
        <v>9.5569031971611637E-2</v>
      </c>
      <c r="Q1811">
        <v>0.12534254109517129</v>
      </c>
      <c r="R1811">
        <v>0.15457570716979191</v>
      </c>
      <c r="S1811">
        <v>0.18715040696537921</v>
      </c>
      <c r="T1811">
        <v>0.23878796118757989</v>
      </c>
      <c r="U1811">
        <v>0.27346658962229448</v>
      </c>
      <c r="V1811">
        <v>0.2427053315371912</v>
      </c>
      <c r="W1811">
        <v>0.13208281858334059</v>
      </c>
      <c r="X1811">
        <v>5.09213778474834E-2</v>
      </c>
      <c r="Y1811">
        <v>1.8122274564415349E-2</v>
      </c>
      <c r="Z1811">
        <v>1.732086689632607E-2</v>
      </c>
      <c r="AA1811">
        <v>1.732086689632607E-2</v>
      </c>
      <c r="AB1811" s="7">
        <f t="shared" si="84"/>
        <v>1.8531172278143344</v>
      </c>
      <c r="AC1811">
        <f>INDEX(SHELF_days!$C$2:$C$289,MATCH(A1811&amp;"|"&amp;C1811,SHELF_days!$D$2:$D$289,0))</f>
        <v>79</v>
      </c>
      <c r="AD1811" s="8">
        <f t="shared" si="85"/>
        <v>146.3962609973324</v>
      </c>
      <c r="AE1811" s="7">
        <f t="shared" si="86"/>
        <v>0.27346658962229448</v>
      </c>
    </row>
    <row r="1812" spans="1:31" x14ac:dyDescent="0.45">
      <c r="A1812" t="s">
        <v>36</v>
      </c>
      <c r="B1812" t="s">
        <v>173</v>
      </c>
      <c r="C1812" t="s">
        <v>128</v>
      </c>
      <c r="D1812">
        <v>1.038584174056156E-2</v>
      </c>
      <c r="E1812">
        <v>1.038584174056156E-2</v>
      </c>
      <c r="F1812">
        <v>1.038584174056156E-2</v>
      </c>
      <c r="G1812">
        <v>1.038584174056156E-2</v>
      </c>
      <c r="H1812">
        <v>1.038584174056156E-2</v>
      </c>
      <c r="I1812">
        <v>1.038584174056156E-2</v>
      </c>
      <c r="J1812">
        <v>1.038584174056156E-2</v>
      </c>
      <c r="K1812">
        <v>1.038584174056156E-2</v>
      </c>
      <c r="L1812">
        <v>1.038584174056156E-2</v>
      </c>
      <c r="M1812">
        <v>1.038584174056156E-2</v>
      </c>
      <c r="N1812">
        <v>7.923431838247838E-2</v>
      </c>
      <c r="O1812">
        <v>0.21955694035975179</v>
      </c>
      <c r="P1812">
        <v>0.39956897353563658</v>
      </c>
      <c r="Q1812">
        <v>0.48773179529721228</v>
      </c>
      <c r="R1812">
        <v>0.57431122200361073</v>
      </c>
      <c r="S1812">
        <v>0.70819572894099792</v>
      </c>
      <c r="T1812">
        <v>0.82631700005723063</v>
      </c>
      <c r="U1812">
        <v>0.89091951830846805</v>
      </c>
      <c r="V1812">
        <v>0.77556841990041925</v>
      </c>
      <c r="W1812">
        <v>0.42292635651463201</v>
      </c>
      <c r="X1812">
        <v>0.1668314222990975</v>
      </c>
      <c r="Y1812">
        <v>3.1929238151489583E-2</v>
      </c>
      <c r="Z1812">
        <v>3.1929238151489583E-2</v>
      </c>
      <c r="AA1812">
        <v>3.1929238151489583E-2</v>
      </c>
      <c r="AB1812" s="7">
        <f t="shared" si="84"/>
        <v>5.750807827459619</v>
      </c>
      <c r="AC1812">
        <f>INDEX(SHELF_days!$C$2:$C$289,MATCH(A1812&amp;"|"&amp;C1812,SHELF_days!$D$2:$D$289,0))</f>
        <v>6</v>
      </c>
      <c r="AD1812" s="8">
        <f t="shared" si="85"/>
        <v>34.504846964757718</v>
      </c>
      <c r="AE1812" s="7">
        <f t="shared" si="86"/>
        <v>0.89091951830846805</v>
      </c>
    </row>
    <row r="1813" spans="1:31" x14ac:dyDescent="0.45">
      <c r="A1813" t="s">
        <v>36</v>
      </c>
      <c r="B1813" t="s">
        <v>173</v>
      </c>
      <c r="C1813" t="s">
        <v>129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3.0561061841676111E-2</v>
      </c>
      <c r="U1813">
        <v>0.15254397216043869</v>
      </c>
      <c r="V1813">
        <v>0.13518504307008619</v>
      </c>
      <c r="W1813">
        <v>4.7348123980061593E-2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0.36563820105226263</v>
      </c>
      <c r="AC1813">
        <f>INDEX(SHELF_days!$C$2:$C$289,MATCH(A1813&amp;"|"&amp;C1813,SHELF_days!$D$2:$D$289,0))</f>
        <v>6</v>
      </c>
      <c r="AD1813" s="8">
        <f t="shared" si="85"/>
        <v>2.193829206313576</v>
      </c>
      <c r="AE1813" s="7">
        <f t="shared" si="86"/>
        <v>0.15254397216043869</v>
      </c>
    </row>
    <row r="1814" spans="1:31" x14ac:dyDescent="0.45">
      <c r="A1814" t="s">
        <v>36</v>
      </c>
      <c r="B1814" t="s">
        <v>174</v>
      </c>
      <c r="C1814" t="s">
        <v>124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36</v>
      </c>
      <c r="B1815" t="s">
        <v>174</v>
      </c>
      <c r="C1815" t="s">
        <v>125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36</v>
      </c>
      <c r="B1816" t="s">
        <v>174</v>
      </c>
      <c r="C1816" t="s">
        <v>126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36</v>
      </c>
      <c r="B1817" t="s">
        <v>174</v>
      </c>
      <c r="C1817" t="s">
        <v>127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36</v>
      </c>
      <c r="B1818" t="s">
        <v>174</v>
      </c>
      <c r="C1818" t="s">
        <v>128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36</v>
      </c>
      <c r="B1819" t="s">
        <v>174</v>
      </c>
      <c r="C1819" t="s">
        <v>129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36</v>
      </c>
      <c r="B1820" t="s">
        <v>175</v>
      </c>
      <c r="C1820" t="s">
        <v>124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36</v>
      </c>
      <c r="B1821" t="s">
        <v>175</v>
      </c>
      <c r="C1821" t="s">
        <v>125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36</v>
      </c>
      <c r="B1822" t="s">
        <v>175</v>
      </c>
      <c r="C1822" t="s">
        <v>126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36</v>
      </c>
      <c r="B1823" t="s">
        <v>175</v>
      </c>
      <c r="C1823" t="s">
        <v>127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36</v>
      </c>
      <c r="B1824" t="s">
        <v>175</v>
      </c>
      <c r="C1824" t="s">
        <v>128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36</v>
      </c>
      <c r="B1825" t="s">
        <v>175</v>
      </c>
      <c r="C1825" t="s">
        <v>129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36</v>
      </c>
      <c r="B1826" t="s">
        <v>176</v>
      </c>
      <c r="C1826" t="s">
        <v>124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36</v>
      </c>
      <c r="B1827" t="s">
        <v>176</v>
      </c>
      <c r="C1827" t="s">
        <v>125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36</v>
      </c>
      <c r="B1828" t="s">
        <v>176</v>
      </c>
      <c r="C1828" t="s">
        <v>126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36</v>
      </c>
      <c r="B1829" t="s">
        <v>176</v>
      </c>
      <c r="C1829" t="s">
        <v>127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36</v>
      </c>
      <c r="B1830" t="s">
        <v>176</v>
      </c>
      <c r="C1830" t="s">
        <v>128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36</v>
      </c>
      <c r="B1831" t="s">
        <v>176</v>
      </c>
      <c r="C1831" t="s">
        <v>129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36</v>
      </c>
      <c r="B1832" t="s">
        <v>177</v>
      </c>
      <c r="C1832" t="s">
        <v>124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6.3283108042905712E-4</v>
      </c>
      <c r="P1832">
        <v>6.7729806591138508E-4</v>
      </c>
      <c r="Q1832">
        <v>8.0987555966425195E-4</v>
      </c>
      <c r="R1832">
        <v>1.047238681243531E-3</v>
      </c>
      <c r="S1832">
        <v>1.1602589360111141E-3</v>
      </c>
      <c r="T1832">
        <v>2.494062634807425E-3</v>
      </c>
      <c r="U1832">
        <v>2.8092429809807779E-3</v>
      </c>
      <c r="V1832">
        <v>2.692928875436726E-3</v>
      </c>
      <c r="W1832">
        <v>1.4606169536903581E-3</v>
      </c>
      <c r="X1832">
        <v>6.217143340584751E-4</v>
      </c>
      <c r="Y1832">
        <v>0</v>
      </c>
      <c r="Z1832">
        <v>0</v>
      </c>
      <c r="AA1832">
        <v>0</v>
      </c>
      <c r="AB1832" s="7">
        <f t="shared" si="84"/>
        <v>1.4406068102233098E-2</v>
      </c>
      <c r="AC1832">
        <f>INDEX(SHELF_days!$C$2:$C$289,MATCH(A1832&amp;"|"&amp;C1832,SHELF_days!$D$2:$D$289,0))</f>
        <v>90</v>
      </c>
      <c r="AD1832" s="8">
        <f t="shared" si="85"/>
        <v>1.2965461292009788</v>
      </c>
      <c r="AE1832" s="7">
        <f t="shared" si="86"/>
        <v>2.8092429809807779E-3</v>
      </c>
    </row>
    <row r="1833" spans="1:31" x14ac:dyDescent="0.45">
      <c r="A1833" t="s">
        <v>36</v>
      </c>
      <c r="B1833" t="s">
        <v>177</v>
      </c>
      <c r="C1833" t="s">
        <v>125</v>
      </c>
      <c r="D1833">
        <v>1.862055017072486E-3</v>
      </c>
      <c r="E1833">
        <v>1.862055017072486E-3</v>
      </c>
      <c r="F1833">
        <v>1.862055017072486E-3</v>
      </c>
      <c r="G1833">
        <v>1.862055017072486E-3</v>
      </c>
      <c r="H1833">
        <v>1.862055017072486E-3</v>
      </c>
      <c r="I1833">
        <v>1.862055017072486E-3</v>
      </c>
      <c r="J1833">
        <v>1.862055017072486E-3</v>
      </c>
      <c r="K1833">
        <v>1.862055017072486E-3</v>
      </c>
      <c r="L1833">
        <v>1.862055017072486E-3</v>
      </c>
      <c r="M1833">
        <v>1.862055017072486E-3</v>
      </c>
      <c r="N1833">
        <v>2.6622291568716701E-3</v>
      </c>
      <c r="O1833">
        <v>3.618070831413675E-3</v>
      </c>
      <c r="P1833">
        <v>5.9992382013267327E-3</v>
      </c>
      <c r="Q1833">
        <v>8.8437687644540783E-3</v>
      </c>
      <c r="R1833">
        <v>9.9207035691042094E-3</v>
      </c>
      <c r="S1833">
        <v>1.045040329944057E-2</v>
      </c>
      <c r="T1833">
        <v>1.293595559435121E-2</v>
      </c>
      <c r="U1833">
        <v>1.7157176087478309E-2</v>
      </c>
      <c r="V1833">
        <v>1.595749387498633E-2</v>
      </c>
      <c r="W1833">
        <v>9.8912574254440364E-3</v>
      </c>
      <c r="X1833">
        <v>4.8878944198152757E-3</v>
      </c>
      <c r="Y1833">
        <v>1.7677611862505849E-3</v>
      </c>
      <c r="Z1833">
        <v>1.4987756267481099E-3</v>
      </c>
      <c r="AA1833">
        <v>1.4987756267481099E-3</v>
      </c>
      <c r="AB1833" s="7">
        <f t="shared" si="84"/>
        <v>0.12571005383515776</v>
      </c>
      <c r="AC1833">
        <f>INDEX(SHELF_days!$C$2:$C$289,MATCH(A1833&amp;"|"&amp;C1833,SHELF_days!$D$2:$D$289,0))</f>
        <v>112</v>
      </c>
      <c r="AD1833" s="8">
        <f t="shared" si="85"/>
        <v>14.07952602953767</v>
      </c>
      <c r="AE1833" s="7">
        <f t="shared" si="86"/>
        <v>1.7157176087478309E-2</v>
      </c>
    </row>
    <row r="1834" spans="1:31" x14ac:dyDescent="0.45">
      <c r="A1834" t="s">
        <v>36</v>
      </c>
      <c r="B1834" t="s">
        <v>177</v>
      </c>
      <c r="C1834" t="s">
        <v>126</v>
      </c>
      <c r="D1834">
        <v>7.7714291757309377E-4</v>
      </c>
      <c r="E1834">
        <v>7.7714291757309377E-4</v>
      </c>
      <c r="F1834">
        <v>7.7714291757309377E-4</v>
      </c>
      <c r="G1834">
        <v>7.7714291757309377E-4</v>
      </c>
      <c r="H1834">
        <v>7.7714291757309377E-4</v>
      </c>
      <c r="I1834">
        <v>7.7714291757309377E-4</v>
      </c>
      <c r="J1834">
        <v>7.7714291757309377E-4</v>
      </c>
      <c r="K1834">
        <v>7.7714291757309377E-4</v>
      </c>
      <c r="L1834">
        <v>7.7714291757309377E-4</v>
      </c>
      <c r="M1834">
        <v>7.7714291757309377E-4</v>
      </c>
      <c r="N1834">
        <v>8.8522239617597458E-4</v>
      </c>
      <c r="O1834">
        <v>1.261956578734587E-3</v>
      </c>
      <c r="P1834">
        <v>1.3561401243742399E-3</v>
      </c>
      <c r="Q1834">
        <v>2.1533549451164401E-3</v>
      </c>
      <c r="R1834">
        <v>2.9956028819431739E-3</v>
      </c>
      <c r="S1834">
        <v>4.0586417536300776E-3</v>
      </c>
      <c r="T1834">
        <v>5.9793684876584116E-3</v>
      </c>
      <c r="U1834">
        <v>1.2538506178393709E-2</v>
      </c>
      <c r="V1834">
        <v>1.2095380316121901E-2</v>
      </c>
      <c r="W1834">
        <v>5.6559020481255062E-3</v>
      </c>
      <c r="X1834">
        <v>1.6898998475836119E-3</v>
      </c>
      <c r="Y1834">
        <v>0</v>
      </c>
      <c r="Z1834">
        <v>0</v>
      </c>
      <c r="AA1834">
        <v>0</v>
      </c>
      <c r="AB1834" s="7">
        <f t="shared" si="84"/>
        <v>5.8441404733588567E-2</v>
      </c>
      <c r="AC1834">
        <f>INDEX(SHELF_days!$C$2:$C$289,MATCH(A1834&amp;"|"&amp;C1834,SHELF_days!$D$2:$D$289,0))</f>
        <v>72</v>
      </c>
      <c r="AD1834" s="8">
        <f t="shared" si="85"/>
        <v>4.2077811408183772</v>
      </c>
      <c r="AE1834" s="7">
        <f t="shared" si="86"/>
        <v>1.2538506178393709E-2</v>
      </c>
    </row>
    <row r="1835" spans="1:31" x14ac:dyDescent="0.45">
      <c r="A1835" t="s">
        <v>36</v>
      </c>
      <c r="B1835" t="s">
        <v>177</v>
      </c>
      <c r="C1835" t="s">
        <v>127</v>
      </c>
      <c r="D1835">
        <v>2.0554254259869341E-3</v>
      </c>
      <c r="E1835">
        <v>2.0554254259869341E-3</v>
      </c>
      <c r="F1835">
        <v>2.0554254259869341E-3</v>
      </c>
      <c r="G1835">
        <v>2.0554254259869341E-3</v>
      </c>
      <c r="H1835">
        <v>2.0554254259869341E-3</v>
      </c>
      <c r="I1835">
        <v>3.402568699249024E-3</v>
      </c>
      <c r="J1835">
        <v>3.9820935997070019E-3</v>
      </c>
      <c r="K1835">
        <v>3.8066647751248211E-3</v>
      </c>
      <c r="L1835">
        <v>3.2144752269028889E-3</v>
      </c>
      <c r="M1835">
        <v>3.6865851518814042E-3</v>
      </c>
      <c r="N1835">
        <v>7.1520080289219027E-3</v>
      </c>
      <c r="O1835">
        <v>8.4735874761419378E-3</v>
      </c>
      <c r="P1835">
        <v>1.1269894796320189E-2</v>
      </c>
      <c r="Q1835">
        <v>1.6138748270018131E-2</v>
      </c>
      <c r="R1835">
        <v>1.8868683454692701E-2</v>
      </c>
      <c r="S1835">
        <v>2.060444378989687E-2</v>
      </c>
      <c r="T1835">
        <v>2.6617571642119479E-2</v>
      </c>
      <c r="U1835">
        <v>3.0174461419677431E-2</v>
      </c>
      <c r="V1835">
        <v>2.888923420215023E-2</v>
      </c>
      <c r="W1835">
        <v>1.6732110470810801E-2</v>
      </c>
      <c r="X1835">
        <v>7.2786545065614454E-3</v>
      </c>
      <c r="Y1835">
        <v>2.6992116873212719E-3</v>
      </c>
      <c r="Z1835">
        <v>2.6992116873212719E-3</v>
      </c>
      <c r="AA1835">
        <v>2.6992116873212719E-3</v>
      </c>
      <c r="AB1835" s="7">
        <f t="shared" si="84"/>
        <v>0.2286665477020747</v>
      </c>
      <c r="AC1835">
        <f>INDEX(SHELF_days!$C$2:$C$289,MATCH(A1835&amp;"|"&amp;C1835,SHELF_days!$D$2:$D$289,0))</f>
        <v>79</v>
      </c>
      <c r="AD1835" s="8">
        <f t="shared" si="85"/>
        <v>18.0646572684639</v>
      </c>
      <c r="AE1835" s="7">
        <f t="shared" si="86"/>
        <v>3.0174461419677431E-2</v>
      </c>
    </row>
    <row r="1836" spans="1:31" x14ac:dyDescent="0.45">
      <c r="A1836" t="s">
        <v>36</v>
      </c>
      <c r="B1836" t="s">
        <v>177</v>
      </c>
      <c r="C1836" t="s">
        <v>128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1.5143478944815041E-2</v>
      </c>
      <c r="O1836">
        <v>3.5144358456553837E-2</v>
      </c>
      <c r="P1836">
        <v>5.4018123405719723E-2</v>
      </c>
      <c r="Q1836">
        <v>5.6970237164129828E-2</v>
      </c>
      <c r="R1836">
        <v>6.8031399802858938E-2</v>
      </c>
      <c r="S1836">
        <v>7.8447173555073677E-2</v>
      </c>
      <c r="T1836">
        <v>8.4147594055099903E-2</v>
      </c>
      <c r="U1836">
        <v>8.9076018279391239E-2</v>
      </c>
      <c r="V1836">
        <v>8.4851654658570086E-2</v>
      </c>
      <c r="W1836">
        <v>6.424244208155222E-2</v>
      </c>
      <c r="X1836">
        <v>2.587113919242667E-2</v>
      </c>
      <c r="Y1836">
        <v>7.6304111893633706E-3</v>
      </c>
      <c r="Z1836">
        <v>7.6304111893633706E-3</v>
      </c>
      <c r="AA1836">
        <v>7.6304111893633706E-3</v>
      </c>
      <c r="AB1836" s="7">
        <f t="shared" si="84"/>
        <v>0.67883485316428127</v>
      </c>
      <c r="AC1836">
        <f>INDEX(SHELF_days!$C$2:$C$289,MATCH(A1836&amp;"|"&amp;C1836,SHELF_days!$D$2:$D$289,0))</f>
        <v>6</v>
      </c>
      <c r="AD1836" s="8">
        <f t="shared" si="85"/>
        <v>4.0730091189856878</v>
      </c>
      <c r="AE1836" s="7">
        <f t="shared" si="86"/>
        <v>8.9076018279391239E-2</v>
      </c>
    </row>
    <row r="1837" spans="1:31" x14ac:dyDescent="0.45">
      <c r="A1837" t="s">
        <v>36</v>
      </c>
      <c r="B1837" t="s">
        <v>177</v>
      </c>
      <c r="C1837" t="s">
        <v>129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2.7631290701102158E-2</v>
      </c>
      <c r="V1837">
        <v>2.678209479779381E-2</v>
      </c>
      <c r="W1837">
        <v>0</v>
      </c>
      <c r="X1837">
        <v>0</v>
      </c>
      <c r="Y1837">
        <v>0</v>
      </c>
      <c r="Z1837">
        <v>0</v>
      </c>
      <c r="AA1837">
        <v>0</v>
      </c>
      <c r="AB1837" s="7">
        <f t="shared" si="84"/>
        <v>5.4413385498895968E-2</v>
      </c>
      <c r="AC1837">
        <f>INDEX(SHELF_days!$C$2:$C$289,MATCH(A1837&amp;"|"&amp;C1837,SHELF_days!$D$2:$D$289,0))</f>
        <v>6</v>
      </c>
      <c r="AD1837" s="8">
        <f t="shared" si="85"/>
        <v>0.32648031299337582</v>
      </c>
      <c r="AE1837" s="7">
        <f t="shared" si="86"/>
        <v>2.7631290701102158E-2</v>
      </c>
    </row>
    <row r="1838" spans="1:31" x14ac:dyDescent="0.45">
      <c r="A1838" t="s">
        <v>36</v>
      </c>
      <c r="B1838" t="s">
        <v>178</v>
      </c>
      <c r="C1838" t="s">
        <v>124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36</v>
      </c>
      <c r="B1839" t="s">
        <v>178</v>
      </c>
      <c r="C1839" t="s">
        <v>125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36</v>
      </c>
      <c r="B1840" t="s">
        <v>178</v>
      </c>
      <c r="C1840" t="s">
        <v>126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36</v>
      </c>
      <c r="B1841" t="s">
        <v>178</v>
      </c>
      <c r="C1841" t="s">
        <v>127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36</v>
      </c>
      <c r="B1842" t="s">
        <v>178</v>
      </c>
      <c r="C1842" t="s">
        <v>128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36</v>
      </c>
      <c r="B1843" t="s">
        <v>178</v>
      </c>
      <c r="C1843" t="s">
        <v>129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36</v>
      </c>
      <c r="B1844" t="s">
        <v>179</v>
      </c>
      <c r="C1844" t="s">
        <v>124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36</v>
      </c>
      <c r="B1845" t="s">
        <v>179</v>
      </c>
      <c r="C1845" t="s">
        <v>125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36</v>
      </c>
      <c r="B1846" t="s">
        <v>179</v>
      </c>
      <c r="C1846" t="s">
        <v>126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36</v>
      </c>
      <c r="B1847" t="s">
        <v>179</v>
      </c>
      <c r="C1847" t="s">
        <v>127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36</v>
      </c>
      <c r="B1848" t="s">
        <v>179</v>
      </c>
      <c r="C1848" t="s">
        <v>128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36</v>
      </c>
      <c r="B1849" t="s">
        <v>179</v>
      </c>
      <c r="C1849" t="s">
        <v>129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36</v>
      </c>
      <c r="B1850" t="s">
        <v>180</v>
      </c>
      <c r="C1850" t="s">
        <v>124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36</v>
      </c>
      <c r="B1851" t="s">
        <v>180</v>
      </c>
      <c r="C1851" t="s">
        <v>125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36</v>
      </c>
      <c r="B1852" t="s">
        <v>180</v>
      </c>
      <c r="C1852" t="s">
        <v>126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36</v>
      </c>
      <c r="B1853" t="s">
        <v>180</v>
      </c>
      <c r="C1853" t="s">
        <v>127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36</v>
      </c>
      <c r="B1854" t="s">
        <v>180</v>
      </c>
      <c r="C1854" t="s">
        <v>128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36</v>
      </c>
      <c r="B1855" t="s">
        <v>180</v>
      </c>
      <c r="C1855" t="s">
        <v>129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36</v>
      </c>
      <c r="B1856" t="s">
        <v>181</v>
      </c>
      <c r="C1856" t="s">
        <v>124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36</v>
      </c>
      <c r="B1857" t="s">
        <v>181</v>
      </c>
      <c r="C1857" t="s">
        <v>125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36</v>
      </c>
      <c r="B1858" t="s">
        <v>181</v>
      </c>
      <c r="C1858" t="s">
        <v>126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36</v>
      </c>
      <c r="B1859" t="s">
        <v>181</v>
      </c>
      <c r="C1859" t="s">
        <v>127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36</v>
      </c>
      <c r="B1860" t="s">
        <v>181</v>
      </c>
      <c r="C1860" t="s">
        <v>128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36</v>
      </c>
      <c r="B1861" t="s">
        <v>181</v>
      </c>
      <c r="C1861" t="s">
        <v>129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36</v>
      </c>
      <c r="B1862" t="s">
        <v>182</v>
      </c>
      <c r="C1862" t="s">
        <v>124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36</v>
      </c>
      <c r="B1863" t="s">
        <v>182</v>
      </c>
      <c r="C1863" t="s">
        <v>125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36</v>
      </c>
      <c r="B1864" t="s">
        <v>182</v>
      </c>
      <c r="C1864" t="s">
        <v>126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36</v>
      </c>
      <c r="B1865" t="s">
        <v>182</v>
      </c>
      <c r="C1865" t="s">
        <v>127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36</v>
      </c>
      <c r="B1866" t="s">
        <v>182</v>
      </c>
      <c r="C1866" t="s">
        <v>128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36</v>
      </c>
      <c r="B1867" t="s">
        <v>182</v>
      </c>
      <c r="C1867" t="s">
        <v>129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36</v>
      </c>
      <c r="B1868" t="s">
        <v>183</v>
      </c>
      <c r="C1868" t="s">
        <v>124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36</v>
      </c>
      <c r="B1869" t="s">
        <v>183</v>
      </c>
      <c r="C1869" t="s">
        <v>125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36</v>
      </c>
      <c r="B1870" t="s">
        <v>183</v>
      </c>
      <c r="C1870" t="s">
        <v>126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36</v>
      </c>
      <c r="B1871" t="s">
        <v>183</v>
      </c>
      <c r="C1871" t="s">
        <v>127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36</v>
      </c>
      <c r="B1872" t="s">
        <v>183</v>
      </c>
      <c r="C1872" t="s">
        <v>128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36</v>
      </c>
      <c r="B1873" t="s">
        <v>183</v>
      </c>
      <c r="C1873" t="s">
        <v>129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38</v>
      </c>
      <c r="B1874" t="s">
        <v>158</v>
      </c>
      <c r="C1874" t="s">
        <v>124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38</v>
      </c>
      <c r="B1875" t="s">
        <v>158</v>
      </c>
      <c r="C1875" t="s">
        <v>125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38</v>
      </c>
      <c r="B1876" t="s">
        <v>158</v>
      </c>
      <c r="C1876" t="s">
        <v>126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38</v>
      </c>
      <c r="B1877" t="s">
        <v>158</v>
      </c>
      <c r="C1877" t="s">
        <v>127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38</v>
      </c>
      <c r="B1878" t="s">
        <v>158</v>
      </c>
      <c r="C1878" t="s">
        <v>128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38</v>
      </c>
      <c r="B1879" t="s">
        <v>158</v>
      </c>
      <c r="C1879" t="s">
        <v>129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38</v>
      </c>
      <c r="B1880" t="s">
        <v>159</v>
      </c>
      <c r="C1880" t="s">
        <v>124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38</v>
      </c>
      <c r="B1881" t="s">
        <v>159</v>
      </c>
      <c r="C1881" t="s">
        <v>125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38</v>
      </c>
      <c r="B1882" t="s">
        <v>159</v>
      </c>
      <c r="C1882" t="s">
        <v>126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38</v>
      </c>
      <c r="B1883" t="s">
        <v>159</v>
      </c>
      <c r="C1883" t="s">
        <v>127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38</v>
      </c>
      <c r="B1884" t="s">
        <v>159</v>
      </c>
      <c r="C1884" t="s">
        <v>128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38</v>
      </c>
      <c r="B1885" t="s">
        <v>159</v>
      </c>
      <c r="C1885" t="s">
        <v>129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38</v>
      </c>
      <c r="B1886" t="s">
        <v>160</v>
      </c>
      <c r="C1886" t="s">
        <v>124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38</v>
      </c>
      <c r="B1887" t="s">
        <v>160</v>
      </c>
      <c r="C1887" t="s">
        <v>125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38</v>
      </c>
      <c r="B1888" t="s">
        <v>160</v>
      </c>
      <c r="C1888" t="s">
        <v>126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38</v>
      </c>
      <c r="B1889" t="s">
        <v>160</v>
      </c>
      <c r="C1889" t="s">
        <v>127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38</v>
      </c>
      <c r="B1890" t="s">
        <v>160</v>
      </c>
      <c r="C1890" t="s">
        <v>128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38</v>
      </c>
      <c r="B1891" t="s">
        <v>160</v>
      </c>
      <c r="C1891" t="s">
        <v>129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38</v>
      </c>
      <c r="B1892" t="s">
        <v>161</v>
      </c>
      <c r="C1892" t="s">
        <v>124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38</v>
      </c>
      <c r="B1893" t="s">
        <v>161</v>
      </c>
      <c r="C1893" t="s">
        <v>125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38</v>
      </c>
      <c r="B1894" t="s">
        <v>161</v>
      </c>
      <c r="C1894" t="s">
        <v>126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38</v>
      </c>
      <c r="B1895" t="s">
        <v>161</v>
      </c>
      <c r="C1895" t="s">
        <v>127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38</v>
      </c>
      <c r="B1896" t="s">
        <v>161</v>
      </c>
      <c r="C1896" t="s">
        <v>128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38</v>
      </c>
      <c r="B1897" t="s">
        <v>161</v>
      </c>
      <c r="C1897" t="s">
        <v>129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38</v>
      </c>
      <c r="B1898" t="s">
        <v>162</v>
      </c>
      <c r="C1898" t="s">
        <v>124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s="7">
        <f t="shared" si="87"/>
        <v>0</v>
      </c>
      <c r="AC1898">
        <f>INDEX(SHELF_days!$C$2:$C$289,MATCH(A1898&amp;"|"&amp;C1898,SHELF_days!$D$2:$D$289,0))</f>
        <v>39</v>
      </c>
      <c r="AD1898" s="8">
        <f t="shared" si="88"/>
        <v>0</v>
      </c>
      <c r="AE1898" s="7">
        <f t="shared" si="89"/>
        <v>0</v>
      </c>
    </row>
    <row r="1899" spans="1:31" x14ac:dyDescent="0.45">
      <c r="A1899" t="s">
        <v>38</v>
      </c>
      <c r="B1899" t="s">
        <v>162</v>
      </c>
      <c r="C1899" t="s">
        <v>125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s="7">
        <f t="shared" si="87"/>
        <v>0</v>
      </c>
      <c r="AC1899">
        <f>INDEX(SHELF_days!$C$2:$C$289,MATCH(A1899&amp;"|"&amp;C1899,SHELF_days!$D$2:$D$289,0))</f>
        <v>100</v>
      </c>
      <c r="AD1899" s="8">
        <f t="shared" si="88"/>
        <v>0</v>
      </c>
      <c r="AE1899" s="7">
        <f t="shared" si="89"/>
        <v>0</v>
      </c>
    </row>
    <row r="1900" spans="1:31" x14ac:dyDescent="0.45">
      <c r="A1900" t="s">
        <v>38</v>
      </c>
      <c r="B1900" t="s">
        <v>162</v>
      </c>
      <c r="C1900" t="s">
        <v>126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s="7">
        <f t="shared" si="87"/>
        <v>0</v>
      </c>
      <c r="AC1900">
        <f>INDEX(SHELF_days!$C$2:$C$289,MATCH(A1900&amp;"|"&amp;C1900,SHELF_days!$D$2:$D$289,0))</f>
        <v>79</v>
      </c>
      <c r="AD1900" s="8">
        <f t="shared" si="88"/>
        <v>0</v>
      </c>
      <c r="AE1900" s="7">
        <f t="shared" si="89"/>
        <v>0</v>
      </c>
    </row>
    <row r="1901" spans="1:31" x14ac:dyDescent="0.45">
      <c r="A1901" t="s">
        <v>38</v>
      </c>
      <c r="B1901" t="s">
        <v>162</v>
      </c>
      <c r="C1901" t="s">
        <v>127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s="7">
        <f t="shared" si="87"/>
        <v>0</v>
      </c>
      <c r="AC1901">
        <f>INDEX(SHELF_days!$C$2:$C$289,MATCH(A1901&amp;"|"&amp;C1901,SHELF_days!$D$2:$D$289,0))</f>
        <v>117</v>
      </c>
      <c r="AD1901" s="8">
        <f t="shared" si="88"/>
        <v>0</v>
      </c>
      <c r="AE1901" s="7">
        <f t="shared" si="89"/>
        <v>0</v>
      </c>
    </row>
    <row r="1902" spans="1:31" x14ac:dyDescent="0.45">
      <c r="A1902" t="s">
        <v>38</v>
      </c>
      <c r="B1902" t="s">
        <v>162</v>
      </c>
      <c r="C1902" t="s">
        <v>128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 s="7">
        <f t="shared" si="87"/>
        <v>0</v>
      </c>
      <c r="AC1902">
        <f>INDEX(SHELF_days!$C$2:$C$289,MATCH(A1902&amp;"|"&amp;C1902,SHELF_days!$D$2:$D$289,0))</f>
        <v>21</v>
      </c>
      <c r="AD1902" s="8">
        <f t="shared" si="88"/>
        <v>0</v>
      </c>
      <c r="AE1902" s="7">
        <f t="shared" si="89"/>
        <v>0</v>
      </c>
    </row>
    <row r="1903" spans="1:31" x14ac:dyDescent="0.45">
      <c r="A1903" t="s">
        <v>38</v>
      </c>
      <c r="B1903" t="s">
        <v>162</v>
      </c>
      <c r="C1903" t="s">
        <v>129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s="7">
        <f t="shared" si="87"/>
        <v>0</v>
      </c>
      <c r="AC1903">
        <f>INDEX(SHELF_days!$C$2:$C$289,MATCH(A1903&amp;"|"&amp;C1903,SHELF_days!$D$2:$D$289,0))</f>
        <v>9</v>
      </c>
      <c r="AD1903" s="8">
        <f t="shared" si="88"/>
        <v>0</v>
      </c>
      <c r="AE1903" s="7">
        <f t="shared" si="89"/>
        <v>0</v>
      </c>
    </row>
    <row r="1904" spans="1:31" x14ac:dyDescent="0.45">
      <c r="A1904" t="s">
        <v>38</v>
      </c>
      <c r="B1904" t="s">
        <v>163</v>
      </c>
      <c r="C1904" t="s">
        <v>124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38</v>
      </c>
      <c r="B1905" t="s">
        <v>163</v>
      </c>
      <c r="C1905" t="s">
        <v>125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38</v>
      </c>
      <c r="B1906" t="s">
        <v>163</v>
      </c>
      <c r="C1906" t="s">
        <v>126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38</v>
      </c>
      <c r="B1907" t="s">
        <v>163</v>
      </c>
      <c r="C1907" t="s">
        <v>127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38</v>
      </c>
      <c r="B1908" t="s">
        <v>163</v>
      </c>
      <c r="C1908" t="s">
        <v>128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38</v>
      </c>
      <c r="B1909" t="s">
        <v>163</v>
      </c>
      <c r="C1909" t="s">
        <v>129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38</v>
      </c>
      <c r="B1910" t="s">
        <v>164</v>
      </c>
      <c r="C1910" t="s">
        <v>124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38</v>
      </c>
      <c r="B1911" t="s">
        <v>164</v>
      </c>
      <c r="C1911" t="s">
        <v>125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38</v>
      </c>
      <c r="B1912" t="s">
        <v>164</v>
      </c>
      <c r="C1912" t="s">
        <v>126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38</v>
      </c>
      <c r="B1913" t="s">
        <v>164</v>
      </c>
      <c r="C1913" t="s">
        <v>127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38</v>
      </c>
      <c r="B1914" t="s">
        <v>164</v>
      </c>
      <c r="C1914" t="s">
        <v>128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38</v>
      </c>
      <c r="B1915" t="s">
        <v>164</v>
      </c>
      <c r="C1915" t="s">
        <v>129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38</v>
      </c>
      <c r="B1916" t="s">
        <v>165</v>
      </c>
      <c r="C1916" t="s">
        <v>124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38</v>
      </c>
      <c r="B1917" t="s">
        <v>165</v>
      </c>
      <c r="C1917" t="s">
        <v>125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38</v>
      </c>
      <c r="B1918" t="s">
        <v>165</v>
      </c>
      <c r="C1918" t="s">
        <v>126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38</v>
      </c>
      <c r="B1919" t="s">
        <v>165</v>
      </c>
      <c r="C1919" t="s">
        <v>127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38</v>
      </c>
      <c r="B1920" t="s">
        <v>165</v>
      </c>
      <c r="C1920" t="s">
        <v>128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38</v>
      </c>
      <c r="B1921" t="s">
        <v>165</v>
      </c>
      <c r="C1921" t="s">
        <v>129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38</v>
      </c>
      <c r="B1922" t="s">
        <v>166</v>
      </c>
      <c r="C1922" t="s">
        <v>124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38</v>
      </c>
      <c r="B1923" t="s">
        <v>166</v>
      </c>
      <c r="C1923" t="s">
        <v>125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38</v>
      </c>
      <c r="B1924" t="s">
        <v>166</v>
      </c>
      <c r="C1924" t="s">
        <v>126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38</v>
      </c>
      <c r="B1925" t="s">
        <v>166</v>
      </c>
      <c r="C1925" t="s">
        <v>127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38</v>
      </c>
      <c r="B1926" t="s">
        <v>166</v>
      </c>
      <c r="C1926" t="s">
        <v>128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38</v>
      </c>
      <c r="B1927" t="s">
        <v>166</v>
      </c>
      <c r="C1927" t="s">
        <v>129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38</v>
      </c>
      <c r="B1928" t="s">
        <v>167</v>
      </c>
      <c r="C1928" t="s">
        <v>124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38</v>
      </c>
      <c r="B1929" t="s">
        <v>167</v>
      </c>
      <c r="C1929" t="s">
        <v>125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38</v>
      </c>
      <c r="B1930" t="s">
        <v>167</v>
      </c>
      <c r="C1930" t="s">
        <v>126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38</v>
      </c>
      <c r="B1931" t="s">
        <v>167</v>
      </c>
      <c r="C1931" t="s">
        <v>127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38</v>
      </c>
      <c r="B1932" t="s">
        <v>167</v>
      </c>
      <c r="C1932" t="s">
        <v>128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38</v>
      </c>
      <c r="B1933" t="s">
        <v>167</v>
      </c>
      <c r="C1933" t="s">
        <v>129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38</v>
      </c>
      <c r="B1934" t="s">
        <v>168</v>
      </c>
      <c r="C1934" t="s">
        <v>124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38</v>
      </c>
      <c r="B1935" t="s">
        <v>168</v>
      </c>
      <c r="C1935" t="s">
        <v>125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38</v>
      </c>
      <c r="B1936" t="s">
        <v>168</v>
      </c>
      <c r="C1936" t="s">
        <v>126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38</v>
      </c>
      <c r="B1937" t="s">
        <v>168</v>
      </c>
      <c r="C1937" t="s">
        <v>127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38</v>
      </c>
      <c r="B1938" t="s">
        <v>168</v>
      </c>
      <c r="C1938" t="s">
        <v>128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38</v>
      </c>
      <c r="B1939" t="s">
        <v>168</v>
      </c>
      <c r="C1939" t="s">
        <v>129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38</v>
      </c>
      <c r="B1940" t="s">
        <v>169</v>
      </c>
      <c r="C1940" t="s">
        <v>124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2.0743516229600259E-2</v>
      </c>
      <c r="K1940">
        <v>1.5634750615432909E-2</v>
      </c>
      <c r="L1940">
        <v>7.6631484212510252E-3</v>
      </c>
      <c r="M1940">
        <v>7.6631484212510252E-3</v>
      </c>
      <c r="N1940">
        <v>7.6631484212510252E-3</v>
      </c>
      <c r="O1940">
        <v>7.6631484212510252E-3</v>
      </c>
      <c r="P1940">
        <v>7.6631484212510252E-3</v>
      </c>
      <c r="Q1940">
        <v>7.6631484212510252E-3</v>
      </c>
      <c r="R1940">
        <v>7.6631484212510252E-3</v>
      </c>
      <c r="S1940">
        <v>7.6631484212510252E-3</v>
      </c>
      <c r="T1940">
        <v>7.6631484212510252E-3</v>
      </c>
      <c r="U1940">
        <v>1.6868565707156339E-2</v>
      </c>
      <c r="V1940">
        <v>0.1653745986027588</v>
      </c>
      <c r="W1940">
        <v>0.145007010408918</v>
      </c>
      <c r="X1940">
        <v>2.9587464250352229E-2</v>
      </c>
      <c r="Y1940">
        <v>3.0845377293085889E-4</v>
      </c>
      <c r="Z1940">
        <v>0</v>
      </c>
      <c r="AA1940">
        <v>0</v>
      </c>
      <c r="AB1940" s="7">
        <f t="shared" si="90"/>
        <v>0.46249269537840865</v>
      </c>
      <c r="AC1940">
        <f>INDEX(SHELF_days!$C$2:$C$289,MATCH(A1940&amp;"|"&amp;C1940,SHELF_days!$D$2:$D$289,0))</f>
        <v>39</v>
      </c>
      <c r="AD1940" s="8">
        <f t="shared" si="91"/>
        <v>18.037215119757938</v>
      </c>
      <c r="AE1940" s="7">
        <f t="shared" si="92"/>
        <v>0.1653745986027588</v>
      </c>
    </row>
    <row r="1941" spans="1:31" x14ac:dyDescent="0.45">
      <c r="A1941" t="s">
        <v>38</v>
      </c>
      <c r="B1941" t="s">
        <v>169</v>
      </c>
      <c r="C1941" t="s">
        <v>125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9.5789355265637807E-3</v>
      </c>
      <c r="U1941">
        <v>5.2864880028677473E-2</v>
      </c>
      <c r="V1941">
        <v>0.18453608434853791</v>
      </c>
      <c r="W1941">
        <v>0.18747603437178509</v>
      </c>
      <c r="X1941">
        <v>3.5803530713439342E-2</v>
      </c>
      <c r="Y1941">
        <v>0</v>
      </c>
      <c r="Z1941">
        <v>0</v>
      </c>
      <c r="AA1941">
        <v>0</v>
      </c>
      <c r="AB1941" s="7">
        <f t="shared" si="90"/>
        <v>0.47025946498900362</v>
      </c>
      <c r="AC1941">
        <f>INDEX(SHELF_days!$C$2:$C$289,MATCH(A1941&amp;"|"&amp;C1941,SHELF_days!$D$2:$D$289,0))</f>
        <v>100</v>
      </c>
      <c r="AD1941" s="8">
        <f t="shared" si="91"/>
        <v>47.02594649890036</v>
      </c>
      <c r="AE1941" s="7">
        <f t="shared" si="92"/>
        <v>0.18747603437178509</v>
      </c>
    </row>
    <row r="1942" spans="1:31" x14ac:dyDescent="0.45">
      <c r="A1942" t="s">
        <v>38</v>
      </c>
      <c r="B1942" t="s">
        <v>169</v>
      </c>
      <c r="C1942" t="s">
        <v>126</v>
      </c>
      <c r="D1942">
        <v>8.1545250315054644E-4</v>
      </c>
      <c r="E1942">
        <v>8.1545250315054644E-4</v>
      </c>
      <c r="F1942">
        <v>8.1545250315054644E-4</v>
      </c>
      <c r="G1942">
        <v>8.1545250315054644E-4</v>
      </c>
      <c r="H1942">
        <v>8.1545250315054644E-4</v>
      </c>
      <c r="I1942">
        <v>8.1545250315054644E-4</v>
      </c>
      <c r="J1942">
        <v>8.1545250315054644E-4</v>
      </c>
      <c r="K1942">
        <v>8.1545250315054644E-4</v>
      </c>
      <c r="L1942">
        <v>8.1545250315054644E-4</v>
      </c>
      <c r="M1942">
        <v>8.1545250315054644E-4</v>
      </c>
      <c r="N1942">
        <v>8.1545250315054644E-4</v>
      </c>
      <c r="O1942">
        <v>3.0203596229974539E-2</v>
      </c>
      <c r="P1942">
        <v>0.1699899932934846</v>
      </c>
      <c r="Q1942">
        <v>0.41867752386367763</v>
      </c>
      <c r="R1942">
        <v>0.74034168274316414</v>
      </c>
      <c r="S1942">
        <v>0.95</v>
      </c>
      <c r="T1942">
        <v>0.95</v>
      </c>
      <c r="U1942">
        <v>0.95</v>
      </c>
      <c r="V1942">
        <v>0.95</v>
      </c>
      <c r="W1942">
        <v>0.95</v>
      </c>
      <c r="X1942">
        <v>0.5509974339452155</v>
      </c>
      <c r="Y1942">
        <v>8.4883508999827217E-2</v>
      </c>
      <c r="Z1942">
        <v>4.0772625157527322E-4</v>
      </c>
      <c r="AA1942">
        <v>4.0772625157527322E-4</v>
      </c>
      <c r="AB1942" s="7">
        <f t="shared" si="90"/>
        <v>6.7548791691131509</v>
      </c>
      <c r="AC1942">
        <f>INDEX(SHELF_days!$C$2:$C$289,MATCH(A1942&amp;"|"&amp;C1942,SHELF_days!$D$2:$D$289,0))</f>
        <v>79</v>
      </c>
      <c r="AD1942" s="8">
        <f t="shared" si="91"/>
        <v>533.63545435993888</v>
      </c>
      <c r="AE1942" s="7">
        <f t="shared" si="92"/>
        <v>0.95</v>
      </c>
    </row>
    <row r="1943" spans="1:31" x14ac:dyDescent="0.45">
      <c r="A1943" t="s">
        <v>38</v>
      </c>
      <c r="B1943" t="s">
        <v>169</v>
      </c>
      <c r="C1943" t="s">
        <v>127</v>
      </c>
      <c r="D1943">
        <v>1.744533633789284E-3</v>
      </c>
      <c r="E1943">
        <v>1.744533633789284E-3</v>
      </c>
      <c r="F1943">
        <v>1.744533633789284E-3</v>
      </c>
      <c r="G1943">
        <v>1.744533633789284E-3</v>
      </c>
      <c r="H1943">
        <v>1.744533633789284E-3</v>
      </c>
      <c r="I1943">
        <v>1.744533633789284E-3</v>
      </c>
      <c r="J1943">
        <v>1.744533633789284E-3</v>
      </c>
      <c r="K1943">
        <v>1.744533633789284E-3</v>
      </c>
      <c r="L1943">
        <v>1.744533633789284E-3</v>
      </c>
      <c r="M1943">
        <v>1.744533633789284E-3</v>
      </c>
      <c r="N1943">
        <v>1.744533633789284E-3</v>
      </c>
      <c r="O1943">
        <v>1.744533633789284E-3</v>
      </c>
      <c r="P1943">
        <v>1.744533633789284E-3</v>
      </c>
      <c r="Q1943">
        <v>1.744533633789284E-3</v>
      </c>
      <c r="R1943">
        <v>4.1332726563059648E-2</v>
      </c>
      <c r="S1943">
        <v>0.1308309364215203</v>
      </c>
      <c r="T1943">
        <v>0.27706283382883662</v>
      </c>
      <c r="U1943">
        <v>0.34434549819451188</v>
      </c>
      <c r="V1943">
        <v>0.29325428661744352</v>
      </c>
      <c r="W1943">
        <v>0.27822585625136292</v>
      </c>
      <c r="X1943">
        <v>9.3596046675330266E-2</v>
      </c>
      <c r="Y1943">
        <v>1.744533633789284E-3</v>
      </c>
      <c r="Z1943">
        <v>1.744533633789284E-3</v>
      </c>
      <c r="AA1943">
        <v>1.744533633789284E-3</v>
      </c>
      <c r="AB1943" s="7">
        <f t="shared" si="90"/>
        <v>1.4883052563264831</v>
      </c>
      <c r="AC1943">
        <f>INDEX(SHELF_days!$C$2:$C$289,MATCH(A1943&amp;"|"&amp;C1943,SHELF_days!$D$2:$D$289,0))</f>
        <v>117</v>
      </c>
      <c r="AD1943" s="8">
        <f t="shared" si="91"/>
        <v>174.13171499019853</v>
      </c>
      <c r="AE1943" s="7">
        <f t="shared" si="92"/>
        <v>0.34434549819451188</v>
      </c>
    </row>
    <row r="1944" spans="1:31" x14ac:dyDescent="0.45">
      <c r="A1944" t="s">
        <v>38</v>
      </c>
      <c r="B1944" t="s">
        <v>169</v>
      </c>
      <c r="C1944" t="s">
        <v>128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3.5472183887048772E-2</v>
      </c>
      <c r="S1944">
        <v>0.8812620684438679</v>
      </c>
      <c r="T1944">
        <v>0.95</v>
      </c>
      <c r="U1944">
        <v>0.95</v>
      </c>
      <c r="V1944">
        <v>0.95</v>
      </c>
      <c r="W1944">
        <v>0.95</v>
      </c>
      <c r="X1944">
        <v>0.95</v>
      </c>
      <c r="Y1944">
        <v>3.5472183887048772E-2</v>
      </c>
      <c r="Z1944">
        <v>0</v>
      </c>
      <c r="AA1944">
        <v>0</v>
      </c>
      <c r="AB1944" s="7">
        <f t="shared" si="90"/>
        <v>5.7022064362179661</v>
      </c>
      <c r="AC1944">
        <f>INDEX(SHELF_days!$C$2:$C$289,MATCH(A1944&amp;"|"&amp;C1944,SHELF_days!$D$2:$D$289,0))</f>
        <v>21</v>
      </c>
      <c r="AD1944" s="8">
        <f t="shared" si="91"/>
        <v>119.74633516057729</v>
      </c>
      <c r="AE1944" s="7">
        <f t="shared" si="92"/>
        <v>0.95</v>
      </c>
    </row>
    <row r="1945" spans="1:31" x14ac:dyDescent="0.45">
      <c r="A1945" t="s">
        <v>38</v>
      </c>
      <c r="B1945" t="s">
        <v>169</v>
      </c>
      <c r="C1945" t="s">
        <v>129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s="7">
        <f t="shared" si="90"/>
        <v>0</v>
      </c>
      <c r="AC1945">
        <f>INDEX(SHELF_days!$C$2:$C$289,MATCH(A1945&amp;"|"&amp;C1945,SHELF_days!$D$2:$D$289,0))</f>
        <v>9</v>
      </c>
      <c r="AD1945" s="8">
        <f t="shared" si="91"/>
        <v>0</v>
      </c>
      <c r="AE1945" s="7">
        <f t="shared" si="92"/>
        <v>0</v>
      </c>
    </row>
    <row r="1946" spans="1:31" x14ac:dyDescent="0.45">
      <c r="A1946" t="s">
        <v>38</v>
      </c>
      <c r="B1946" t="s">
        <v>170</v>
      </c>
      <c r="C1946" t="s">
        <v>124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38</v>
      </c>
      <c r="B1947" t="s">
        <v>170</v>
      </c>
      <c r="C1947" t="s">
        <v>125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38</v>
      </c>
      <c r="B1948" t="s">
        <v>170</v>
      </c>
      <c r="C1948" t="s">
        <v>126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38</v>
      </c>
      <c r="B1949" t="s">
        <v>170</v>
      </c>
      <c r="C1949" t="s">
        <v>127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38</v>
      </c>
      <c r="B1950" t="s">
        <v>170</v>
      </c>
      <c r="C1950" t="s">
        <v>128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38</v>
      </c>
      <c r="B1951" t="s">
        <v>170</v>
      </c>
      <c r="C1951" t="s">
        <v>129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38</v>
      </c>
      <c r="B1952" t="s">
        <v>171</v>
      </c>
      <c r="C1952" t="s">
        <v>124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38</v>
      </c>
      <c r="B1953" t="s">
        <v>171</v>
      </c>
      <c r="C1953" t="s">
        <v>125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38</v>
      </c>
      <c r="B1954" t="s">
        <v>171</v>
      </c>
      <c r="C1954" t="s">
        <v>126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38</v>
      </c>
      <c r="B1955" t="s">
        <v>171</v>
      </c>
      <c r="C1955" t="s">
        <v>127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38</v>
      </c>
      <c r="B1956" t="s">
        <v>171</v>
      </c>
      <c r="C1956" t="s">
        <v>128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38</v>
      </c>
      <c r="B1957" t="s">
        <v>171</v>
      </c>
      <c r="C1957" t="s">
        <v>129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38</v>
      </c>
      <c r="B1958" t="s">
        <v>172</v>
      </c>
      <c r="C1958" t="s">
        <v>124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38</v>
      </c>
      <c r="B1959" t="s">
        <v>172</v>
      </c>
      <c r="C1959" t="s">
        <v>125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38</v>
      </c>
      <c r="B1960" t="s">
        <v>172</v>
      </c>
      <c r="C1960" t="s">
        <v>126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38</v>
      </c>
      <c r="B1961" t="s">
        <v>172</v>
      </c>
      <c r="C1961" t="s">
        <v>127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38</v>
      </c>
      <c r="B1962" t="s">
        <v>172</v>
      </c>
      <c r="C1962" t="s">
        <v>128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38</v>
      </c>
      <c r="B1963" t="s">
        <v>172</v>
      </c>
      <c r="C1963" t="s">
        <v>129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38</v>
      </c>
      <c r="B1964" t="s">
        <v>173</v>
      </c>
      <c r="C1964" t="s">
        <v>124</v>
      </c>
      <c r="D1964">
        <v>0.13420000000000001</v>
      </c>
      <c r="E1964">
        <v>0.13420000000000001</v>
      </c>
      <c r="F1964">
        <v>0.13420000000000001</v>
      </c>
      <c r="G1964">
        <v>0.13420000000000001</v>
      </c>
      <c r="H1964">
        <v>0.13420000000000001</v>
      </c>
      <c r="I1964">
        <v>0.13420000000000001</v>
      </c>
      <c r="J1964">
        <v>0.13420000000000001</v>
      </c>
      <c r="K1964">
        <v>0.13420000000000001</v>
      </c>
      <c r="L1964">
        <v>0.13420000000000001</v>
      </c>
      <c r="M1964">
        <v>0.13420000000000001</v>
      </c>
      <c r="N1964">
        <v>0.13420000000000001</v>
      </c>
      <c r="O1964">
        <v>0.13420000000000001</v>
      </c>
      <c r="P1964">
        <v>0.13420000000000001</v>
      </c>
      <c r="Q1964">
        <v>0.13420000000000001</v>
      </c>
      <c r="R1964">
        <v>0.13420000000000001</v>
      </c>
      <c r="S1964">
        <v>0.13420000000000001</v>
      </c>
      <c r="T1964">
        <v>0.13420000000000001</v>
      </c>
      <c r="U1964">
        <v>0.13420000000000001</v>
      </c>
      <c r="V1964">
        <v>0.13420000000000001</v>
      </c>
      <c r="W1964">
        <v>0.13420000000000001</v>
      </c>
      <c r="X1964">
        <v>0.13420000000000001</v>
      </c>
      <c r="Y1964">
        <v>0.13420000000000001</v>
      </c>
      <c r="Z1964">
        <v>0.13420000000000001</v>
      </c>
      <c r="AA1964">
        <v>0.13420000000000001</v>
      </c>
      <c r="AB1964" s="7">
        <f t="shared" si="90"/>
        <v>3.2207999999999997</v>
      </c>
      <c r="AC1964">
        <f>INDEX(SHELF_days!$C$2:$C$289,MATCH(A1964&amp;"|"&amp;C1964,SHELF_days!$D$2:$D$289,0))</f>
        <v>39</v>
      </c>
      <c r="AD1964" s="8">
        <f t="shared" si="91"/>
        <v>125.61119999999998</v>
      </c>
      <c r="AE1964" s="7">
        <f t="shared" si="92"/>
        <v>0.13420000000000001</v>
      </c>
    </row>
    <row r="1965" spans="1:31" x14ac:dyDescent="0.45">
      <c r="A1965" t="s">
        <v>38</v>
      </c>
      <c r="B1965" t="s">
        <v>173</v>
      </c>
      <c r="C1965" t="s">
        <v>125</v>
      </c>
      <c r="D1965">
        <v>0.13420000000000001</v>
      </c>
      <c r="E1965">
        <v>0.13420000000000001</v>
      </c>
      <c r="F1965">
        <v>0.13420000000000001</v>
      </c>
      <c r="G1965">
        <v>0.13420000000000001</v>
      </c>
      <c r="H1965">
        <v>0.13420000000000001</v>
      </c>
      <c r="I1965">
        <v>0.13420000000000001</v>
      </c>
      <c r="J1965">
        <v>0.13420000000000001</v>
      </c>
      <c r="K1965">
        <v>0.13420000000000001</v>
      </c>
      <c r="L1965">
        <v>0.13420000000000001</v>
      </c>
      <c r="M1965">
        <v>0.13420000000000001</v>
      </c>
      <c r="N1965">
        <v>0.13420000000000001</v>
      </c>
      <c r="O1965">
        <v>0.13420000000000001</v>
      </c>
      <c r="P1965">
        <v>0.13420000000000001</v>
      </c>
      <c r="Q1965">
        <v>0.13420000000000001</v>
      </c>
      <c r="R1965">
        <v>0.13420000000000001</v>
      </c>
      <c r="S1965">
        <v>0.13420000000000001</v>
      </c>
      <c r="T1965">
        <v>0.13420000000000001</v>
      </c>
      <c r="U1965">
        <v>0.13420000000000001</v>
      </c>
      <c r="V1965">
        <v>0.13420000000000001</v>
      </c>
      <c r="W1965">
        <v>0.13420000000000001</v>
      </c>
      <c r="X1965">
        <v>0.13420000000000001</v>
      </c>
      <c r="Y1965">
        <v>0.13420000000000001</v>
      </c>
      <c r="Z1965">
        <v>0.13420000000000001</v>
      </c>
      <c r="AA1965">
        <v>0.13420000000000001</v>
      </c>
      <c r="AB1965" s="7">
        <f t="shared" si="90"/>
        <v>3.2207999999999997</v>
      </c>
      <c r="AC1965">
        <f>INDEX(SHELF_days!$C$2:$C$289,MATCH(A1965&amp;"|"&amp;C1965,SHELF_days!$D$2:$D$289,0))</f>
        <v>100</v>
      </c>
      <c r="AD1965" s="8">
        <f t="shared" si="91"/>
        <v>322.08</v>
      </c>
      <c r="AE1965" s="7">
        <f t="shared" si="92"/>
        <v>0.13420000000000001</v>
      </c>
    </row>
    <row r="1966" spans="1:31" x14ac:dyDescent="0.45">
      <c r="A1966" t="s">
        <v>38</v>
      </c>
      <c r="B1966" t="s">
        <v>173</v>
      </c>
      <c r="C1966" t="s">
        <v>126</v>
      </c>
      <c r="D1966">
        <v>0.13420000000000001</v>
      </c>
      <c r="E1966">
        <v>0.13420000000000001</v>
      </c>
      <c r="F1966">
        <v>0.13420000000000001</v>
      </c>
      <c r="G1966">
        <v>0.13420000000000001</v>
      </c>
      <c r="H1966">
        <v>0.13420000000000001</v>
      </c>
      <c r="I1966">
        <v>0.13420000000000001</v>
      </c>
      <c r="J1966">
        <v>0.13420000000000001</v>
      </c>
      <c r="K1966">
        <v>0.13420000000000001</v>
      </c>
      <c r="L1966">
        <v>0.13420000000000001</v>
      </c>
      <c r="M1966">
        <v>0.13420000000000001</v>
      </c>
      <c r="N1966">
        <v>0.13420000000000001</v>
      </c>
      <c r="O1966">
        <v>0.13420000000000001</v>
      </c>
      <c r="P1966">
        <v>0.13420000000000001</v>
      </c>
      <c r="Q1966">
        <v>0.13420000000000001</v>
      </c>
      <c r="R1966">
        <v>0.13420000000000001</v>
      </c>
      <c r="S1966">
        <v>0.13420000000000001</v>
      </c>
      <c r="T1966">
        <v>0.13420000000000001</v>
      </c>
      <c r="U1966">
        <v>0.13420000000000001</v>
      </c>
      <c r="V1966">
        <v>0.13420000000000001</v>
      </c>
      <c r="W1966">
        <v>0.13420000000000001</v>
      </c>
      <c r="X1966">
        <v>0.13420000000000001</v>
      </c>
      <c r="Y1966">
        <v>0.13420000000000001</v>
      </c>
      <c r="Z1966">
        <v>0.13420000000000001</v>
      </c>
      <c r="AA1966">
        <v>0.13420000000000001</v>
      </c>
      <c r="AB1966" s="7">
        <f t="shared" si="90"/>
        <v>3.2207999999999997</v>
      </c>
      <c r="AC1966">
        <f>INDEX(SHELF_days!$C$2:$C$289,MATCH(A1966&amp;"|"&amp;C1966,SHELF_days!$D$2:$D$289,0))</f>
        <v>79</v>
      </c>
      <c r="AD1966" s="8">
        <f t="shared" si="91"/>
        <v>254.44319999999996</v>
      </c>
      <c r="AE1966" s="7">
        <f t="shared" si="92"/>
        <v>0.13420000000000001</v>
      </c>
    </row>
    <row r="1967" spans="1:31" x14ac:dyDescent="0.45">
      <c r="A1967" t="s">
        <v>38</v>
      </c>
      <c r="B1967" t="s">
        <v>173</v>
      </c>
      <c r="C1967" t="s">
        <v>127</v>
      </c>
      <c r="D1967">
        <v>0.13420000000000001</v>
      </c>
      <c r="E1967">
        <v>0.13420000000000001</v>
      </c>
      <c r="F1967">
        <v>0.13420000000000001</v>
      </c>
      <c r="G1967">
        <v>0.13420000000000001</v>
      </c>
      <c r="H1967">
        <v>0.13420000000000001</v>
      </c>
      <c r="I1967">
        <v>0.13420000000000001</v>
      </c>
      <c r="J1967">
        <v>0.13420000000000001</v>
      </c>
      <c r="K1967">
        <v>0.13420000000000001</v>
      </c>
      <c r="L1967">
        <v>0.13420000000000001</v>
      </c>
      <c r="M1967">
        <v>0.13420000000000001</v>
      </c>
      <c r="N1967">
        <v>0.13420000000000001</v>
      </c>
      <c r="O1967">
        <v>0.13420000000000001</v>
      </c>
      <c r="P1967">
        <v>0.13420000000000001</v>
      </c>
      <c r="Q1967">
        <v>0.13420000000000001</v>
      </c>
      <c r="R1967">
        <v>0.13420000000000001</v>
      </c>
      <c r="S1967">
        <v>0.13420000000000001</v>
      </c>
      <c r="T1967">
        <v>0.13420000000000001</v>
      </c>
      <c r="U1967">
        <v>0.13420000000000001</v>
      </c>
      <c r="V1967">
        <v>0.13420000000000001</v>
      </c>
      <c r="W1967">
        <v>0.13420000000000001</v>
      </c>
      <c r="X1967">
        <v>0.13420000000000001</v>
      </c>
      <c r="Y1967">
        <v>0.13420000000000001</v>
      </c>
      <c r="Z1967">
        <v>0.13420000000000001</v>
      </c>
      <c r="AA1967">
        <v>0.13420000000000001</v>
      </c>
      <c r="AB1967" s="7">
        <f t="shared" si="90"/>
        <v>3.2207999999999997</v>
      </c>
      <c r="AC1967">
        <f>INDEX(SHELF_days!$C$2:$C$289,MATCH(A1967&amp;"|"&amp;C1967,SHELF_days!$D$2:$D$289,0))</f>
        <v>117</v>
      </c>
      <c r="AD1967" s="8">
        <f t="shared" si="91"/>
        <v>376.83359999999993</v>
      </c>
      <c r="AE1967" s="7">
        <f t="shared" si="92"/>
        <v>0.13420000000000001</v>
      </c>
    </row>
    <row r="1968" spans="1:31" x14ac:dyDescent="0.45">
      <c r="A1968" t="s">
        <v>38</v>
      </c>
      <c r="B1968" t="s">
        <v>173</v>
      </c>
      <c r="C1968" t="s">
        <v>128</v>
      </c>
      <c r="D1968">
        <v>0.13420000000000001</v>
      </c>
      <c r="E1968">
        <v>0.13420000000000001</v>
      </c>
      <c r="F1968">
        <v>0.13420000000000001</v>
      </c>
      <c r="G1968">
        <v>0.13420000000000001</v>
      </c>
      <c r="H1968">
        <v>0.13420000000000001</v>
      </c>
      <c r="I1968">
        <v>0.13420000000000001</v>
      </c>
      <c r="J1968">
        <v>0.13420000000000001</v>
      </c>
      <c r="K1968">
        <v>0.13420000000000001</v>
      </c>
      <c r="L1968">
        <v>0.13420000000000001</v>
      </c>
      <c r="M1968">
        <v>0.13420000000000001</v>
      </c>
      <c r="N1968">
        <v>0.13420000000000001</v>
      </c>
      <c r="O1968">
        <v>0.13420000000000001</v>
      </c>
      <c r="P1968">
        <v>0.13420000000000001</v>
      </c>
      <c r="Q1968">
        <v>0.13420000000000001</v>
      </c>
      <c r="R1968">
        <v>0.13420000000000001</v>
      </c>
      <c r="S1968">
        <v>0.13420000000000001</v>
      </c>
      <c r="T1968">
        <v>0.13420000000000001</v>
      </c>
      <c r="U1968">
        <v>0.13420000000000001</v>
      </c>
      <c r="V1968">
        <v>0.13420000000000001</v>
      </c>
      <c r="W1968">
        <v>0.13420000000000001</v>
      </c>
      <c r="X1968">
        <v>0.13420000000000001</v>
      </c>
      <c r="Y1968">
        <v>0.13420000000000001</v>
      </c>
      <c r="Z1968">
        <v>0.13420000000000001</v>
      </c>
      <c r="AA1968">
        <v>0.13420000000000001</v>
      </c>
      <c r="AB1968" s="7">
        <f t="shared" si="90"/>
        <v>3.2207999999999997</v>
      </c>
      <c r="AC1968">
        <f>INDEX(SHELF_days!$C$2:$C$289,MATCH(A1968&amp;"|"&amp;C1968,SHELF_days!$D$2:$D$289,0))</f>
        <v>21</v>
      </c>
      <c r="AD1968" s="8">
        <f t="shared" si="91"/>
        <v>67.636799999999994</v>
      </c>
      <c r="AE1968" s="7">
        <f t="shared" si="92"/>
        <v>0.13420000000000001</v>
      </c>
    </row>
    <row r="1969" spans="1:31" x14ac:dyDescent="0.45">
      <c r="A1969" t="s">
        <v>38</v>
      </c>
      <c r="B1969" t="s">
        <v>173</v>
      </c>
      <c r="C1969" t="s">
        <v>129</v>
      </c>
      <c r="D1969">
        <v>0.13420000000000001</v>
      </c>
      <c r="E1969">
        <v>0.13420000000000001</v>
      </c>
      <c r="F1969">
        <v>0.13420000000000001</v>
      </c>
      <c r="G1969">
        <v>0.13420000000000001</v>
      </c>
      <c r="H1969">
        <v>0.13420000000000001</v>
      </c>
      <c r="I1969">
        <v>0.13420000000000001</v>
      </c>
      <c r="J1969">
        <v>0.13420000000000001</v>
      </c>
      <c r="K1969">
        <v>0.13420000000000001</v>
      </c>
      <c r="L1969">
        <v>0.13420000000000001</v>
      </c>
      <c r="M1969">
        <v>0.13420000000000001</v>
      </c>
      <c r="N1969">
        <v>0.13420000000000001</v>
      </c>
      <c r="O1969">
        <v>0.13420000000000001</v>
      </c>
      <c r="P1969">
        <v>0.13420000000000001</v>
      </c>
      <c r="Q1969">
        <v>0.13420000000000001</v>
      </c>
      <c r="R1969">
        <v>0.13420000000000001</v>
      </c>
      <c r="S1969">
        <v>0.13420000000000001</v>
      </c>
      <c r="T1969">
        <v>0.13420000000000001</v>
      </c>
      <c r="U1969">
        <v>0.13420000000000001</v>
      </c>
      <c r="V1969">
        <v>0.13420000000000001</v>
      </c>
      <c r="W1969">
        <v>0.13420000000000001</v>
      </c>
      <c r="X1969">
        <v>0.13420000000000001</v>
      </c>
      <c r="Y1969">
        <v>0.13420000000000001</v>
      </c>
      <c r="Z1969">
        <v>0.13420000000000001</v>
      </c>
      <c r="AA1969">
        <v>0.13420000000000001</v>
      </c>
      <c r="AB1969" s="7">
        <f t="shared" si="90"/>
        <v>3.2207999999999997</v>
      </c>
      <c r="AC1969">
        <f>INDEX(SHELF_days!$C$2:$C$289,MATCH(A1969&amp;"|"&amp;C1969,SHELF_days!$D$2:$D$289,0))</f>
        <v>9</v>
      </c>
      <c r="AD1969" s="8">
        <f t="shared" si="91"/>
        <v>28.987199999999998</v>
      </c>
      <c r="AE1969" s="7">
        <f t="shared" si="92"/>
        <v>0.13420000000000001</v>
      </c>
    </row>
    <row r="1970" spans="1:31" x14ac:dyDescent="0.45">
      <c r="A1970" t="s">
        <v>38</v>
      </c>
      <c r="B1970" t="s">
        <v>174</v>
      </c>
      <c r="C1970" t="s">
        <v>124</v>
      </c>
      <c r="D1970">
        <v>0.90899999999999992</v>
      </c>
      <c r="E1970">
        <v>0.90899999999999992</v>
      </c>
      <c r="F1970">
        <v>0.90899999999999992</v>
      </c>
      <c r="G1970">
        <v>0.90899999999999992</v>
      </c>
      <c r="H1970">
        <v>0.90899999999999992</v>
      </c>
      <c r="I1970">
        <v>0.90899999999999992</v>
      </c>
      <c r="J1970">
        <v>0.90899999999999992</v>
      </c>
      <c r="K1970">
        <v>0.90899999999999992</v>
      </c>
      <c r="L1970">
        <v>0.90899999999999992</v>
      </c>
      <c r="M1970">
        <v>0.90899999999999992</v>
      </c>
      <c r="N1970">
        <v>0.90899999999999992</v>
      </c>
      <c r="O1970">
        <v>0.90899999999999992</v>
      </c>
      <c r="P1970">
        <v>0.90899999999999992</v>
      </c>
      <c r="Q1970">
        <v>0.90899999999999992</v>
      </c>
      <c r="R1970">
        <v>0.90899999999999992</v>
      </c>
      <c r="S1970">
        <v>0.90899999999999992</v>
      </c>
      <c r="T1970">
        <v>0.90899999999999992</v>
      </c>
      <c r="U1970">
        <v>0.90899999999999992</v>
      </c>
      <c r="V1970">
        <v>0.90899999999999992</v>
      </c>
      <c r="W1970">
        <v>0.90899999999999992</v>
      </c>
      <c r="X1970">
        <v>0.90899999999999992</v>
      </c>
      <c r="Y1970">
        <v>0.90899999999999992</v>
      </c>
      <c r="Z1970">
        <v>0.90899999999999992</v>
      </c>
      <c r="AA1970">
        <v>0.90899999999999992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0.90899999999999992</v>
      </c>
    </row>
    <row r="1971" spans="1:31" x14ac:dyDescent="0.45">
      <c r="A1971" t="s">
        <v>38</v>
      </c>
      <c r="B1971" t="s">
        <v>174</v>
      </c>
      <c r="C1971" t="s">
        <v>125</v>
      </c>
      <c r="D1971">
        <v>0.90899999999999992</v>
      </c>
      <c r="E1971">
        <v>0.90899999999999992</v>
      </c>
      <c r="F1971">
        <v>0.90899999999999992</v>
      </c>
      <c r="G1971">
        <v>0.90899999999999992</v>
      </c>
      <c r="H1971">
        <v>0.90899999999999992</v>
      </c>
      <c r="I1971">
        <v>0.90899999999999992</v>
      </c>
      <c r="J1971">
        <v>0.90899999999999992</v>
      </c>
      <c r="K1971">
        <v>0.90899999999999992</v>
      </c>
      <c r="L1971">
        <v>0.90899999999999992</v>
      </c>
      <c r="M1971">
        <v>0.90899999999999992</v>
      </c>
      <c r="N1971">
        <v>0.90899999999999992</v>
      </c>
      <c r="O1971">
        <v>0.90899999999999992</v>
      </c>
      <c r="P1971">
        <v>0.90899999999999992</v>
      </c>
      <c r="Q1971">
        <v>0.90899999999999992</v>
      </c>
      <c r="R1971">
        <v>0.90899999999999992</v>
      </c>
      <c r="S1971">
        <v>0.90899999999999992</v>
      </c>
      <c r="T1971">
        <v>0.90899999999999992</v>
      </c>
      <c r="U1971">
        <v>0.90899999999999992</v>
      </c>
      <c r="V1971">
        <v>0.90899999999999992</v>
      </c>
      <c r="W1971">
        <v>0.90899999999999992</v>
      </c>
      <c r="X1971">
        <v>0.90899999999999992</v>
      </c>
      <c r="Y1971">
        <v>0.90899999999999992</v>
      </c>
      <c r="Z1971">
        <v>0.90899999999999992</v>
      </c>
      <c r="AA1971">
        <v>0.90899999999999992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0.90899999999999992</v>
      </c>
    </row>
    <row r="1972" spans="1:31" x14ac:dyDescent="0.45">
      <c r="A1972" t="s">
        <v>38</v>
      </c>
      <c r="B1972" t="s">
        <v>174</v>
      </c>
      <c r="C1972" t="s">
        <v>126</v>
      </c>
      <c r="D1972">
        <v>0.90899999999999992</v>
      </c>
      <c r="E1972">
        <v>0.90899999999999992</v>
      </c>
      <c r="F1972">
        <v>0.90899999999999992</v>
      </c>
      <c r="G1972">
        <v>0.90899999999999992</v>
      </c>
      <c r="H1972">
        <v>0.90899999999999992</v>
      </c>
      <c r="I1972">
        <v>0.90899999999999992</v>
      </c>
      <c r="J1972">
        <v>0.90899999999999992</v>
      </c>
      <c r="K1972">
        <v>0.90899999999999992</v>
      </c>
      <c r="L1972">
        <v>0.90899999999999992</v>
      </c>
      <c r="M1972">
        <v>0.90899999999999992</v>
      </c>
      <c r="N1972">
        <v>0.90899999999999992</v>
      </c>
      <c r="O1972">
        <v>0.90899999999999992</v>
      </c>
      <c r="P1972">
        <v>0.90899999999999992</v>
      </c>
      <c r="Q1972">
        <v>0.90899999999999992</v>
      </c>
      <c r="R1972">
        <v>0.90899999999999992</v>
      </c>
      <c r="S1972">
        <v>0.90899999999999992</v>
      </c>
      <c r="T1972">
        <v>0.90899999999999992</v>
      </c>
      <c r="U1972">
        <v>0.90899999999999992</v>
      </c>
      <c r="V1972">
        <v>0.90899999999999992</v>
      </c>
      <c r="W1972">
        <v>0.90899999999999992</v>
      </c>
      <c r="X1972">
        <v>0.90899999999999992</v>
      </c>
      <c r="Y1972">
        <v>0.90899999999999992</v>
      </c>
      <c r="Z1972">
        <v>0.90899999999999992</v>
      </c>
      <c r="AA1972">
        <v>0.90899999999999992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0.90899999999999992</v>
      </c>
    </row>
    <row r="1973" spans="1:31" x14ac:dyDescent="0.45">
      <c r="A1973" t="s">
        <v>38</v>
      </c>
      <c r="B1973" t="s">
        <v>174</v>
      </c>
      <c r="C1973" t="s">
        <v>127</v>
      </c>
      <c r="D1973">
        <v>0.90899999999999992</v>
      </c>
      <c r="E1973">
        <v>0.90899999999999992</v>
      </c>
      <c r="F1973">
        <v>0.90899999999999992</v>
      </c>
      <c r="G1973">
        <v>0.90899999999999992</v>
      </c>
      <c r="H1973">
        <v>0.90899999999999992</v>
      </c>
      <c r="I1973">
        <v>0.90899999999999992</v>
      </c>
      <c r="J1973">
        <v>0.90899999999999992</v>
      </c>
      <c r="K1973">
        <v>0.90899999999999992</v>
      </c>
      <c r="L1973">
        <v>0.90899999999999992</v>
      </c>
      <c r="M1973">
        <v>0.90899999999999992</v>
      </c>
      <c r="N1973">
        <v>0.90899999999999992</v>
      </c>
      <c r="O1973">
        <v>0.90899999999999992</v>
      </c>
      <c r="P1973">
        <v>0.90899999999999992</v>
      </c>
      <c r="Q1973">
        <v>0.90899999999999992</v>
      </c>
      <c r="R1973">
        <v>0.90899999999999992</v>
      </c>
      <c r="S1973">
        <v>0.90899999999999992</v>
      </c>
      <c r="T1973">
        <v>0.90899999999999992</v>
      </c>
      <c r="U1973">
        <v>0.90899999999999992</v>
      </c>
      <c r="V1973">
        <v>0.90899999999999992</v>
      </c>
      <c r="W1973">
        <v>0.90899999999999992</v>
      </c>
      <c r="X1973">
        <v>0.90899999999999992</v>
      </c>
      <c r="Y1973">
        <v>0.90899999999999992</v>
      </c>
      <c r="Z1973">
        <v>0.90899999999999992</v>
      </c>
      <c r="AA1973">
        <v>0.90899999999999992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0.90899999999999992</v>
      </c>
    </row>
    <row r="1974" spans="1:31" x14ac:dyDescent="0.45">
      <c r="A1974" t="s">
        <v>38</v>
      </c>
      <c r="B1974" t="s">
        <v>174</v>
      </c>
      <c r="C1974" t="s">
        <v>128</v>
      </c>
      <c r="D1974">
        <v>0.90899999999999992</v>
      </c>
      <c r="E1974">
        <v>0.90899999999999992</v>
      </c>
      <c r="F1974">
        <v>0.90899999999999992</v>
      </c>
      <c r="G1974">
        <v>0.90899999999999992</v>
      </c>
      <c r="H1974">
        <v>0.90899999999999992</v>
      </c>
      <c r="I1974">
        <v>0.90899999999999992</v>
      </c>
      <c r="J1974">
        <v>0.90899999999999992</v>
      </c>
      <c r="K1974">
        <v>0.90899999999999992</v>
      </c>
      <c r="L1974">
        <v>0.90899999999999992</v>
      </c>
      <c r="M1974">
        <v>0.90899999999999992</v>
      </c>
      <c r="N1974">
        <v>0.90899999999999992</v>
      </c>
      <c r="O1974">
        <v>0.90899999999999992</v>
      </c>
      <c r="P1974">
        <v>0.90899999999999992</v>
      </c>
      <c r="Q1974">
        <v>0.90899999999999992</v>
      </c>
      <c r="R1974">
        <v>0.90899999999999992</v>
      </c>
      <c r="S1974">
        <v>0.90899999999999992</v>
      </c>
      <c r="T1974">
        <v>0.90899999999999992</v>
      </c>
      <c r="U1974">
        <v>0.90899999999999992</v>
      </c>
      <c r="V1974">
        <v>0.90899999999999992</v>
      </c>
      <c r="W1974">
        <v>0.90899999999999992</v>
      </c>
      <c r="X1974">
        <v>0.90899999999999992</v>
      </c>
      <c r="Y1974">
        <v>0.90899999999999992</v>
      </c>
      <c r="Z1974">
        <v>0.90899999999999992</v>
      </c>
      <c r="AA1974">
        <v>0.90899999999999992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0.90899999999999992</v>
      </c>
    </row>
    <row r="1975" spans="1:31" x14ac:dyDescent="0.45">
      <c r="A1975" t="s">
        <v>38</v>
      </c>
      <c r="B1975" t="s">
        <v>174</v>
      </c>
      <c r="C1975" t="s">
        <v>129</v>
      </c>
      <c r="D1975">
        <v>0.90899999999999992</v>
      </c>
      <c r="E1975">
        <v>0.90899999999999992</v>
      </c>
      <c r="F1975">
        <v>0.90899999999999992</v>
      </c>
      <c r="G1975">
        <v>0.90899999999999992</v>
      </c>
      <c r="H1975">
        <v>0.90899999999999992</v>
      </c>
      <c r="I1975">
        <v>0.90899999999999992</v>
      </c>
      <c r="J1975">
        <v>0.90899999999999992</v>
      </c>
      <c r="K1975">
        <v>0.90899999999999992</v>
      </c>
      <c r="L1975">
        <v>0.90899999999999992</v>
      </c>
      <c r="M1975">
        <v>0.90899999999999992</v>
      </c>
      <c r="N1975">
        <v>0.90899999999999992</v>
      </c>
      <c r="O1975">
        <v>0.90899999999999992</v>
      </c>
      <c r="P1975">
        <v>0.90899999999999992</v>
      </c>
      <c r="Q1975">
        <v>0.90899999999999992</v>
      </c>
      <c r="R1975">
        <v>0.90899999999999992</v>
      </c>
      <c r="S1975">
        <v>0.90899999999999992</v>
      </c>
      <c r="T1975">
        <v>0.90899999999999992</v>
      </c>
      <c r="U1975">
        <v>0.90899999999999992</v>
      </c>
      <c r="V1975">
        <v>0.90899999999999992</v>
      </c>
      <c r="W1975">
        <v>0.90899999999999992</v>
      </c>
      <c r="X1975">
        <v>0.90899999999999992</v>
      </c>
      <c r="Y1975">
        <v>0.90899999999999992</v>
      </c>
      <c r="Z1975">
        <v>0.90899999999999992</v>
      </c>
      <c r="AA1975">
        <v>0.90899999999999992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0.90899999999999992</v>
      </c>
    </row>
    <row r="1976" spans="1:31" x14ac:dyDescent="0.45">
      <c r="A1976" t="s">
        <v>38</v>
      </c>
      <c r="B1976" t="s">
        <v>175</v>
      </c>
      <c r="C1976" t="s">
        <v>124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38</v>
      </c>
      <c r="B1977" t="s">
        <v>175</v>
      </c>
      <c r="C1977" t="s">
        <v>125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38</v>
      </c>
      <c r="B1978" t="s">
        <v>175</v>
      </c>
      <c r="C1978" t="s">
        <v>126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38</v>
      </c>
      <c r="B1979" t="s">
        <v>175</v>
      </c>
      <c r="C1979" t="s">
        <v>127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38</v>
      </c>
      <c r="B1980" t="s">
        <v>175</v>
      </c>
      <c r="C1980" t="s">
        <v>128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38</v>
      </c>
      <c r="B1981" t="s">
        <v>175</v>
      </c>
      <c r="C1981" t="s">
        <v>129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38</v>
      </c>
      <c r="B1982" t="s">
        <v>176</v>
      </c>
      <c r="C1982" t="s">
        <v>124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38</v>
      </c>
      <c r="B1983" t="s">
        <v>176</v>
      </c>
      <c r="C1983" t="s">
        <v>125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38</v>
      </c>
      <c r="B1984" t="s">
        <v>176</v>
      </c>
      <c r="C1984" t="s">
        <v>126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38</v>
      </c>
      <c r="B1985" t="s">
        <v>176</v>
      </c>
      <c r="C1985" t="s">
        <v>127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38</v>
      </c>
      <c r="B1986" t="s">
        <v>176</v>
      </c>
      <c r="C1986" t="s">
        <v>128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38</v>
      </c>
      <c r="B1987" t="s">
        <v>176</v>
      </c>
      <c r="C1987" t="s">
        <v>129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38</v>
      </c>
      <c r="B1988" t="s">
        <v>177</v>
      </c>
      <c r="C1988" t="s">
        <v>124</v>
      </c>
      <c r="D1988">
        <v>0.22559999999999999</v>
      </c>
      <c r="E1988">
        <v>0.22559999999999999</v>
      </c>
      <c r="F1988">
        <v>0.22559999999999999</v>
      </c>
      <c r="G1988">
        <v>0.22559999999999999</v>
      </c>
      <c r="H1988">
        <v>0.22559999999999999</v>
      </c>
      <c r="I1988">
        <v>0.22559999999999999</v>
      </c>
      <c r="J1988">
        <v>0.22559999999999999</v>
      </c>
      <c r="K1988">
        <v>0.22559999999999999</v>
      </c>
      <c r="L1988">
        <v>0.22559999999999999</v>
      </c>
      <c r="M1988">
        <v>0.22559999999999999</v>
      </c>
      <c r="N1988">
        <v>0.22559999999999999</v>
      </c>
      <c r="O1988">
        <v>0.22559999999999999</v>
      </c>
      <c r="P1988">
        <v>0.22559999999999999</v>
      </c>
      <c r="Q1988">
        <v>0.22559999999999999</v>
      </c>
      <c r="R1988">
        <v>0.22559999999999999</v>
      </c>
      <c r="S1988">
        <v>0.22559999999999999</v>
      </c>
      <c r="T1988">
        <v>0.22559999999999999</v>
      </c>
      <c r="U1988">
        <v>0.22559999999999999</v>
      </c>
      <c r="V1988">
        <v>0.22559999999999999</v>
      </c>
      <c r="W1988">
        <v>0.22559999999999999</v>
      </c>
      <c r="X1988">
        <v>0.22559999999999999</v>
      </c>
      <c r="Y1988">
        <v>0.22559999999999999</v>
      </c>
      <c r="Z1988">
        <v>0.22559999999999999</v>
      </c>
      <c r="AA1988">
        <v>0.22559999999999999</v>
      </c>
      <c r="AB1988" s="7">
        <f t="shared" si="93"/>
        <v>5.4143999999999997</v>
      </c>
      <c r="AC1988">
        <f>INDEX(SHELF_days!$C$2:$C$289,MATCH(A1988&amp;"|"&amp;C1988,SHELF_days!$D$2:$D$289,0))</f>
        <v>39</v>
      </c>
      <c r="AD1988" s="8">
        <f t="shared" si="94"/>
        <v>211.16159999999999</v>
      </c>
      <c r="AE1988" s="7">
        <f t="shared" si="95"/>
        <v>0.22559999999999999</v>
      </c>
    </row>
    <row r="1989" spans="1:31" x14ac:dyDescent="0.45">
      <c r="A1989" t="s">
        <v>38</v>
      </c>
      <c r="B1989" t="s">
        <v>177</v>
      </c>
      <c r="C1989" t="s">
        <v>125</v>
      </c>
      <c r="D1989">
        <v>0.22559999999999999</v>
      </c>
      <c r="E1989">
        <v>0.22559999999999999</v>
      </c>
      <c r="F1989">
        <v>0.22559999999999999</v>
      </c>
      <c r="G1989">
        <v>0.22559999999999999</v>
      </c>
      <c r="H1989">
        <v>0.22559999999999999</v>
      </c>
      <c r="I1989">
        <v>0.22559999999999999</v>
      </c>
      <c r="J1989">
        <v>0.22559999999999999</v>
      </c>
      <c r="K1989">
        <v>0.22559999999999999</v>
      </c>
      <c r="L1989">
        <v>0.22559999999999999</v>
      </c>
      <c r="M1989">
        <v>0.22559999999999999</v>
      </c>
      <c r="N1989">
        <v>0.22559999999999999</v>
      </c>
      <c r="O1989">
        <v>0.22559999999999999</v>
      </c>
      <c r="P1989">
        <v>0.22559999999999999</v>
      </c>
      <c r="Q1989">
        <v>0.22559999999999999</v>
      </c>
      <c r="R1989">
        <v>0.22559999999999999</v>
      </c>
      <c r="S1989">
        <v>0.22559999999999999</v>
      </c>
      <c r="T1989">
        <v>0.22559999999999999</v>
      </c>
      <c r="U1989">
        <v>0.22559999999999999</v>
      </c>
      <c r="V1989">
        <v>0.22559999999999999</v>
      </c>
      <c r="W1989">
        <v>0.22559999999999999</v>
      </c>
      <c r="X1989">
        <v>0.22559999999999999</v>
      </c>
      <c r="Y1989">
        <v>0.22559999999999999</v>
      </c>
      <c r="Z1989">
        <v>0.22559999999999999</v>
      </c>
      <c r="AA1989">
        <v>0.22559999999999999</v>
      </c>
      <c r="AB1989" s="7">
        <f t="shared" si="93"/>
        <v>5.4143999999999997</v>
      </c>
      <c r="AC1989">
        <f>INDEX(SHELF_days!$C$2:$C$289,MATCH(A1989&amp;"|"&amp;C1989,SHELF_days!$D$2:$D$289,0))</f>
        <v>100</v>
      </c>
      <c r="AD1989" s="8">
        <f t="shared" si="94"/>
        <v>541.43999999999994</v>
      </c>
      <c r="AE1989" s="7">
        <f t="shared" si="95"/>
        <v>0.22559999999999999</v>
      </c>
    </row>
    <row r="1990" spans="1:31" x14ac:dyDescent="0.45">
      <c r="A1990" t="s">
        <v>38</v>
      </c>
      <c r="B1990" t="s">
        <v>177</v>
      </c>
      <c r="C1990" t="s">
        <v>126</v>
      </c>
      <c r="D1990">
        <v>0.22559999999999999</v>
      </c>
      <c r="E1990">
        <v>0.22559999999999999</v>
      </c>
      <c r="F1990">
        <v>0.22559999999999999</v>
      </c>
      <c r="G1990">
        <v>0.22559999999999999</v>
      </c>
      <c r="H1990">
        <v>0.22559999999999999</v>
      </c>
      <c r="I1990">
        <v>0.22559999999999999</v>
      </c>
      <c r="J1990">
        <v>0.22559999999999999</v>
      </c>
      <c r="K1990">
        <v>0.22559999999999999</v>
      </c>
      <c r="L1990">
        <v>0.22559999999999999</v>
      </c>
      <c r="M1990">
        <v>0.22559999999999999</v>
      </c>
      <c r="N1990">
        <v>0.22559999999999999</v>
      </c>
      <c r="O1990">
        <v>0.22559999999999999</v>
      </c>
      <c r="P1990">
        <v>0.22559999999999999</v>
      </c>
      <c r="Q1990">
        <v>0.22559999999999999</v>
      </c>
      <c r="R1990">
        <v>0.22559999999999999</v>
      </c>
      <c r="S1990">
        <v>0.22559999999999999</v>
      </c>
      <c r="T1990">
        <v>0.22559999999999999</v>
      </c>
      <c r="U1990">
        <v>0.22559999999999999</v>
      </c>
      <c r="V1990">
        <v>0.22559999999999999</v>
      </c>
      <c r="W1990">
        <v>0.22559999999999999</v>
      </c>
      <c r="X1990">
        <v>0.22559999999999999</v>
      </c>
      <c r="Y1990">
        <v>0.22559999999999999</v>
      </c>
      <c r="Z1990">
        <v>0.22559999999999999</v>
      </c>
      <c r="AA1990">
        <v>0.22559999999999999</v>
      </c>
      <c r="AB1990" s="7">
        <f t="shared" si="93"/>
        <v>5.4143999999999997</v>
      </c>
      <c r="AC1990">
        <f>INDEX(SHELF_days!$C$2:$C$289,MATCH(A1990&amp;"|"&amp;C1990,SHELF_days!$D$2:$D$289,0))</f>
        <v>79</v>
      </c>
      <c r="AD1990" s="8">
        <f t="shared" si="94"/>
        <v>427.73759999999999</v>
      </c>
      <c r="AE1990" s="7">
        <f t="shared" si="95"/>
        <v>0.22559999999999999</v>
      </c>
    </row>
    <row r="1991" spans="1:31" x14ac:dyDescent="0.45">
      <c r="A1991" t="s">
        <v>38</v>
      </c>
      <c r="B1991" t="s">
        <v>177</v>
      </c>
      <c r="C1991" t="s">
        <v>127</v>
      </c>
      <c r="D1991">
        <v>0.22559999999999999</v>
      </c>
      <c r="E1991">
        <v>0.22559999999999999</v>
      </c>
      <c r="F1991">
        <v>0.22559999999999999</v>
      </c>
      <c r="G1991">
        <v>0.22559999999999999</v>
      </c>
      <c r="H1991">
        <v>0.22559999999999999</v>
      </c>
      <c r="I1991">
        <v>0.22559999999999999</v>
      </c>
      <c r="J1991">
        <v>0.22559999999999999</v>
      </c>
      <c r="K1991">
        <v>0.22559999999999999</v>
      </c>
      <c r="L1991">
        <v>0.22559999999999999</v>
      </c>
      <c r="M1991">
        <v>0.22559999999999999</v>
      </c>
      <c r="N1991">
        <v>0.22559999999999999</v>
      </c>
      <c r="O1991">
        <v>0.22559999999999999</v>
      </c>
      <c r="P1991">
        <v>0.22559999999999999</v>
      </c>
      <c r="Q1991">
        <v>0.22559999999999999</v>
      </c>
      <c r="R1991">
        <v>0.22559999999999999</v>
      </c>
      <c r="S1991">
        <v>0.22559999999999999</v>
      </c>
      <c r="T1991">
        <v>0.22559999999999999</v>
      </c>
      <c r="U1991">
        <v>0.22559999999999999</v>
      </c>
      <c r="V1991">
        <v>0.22559999999999999</v>
      </c>
      <c r="W1991">
        <v>0.22559999999999999</v>
      </c>
      <c r="X1991">
        <v>0.22559999999999999</v>
      </c>
      <c r="Y1991">
        <v>0.22559999999999999</v>
      </c>
      <c r="Z1991">
        <v>0.22559999999999999</v>
      </c>
      <c r="AA1991">
        <v>0.22559999999999999</v>
      </c>
      <c r="AB1991" s="7">
        <f t="shared" si="93"/>
        <v>5.4143999999999997</v>
      </c>
      <c r="AC1991">
        <f>INDEX(SHELF_days!$C$2:$C$289,MATCH(A1991&amp;"|"&amp;C1991,SHELF_days!$D$2:$D$289,0))</f>
        <v>117</v>
      </c>
      <c r="AD1991" s="8">
        <f t="shared" si="94"/>
        <v>633.48479999999995</v>
      </c>
      <c r="AE1991" s="7">
        <f t="shared" si="95"/>
        <v>0.22559999999999999</v>
      </c>
    </row>
    <row r="1992" spans="1:31" x14ac:dyDescent="0.45">
      <c r="A1992" t="s">
        <v>38</v>
      </c>
      <c r="B1992" t="s">
        <v>177</v>
      </c>
      <c r="C1992" t="s">
        <v>128</v>
      </c>
      <c r="D1992">
        <v>0.22559999999999999</v>
      </c>
      <c r="E1992">
        <v>0.22559999999999999</v>
      </c>
      <c r="F1992">
        <v>0.22559999999999999</v>
      </c>
      <c r="G1992">
        <v>0.22559999999999999</v>
      </c>
      <c r="H1992">
        <v>0.22559999999999999</v>
      </c>
      <c r="I1992">
        <v>0.22559999999999999</v>
      </c>
      <c r="J1992">
        <v>0.22559999999999999</v>
      </c>
      <c r="K1992">
        <v>0.22559999999999999</v>
      </c>
      <c r="L1992">
        <v>0.22559999999999999</v>
      </c>
      <c r="M1992">
        <v>0.22559999999999999</v>
      </c>
      <c r="N1992">
        <v>0.22559999999999999</v>
      </c>
      <c r="O1992">
        <v>0.22559999999999999</v>
      </c>
      <c r="P1992">
        <v>0.22559999999999999</v>
      </c>
      <c r="Q1992">
        <v>0.22559999999999999</v>
      </c>
      <c r="R1992">
        <v>0.22559999999999999</v>
      </c>
      <c r="S1992">
        <v>0.22559999999999999</v>
      </c>
      <c r="T1992">
        <v>0.22559999999999999</v>
      </c>
      <c r="U1992">
        <v>0.22559999999999999</v>
      </c>
      <c r="V1992">
        <v>0.22559999999999999</v>
      </c>
      <c r="W1992">
        <v>0.22559999999999999</v>
      </c>
      <c r="X1992">
        <v>0.22559999999999999</v>
      </c>
      <c r="Y1992">
        <v>0.22559999999999999</v>
      </c>
      <c r="Z1992">
        <v>0.22559999999999999</v>
      </c>
      <c r="AA1992">
        <v>0.22559999999999999</v>
      </c>
      <c r="AB1992" s="7">
        <f t="shared" si="93"/>
        <v>5.4143999999999997</v>
      </c>
      <c r="AC1992">
        <f>INDEX(SHELF_days!$C$2:$C$289,MATCH(A1992&amp;"|"&amp;C1992,SHELF_days!$D$2:$D$289,0))</f>
        <v>21</v>
      </c>
      <c r="AD1992" s="8">
        <f t="shared" si="94"/>
        <v>113.7024</v>
      </c>
      <c r="AE1992" s="7">
        <f t="shared" si="95"/>
        <v>0.22559999999999999</v>
      </c>
    </row>
    <row r="1993" spans="1:31" x14ac:dyDescent="0.45">
      <c r="A1993" t="s">
        <v>38</v>
      </c>
      <c r="B1993" t="s">
        <v>177</v>
      </c>
      <c r="C1993" t="s">
        <v>129</v>
      </c>
      <c r="D1993">
        <v>0.22559999999999999</v>
      </c>
      <c r="E1993">
        <v>0.22559999999999999</v>
      </c>
      <c r="F1993">
        <v>0.22559999999999999</v>
      </c>
      <c r="G1993">
        <v>0.22559999999999999</v>
      </c>
      <c r="H1993">
        <v>0.22559999999999999</v>
      </c>
      <c r="I1993">
        <v>0.22559999999999999</v>
      </c>
      <c r="J1993">
        <v>0.22559999999999999</v>
      </c>
      <c r="K1993">
        <v>0.22559999999999999</v>
      </c>
      <c r="L1993">
        <v>0.22559999999999999</v>
      </c>
      <c r="M1993">
        <v>0.22559999999999999</v>
      </c>
      <c r="N1993">
        <v>0.22559999999999999</v>
      </c>
      <c r="O1993">
        <v>0.22559999999999999</v>
      </c>
      <c r="P1993">
        <v>0.22559999999999999</v>
      </c>
      <c r="Q1993">
        <v>0.22559999999999999</v>
      </c>
      <c r="R1993">
        <v>0.22559999999999999</v>
      </c>
      <c r="S1993">
        <v>0.22559999999999999</v>
      </c>
      <c r="T1993">
        <v>0.22559999999999999</v>
      </c>
      <c r="U1993">
        <v>0.22559999999999999</v>
      </c>
      <c r="V1993">
        <v>0.22559999999999999</v>
      </c>
      <c r="W1993">
        <v>0.22559999999999999</v>
      </c>
      <c r="X1993">
        <v>0.22559999999999999</v>
      </c>
      <c r="Y1993">
        <v>0.22559999999999999</v>
      </c>
      <c r="Z1993">
        <v>0.22559999999999999</v>
      </c>
      <c r="AA1993">
        <v>0.22559999999999999</v>
      </c>
      <c r="AB1993" s="7">
        <f t="shared" si="93"/>
        <v>5.4143999999999997</v>
      </c>
      <c r="AC1993">
        <f>INDEX(SHELF_days!$C$2:$C$289,MATCH(A1993&amp;"|"&amp;C1993,SHELF_days!$D$2:$D$289,0))</f>
        <v>9</v>
      </c>
      <c r="AD1993" s="8">
        <f t="shared" si="94"/>
        <v>48.729599999999998</v>
      </c>
      <c r="AE1993" s="7">
        <f t="shared" si="95"/>
        <v>0.22559999999999999</v>
      </c>
    </row>
    <row r="1994" spans="1:31" x14ac:dyDescent="0.45">
      <c r="A1994" t="s">
        <v>38</v>
      </c>
      <c r="B1994" t="s">
        <v>178</v>
      </c>
      <c r="C1994" t="s">
        <v>124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38</v>
      </c>
      <c r="B1995" t="s">
        <v>178</v>
      </c>
      <c r="C1995" t="s">
        <v>125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38</v>
      </c>
      <c r="B1996" t="s">
        <v>178</v>
      </c>
      <c r="C1996" t="s">
        <v>126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38</v>
      </c>
      <c r="B1997" t="s">
        <v>178</v>
      </c>
      <c r="C1997" t="s">
        <v>127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38</v>
      </c>
      <c r="B1998" t="s">
        <v>178</v>
      </c>
      <c r="C1998" t="s">
        <v>128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38</v>
      </c>
      <c r="B1999" t="s">
        <v>178</v>
      </c>
      <c r="C1999" t="s">
        <v>129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38</v>
      </c>
      <c r="B2000" t="s">
        <v>179</v>
      </c>
      <c r="C2000" t="s">
        <v>124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38</v>
      </c>
      <c r="B2001" t="s">
        <v>179</v>
      </c>
      <c r="C2001" t="s">
        <v>125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38</v>
      </c>
      <c r="B2002" t="s">
        <v>179</v>
      </c>
      <c r="C2002" t="s">
        <v>126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38</v>
      </c>
      <c r="B2003" t="s">
        <v>179</v>
      </c>
      <c r="C2003" t="s">
        <v>127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38</v>
      </c>
      <c r="B2004" t="s">
        <v>179</v>
      </c>
      <c r="C2004" t="s">
        <v>128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38</v>
      </c>
      <c r="B2005" t="s">
        <v>179</v>
      </c>
      <c r="C2005" t="s">
        <v>129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38</v>
      </c>
      <c r="B2006" t="s">
        <v>180</v>
      </c>
      <c r="C2006" t="s">
        <v>124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38</v>
      </c>
      <c r="B2007" t="s">
        <v>180</v>
      </c>
      <c r="C2007" t="s">
        <v>125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38</v>
      </c>
      <c r="B2008" t="s">
        <v>180</v>
      </c>
      <c r="C2008" t="s">
        <v>126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38</v>
      </c>
      <c r="B2009" t="s">
        <v>180</v>
      </c>
      <c r="C2009" t="s">
        <v>127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38</v>
      </c>
      <c r="B2010" t="s">
        <v>180</v>
      </c>
      <c r="C2010" t="s">
        <v>128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38</v>
      </c>
      <c r="B2011" t="s">
        <v>180</v>
      </c>
      <c r="C2011" t="s">
        <v>129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38</v>
      </c>
      <c r="B2012" t="s">
        <v>181</v>
      </c>
      <c r="C2012" t="s">
        <v>124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38</v>
      </c>
      <c r="B2013" t="s">
        <v>181</v>
      </c>
      <c r="C2013" t="s">
        <v>125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38</v>
      </c>
      <c r="B2014" t="s">
        <v>181</v>
      </c>
      <c r="C2014" t="s">
        <v>126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38</v>
      </c>
      <c r="B2015" t="s">
        <v>181</v>
      </c>
      <c r="C2015" t="s">
        <v>127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38</v>
      </c>
      <c r="B2016" t="s">
        <v>181</v>
      </c>
      <c r="C2016" t="s">
        <v>128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38</v>
      </c>
      <c r="B2017" t="s">
        <v>181</v>
      </c>
      <c r="C2017" t="s">
        <v>129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38</v>
      </c>
      <c r="B2018" t="s">
        <v>182</v>
      </c>
      <c r="C2018" t="s">
        <v>124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38</v>
      </c>
      <c r="B2019" t="s">
        <v>182</v>
      </c>
      <c r="C2019" t="s">
        <v>125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38</v>
      </c>
      <c r="B2020" t="s">
        <v>182</v>
      </c>
      <c r="C2020" t="s">
        <v>126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38</v>
      </c>
      <c r="B2021" t="s">
        <v>182</v>
      </c>
      <c r="C2021" t="s">
        <v>127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38</v>
      </c>
      <c r="B2022" t="s">
        <v>182</v>
      </c>
      <c r="C2022" t="s">
        <v>128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38</v>
      </c>
      <c r="B2023" t="s">
        <v>182</v>
      </c>
      <c r="C2023" t="s">
        <v>129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38</v>
      </c>
      <c r="B2024" t="s">
        <v>183</v>
      </c>
      <c r="C2024" t="s">
        <v>124</v>
      </c>
      <c r="D2024">
        <v>0.58439999999999992</v>
      </c>
      <c r="E2024">
        <v>0.58439999999999992</v>
      </c>
      <c r="F2024">
        <v>0.58439999999999992</v>
      </c>
      <c r="G2024">
        <v>0.58439999999999992</v>
      </c>
      <c r="H2024">
        <v>0.58439999999999992</v>
      </c>
      <c r="I2024">
        <v>0.58439999999999992</v>
      </c>
      <c r="J2024">
        <v>0.58439999999999992</v>
      </c>
      <c r="K2024">
        <v>0.58439999999999992</v>
      </c>
      <c r="L2024">
        <v>0.58439999999999992</v>
      </c>
      <c r="M2024">
        <v>0.58439999999999992</v>
      </c>
      <c r="N2024">
        <v>0.58439999999999992</v>
      </c>
      <c r="O2024">
        <v>0.58439999999999992</v>
      </c>
      <c r="P2024">
        <v>0.58439999999999992</v>
      </c>
      <c r="Q2024">
        <v>0.58439999999999992</v>
      </c>
      <c r="R2024">
        <v>0.58439999999999992</v>
      </c>
      <c r="S2024">
        <v>0.58439999999999992</v>
      </c>
      <c r="T2024">
        <v>0.58439999999999992</v>
      </c>
      <c r="U2024">
        <v>0.58439999999999992</v>
      </c>
      <c r="V2024">
        <v>0.58439999999999992</v>
      </c>
      <c r="W2024">
        <v>0.58439999999999992</v>
      </c>
      <c r="X2024">
        <v>0.58439999999999992</v>
      </c>
      <c r="Y2024">
        <v>0.58439999999999992</v>
      </c>
      <c r="Z2024">
        <v>0.58439999999999992</v>
      </c>
      <c r="AA2024">
        <v>0.58439999999999992</v>
      </c>
      <c r="AB2024" s="7">
        <f t="shared" si="93"/>
        <v>14.025600000000003</v>
      </c>
      <c r="AC2024">
        <f>INDEX(SHELF_days!$C$2:$C$289,MATCH(A2024&amp;"|"&amp;C2024,SHELF_days!$D$2:$D$289,0))</f>
        <v>39</v>
      </c>
      <c r="AD2024" s="8">
        <f t="shared" si="94"/>
        <v>546.99840000000006</v>
      </c>
      <c r="AE2024" s="7">
        <f t="shared" si="95"/>
        <v>0.58439999999999992</v>
      </c>
    </row>
    <row r="2025" spans="1:31" x14ac:dyDescent="0.45">
      <c r="A2025" t="s">
        <v>38</v>
      </c>
      <c r="B2025" t="s">
        <v>183</v>
      </c>
      <c r="C2025" t="s">
        <v>125</v>
      </c>
      <c r="D2025">
        <v>0.58439999999999992</v>
      </c>
      <c r="E2025">
        <v>0.58439999999999992</v>
      </c>
      <c r="F2025">
        <v>0.58439999999999992</v>
      </c>
      <c r="G2025">
        <v>0.58439999999999992</v>
      </c>
      <c r="H2025">
        <v>0.58439999999999992</v>
      </c>
      <c r="I2025">
        <v>0.58439999999999992</v>
      </c>
      <c r="J2025">
        <v>0.58439999999999992</v>
      </c>
      <c r="K2025">
        <v>0.58439999999999992</v>
      </c>
      <c r="L2025">
        <v>0.58439999999999992</v>
      </c>
      <c r="M2025">
        <v>0.58439999999999992</v>
      </c>
      <c r="N2025">
        <v>0.58439999999999992</v>
      </c>
      <c r="O2025">
        <v>0.58439999999999992</v>
      </c>
      <c r="P2025">
        <v>0.58439999999999992</v>
      </c>
      <c r="Q2025">
        <v>0.58439999999999992</v>
      </c>
      <c r="R2025">
        <v>0.58439999999999992</v>
      </c>
      <c r="S2025">
        <v>0.58439999999999992</v>
      </c>
      <c r="T2025">
        <v>0.58439999999999992</v>
      </c>
      <c r="U2025">
        <v>0.58439999999999992</v>
      </c>
      <c r="V2025">
        <v>0.58439999999999992</v>
      </c>
      <c r="W2025">
        <v>0.58439999999999992</v>
      </c>
      <c r="X2025">
        <v>0.58439999999999992</v>
      </c>
      <c r="Y2025">
        <v>0.58439999999999992</v>
      </c>
      <c r="Z2025">
        <v>0.58439999999999992</v>
      </c>
      <c r="AA2025">
        <v>0.58439999999999992</v>
      </c>
      <c r="AB2025" s="7">
        <f t="shared" si="93"/>
        <v>14.025600000000003</v>
      </c>
      <c r="AC2025">
        <f>INDEX(SHELF_days!$C$2:$C$289,MATCH(A2025&amp;"|"&amp;C2025,SHELF_days!$D$2:$D$289,0))</f>
        <v>100</v>
      </c>
      <c r="AD2025" s="8">
        <f t="shared" si="94"/>
        <v>1402.5600000000002</v>
      </c>
      <c r="AE2025" s="7">
        <f t="shared" si="95"/>
        <v>0.58439999999999992</v>
      </c>
    </row>
    <row r="2026" spans="1:31" x14ac:dyDescent="0.45">
      <c r="A2026" t="s">
        <v>38</v>
      </c>
      <c r="B2026" t="s">
        <v>183</v>
      </c>
      <c r="C2026" t="s">
        <v>126</v>
      </c>
      <c r="D2026">
        <v>0.58439999999999992</v>
      </c>
      <c r="E2026">
        <v>0.58439999999999992</v>
      </c>
      <c r="F2026">
        <v>0.58439999999999992</v>
      </c>
      <c r="G2026">
        <v>0.58439999999999992</v>
      </c>
      <c r="H2026">
        <v>0.58439999999999992</v>
      </c>
      <c r="I2026">
        <v>0.58439999999999992</v>
      </c>
      <c r="J2026">
        <v>0.58439999999999992</v>
      </c>
      <c r="K2026">
        <v>0.58439999999999992</v>
      </c>
      <c r="L2026">
        <v>0.58439999999999992</v>
      </c>
      <c r="M2026">
        <v>0.58439999999999992</v>
      </c>
      <c r="N2026">
        <v>0.58439999999999992</v>
      </c>
      <c r="O2026">
        <v>0.58439999999999992</v>
      </c>
      <c r="P2026">
        <v>0.58439999999999992</v>
      </c>
      <c r="Q2026">
        <v>0.58439999999999992</v>
      </c>
      <c r="R2026">
        <v>0.58439999999999992</v>
      </c>
      <c r="S2026">
        <v>0.58439999999999992</v>
      </c>
      <c r="T2026">
        <v>0.58439999999999992</v>
      </c>
      <c r="U2026">
        <v>0.58439999999999992</v>
      </c>
      <c r="V2026">
        <v>0.58439999999999992</v>
      </c>
      <c r="W2026">
        <v>0.58439999999999992</v>
      </c>
      <c r="X2026">
        <v>0.58439999999999992</v>
      </c>
      <c r="Y2026">
        <v>0.58439999999999992</v>
      </c>
      <c r="Z2026">
        <v>0.58439999999999992</v>
      </c>
      <c r="AA2026">
        <v>0.58439999999999992</v>
      </c>
      <c r="AB2026" s="7">
        <f t="shared" si="93"/>
        <v>14.025600000000003</v>
      </c>
      <c r="AC2026">
        <f>INDEX(SHELF_days!$C$2:$C$289,MATCH(A2026&amp;"|"&amp;C2026,SHELF_days!$D$2:$D$289,0))</f>
        <v>79</v>
      </c>
      <c r="AD2026" s="8">
        <f t="shared" si="94"/>
        <v>1108.0224000000003</v>
      </c>
      <c r="AE2026" s="7">
        <f t="shared" si="95"/>
        <v>0.58439999999999992</v>
      </c>
    </row>
    <row r="2027" spans="1:31" x14ac:dyDescent="0.45">
      <c r="A2027" t="s">
        <v>38</v>
      </c>
      <c r="B2027" t="s">
        <v>183</v>
      </c>
      <c r="C2027" t="s">
        <v>127</v>
      </c>
      <c r="D2027">
        <v>0.58439999999999992</v>
      </c>
      <c r="E2027">
        <v>0.58439999999999992</v>
      </c>
      <c r="F2027">
        <v>0.58439999999999992</v>
      </c>
      <c r="G2027">
        <v>0.58439999999999992</v>
      </c>
      <c r="H2027">
        <v>0.58439999999999992</v>
      </c>
      <c r="I2027">
        <v>0.58439999999999992</v>
      </c>
      <c r="J2027">
        <v>0.58439999999999992</v>
      </c>
      <c r="K2027">
        <v>0.58439999999999992</v>
      </c>
      <c r="L2027">
        <v>0.58439999999999992</v>
      </c>
      <c r="M2027">
        <v>0.58439999999999992</v>
      </c>
      <c r="N2027">
        <v>0.58439999999999992</v>
      </c>
      <c r="O2027">
        <v>0.58439999999999992</v>
      </c>
      <c r="P2027">
        <v>0.58439999999999992</v>
      </c>
      <c r="Q2027">
        <v>0.58439999999999992</v>
      </c>
      <c r="R2027">
        <v>0.58439999999999992</v>
      </c>
      <c r="S2027">
        <v>0.58439999999999992</v>
      </c>
      <c r="T2027">
        <v>0.58439999999999992</v>
      </c>
      <c r="U2027">
        <v>0.58439999999999992</v>
      </c>
      <c r="V2027">
        <v>0.58439999999999992</v>
      </c>
      <c r="W2027">
        <v>0.58439999999999992</v>
      </c>
      <c r="X2027">
        <v>0.58439999999999992</v>
      </c>
      <c r="Y2027">
        <v>0.58439999999999992</v>
      </c>
      <c r="Z2027">
        <v>0.58439999999999992</v>
      </c>
      <c r="AA2027">
        <v>0.58439999999999992</v>
      </c>
      <c r="AB2027" s="7">
        <f t="shared" si="93"/>
        <v>14.025600000000003</v>
      </c>
      <c r="AC2027">
        <f>INDEX(SHELF_days!$C$2:$C$289,MATCH(A2027&amp;"|"&amp;C2027,SHELF_days!$D$2:$D$289,0))</f>
        <v>117</v>
      </c>
      <c r="AD2027" s="8">
        <f t="shared" si="94"/>
        <v>1640.9952000000003</v>
      </c>
      <c r="AE2027" s="7">
        <f t="shared" si="95"/>
        <v>0.58439999999999992</v>
      </c>
    </row>
    <row r="2028" spans="1:31" x14ac:dyDescent="0.45">
      <c r="A2028" t="s">
        <v>38</v>
      </c>
      <c r="B2028" t="s">
        <v>183</v>
      </c>
      <c r="C2028" t="s">
        <v>128</v>
      </c>
      <c r="D2028">
        <v>0.58439999999999992</v>
      </c>
      <c r="E2028">
        <v>0.58439999999999992</v>
      </c>
      <c r="F2028">
        <v>0.58439999999999992</v>
      </c>
      <c r="G2028">
        <v>0.58439999999999992</v>
      </c>
      <c r="H2028">
        <v>0.58439999999999992</v>
      </c>
      <c r="I2028">
        <v>0.58439999999999992</v>
      </c>
      <c r="J2028">
        <v>0.58439999999999992</v>
      </c>
      <c r="K2028">
        <v>0.58439999999999992</v>
      </c>
      <c r="L2028">
        <v>0.58439999999999992</v>
      </c>
      <c r="M2028">
        <v>0.58439999999999992</v>
      </c>
      <c r="N2028">
        <v>0.58439999999999992</v>
      </c>
      <c r="O2028">
        <v>0.58439999999999992</v>
      </c>
      <c r="P2028">
        <v>0.58439999999999992</v>
      </c>
      <c r="Q2028">
        <v>0.58439999999999992</v>
      </c>
      <c r="R2028">
        <v>0.58439999999999992</v>
      </c>
      <c r="S2028">
        <v>0.58439999999999992</v>
      </c>
      <c r="T2028">
        <v>0.58439999999999992</v>
      </c>
      <c r="U2028">
        <v>0.58439999999999992</v>
      </c>
      <c r="V2028">
        <v>0.58439999999999992</v>
      </c>
      <c r="W2028">
        <v>0.58439999999999992</v>
      </c>
      <c r="X2028">
        <v>0.58439999999999992</v>
      </c>
      <c r="Y2028">
        <v>0.58439999999999992</v>
      </c>
      <c r="Z2028">
        <v>0.58439999999999992</v>
      </c>
      <c r="AA2028">
        <v>0.58439999999999992</v>
      </c>
      <c r="AB2028" s="7">
        <f t="shared" si="93"/>
        <v>14.025600000000003</v>
      </c>
      <c r="AC2028">
        <f>INDEX(SHELF_days!$C$2:$C$289,MATCH(A2028&amp;"|"&amp;C2028,SHELF_days!$D$2:$D$289,0))</f>
        <v>21</v>
      </c>
      <c r="AD2028" s="8">
        <f t="shared" si="94"/>
        <v>294.53760000000005</v>
      </c>
      <c r="AE2028" s="7">
        <f t="shared" si="95"/>
        <v>0.58439999999999992</v>
      </c>
    </row>
    <row r="2029" spans="1:31" x14ac:dyDescent="0.45">
      <c r="A2029" t="s">
        <v>38</v>
      </c>
      <c r="B2029" t="s">
        <v>183</v>
      </c>
      <c r="C2029" t="s">
        <v>129</v>
      </c>
      <c r="D2029">
        <v>0.58439999999999992</v>
      </c>
      <c r="E2029">
        <v>0.58439999999999992</v>
      </c>
      <c r="F2029">
        <v>0.58439999999999992</v>
      </c>
      <c r="G2029">
        <v>0.58439999999999992</v>
      </c>
      <c r="H2029">
        <v>0.58439999999999992</v>
      </c>
      <c r="I2029">
        <v>0.58439999999999992</v>
      </c>
      <c r="J2029">
        <v>0.58439999999999992</v>
      </c>
      <c r="K2029">
        <v>0.58439999999999992</v>
      </c>
      <c r="L2029">
        <v>0.58439999999999992</v>
      </c>
      <c r="M2029">
        <v>0.58439999999999992</v>
      </c>
      <c r="N2029">
        <v>0.58439999999999992</v>
      </c>
      <c r="O2029">
        <v>0.58439999999999992</v>
      </c>
      <c r="P2029">
        <v>0.58439999999999992</v>
      </c>
      <c r="Q2029">
        <v>0.58439999999999992</v>
      </c>
      <c r="R2029">
        <v>0.58439999999999992</v>
      </c>
      <c r="S2029">
        <v>0.58439999999999992</v>
      </c>
      <c r="T2029">
        <v>0.58439999999999992</v>
      </c>
      <c r="U2029">
        <v>0.58439999999999992</v>
      </c>
      <c r="V2029">
        <v>0.58439999999999992</v>
      </c>
      <c r="W2029">
        <v>0.58439999999999992</v>
      </c>
      <c r="X2029">
        <v>0.58439999999999992</v>
      </c>
      <c r="Y2029">
        <v>0.58439999999999992</v>
      </c>
      <c r="Z2029">
        <v>0.58439999999999992</v>
      </c>
      <c r="AA2029">
        <v>0.58439999999999992</v>
      </c>
      <c r="AB2029" s="7">
        <f t="shared" si="93"/>
        <v>14.025600000000003</v>
      </c>
      <c r="AC2029">
        <f>INDEX(SHELF_days!$C$2:$C$289,MATCH(A2029&amp;"|"&amp;C2029,SHELF_days!$D$2:$D$289,0))</f>
        <v>9</v>
      </c>
      <c r="AD2029" s="8">
        <f t="shared" si="94"/>
        <v>126.23040000000002</v>
      </c>
      <c r="AE2029" s="7">
        <f t="shared" si="95"/>
        <v>0.58439999999999992</v>
      </c>
    </row>
    <row r="2030" spans="1:31" x14ac:dyDescent="0.45">
      <c r="A2030" t="s">
        <v>42</v>
      </c>
      <c r="B2030" t="s">
        <v>158</v>
      </c>
      <c r="C2030" t="s">
        <v>124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42</v>
      </c>
      <c r="B2031" t="s">
        <v>158</v>
      </c>
      <c r="C2031" t="s">
        <v>125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42</v>
      </c>
      <c r="B2032" t="s">
        <v>158</v>
      </c>
      <c r="C2032" t="s">
        <v>126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42</v>
      </c>
      <c r="B2033" t="s">
        <v>158</v>
      </c>
      <c r="C2033" t="s">
        <v>127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42</v>
      </c>
      <c r="B2034" t="s">
        <v>158</v>
      </c>
      <c r="C2034" t="s">
        <v>128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42</v>
      </c>
      <c r="B2035" t="s">
        <v>158</v>
      </c>
      <c r="C2035" t="s">
        <v>129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42</v>
      </c>
      <c r="B2036" t="s">
        <v>159</v>
      </c>
      <c r="C2036" t="s">
        <v>124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42</v>
      </c>
      <c r="B2037" t="s">
        <v>159</v>
      </c>
      <c r="C2037" t="s">
        <v>125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42</v>
      </c>
      <c r="B2038" t="s">
        <v>159</v>
      </c>
      <c r="C2038" t="s">
        <v>126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42</v>
      </c>
      <c r="B2039" t="s">
        <v>159</v>
      </c>
      <c r="C2039" t="s">
        <v>127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42</v>
      </c>
      <c r="B2040" t="s">
        <v>159</v>
      </c>
      <c r="C2040" t="s">
        <v>128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42</v>
      </c>
      <c r="B2041" t="s">
        <v>159</v>
      </c>
      <c r="C2041" t="s">
        <v>129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42</v>
      </c>
      <c r="B2042" t="s">
        <v>160</v>
      </c>
      <c r="C2042" t="s">
        <v>124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42</v>
      </c>
      <c r="B2043" t="s">
        <v>160</v>
      </c>
      <c r="C2043" t="s">
        <v>125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42</v>
      </c>
      <c r="B2044" t="s">
        <v>160</v>
      </c>
      <c r="C2044" t="s">
        <v>126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42</v>
      </c>
      <c r="B2045" t="s">
        <v>160</v>
      </c>
      <c r="C2045" t="s">
        <v>127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42</v>
      </c>
      <c r="B2046" t="s">
        <v>160</v>
      </c>
      <c r="C2046" t="s">
        <v>128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42</v>
      </c>
      <c r="B2047" t="s">
        <v>160</v>
      </c>
      <c r="C2047" t="s">
        <v>129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42</v>
      </c>
      <c r="B2048" t="s">
        <v>161</v>
      </c>
      <c r="C2048" t="s">
        <v>124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42</v>
      </c>
      <c r="B2049" t="s">
        <v>161</v>
      </c>
      <c r="C2049" t="s">
        <v>125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42</v>
      </c>
      <c r="B2050" t="s">
        <v>161</v>
      </c>
      <c r="C2050" t="s">
        <v>126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42</v>
      </c>
      <c r="B2051" t="s">
        <v>161</v>
      </c>
      <c r="C2051" t="s">
        <v>127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42</v>
      </c>
      <c r="B2052" t="s">
        <v>161</v>
      </c>
      <c r="C2052" t="s">
        <v>128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42</v>
      </c>
      <c r="B2053" t="s">
        <v>161</v>
      </c>
      <c r="C2053" t="s">
        <v>129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42</v>
      </c>
      <c r="B2054" t="s">
        <v>162</v>
      </c>
      <c r="C2054" t="s">
        <v>124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s="7">
        <f t="shared" si="96"/>
        <v>0</v>
      </c>
      <c r="AC2054">
        <f>INDEX(SHELF_days!$C$2:$C$289,MATCH(A2054&amp;"|"&amp;C2054,SHELF_days!$D$2:$D$289,0))</f>
        <v>89</v>
      </c>
      <c r="AD2054" s="8">
        <f t="shared" si="97"/>
        <v>0</v>
      </c>
      <c r="AE2054" s="7">
        <f t="shared" si="98"/>
        <v>0</v>
      </c>
    </row>
    <row r="2055" spans="1:31" x14ac:dyDescent="0.45">
      <c r="A2055" t="s">
        <v>42</v>
      </c>
      <c r="B2055" t="s">
        <v>162</v>
      </c>
      <c r="C2055" t="s">
        <v>125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s="7">
        <f t="shared" si="96"/>
        <v>0</v>
      </c>
      <c r="AC2055">
        <f>INDEX(SHELF_days!$C$2:$C$289,MATCH(A2055&amp;"|"&amp;C2055,SHELF_days!$D$2:$D$289,0))</f>
        <v>102</v>
      </c>
      <c r="AD2055" s="8">
        <f t="shared" si="97"/>
        <v>0</v>
      </c>
      <c r="AE2055" s="7">
        <f t="shared" si="98"/>
        <v>0</v>
      </c>
    </row>
    <row r="2056" spans="1:31" x14ac:dyDescent="0.45">
      <c r="A2056" t="s">
        <v>42</v>
      </c>
      <c r="B2056" t="s">
        <v>162</v>
      </c>
      <c r="C2056" t="s">
        <v>126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s="7">
        <f t="shared" si="96"/>
        <v>0</v>
      </c>
      <c r="AC2056">
        <f>INDEX(SHELF_days!$C$2:$C$289,MATCH(A2056&amp;"|"&amp;C2056,SHELF_days!$D$2:$D$289,0))</f>
        <v>107</v>
      </c>
      <c r="AD2056" s="8">
        <f t="shared" si="97"/>
        <v>0</v>
      </c>
      <c r="AE2056" s="7">
        <f t="shared" si="98"/>
        <v>0</v>
      </c>
    </row>
    <row r="2057" spans="1:31" x14ac:dyDescent="0.45">
      <c r="A2057" t="s">
        <v>42</v>
      </c>
      <c r="B2057" t="s">
        <v>162</v>
      </c>
      <c r="C2057" t="s">
        <v>127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 s="7">
        <f t="shared" si="96"/>
        <v>0</v>
      </c>
      <c r="AC2057">
        <f>INDEX(SHELF_days!$C$2:$C$289,MATCH(A2057&amp;"|"&amp;C2057,SHELF_days!$D$2:$D$289,0))</f>
        <v>49</v>
      </c>
      <c r="AD2057" s="8">
        <f t="shared" si="97"/>
        <v>0</v>
      </c>
      <c r="AE2057" s="7">
        <f t="shared" si="98"/>
        <v>0</v>
      </c>
    </row>
    <row r="2058" spans="1:31" x14ac:dyDescent="0.45">
      <c r="A2058" t="s">
        <v>42</v>
      </c>
      <c r="B2058" t="s">
        <v>162</v>
      </c>
      <c r="C2058" t="s">
        <v>128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s="7">
        <f t="shared" si="96"/>
        <v>0</v>
      </c>
      <c r="AC2058">
        <f>INDEX(SHELF_days!$C$2:$C$289,MATCH(A2058&amp;"|"&amp;C2058,SHELF_days!$D$2:$D$289,0))</f>
        <v>7</v>
      </c>
      <c r="AD2058" s="8">
        <f t="shared" si="97"/>
        <v>0</v>
      </c>
      <c r="AE2058" s="7">
        <f t="shared" si="98"/>
        <v>0</v>
      </c>
    </row>
    <row r="2059" spans="1:31" x14ac:dyDescent="0.45">
      <c r="A2059" t="s">
        <v>42</v>
      </c>
      <c r="B2059" t="s">
        <v>162</v>
      </c>
      <c r="C2059" t="s">
        <v>129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 s="7">
        <f t="shared" si="96"/>
        <v>0</v>
      </c>
      <c r="AC2059">
        <f>INDEX(SHELF_days!$C$2:$C$289,MATCH(A2059&amp;"|"&amp;C2059,SHELF_days!$D$2:$D$289,0))</f>
        <v>11</v>
      </c>
      <c r="AD2059" s="8">
        <f t="shared" si="97"/>
        <v>0</v>
      </c>
      <c r="AE2059" s="7">
        <f t="shared" si="98"/>
        <v>0</v>
      </c>
    </row>
    <row r="2060" spans="1:31" x14ac:dyDescent="0.45">
      <c r="A2060" t="s">
        <v>42</v>
      </c>
      <c r="B2060" t="s">
        <v>163</v>
      </c>
      <c r="C2060" t="s">
        <v>124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42</v>
      </c>
      <c r="B2061" t="s">
        <v>163</v>
      </c>
      <c r="C2061" t="s">
        <v>125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42</v>
      </c>
      <c r="B2062" t="s">
        <v>163</v>
      </c>
      <c r="C2062" t="s">
        <v>126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42</v>
      </c>
      <c r="B2063" t="s">
        <v>163</v>
      </c>
      <c r="C2063" t="s">
        <v>127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42</v>
      </c>
      <c r="B2064" t="s">
        <v>163</v>
      </c>
      <c r="C2064" t="s">
        <v>128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42</v>
      </c>
      <c r="B2065" t="s">
        <v>163</v>
      </c>
      <c r="C2065" t="s">
        <v>129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42</v>
      </c>
      <c r="B2066" t="s">
        <v>164</v>
      </c>
      <c r="C2066" t="s">
        <v>124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42</v>
      </c>
      <c r="B2067" t="s">
        <v>164</v>
      </c>
      <c r="C2067" t="s">
        <v>125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42</v>
      </c>
      <c r="B2068" t="s">
        <v>164</v>
      </c>
      <c r="C2068" t="s">
        <v>126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42</v>
      </c>
      <c r="B2069" t="s">
        <v>164</v>
      </c>
      <c r="C2069" t="s">
        <v>127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42</v>
      </c>
      <c r="B2070" t="s">
        <v>164</v>
      </c>
      <c r="C2070" t="s">
        <v>128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42</v>
      </c>
      <c r="B2071" t="s">
        <v>164</v>
      </c>
      <c r="C2071" t="s">
        <v>129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42</v>
      </c>
      <c r="B2072" t="s">
        <v>165</v>
      </c>
      <c r="C2072" t="s">
        <v>124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42</v>
      </c>
      <c r="B2073" t="s">
        <v>165</v>
      </c>
      <c r="C2073" t="s">
        <v>125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42</v>
      </c>
      <c r="B2074" t="s">
        <v>165</v>
      </c>
      <c r="C2074" t="s">
        <v>126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42</v>
      </c>
      <c r="B2075" t="s">
        <v>165</v>
      </c>
      <c r="C2075" t="s">
        <v>127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42</v>
      </c>
      <c r="B2076" t="s">
        <v>165</v>
      </c>
      <c r="C2076" t="s">
        <v>128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42</v>
      </c>
      <c r="B2077" t="s">
        <v>165</v>
      </c>
      <c r="C2077" t="s">
        <v>129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42</v>
      </c>
      <c r="B2078" t="s">
        <v>166</v>
      </c>
      <c r="C2078" t="s">
        <v>124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42</v>
      </c>
      <c r="B2079" t="s">
        <v>166</v>
      </c>
      <c r="C2079" t="s">
        <v>125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42</v>
      </c>
      <c r="B2080" t="s">
        <v>166</v>
      </c>
      <c r="C2080" t="s">
        <v>126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42</v>
      </c>
      <c r="B2081" t="s">
        <v>166</v>
      </c>
      <c r="C2081" t="s">
        <v>127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42</v>
      </c>
      <c r="B2082" t="s">
        <v>166</v>
      </c>
      <c r="C2082" t="s">
        <v>128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42</v>
      </c>
      <c r="B2083" t="s">
        <v>166</v>
      </c>
      <c r="C2083" t="s">
        <v>129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42</v>
      </c>
      <c r="B2084" t="s">
        <v>167</v>
      </c>
      <c r="C2084" t="s">
        <v>124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42</v>
      </c>
      <c r="B2085" t="s">
        <v>167</v>
      </c>
      <c r="C2085" t="s">
        <v>125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42</v>
      </c>
      <c r="B2086" t="s">
        <v>167</v>
      </c>
      <c r="C2086" t="s">
        <v>126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42</v>
      </c>
      <c r="B2087" t="s">
        <v>167</v>
      </c>
      <c r="C2087" t="s">
        <v>127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42</v>
      </c>
      <c r="B2088" t="s">
        <v>167</v>
      </c>
      <c r="C2088" t="s">
        <v>128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42</v>
      </c>
      <c r="B2089" t="s">
        <v>167</v>
      </c>
      <c r="C2089" t="s">
        <v>129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42</v>
      </c>
      <c r="B2090" t="s">
        <v>168</v>
      </c>
      <c r="C2090" t="s">
        <v>124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42</v>
      </c>
      <c r="B2091" t="s">
        <v>168</v>
      </c>
      <c r="C2091" t="s">
        <v>125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42</v>
      </c>
      <c r="B2092" t="s">
        <v>168</v>
      </c>
      <c r="C2092" t="s">
        <v>126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42</v>
      </c>
      <c r="B2093" t="s">
        <v>168</v>
      </c>
      <c r="C2093" t="s">
        <v>127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42</v>
      </c>
      <c r="B2094" t="s">
        <v>168</v>
      </c>
      <c r="C2094" t="s">
        <v>128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42</v>
      </c>
      <c r="B2095" t="s">
        <v>168</v>
      </c>
      <c r="C2095" t="s">
        <v>129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42</v>
      </c>
      <c r="B2096" t="s">
        <v>169</v>
      </c>
      <c r="C2096" t="s">
        <v>124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6.4521837306022012E-2</v>
      </c>
      <c r="K2096">
        <v>6.4521837306022012E-2</v>
      </c>
      <c r="L2096">
        <v>6.4521837306022012E-2</v>
      </c>
      <c r="M2096">
        <v>6.4521837306022012E-2</v>
      </c>
      <c r="N2096">
        <v>6.4521837306022012E-2</v>
      </c>
      <c r="O2096">
        <v>6.4521837306022012E-2</v>
      </c>
      <c r="P2096">
        <v>6.4521837306022012E-2</v>
      </c>
      <c r="Q2096">
        <v>6.4521837306022012E-2</v>
      </c>
      <c r="R2096">
        <v>6.4521837306022012E-2</v>
      </c>
      <c r="S2096">
        <v>6.4521837306022012E-2</v>
      </c>
      <c r="T2096">
        <v>0.28296985825816229</v>
      </c>
      <c r="U2096">
        <v>0.41016893046547198</v>
      </c>
      <c r="V2096">
        <v>0.42221771638575711</v>
      </c>
      <c r="W2096">
        <v>0.37500374419649662</v>
      </c>
      <c r="X2096">
        <v>0.11193204379365861</v>
      </c>
      <c r="Y2096">
        <v>0</v>
      </c>
      <c r="Z2096">
        <v>0</v>
      </c>
      <c r="AA2096">
        <v>0</v>
      </c>
      <c r="AB2096" s="7">
        <f t="shared" si="96"/>
        <v>2.247510666159767</v>
      </c>
      <c r="AC2096">
        <f>INDEX(SHELF_days!$C$2:$C$289,MATCH(A2096&amp;"|"&amp;C2096,SHELF_days!$D$2:$D$289,0))</f>
        <v>89</v>
      </c>
      <c r="AD2096" s="8">
        <f t="shared" si="97"/>
        <v>200.02844928821926</v>
      </c>
      <c r="AE2096" s="7">
        <f t="shared" si="98"/>
        <v>0.42221771638575711</v>
      </c>
    </row>
    <row r="2097" spans="1:31" x14ac:dyDescent="0.45">
      <c r="A2097" t="s">
        <v>42</v>
      </c>
      <c r="B2097" t="s">
        <v>169</v>
      </c>
      <c r="C2097" t="s">
        <v>125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s="7">
        <f t="shared" si="96"/>
        <v>0</v>
      </c>
      <c r="AC2097">
        <f>INDEX(SHELF_days!$C$2:$C$289,MATCH(A2097&amp;"|"&amp;C2097,SHELF_days!$D$2:$D$289,0))</f>
        <v>102</v>
      </c>
      <c r="AD2097" s="8">
        <f t="shared" si="97"/>
        <v>0</v>
      </c>
      <c r="AE2097" s="7">
        <f t="shared" si="98"/>
        <v>0</v>
      </c>
    </row>
    <row r="2098" spans="1:31" x14ac:dyDescent="0.45">
      <c r="A2098" t="s">
        <v>42</v>
      </c>
      <c r="B2098" t="s">
        <v>169</v>
      </c>
      <c r="C2098" t="s">
        <v>126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7.5597571774360037E-2</v>
      </c>
      <c r="O2098">
        <v>0.31699553225656829</v>
      </c>
      <c r="P2098">
        <v>0.59398092108425726</v>
      </c>
      <c r="Q2098">
        <v>0.78096920065675579</v>
      </c>
      <c r="R2098">
        <v>0.93195863652717825</v>
      </c>
      <c r="S2098">
        <v>0.95</v>
      </c>
      <c r="T2098">
        <v>0.95</v>
      </c>
      <c r="U2098">
        <v>0.95</v>
      </c>
      <c r="V2098">
        <v>0.95</v>
      </c>
      <c r="W2098">
        <v>0.79727153416183905</v>
      </c>
      <c r="X2098">
        <v>0.15176083966403839</v>
      </c>
      <c r="Y2098">
        <v>0</v>
      </c>
      <c r="Z2098">
        <v>0</v>
      </c>
      <c r="AA2098">
        <v>0</v>
      </c>
      <c r="AB2098" s="7">
        <f t="shared" si="96"/>
        <v>7.4485342361249982</v>
      </c>
      <c r="AC2098">
        <f>INDEX(SHELF_days!$C$2:$C$289,MATCH(A2098&amp;"|"&amp;C2098,SHELF_days!$D$2:$D$289,0))</f>
        <v>107</v>
      </c>
      <c r="AD2098" s="8">
        <f t="shared" si="97"/>
        <v>796.99316326537485</v>
      </c>
      <c r="AE2098" s="7">
        <f t="shared" si="98"/>
        <v>0.95</v>
      </c>
    </row>
    <row r="2099" spans="1:31" x14ac:dyDescent="0.45">
      <c r="A2099" t="s">
        <v>42</v>
      </c>
      <c r="B2099" t="s">
        <v>169</v>
      </c>
      <c r="C2099" t="s">
        <v>127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 s="7">
        <f t="shared" si="96"/>
        <v>0</v>
      </c>
      <c r="AC2099">
        <f>INDEX(SHELF_days!$C$2:$C$289,MATCH(A2099&amp;"|"&amp;C2099,SHELF_days!$D$2:$D$289,0))</f>
        <v>49</v>
      </c>
      <c r="AD2099" s="8">
        <f t="shared" si="97"/>
        <v>0</v>
      </c>
      <c r="AE2099" s="7">
        <f t="shared" si="98"/>
        <v>0</v>
      </c>
    </row>
    <row r="2100" spans="1:31" x14ac:dyDescent="0.45">
      <c r="A2100" t="s">
        <v>42</v>
      </c>
      <c r="B2100" t="s">
        <v>169</v>
      </c>
      <c r="C2100" t="s">
        <v>128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s="7">
        <f t="shared" si="96"/>
        <v>0</v>
      </c>
      <c r="AC2100">
        <f>INDEX(SHELF_days!$C$2:$C$289,MATCH(A2100&amp;"|"&amp;C2100,SHELF_days!$D$2:$D$289,0))</f>
        <v>7</v>
      </c>
      <c r="AD2100" s="8">
        <f t="shared" si="97"/>
        <v>0</v>
      </c>
      <c r="AE2100" s="7">
        <f t="shared" si="98"/>
        <v>0</v>
      </c>
    </row>
    <row r="2101" spans="1:31" x14ac:dyDescent="0.45">
      <c r="A2101" t="s">
        <v>42</v>
      </c>
      <c r="B2101" t="s">
        <v>169</v>
      </c>
      <c r="C2101" t="s">
        <v>129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s="7">
        <f t="shared" si="96"/>
        <v>0</v>
      </c>
      <c r="AC2101">
        <f>INDEX(SHELF_days!$C$2:$C$289,MATCH(A2101&amp;"|"&amp;C2101,SHELF_days!$D$2:$D$289,0))</f>
        <v>11</v>
      </c>
      <c r="AD2101" s="8">
        <f t="shared" si="97"/>
        <v>0</v>
      </c>
      <c r="AE2101" s="7">
        <f t="shared" si="98"/>
        <v>0</v>
      </c>
    </row>
    <row r="2102" spans="1:31" x14ac:dyDescent="0.45">
      <c r="A2102" t="s">
        <v>42</v>
      </c>
      <c r="B2102" t="s">
        <v>170</v>
      </c>
      <c r="C2102" t="s">
        <v>124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42</v>
      </c>
      <c r="B2103" t="s">
        <v>170</v>
      </c>
      <c r="C2103" t="s">
        <v>125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42</v>
      </c>
      <c r="B2104" t="s">
        <v>170</v>
      </c>
      <c r="C2104" t="s">
        <v>126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42</v>
      </c>
      <c r="B2105" t="s">
        <v>170</v>
      </c>
      <c r="C2105" t="s">
        <v>127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42</v>
      </c>
      <c r="B2106" t="s">
        <v>170</v>
      </c>
      <c r="C2106" t="s">
        <v>128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42</v>
      </c>
      <c r="B2107" t="s">
        <v>170</v>
      </c>
      <c r="C2107" t="s">
        <v>129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42</v>
      </c>
      <c r="B2108" t="s">
        <v>171</v>
      </c>
      <c r="C2108" t="s">
        <v>124</v>
      </c>
      <c r="D2108">
        <v>0.63800000000000001</v>
      </c>
      <c r="E2108">
        <v>0.63800000000000001</v>
      </c>
      <c r="F2108">
        <v>0.63800000000000001</v>
      </c>
      <c r="G2108">
        <v>0.63800000000000001</v>
      </c>
      <c r="H2108">
        <v>0.63800000000000001</v>
      </c>
      <c r="I2108">
        <v>0.63800000000000001</v>
      </c>
      <c r="J2108">
        <v>0.63800000000000001</v>
      </c>
      <c r="K2108">
        <v>0.63800000000000001</v>
      </c>
      <c r="L2108">
        <v>0.63800000000000001</v>
      </c>
      <c r="M2108">
        <v>0.63800000000000001</v>
      </c>
      <c r="N2108">
        <v>0.63800000000000001</v>
      </c>
      <c r="O2108">
        <v>0.63800000000000001</v>
      </c>
      <c r="P2108">
        <v>0.63800000000000001</v>
      </c>
      <c r="Q2108">
        <v>0.63800000000000001</v>
      </c>
      <c r="R2108">
        <v>0.63800000000000001</v>
      </c>
      <c r="S2108">
        <v>0.63800000000000001</v>
      </c>
      <c r="T2108">
        <v>0.63800000000000001</v>
      </c>
      <c r="U2108">
        <v>0.63800000000000001</v>
      </c>
      <c r="V2108">
        <v>0.63800000000000001</v>
      </c>
      <c r="W2108">
        <v>0.63800000000000001</v>
      </c>
      <c r="X2108">
        <v>0.63800000000000001</v>
      </c>
      <c r="Y2108">
        <v>0.63800000000000001</v>
      </c>
      <c r="Z2108">
        <v>0.63800000000000001</v>
      </c>
      <c r="AA2108">
        <v>0.63800000000000001</v>
      </c>
      <c r="AB2108" s="7">
        <f t="shared" si="96"/>
        <v>15.311999999999999</v>
      </c>
      <c r="AC2108">
        <f>INDEX(SHELF_days!$C$2:$C$289,MATCH(A2108&amp;"|"&amp;C2108,SHELF_days!$D$2:$D$289,0))</f>
        <v>89</v>
      </c>
      <c r="AD2108" s="8">
        <f t="shared" si="97"/>
        <v>1362.768</v>
      </c>
      <c r="AE2108" s="7">
        <f t="shared" si="98"/>
        <v>0.63800000000000001</v>
      </c>
    </row>
    <row r="2109" spans="1:31" x14ac:dyDescent="0.45">
      <c r="A2109" t="s">
        <v>42</v>
      </c>
      <c r="B2109" t="s">
        <v>171</v>
      </c>
      <c r="C2109" t="s">
        <v>125</v>
      </c>
      <c r="D2109">
        <v>0.63800000000000001</v>
      </c>
      <c r="E2109">
        <v>0.63800000000000001</v>
      </c>
      <c r="F2109">
        <v>0.63800000000000001</v>
      </c>
      <c r="G2109">
        <v>0.63800000000000001</v>
      </c>
      <c r="H2109">
        <v>0.63800000000000001</v>
      </c>
      <c r="I2109">
        <v>0.63800000000000001</v>
      </c>
      <c r="J2109">
        <v>0.63800000000000001</v>
      </c>
      <c r="K2109">
        <v>0.63800000000000001</v>
      </c>
      <c r="L2109">
        <v>0.63800000000000001</v>
      </c>
      <c r="M2109">
        <v>0.63800000000000001</v>
      </c>
      <c r="N2109">
        <v>0.63800000000000001</v>
      </c>
      <c r="O2109">
        <v>0.63800000000000001</v>
      </c>
      <c r="P2109">
        <v>0.63800000000000001</v>
      </c>
      <c r="Q2109">
        <v>0.63800000000000001</v>
      </c>
      <c r="R2109">
        <v>0.63800000000000001</v>
      </c>
      <c r="S2109">
        <v>0.63800000000000001</v>
      </c>
      <c r="T2109">
        <v>0.63800000000000001</v>
      </c>
      <c r="U2109">
        <v>0.63800000000000001</v>
      </c>
      <c r="V2109">
        <v>0.63800000000000001</v>
      </c>
      <c r="W2109">
        <v>0.63800000000000001</v>
      </c>
      <c r="X2109">
        <v>0.63800000000000001</v>
      </c>
      <c r="Y2109">
        <v>0.63800000000000001</v>
      </c>
      <c r="Z2109">
        <v>0.63800000000000001</v>
      </c>
      <c r="AA2109">
        <v>0.63800000000000001</v>
      </c>
      <c r="AB2109" s="7">
        <f t="shared" si="96"/>
        <v>15.311999999999999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0.63800000000000001</v>
      </c>
    </row>
    <row r="2110" spans="1:31" x14ac:dyDescent="0.45">
      <c r="A2110" t="s">
        <v>42</v>
      </c>
      <c r="B2110" t="s">
        <v>171</v>
      </c>
      <c r="C2110" t="s">
        <v>126</v>
      </c>
      <c r="D2110">
        <v>0.63800000000000001</v>
      </c>
      <c r="E2110">
        <v>0.63800000000000001</v>
      </c>
      <c r="F2110">
        <v>0.63800000000000001</v>
      </c>
      <c r="G2110">
        <v>0.63800000000000001</v>
      </c>
      <c r="H2110">
        <v>0.63800000000000001</v>
      </c>
      <c r="I2110">
        <v>0.63800000000000001</v>
      </c>
      <c r="J2110">
        <v>0.63800000000000001</v>
      </c>
      <c r="K2110">
        <v>0.63800000000000001</v>
      </c>
      <c r="L2110">
        <v>0.63800000000000001</v>
      </c>
      <c r="M2110">
        <v>0.63800000000000001</v>
      </c>
      <c r="N2110">
        <v>0.63800000000000001</v>
      </c>
      <c r="O2110">
        <v>0.63800000000000001</v>
      </c>
      <c r="P2110">
        <v>0.63800000000000001</v>
      </c>
      <c r="Q2110">
        <v>0.63800000000000001</v>
      </c>
      <c r="R2110">
        <v>0.63800000000000001</v>
      </c>
      <c r="S2110">
        <v>0.63800000000000001</v>
      </c>
      <c r="T2110">
        <v>0.63800000000000001</v>
      </c>
      <c r="U2110">
        <v>0.63800000000000001</v>
      </c>
      <c r="V2110">
        <v>0.63800000000000001</v>
      </c>
      <c r="W2110">
        <v>0.63800000000000001</v>
      </c>
      <c r="X2110">
        <v>0.63800000000000001</v>
      </c>
      <c r="Y2110">
        <v>0.63800000000000001</v>
      </c>
      <c r="Z2110">
        <v>0.63800000000000001</v>
      </c>
      <c r="AA2110">
        <v>0.63800000000000001</v>
      </c>
      <c r="AB2110" s="7">
        <f t="shared" si="96"/>
        <v>15.311999999999999</v>
      </c>
      <c r="AC2110">
        <f>INDEX(SHELF_days!$C$2:$C$289,MATCH(A2110&amp;"|"&amp;C2110,SHELF_days!$D$2:$D$289,0))</f>
        <v>107</v>
      </c>
      <c r="AD2110" s="8">
        <f t="shared" si="97"/>
        <v>1638.384</v>
      </c>
      <c r="AE2110" s="7">
        <f t="shared" si="98"/>
        <v>0.63800000000000001</v>
      </c>
    </row>
    <row r="2111" spans="1:31" x14ac:dyDescent="0.45">
      <c r="A2111" t="s">
        <v>42</v>
      </c>
      <c r="B2111" t="s">
        <v>171</v>
      </c>
      <c r="C2111" t="s">
        <v>127</v>
      </c>
      <c r="D2111">
        <v>0.63800000000000001</v>
      </c>
      <c r="E2111">
        <v>0.63800000000000001</v>
      </c>
      <c r="F2111">
        <v>0.63800000000000001</v>
      </c>
      <c r="G2111">
        <v>0.63800000000000001</v>
      </c>
      <c r="H2111">
        <v>0.63800000000000001</v>
      </c>
      <c r="I2111">
        <v>0.63800000000000001</v>
      </c>
      <c r="J2111">
        <v>0.63800000000000001</v>
      </c>
      <c r="K2111">
        <v>0.63800000000000001</v>
      </c>
      <c r="L2111">
        <v>0.63800000000000001</v>
      </c>
      <c r="M2111">
        <v>0.63800000000000001</v>
      </c>
      <c r="N2111">
        <v>0.63800000000000001</v>
      </c>
      <c r="O2111">
        <v>0.63800000000000001</v>
      </c>
      <c r="P2111">
        <v>0.63800000000000001</v>
      </c>
      <c r="Q2111">
        <v>0.63800000000000001</v>
      </c>
      <c r="R2111">
        <v>0.63800000000000001</v>
      </c>
      <c r="S2111">
        <v>0.63800000000000001</v>
      </c>
      <c r="T2111">
        <v>0.63800000000000001</v>
      </c>
      <c r="U2111">
        <v>0.63800000000000001</v>
      </c>
      <c r="V2111">
        <v>0.63800000000000001</v>
      </c>
      <c r="W2111">
        <v>0.63800000000000001</v>
      </c>
      <c r="X2111">
        <v>0.63800000000000001</v>
      </c>
      <c r="Y2111">
        <v>0.63800000000000001</v>
      </c>
      <c r="Z2111">
        <v>0.63800000000000001</v>
      </c>
      <c r="AA2111">
        <v>0.63800000000000001</v>
      </c>
      <c r="AB2111" s="7">
        <f t="shared" si="96"/>
        <v>15.311999999999999</v>
      </c>
      <c r="AC2111">
        <f>INDEX(SHELF_days!$C$2:$C$289,MATCH(A2111&amp;"|"&amp;C2111,SHELF_days!$D$2:$D$289,0))</f>
        <v>49</v>
      </c>
      <c r="AD2111" s="8">
        <f t="shared" si="97"/>
        <v>750.28800000000001</v>
      </c>
      <c r="AE2111" s="7">
        <f t="shared" si="98"/>
        <v>0.63800000000000001</v>
      </c>
    </row>
    <row r="2112" spans="1:31" x14ac:dyDescent="0.45">
      <c r="A2112" t="s">
        <v>42</v>
      </c>
      <c r="B2112" t="s">
        <v>171</v>
      </c>
      <c r="C2112" t="s">
        <v>128</v>
      </c>
      <c r="D2112">
        <v>0.63800000000000001</v>
      </c>
      <c r="E2112">
        <v>0.63800000000000001</v>
      </c>
      <c r="F2112">
        <v>0.63800000000000001</v>
      </c>
      <c r="G2112">
        <v>0.63800000000000001</v>
      </c>
      <c r="H2112">
        <v>0.63800000000000001</v>
      </c>
      <c r="I2112">
        <v>0.63800000000000001</v>
      </c>
      <c r="J2112">
        <v>0.63800000000000001</v>
      </c>
      <c r="K2112">
        <v>0.63800000000000001</v>
      </c>
      <c r="L2112">
        <v>0.63800000000000001</v>
      </c>
      <c r="M2112">
        <v>0.63800000000000001</v>
      </c>
      <c r="N2112">
        <v>0.63800000000000001</v>
      </c>
      <c r="O2112">
        <v>0.63800000000000001</v>
      </c>
      <c r="P2112">
        <v>0.63800000000000001</v>
      </c>
      <c r="Q2112">
        <v>0.63800000000000001</v>
      </c>
      <c r="R2112">
        <v>0.63800000000000001</v>
      </c>
      <c r="S2112">
        <v>0.63800000000000001</v>
      </c>
      <c r="T2112">
        <v>0.63800000000000001</v>
      </c>
      <c r="U2112">
        <v>0.63800000000000001</v>
      </c>
      <c r="V2112">
        <v>0.63800000000000001</v>
      </c>
      <c r="W2112">
        <v>0.63800000000000001</v>
      </c>
      <c r="X2112">
        <v>0.63800000000000001</v>
      </c>
      <c r="Y2112">
        <v>0.63800000000000001</v>
      </c>
      <c r="Z2112">
        <v>0.63800000000000001</v>
      </c>
      <c r="AA2112">
        <v>0.63800000000000001</v>
      </c>
      <c r="AB2112" s="7">
        <f t="shared" si="96"/>
        <v>15.311999999999999</v>
      </c>
      <c r="AC2112">
        <f>INDEX(SHELF_days!$C$2:$C$289,MATCH(A2112&amp;"|"&amp;C2112,SHELF_days!$D$2:$D$289,0))</f>
        <v>7</v>
      </c>
      <c r="AD2112" s="8">
        <f t="shared" si="97"/>
        <v>107.184</v>
      </c>
      <c r="AE2112" s="7">
        <f t="shared" si="98"/>
        <v>0.63800000000000001</v>
      </c>
    </row>
    <row r="2113" spans="1:31" x14ac:dyDescent="0.45">
      <c r="A2113" t="s">
        <v>42</v>
      </c>
      <c r="B2113" t="s">
        <v>171</v>
      </c>
      <c r="C2113" t="s">
        <v>129</v>
      </c>
      <c r="D2113">
        <v>0.63800000000000001</v>
      </c>
      <c r="E2113">
        <v>0.63800000000000001</v>
      </c>
      <c r="F2113">
        <v>0.63800000000000001</v>
      </c>
      <c r="G2113">
        <v>0.63800000000000001</v>
      </c>
      <c r="H2113">
        <v>0.63800000000000001</v>
      </c>
      <c r="I2113">
        <v>0.63800000000000001</v>
      </c>
      <c r="J2113">
        <v>0.63800000000000001</v>
      </c>
      <c r="K2113">
        <v>0.63800000000000001</v>
      </c>
      <c r="L2113">
        <v>0.63800000000000001</v>
      </c>
      <c r="M2113">
        <v>0.63800000000000001</v>
      </c>
      <c r="N2113">
        <v>0.63800000000000001</v>
      </c>
      <c r="O2113">
        <v>0.63800000000000001</v>
      </c>
      <c r="P2113">
        <v>0.63800000000000001</v>
      </c>
      <c r="Q2113">
        <v>0.63800000000000001</v>
      </c>
      <c r="R2113">
        <v>0.63800000000000001</v>
      </c>
      <c r="S2113">
        <v>0.63800000000000001</v>
      </c>
      <c r="T2113">
        <v>0.63800000000000001</v>
      </c>
      <c r="U2113">
        <v>0.63800000000000001</v>
      </c>
      <c r="V2113">
        <v>0.63800000000000001</v>
      </c>
      <c r="W2113">
        <v>0.63800000000000001</v>
      </c>
      <c r="X2113">
        <v>0.63800000000000001</v>
      </c>
      <c r="Y2113">
        <v>0.63800000000000001</v>
      </c>
      <c r="Z2113">
        <v>0.63800000000000001</v>
      </c>
      <c r="AA2113">
        <v>0.63800000000000001</v>
      </c>
      <c r="AB2113" s="7">
        <f t="shared" si="96"/>
        <v>15.311999999999999</v>
      </c>
      <c r="AC2113">
        <f>INDEX(SHELF_days!$C$2:$C$289,MATCH(A2113&amp;"|"&amp;C2113,SHELF_days!$D$2:$D$289,0))</f>
        <v>11</v>
      </c>
      <c r="AD2113" s="8">
        <f t="shared" si="97"/>
        <v>168.43199999999999</v>
      </c>
      <c r="AE2113" s="7">
        <f t="shared" si="98"/>
        <v>0.63800000000000001</v>
      </c>
    </row>
    <row r="2114" spans="1:31" x14ac:dyDescent="0.45">
      <c r="A2114" t="s">
        <v>42</v>
      </c>
      <c r="B2114" t="s">
        <v>172</v>
      </c>
      <c r="C2114" t="s">
        <v>124</v>
      </c>
      <c r="D2114">
        <v>0.5542146684925936</v>
      </c>
      <c r="E2114">
        <v>0.5542146684925936</v>
      </c>
      <c r="F2114">
        <v>0.56236488420571984</v>
      </c>
      <c r="G2114">
        <v>0.56236488420571984</v>
      </c>
      <c r="H2114">
        <v>0.58681553134509901</v>
      </c>
      <c r="I2114">
        <v>0.64386704133698369</v>
      </c>
      <c r="J2114">
        <v>0.70906876704199451</v>
      </c>
      <c r="K2114">
        <v>0.70906876704199451</v>
      </c>
      <c r="L2114">
        <v>0.70906876704199451</v>
      </c>
      <c r="M2114">
        <v>0.74166962989450014</v>
      </c>
      <c r="N2114">
        <v>0.76612027703387908</v>
      </c>
      <c r="O2114">
        <v>0.77427049274700555</v>
      </c>
      <c r="P2114">
        <v>0.7987211398863846</v>
      </c>
      <c r="Q2114">
        <v>0.7987211398863846</v>
      </c>
      <c r="R2114">
        <v>0.7987211398863846</v>
      </c>
      <c r="S2114">
        <v>0.80687135559951084</v>
      </c>
      <c r="T2114">
        <v>0.81502157131263742</v>
      </c>
      <c r="U2114">
        <v>0.82317178702576366</v>
      </c>
      <c r="V2114">
        <v>0.77427049274700555</v>
      </c>
      <c r="W2114">
        <v>0.71721898275512097</v>
      </c>
      <c r="X2114">
        <v>0.68461811990261545</v>
      </c>
      <c r="Y2114">
        <v>0.67646790418948899</v>
      </c>
      <c r="Z2114">
        <v>0.62756660991073099</v>
      </c>
      <c r="AA2114">
        <v>0.60311596277135171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0.82317178702576366</v>
      </c>
    </row>
    <row r="2115" spans="1:31" x14ac:dyDescent="0.45">
      <c r="A2115" t="s">
        <v>42</v>
      </c>
      <c r="B2115" t="s">
        <v>172</v>
      </c>
      <c r="C2115" t="s">
        <v>125</v>
      </c>
      <c r="D2115">
        <v>0.57565327939016531</v>
      </c>
      <c r="E2115">
        <v>0.56555409904998699</v>
      </c>
      <c r="F2115">
        <v>0.56555409904998699</v>
      </c>
      <c r="G2115">
        <v>0.57565327939016531</v>
      </c>
      <c r="H2115">
        <v>0.58575245973034362</v>
      </c>
      <c r="I2115">
        <v>0.60595082041070014</v>
      </c>
      <c r="J2115">
        <v>0.62614918109105677</v>
      </c>
      <c r="K2115">
        <v>0.68674426313212678</v>
      </c>
      <c r="L2115">
        <v>0.6968434434723052</v>
      </c>
      <c r="M2115">
        <v>0.71704180415266172</v>
      </c>
      <c r="N2115">
        <v>0.6968434434723052</v>
      </c>
      <c r="O2115">
        <v>0.67664508279194857</v>
      </c>
      <c r="P2115">
        <v>0.6968434434723052</v>
      </c>
      <c r="Q2115">
        <v>0.70694262381248352</v>
      </c>
      <c r="R2115">
        <v>0.70694262381248352</v>
      </c>
      <c r="S2115">
        <v>0.71704180415266172</v>
      </c>
      <c r="T2115">
        <v>0.72714098449284015</v>
      </c>
      <c r="U2115">
        <v>0.78773606653391015</v>
      </c>
      <c r="V2115">
        <v>0.80793442721426667</v>
      </c>
      <c r="W2115">
        <v>0.79783524687408836</v>
      </c>
      <c r="X2115">
        <v>0.7574385255133752</v>
      </c>
      <c r="Y2115">
        <v>0.6968434434723052</v>
      </c>
      <c r="Z2115">
        <v>0.63624836143123531</v>
      </c>
      <c r="AA2115">
        <v>0.60595082041070014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0.80793442721426667</v>
      </c>
    </row>
    <row r="2116" spans="1:31" x14ac:dyDescent="0.45">
      <c r="A2116" t="s">
        <v>42</v>
      </c>
      <c r="B2116" t="s">
        <v>172</v>
      </c>
      <c r="C2116" t="s">
        <v>126</v>
      </c>
      <c r="D2116">
        <v>0.72621232423167448</v>
      </c>
      <c r="E2116">
        <v>0.71553273122826744</v>
      </c>
      <c r="F2116">
        <v>0.71553273122826744</v>
      </c>
      <c r="G2116">
        <v>0.71553273122826744</v>
      </c>
      <c r="H2116">
        <v>0.71553273122826744</v>
      </c>
      <c r="I2116">
        <v>0.71553273122826744</v>
      </c>
      <c r="J2116">
        <v>0.77961028924870912</v>
      </c>
      <c r="K2116">
        <v>0.86504703327596488</v>
      </c>
      <c r="L2116">
        <v>0.86504703327596488</v>
      </c>
      <c r="M2116">
        <v>0.86504703327596488</v>
      </c>
      <c r="N2116">
        <v>0.87572662627937192</v>
      </c>
      <c r="O2116">
        <v>0.88640621928277885</v>
      </c>
      <c r="P2116">
        <v>0.88640621928277885</v>
      </c>
      <c r="Q2116">
        <v>0.88640621928277885</v>
      </c>
      <c r="R2116">
        <v>0.90776540528959282</v>
      </c>
      <c r="S2116">
        <v>0.90776540528959282</v>
      </c>
      <c r="T2116">
        <v>0.92912459129640679</v>
      </c>
      <c r="U2116">
        <v>0.92912459129640679</v>
      </c>
      <c r="V2116">
        <v>0.92912459129640679</v>
      </c>
      <c r="W2116">
        <v>0.92912459129640679</v>
      </c>
      <c r="X2116">
        <v>0.92912459129640679</v>
      </c>
      <c r="Y2116">
        <v>0.91844499829299975</v>
      </c>
      <c r="Z2116">
        <v>0.8330082542657441</v>
      </c>
      <c r="AA2116">
        <v>0.77961028924870912</v>
      </c>
      <c r="AB2116" s="7">
        <f t="shared" si="99"/>
        <v>20.205789962446005</v>
      </c>
      <c r="AC2116">
        <f>INDEX(SHELF_days!$C$2:$C$289,MATCH(A2116&amp;"|"&amp;C2116,SHELF_days!$D$2:$D$289,0))</f>
        <v>107</v>
      </c>
      <c r="AD2116" s="8">
        <f t="shared" si="100"/>
        <v>2162.0195259817224</v>
      </c>
      <c r="AE2116" s="7">
        <f t="shared" si="101"/>
        <v>0.92912459129640679</v>
      </c>
    </row>
    <row r="2117" spans="1:31" x14ac:dyDescent="0.45">
      <c r="A2117" t="s">
        <v>42</v>
      </c>
      <c r="B2117" t="s">
        <v>172</v>
      </c>
      <c r="C2117" t="s">
        <v>127</v>
      </c>
      <c r="D2117">
        <v>0.65495667911058231</v>
      </c>
      <c r="E2117">
        <v>0.65495667911058231</v>
      </c>
      <c r="F2117">
        <v>0.65495667911058231</v>
      </c>
      <c r="G2117">
        <v>0.68541978046456287</v>
      </c>
      <c r="H2117">
        <v>0.70065133114155309</v>
      </c>
      <c r="I2117">
        <v>0.73111443249553365</v>
      </c>
      <c r="J2117">
        <v>0.74634598317252387</v>
      </c>
      <c r="K2117">
        <v>0.76157753384951421</v>
      </c>
      <c r="L2117">
        <v>0.80727218588048488</v>
      </c>
      <c r="M2117">
        <v>0.82250373655747522</v>
      </c>
      <c r="N2117">
        <v>0.82250373655747522</v>
      </c>
      <c r="O2117">
        <v>0.83773528723446555</v>
      </c>
      <c r="P2117">
        <v>0.83773528723446555</v>
      </c>
      <c r="Q2117">
        <v>0.88342993926543634</v>
      </c>
      <c r="R2117">
        <v>0.88342993926543634</v>
      </c>
      <c r="S2117">
        <v>0.88342993926543634</v>
      </c>
      <c r="T2117">
        <v>0.91389304061941679</v>
      </c>
      <c r="U2117">
        <v>0.92912459129640723</v>
      </c>
      <c r="V2117">
        <v>0.91389304061941679</v>
      </c>
      <c r="W2117">
        <v>0.88342993926543634</v>
      </c>
      <c r="X2117">
        <v>0.80727218588048488</v>
      </c>
      <c r="Y2117">
        <v>0.74634598317252387</v>
      </c>
      <c r="Z2117">
        <v>0.70065133114155309</v>
      </c>
      <c r="AA2117">
        <v>0.65495667911058231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0.92912459129640723</v>
      </c>
    </row>
    <row r="2118" spans="1:31" x14ac:dyDescent="0.45">
      <c r="A2118" t="s">
        <v>42</v>
      </c>
      <c r="B2118" t="s">
        <v>172</v>
      </c>
      <c r="C2118" t="s">
        <v>128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0.92912459129640812</v>
      </c>
      <c r="M2118">
        <v>0.92912459129640812</v>
      </c>
      <c r="N2118">
        <v>0.92912459129640812</v>
      </c>
      <c r="O2118">
        <v>0.92912459129640812</v>
      </c>
      <c r="P2118">
        <v>0.92912459129640812</v>
      </c>
      <c r="Q2118">
        <v>0.92912459129640812</v>
      </c>
      <c r="R2118">
        <v>0.92912459129640812</v>
      </c>
      <c r="S2118">
        <v>0.92912459129640812</v>
      </c>
      <c r="T2118">
        <v>0.92912459129640812</v>
      </c>
      <c r="U2118">
        <v>0.92912459129640812</v>
      </c>
      <c r="V2118">
        <v>0.92912459129640812</v>
      </c>
      <c r="W2118">
        <v>0.92912459129640812</v>
      </c>
      <c r="X2118">
        <v>0.92912459129640812</v>
      </c>
      <c r="Y2118">
        <v>0.92912459129640812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0.92912459129640812</v>
      </c>
    </row>
    <row r="2119" spans="1:31" x14ac:dyDescent="0.45">
      <c r="A2119" t="s">
        <v>42</v>
      </c>
      <c r="B2119" t="s">
        <v>172</v>
      </c>
      <c r="C2119" t="s">
        <v>129</v>
      </c>
      <c r="D2119">
        <v>0.92912459129640812</v>
      </c>
      <c r="E2119">
        <v>0.92912459129640812</v>
      </c>
      <c r="F2119">
        <v>0.92912459129640812</v>
      </c>
      <c r="G2119">
        <v>0.92912459129640812</v>
      </c>
      <c r="H2119">
        <v>0.92912459129640812</v>
      </c>
      <c r="I2119">
        <v>0.92912459129640812</v>
      </c>
      <c r="J2119">
        <v>0.92912459129640812</v>
      </c>
      <c r="K2119">
        <v>0.92912459129640812</v>
      </c>
      <c r="L2119">
        <v>0.92912459129640812</v>
      </c>
      <c r="M2119">
        <v>0.92912459129640812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0.92912459129640812</v>
      </c>
    </row>
    <row r="2120" spans="1:31" x14ac:dyDescent="0.45">
      <c r="A2120" t="s">
        <v>42</v>
      </c>
      <c r="B2120" t="s">
        <v>173</v>
      </c>
      <c r="C2120" t="s">
        <v>124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1.1023768819522479E-2</v>
      </c>
      <c r="W2120">
        <v>1.1023768819522479E-2</v>
      </c>
      <c r="X2120">
        <v>1.1023768819522479E-2</v>
      </c>
      <c r="Y2120">
        <v>0</v>
      </c>
      <c r="Z2120">
        <v>0</v>
      </c>
      <c r="AA2120">
        <v>0</v>
      </c>
      <c r="AB2120" s="7">
        <f t="shared" si="99"/>
        <v>3.3071306458567436E-2</v>
      </c>
      <c r="AC2120">
        <f>INDEX(SHELF_days!$C$2:$C$289,MATCH(A2120&amp;"|"&amp;C2120,SHELF_days!$D$2:$D$289,0))</f>
        <v>89</v>
      </c>
      <c r="AD2120" s="8">
        <f t="shared" si="100"/>
        <v>2.9433462748125017</v>
      </c>
      <c r="AE2120" s="7">
        <f t="shared" si="101"/>
        <v>1.1023768819522479E-2</v>
      </c>
    </row>
    <row r="2121" spans="1:31" x14ac:dyDescent="0.45">
      <c r="A2121" t="s">
        <v>42</v>
      </c>
      <c r="B2121" t="s">
        <v>173</v>
      </c>
      <c r="C2121" t="s">
        <v>125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1.44438337771025E-2</v>
      </c>
      <c r="K2121">
        <v>1.44438337771025E-2</v>
      </c>
      <c r="L2121">
        <v>1.44438337771025E-2</v>
      </c>
      <c r="M2121">
        <v>1.44438337771025E-2</v>
      </c>
      <c r="N2121">
        <v>2.374929718664576E-2</v>
      </c>
      <c r="O2121">
        <v>7.2156505832249584E-2</v>
      </c>
      <c r="P2121">
        <v>9.4777868060162834E-2</v>
      </c>
      <c r="Q2121">
        <v>9.343061241501012E-2</v>
      </c>
      <c r="R2121">
        <v>0.1679369827446191</v>
      </c>
      <c r="S2121">
        <v>0.44124188955083421</v>
      </c>
      <c r="T2121">
        <v>0.52445842428398859</v>
      </c>
      <c r="U2121">
        <v>0.74406109444388324</v>
      </c>
      <c r="V2121">
        <v>0.55942440800469673</v>
      </c>
      <c r="W2121">
        <v>0.16204665573790489</v>
      </c>
      <c r="X2121">
        <v>5.9561232126403151E-2</v>
      </c>
      <c r="Y2121">
        <v>0</v>
      </c>
      <c r="Z2121">
        <v>0</v>
      </c>
      <c r="AA2121">
        <v>0</v>
      </c>
      <c r="AB2121" s="7">
        <f t="shared" si="99"/>
        <v>3.0006203054948077</v>
      </c>
      <c r="AC2121">
        <f>INDEX(SHELF_days!$C$2:$C$289,MATCH(A2121&amp;"|"&amp;C2121,SHELF_days!$D$2:$D$289,0))</f>
        <v>102</v>
      </c>
      <c r="AD2121" s="8">
        <f t="shared" si="100"/>
        <v>306.06327116047038</v>
      </c>
      <c r="AE2121" s="7">
        <f t="shared" si="101"/>
        <v>0.74406109444388324</v>
      </c>
    </row>
    <row r="2122" spans="1:31" x14ac:dyDescent="0.45">
      <c r="A2122" t="s">
        <v>42</v>
      </c>
      <c r="B2122" t="s">
        <v>173</v>
      </c>
      <c r="C2122" t="s">
        <v>126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3.5333177500108483E-2</v>
      </c>
      <c r="J2122">
        <v>3.5333177500108483E-2</v>
      </c>
      <c r="K2122">
        <v>3.5333177500108483E-2</v>
      </c>
      <c r="L2122">
        <v>0</v>
      </c>
      <c r="M2122">
        <v>0</v>
      </c>
      <c r="N2122">
        <v>3.5034503134088957E-2</v>
      </c>
      <c r="O2122">
        <v>0.10644754404935471</v>
      </c>
      <c r="P2122">
        <v>0.17018465375791891</v>
      </c>
      <c r="Q2122">
        <v>0.22316948628978059</v>
      </c>
      <c r="R2122">
        <v>0.204502338413561</v>
      </c>
      <c r="S2122">
        <v>0.2398355159136695</v>
      </c>
      <c r="T2122">
        <v>0.33173761833787391</v>
      </c>
      <c r="U2122">
        <v>0.34090692137467288</v>
      </c>
      <c r="V2122">
        <v>0.31767005569835483</v>
      </c>
      <c r="W2122">
        <v>0.203307640949483</v>
      </c>
      <c r="X2122">
        <v>1.3768888273499581E-2</v>
      </c>
      <c r="Y2122">
        <v>0</v>
      </c>
      <c r="Z2122">
        <v>0</v>
      </c>
      <c r="AA2122">
        <v>0</v>
      </c>
      <c r="AB2122" s="7">
        <f t="shared" si="99"/>
        <v>2.2925646986925834</v>
      </c>
      <c r="AC2122">
        <f>INDEX(SHELF_days!$C$2:$C$289,MATCH(A2122&amp;"|"&amp;C2122,SHELF_days!$D$2:$D$289,0))</f>
        <v>107</v>
      </c>
      <c r="AD2122" s="8">
        <f t="shared" si="100"/>
        <v>245.30442276010643</v>
      </c>
      <c r="AE2122" s="7">
        <f t="shared" si="101"/>
        <v>0.34090692137467288</v>
      </c>
    </row>
    <row r="2123" spans="1:31" x14ac:dyDescent="0.45">
      <c r="A2123" t="s">
        <v>42</v>
      </c>
      <c r="B2123" t="s">
        <v>173</v>
      </c>
      <c r="C2123" t="s">
        <v>127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4.9437312510976897E-2</v>
      </c>
      <c r="P2123">
        <v>0.2144457566439209</v>
      </c>
      <c r="Q2123">
        <v>0.33869124521042621</v>
      </c>
      <c r="R2123">
        <v>0.41584736750658141</v>
      </c>
      <c r="S2123">
        <v>0.4629367337769314</v>
      </c>
      <c r="T2123">
        <v>0.54009285607308666</v>
      </c>
      <c r="U2123">
        <v>0.56057216494966544</v>
      </c>
      <c r="V2123">
        <v>0.54009285607308666</v>
      </c>
      <c r="W2123">
        <v>0.54009285607308666</v>
      </c>
      <c r="X2123">
        <v>9.6526678781326924E-2</v>
      </c>
      <c r="Y2123">
        <v>0</v>
      </c>
      <c r="Z2123">
        <v>0</v>
      </c>
      <c r="AA2123">
        <v>0</v>
      </c>
      <c r="AB2123" s="7">
        <f t="shared" si="99"/>
        <v>3.7587358275990894</v>
      </c>
      <c r="AC2123">
        <f>INDEX(SHELF_days!$C$2:$C$289,MATCH(A2123&amp;"|"&amp;C2123,SHELF_days!$D$2:$D$289,0))</f>
        <v>49</v>
      </c>
      <c r="AD2123" s="8">
        <f t="shared" si="100"/>
        <v>184.17805555235537</v>
      </c>
      <c r="AE2123" s="7">
        <f t="shared" si="101"/>
        <v>0.56057216494966544</v>
      </c>
    </row>
    <row r="2124" spans="1:31" x14ac:dyDescent="0.45">
      <c r="A2124" t="s">
        <v>42</v>
      </c>
      <c r="B2124" t="s">
        <v>173</v>
      </c>
      <c r="C2124" t="s">
        <v>128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s="7">
        <f t="shared" si="99"/>
        <v>0</v>
      </c>
      <c r="AC2124">
        <f>INDEX(SHELF_days!$C$2:$C$289,MATCH(A2124&amp;"|"&amp;C2124,SHELF_days!$D$2:$D$289,0))</f>
        <v>7</v>
      </c>
      <c r="AD2124" s="8">
        <f t="shared" si="100"/>
        <v>0</v>
      </c>
      <c r="AE2124" s="7">
        <f t="shared" si="101"/>
        <v>0</v>
      </c>
    </row>
    <row r="2125" spans="1:31" x14ac:dyDescent="0.45">
      <c r="A2125" t="s">
        <v>42</v>
      </c>
      <c r="B2125" t="s">
        <v>173</v>
      </c>
      <c r="C2125" t="s">
        <v>129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0.34369545386469152</v>
      </c>
      <c r="K2125">
        <v>0.34369545386469152</v>
      </c>
      <c r="L2125">
        <v>0.34369545386469152</v>
      </c>
      <c r="M2125">
        <v>0.34369545386469152</v>
      </c>
      <c r="N2125">
        <v>0.34369545386469152</v>
      </c>
      <c r="O2125">
        <v>0.34369545386469152</v>
      </c>
      <c r="P2125">
        <v>0.34369545386469152</v>
      </c>
      <c r="Q2125">
        <v>0.34369545386469152</v>
      </c>
      <c r="R2125">
        <v>0.34369545386469152</v>
      </c>
      <c r="S2125">
        <v>0.34369545386469152</v>
      </c>
      <c r="T2125">
        <v>0.68739090772938294</v>
      </c>
      <c r="U2125">
        <v>1</v>
      </c>
      <c r="V2125">
        <v>1</v>
      </c>
      <c r="W2125">
        <v>1</v>
      </c>
      <c r="X2125">
        <v>0.48053447226728641</v>
      </c>
      <c r="Y2125">
        <v>0</v>
      </c>
      <c r="Z2125">
        <v>0</v>
      </c>
      <c r="AA2125">
        <v>0</v>
      </c>
      <c r="AB2125" s="7">
        <f t="shared" si="99"/>
        <v>7.6048799186435838</v>
      </c>
      <c r="AC2125">
        <f>INDEX(SHELF_days!$C$2:$C$289,MATCH(A2125&amp;"|"&amp;C2125,SHELF_days!$D$2:$D$289,0))</f>
        <v>11</v>
      </c>
      <c r="AD2125" s="8">
        <f t="shared" si="100"/>
        <v>83.653679105079419</v>
      </c>
      <c r="AE2125" s="7">
        <f t="shared" si="101"/>
        <v>1</v>
      </c>
    </row>
    <row r="2126" spans="1:31" x14ac:dyDescent="0.45">
      <c r="A2126" t="s">
        <v>42</v>
      </c>
      <c r="B2126" t="s">
        <v>174</v>
      </c>
      <c r="C2126" t="s">
        <v>124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42</v>
      </c>
      <c r="B2127" t="s">
        <v>174</v>
      </c>
      <c r="C2127" t="s">
        <v>125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42</v>
      </c>
      <c r="B2128" t="s">
        <v>174</v>
      </c>
      <c r="C2128" t="s">
        <v>126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42</v>
      </c>
      <c r="B2129" t="s">
        <v>174</v>
      </c>
      <c r="C2129" t="s">
        <v>127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42</v>
      </c>
      <c r="B2130" t="s">
        <v>174</v>
      </c>
      <c r="C2130" t="s">
        <v>128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42</v>
      </c>
      <c r="B2131" t="s">
        <v>174</v>
      </c>
      <c r="C2131" t="s">
        <v>129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42</v>
      </c>
      <c r="B2132" t="s">
        <v>175</v>
      </c>
      <c r="C2132" t="s">
        <v>124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42</v>
      </c>
      <c r="B2133" t="s">
        <v>175</v>
      </c>
      <c r="C2133" t="s">
        <v>125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42</v>
      </c>
      <c r="B2134" t="s">
        <v>175</v>
      </c>
      <c r="C2134" t="s">
        <v>126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42</v>
      </c>
      <c r="B2135" t="s">
        <v>175</v>
      </c>
      <c r="C2135" t="s">
        <v>127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42</v>
      </c>
      <c r="B2136" t="s">
        <v>175</v>
      </c>
      <c r="C2136" t="s">
        <v>128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42</v>
      </c>
      <c r="B2137" t="s">
        <v>175</v>
      </c>
      <c r="C2137" t="s">
        <v>129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42</v>
      </c>
      <c r="B2138" t="s">
        <v>176</v>
      </c>
      <c r="C2138" t="s">
        <v>124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42</v>
      </c>
      <c r="B2139" t="s">
        <v>176</v>
      </c>
      <c r="C2139" t="s">
        <v>125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42</v>
      </c>
      <c r="B2140" t="s">
        <v>176</v>
      </c>
      <c r="C2140" t="s">
        <v>126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42</v>
      </c>
      <c r="B2141" t="s">
        <v>176</v>
      </c>
      <c r="C2141" t="s">
        <v>127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42</v>
      </c>
      <c r="B2142" t="s">
        <v>176</v>
      </c>
      <c r="C2142" t="s">
        <v>128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42</v>
      </c>
      <c r="B2143" t="s">
        <v>176</v>
      </c>
      <c r="C2143" t="s">
        <v>129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42</v>
      </c>
      <c r="B2144" t="s">
        <v>177</v>
      </c>
      <c r="C2144" t="s">
        <v>124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9.9207454828181916E-3</v>
      </c>
      <c r="K2144">
        <v>9.9207454828181916E-3</v>
      </c>
      <c r="L2144">
        <v>9.9207454828181916E-3</v>
      </c>
      <c r="M2144">
        <v>9.9207454828181916E-3</v>
      </c>
      <c r="N2144">
        <v>9.9207454828181916E-3</v>
      </c>
      <c r="O2144">
        <v>9.9207454828181916E-3</v>
      </c>
      <c r="P2144">
        <v>9.9207454828181916E-3</v>
      </c>
      <c r="Q2144">
        <v>9.9207454828181916E-3</v>
      </c>
      <c r="R2144">
        <v>9.9207454828181916E-3</v>
      </c>
      <c r="S2144">
        <v>9.9207454828181916E-3</v>
      </c>
      <c r="T2144">
        <v>4.3508865529877851E-2</v>
      </c>
      <c r="U2144">
        <v>6.3066734209813208E-2</v>
      </c>
      <c r="V2144">
        <v>6.4919330841945316E-2</v>
      </c>
      <c r="W2144">
        <v>5.7659807231342973E-2</v>
      </c>
      <c r="X2144">
        <v>1.7210441677005771E-2</v>
      </c>
      <c r="Y2144">
        <v>0</v>
      </c>
      <c r="Z2144">
        <v>0</v>
      </c>
      <c r="AA2144">
        <v>0</v>
      </c>
      <c r="AB2144" s="7">
        <f t="shared" si="99"/>
        <v>0.34557263431816698</v>
      </c>
      <c r="AC2144">
        <f>INDEX(SHELF_days!$C$2:$C$289,MATCH(A2144&amp;"|"&amp;C2144,SHELF_days!$D$2:$D$289,0))</f>
        <v>89</v>
      </c>
      <c r="AD2144" s="8">
        <f t="shared" si="100"/>
        <v>30.75596445431686</v>
      </c>
      <c r="AE2144" s="7">
        <f t="shared" si="101"/>
        <v>6.4919330841945316E-2</v>
      </c>
    </row>
    <row r="2145" spans="1:31" x14ac:dyDescent="0.45">
      <c r="A2145" t="s">
        <v>42</v>
      </c>
      <c r="B2145" t="s">
        <v>177</v>
      </c>
      <c r="C2145" t="s">
        <v>125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s="7">
        <f t="shared" si="99"/>
        <v>0</v>
      </c>
      <c r="AC2145">
        <f>INDEX(SHELF_days!$C$2:$C$289,MATCH(A2145&amp;"|"&amp;C2145,SHELF_days!$D$2:$D$289,0))</f>
        <v>102</v>
      </c>
      <c r="AD2145" s="8">
        <f t="shared" si="100"/>
        <v>0</v>
      </c>
      <c r="AE2145" s="7">
        <f t="shared" si="101"/>
        <v>0</v>
      </c>
    </row>
    <row r="2146" spans="1:31" x14ac:dyDescent="0.45">
      <c r="A2146" t="s">
        <v>42</v>
      </c>
      <c r="B2146" t="s">
        <v>177</v>
      </c>
      <c r="C2146" t="s">
        <v>126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1.1623727717724309E-2</v>
      </c>
      <c r="O2146">
        <v>4.8740583436770533E-2</v>
      </c>
      <c r="P2146">
        <v>9.1329289210690986E-2</v>
      </c>
      <c r="Q2146">
        <v>0.1200802238920825</v>
      </c>
      <c r="R2146">
        <v>0.14329605013646249</v>
      </c>
      <c r="S2146">
        <v>0.14607005321278491</v>
      </c>
      <c r="T2146">
        <v>0.14607005321278491</v>
      </c>
      <c r="U2146">
        <v>0.14607005321278491</v>
      </c>
      <c r="V2146">
        <v>0.14607005321278491</v>
      </c>
      <c r="W2146">
        <v>0.1225868372842721</v>
      </c>
      <c r="X2146">
        <v>2.333443571088737E-2</v>
      </c>
      <c r="Y2146">
        <v>0</v>
      </c>
      <c r="Z2146">
        <v>0</v>
      </c>
      <c r="AA2146">
        <v>0</v>
      </c>
      <c r="AB2146" s="7">
        <f t="shared" si="99"/>
        <v>1.1452713602400297</v>
      </c>
      <c r="AC2146">
        <f>INDEX(SHELF_days!$C$2:$C$289,MATCH(A2146&amp;"|"&amp;C2146,SHELF_days!$D$2:$D$289,0))</f>
        <v>107</v>
      </c>
      <c r="AD2146" s="8">
        <f t="shared" si="100"/>
        <v>122.54403554568319</v>
      </c>
      <c r="AE2146" s="7">
        <f t="shared" si="101"/>
        <v>0.14607005321278491</v>
      </c>
    </row>
    <row r="2147" spans="1:31" x14ac:dyDescent="0.45">
      <c r="A2147" t="s">
        <v>42</v>
      </c>
      <c r="B2147" t="s">
        <v>177</v>
      </c>
      <c r="C2147" t="s">
        <v>127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s="7">
        <f t="shared" si="99"/>
        <v>0</v>
      </c>
      <c r="AC2147">
        <f>INDEX(SHELF_days!$C$2:$C$289,MATCH(A2147&amp;"|"&amp;C2147,SHELF_days!$D$2:$D$289,0))</f>
        <v>49</v>
      </c>
      <c r="AD2147" s="8">
        <f t="shared" si="100"/>
        <v>0</v>
      </c>
      <c r="AE2147" s="7">
        <f t="shared" si="101"/>
        <v>0</v>
      </c>
    </row>
    <row r="2148" spans="1:31" x14ac:dyDescent="0.45">
      <c r="A2148" t="s">
        <v>42</v>
      </c>
      <c r="B2148" t="s">
        <v>177</v>
      </c>
      <c r="C2148" t="s">
        <v>128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s="7">
        <f t="shared" si="99"/>
        <v>0</v>
      </c>
      <c r="AC2148">
        <f>INDEX(SHELF_days!$C$2:$C$289,MATCH(A2148&amp;"|"&amp;C2148,SHELF_days!$D$2:$D$289,0))</f>
        <v>7</v>
      </c>
      <c r="AD2148" s="8">
        <f t="shared" si="100"/>
        <v>0</v>
      </c>
      <c r="AE2148" s="7">
        <f t="shared" si="101"/>
        <v>0</v>
      </c>
    </row>
    <row r="2149" spans="1:31" x14ac:dyDescent="0.45">
      <c r="A2149" t="s">
        <v>42</v>
      </c>
      <c r="B2149" t="s">
        <v>177</v>
      </c>
      <c r="C2149" t="s">
        <v>129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s="7">
        <f t="shared" si="99"/>
        <v>0</v>
      </c>
      <c r="AC2149">
        <f>INDEX(SHELF_days!$C$2:$C$289,MATCH(A2149&amp;"|"&amp;C2149,SHELF_days!$D$2:$D$289,0))</f>
        <v>11</v>
      </c>
      <c r="AD2149" s="8">
        <f t="shared" si="100"/>
        <v>0</v>
      </c>
      <c r="AE2149" s="7">
        <f t="shared" si="101"/>
        <v>0</v>
      </c>
    </row>
    <row r="2150" spans="1:31" x14ac:dyDescent="0.45">
      <c r="A2150" t="s">
        <v>42</v>
      </c>
      <c r="B2150" t="s">
        <v>178</v>
      </c>
      <c r="C2150" t="s">
        <v>124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42</v>
      </c>
      <c r="B2151" t="s">
        <v>178</v>
      </c>
      <c r="C2151" t="s">
        <v>125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42</v>
      </c>
      <c r="B2152" t="s">
        <v>178</v>
      </c>
      <c r="C2152" t="s">
        <v>126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42</v>
      </c>
      <c r="B2153" t="s">
        <v>178</v>
      </c>
      <c r="C2153" t="s">
        <v>127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42</v>
      </c>
      <c r="B2154" t="s">
        <v>178</v>
      </c>
      <c r="C2154" t="s">
        <v>128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42</v>
      </c>
      <c r="B2155" t="s">
        <v>178</v>
      </c>
      <c r="C2155" t="s">
        <v>129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42</v>
      </c>
      <c r="B2156" t="s">
        <v>179</v>
      </c>
      <c r="C2156" t="s">
        <v>124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42</v>
      </c>
      <c r="B2157" t="s">
        <v>179</v>
      </c>
      <c r="C2157" t="s">
        <v>125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42</v>
      </c>
      <c r="B2158" t="s">
        <v>179</v>
      </c>
      <c r="C2158" t="s">
        <v>126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42</v>
      </c>
      <c r="B2159" t="s">
        <v>179</v>
      </c>
      <c r="C2159" t="s">
        <v>127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42</v>
      </c>
      <c r="B2160" t="s">
        <v>179</v>
      </c>
      <c r="C2160" t="s">
        <v>128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42</v>
      </c>
      <c r="B2161" t="s">
        <v>179</v>
      </c>
      <c r="C2161" t="s">
        <v>129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42</v>
      </c>
      <c r="B2162" t="s">
        <v>180</v>
      </c>
      <c r="C2162" t="s">
        <v>124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42</v>
      </c>
      <c r="B2163" t="s">
        <v>180</v>
      </c>
      <c r="C2163" t="s">
        <v>125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42</v>
      </c>
      <c r="B2164" t="s">
        <v>180</v>
      </c>
      <c r="C2164" t="s">
        <v>126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42</v>
      </c>
      <c r="B2165" t="s">
        <v>180</v>
      </c>
      <c r="C2165" t="s">
        <v>127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42</v>
      </c>
      <c r="B2166" t="s">
        <v>180</v>
      </c>
      <c r="C2166" t="s">
        <v>128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42</v>
      </c>
      <c r="B2167" t="s">
        <v>180</v>
      </c>
      <c r="C2167" t="s">
        <v>129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42</v>
      </c>
      <c r="B2168" t="s">
        <v>181</v>
      </c>
      <c r="C2168" t="s">
        <v>124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42</v>
      </c>
      <c r="B2169" t="s">
        <v>181</v>
      </c>
      <c r="C2169" t="s">
        <v>125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42</v>
      </c>
      <c r="B2170" t="s">
        <v>181</v>
      </c>
      <c r="C2170" t="s">
        <v>126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42</v>
      </c>
      <c r="B2171" t="s">
        <v>181</v>
      </c>
      <c r="C2171" t="s">
        <v>127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42</v>
      </c>
      <c r="B2172" t="s">
        <v>181</v>
      </c>
      <c r="C2172" t="s">
        <v>128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42</v>
      </c>
      <c r="B2173" t="s">
        <v>181</v>
      </c>
      <c r="C2173" t="s">
        <v>129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42</v>
      </c>
      <c r="B2174" t="s">
        <v>182</v>
      </c>
      <c r="C2174" t="s">
        <v>124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42</v>
      </c>
      <c r="B2175" t="s">
        <v>182</v>
      </c>
      <c r="C2175" t="s">
        <v>125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42</v>
      </c>
      <c r="B2176" t="s">
        <v>182</v>
      </c>
      <c r="C2176" t="s">
        <v>126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42</v>
      </c>
      <c r="B2177" t="s">
        <v>182</v>
      </c>
      <c r="C2177" t="s">
        <v>127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42</v>
      </c>
      <c r="B2178" t="s">
        <v>182</v>
      </c>
      <c r="C2178" t="s">
        <v>128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42</v>
      </c>
      <c r="B2179" t="s">
        <v>182</v>
      </c>
      <c r="C2179" t="s">
        <v>129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42</v>
      </c>
      <c r="B2180" t="s">
        <v>183</v>
      </c>
      <c r="C2180" t="s">
        <v>124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42</v>
      </c>
      <c r="B2181" t="s">
        <v>183</v>
      </c>
      <c r="C2181" t="s">
        <v>125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42</v>
      </c>
      <c r="B2182" t="s">
        <v>183</v>
      </c>
      <c r="C2182" t="s">
        <v>126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42</v>
      </c>
      <c r="B2183" t="s">
        <v>183</v>
      </c>
      <c r="C2183" t="s">
        <v>127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42</v>
      </c>
      <c r="B2184" t="s">
        <v>183</v>
      </c>
      <c r="C2184" t="s">
        <v>128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42</v>
      </c>
      <c r="B2185" t="s">
        <v>183</v>
      </c>
      <c r="C2185" t="s">
        <v>129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44</v>
      </c>
      <c r="B2186" t="s">
        <v>158</v>
      </c>
      <c r="C2186" t="s">
        <v>124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44</v>
      </c>
      <c r="B2187" t="s">
        <v>158</v>
      </c>
      <c r="C2187" t="s">
        <v>125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44</v>
      </c>
      <c r="B2188" t="s">
        <v>158</v>
      </c>
      <c r="C2188" t="s">
        <v>126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44</v>
      </c>
      <c r="B2189" t="s">
        <v>158</v>
      </c>
      <c r="C2189" t="s">
        <v>127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44</v>
      </c>
      <c r="B2190" t="s">
        <v>158</v>
      </c>
      <c r="C2190" t="s">
        <v>128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44</v>
      </c>
      <c r="B2191" t="s">
        <v>158</v>
      </c>
      <c r="C2191" t="s">
        <v>129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44</v>
      </c>
      <c r="B2192" t="s">
        <v>159</v>
      </c>
      <c r="C2192" t="s">
        <v>124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44</v>
      </c>
      <c r="B2193" t="s">
        <v>159</v>
      </c>
      <c r="C2193" t="s">
        <v>125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44</v>
      </c>
      <c r="B2194" t="s">
        <v>159</v>
      </c>
      <c r="C2194" t="s">
        <v>126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44</v>
      </c>
      <c r="B2195" t="s">
        <v>159</v>
      </c>
      <c r="C2195" t="s">
        <v>127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44</v>
      </c>
      <c r="B2196" t="s">
        <v>159</v>
      </c>
      <c r="C2196" t="s">
        <v>128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44</v>
      </c>
      <c r="B2197" t="s">
        <v>159</v>
      </c>
      <c r="C2197" t="s">
        <v>129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44</v>
      </c>
      <c r="B2198" t="s">
        <v>160</v>
      </c>
      <c r="C2198" t="s">
        <v>124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44</v>
      </c>
      <c r="B2199" t="s">
        <v>160</v>
      </c>
      <c r="C2199" t="s">
        <v>125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44</v>
      </c>
      <c r="B2200" t="s">
        <v>160</v>
      </c>
      <c r="C2200" t="s">
        <v>126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44</v>
      </c>
      <c r="B2201" t="s">
        <v>160</v>
      </c>
      <c r="C2201" t="s">
        <v>127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44</v>
      </c>
      <c r="B2202" t="s">
        <v>160</v>
      </c>
      <c r="C2202" t="s">
        <v>128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44</v>
      </c>
      <c r="B2203" t="s">
        <v>160</v>
      </c>
      <c r="C2203" t="s">
        <v>129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44</v>
      </c>
      <c r="B2204" t="s">
        <v>161</v>
      </c>
      <c r="C2204" t="s">
        <v>124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44</v>
      </c>
      <c r="B2205" t="s">
        <v>161</v>
      </c>
      <c r="C2205" t="s">
        <v>125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44</v>
      </c>
      <c r="B2206" t="s">
        <v>161</v>
      </c>
      <c r="C2206" t="s">
        <v>126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44</v>
      </c>
      <c r="B2207" t="s">
        <v>161</v>
      </c>
      <c r="C2207" t="s">
        <v>127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44</v>
      </c>
      <c r="B2208" t="s">
        <v>161</v>
      </c>
      <c r="C2208" t="s">
        <v>128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44</v>
      </c>
      <c r="B2209" t="s">
        <v>161</v>
      </c>
      <c r="C2209" t="s">
        <v>129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44</v>
      </c>
      <c r="B2210" t="s">
        <v>162</v>
      </c>
      <c r="C2210" t="s">
        <v>124</v>
      </c>
      <c r="D2210">
        <v>0.94518562636489978</v>
      </c>
      <c r="E2210">
        <v>0.94518562636489978</v>
      </c>
      <c r="F2210">
        <v>0.94518562636489978</v>
      </c>
      <c r="G2210">
        <v>0.94518562636489978</v>
      </c>
      <c r="H2210">
        <v>0.94518562636489978</v>
      </c>
      <c r="I2210">
        <v>0.94518562636489978</v>
      </c>
      <c r="J2210">
        <v>0.94518562636489978</v>
      </c>
      <c r="K2210">
        <v>0.94518562636489978</v>
      </c>
      <c r="L2210">
        <v>0.94518562636489978</v>
      </c>
      <c r="M2210">
        <v>0.94518562636489978</v>
      </c>
      <c r="N2210">
        <v>0.94518562636489978</v>
      </c>
      <c r="O2210">
        <v>0.94518562636489978</v>
      </c>
      <c r="P2210">
        <v>0.94518562636489978</v>
      </c>
      <c r="Q2210">
        <v>0.94518562636489978</v>
      </c>
      <c r="R2210">
        <v>0.94518562636489978</v>
      </c>
      <c r="S2210">
        <v>0.94518562636489978</v>
      </c>
      <c r="T2210">
        <v>0.94518562636489978</v>
      </c>
      <c r="U2210">
        <v>0.94518562636489978</v>
      </c>
      <c r="V2210">
        <v>0.94518562636489978</v>
      </c>
      <c r="W2210">
        <v>0.94518562636489978</v>
      </c>
      <c r="X2210">
        <v>0.94518562636489978</v>
      </c>
      <c r="Y2210">
        <v>0.94518562636489978</v>
      </c>
      <c r="Z2210">
        <v>0.94518562636489978</v>
      </c>
      <c r="AA2210">
        <v>0.94518562636489978</v>
      </c>
      <c r="AB2210" s="7">
        <f t="shared" si="102"/>
        <v>22.684455032757594</v>
      </c>
      <c r="AC2210">
        <f>INDEX(SHELF_days!$C$2:$C$289,MATCH(A2210&amp;"|"&amp;C2210,SHELF_days!$D$2:$D$289,0))</f>
        <v>44</v>
      </c>
      <c r="AD2210" s="8">
        <f t="shared" si="103"/>
        <v>998.11602144133417</v>
      </c>
      <c r="AE2210" s="7">
        <f t="shared" si="104"/>
        <v>0.94518562636489978</v>
      </c>
    </row>
    <row r="2211" spans="1:31" x14ac:dyDescent="0.45">
      <c r="A2211" t="s">
        <v>44</v>
      </c>
      <c r="B2211" t="s">
        <v>162</v>
      </c>
      <c r="C2211" t="s">
        <v>125</v>
      </c>
      <c r="D2211">
        <v>0.94518562636489978</v>
      </c>
      <c r="E2211">
        <v>0.94518562636489978</v>
      </c>
      <c r="F2211">
        <v>0.94518562636489978</v>
      </c>
      <c r="G2211">
        <v>0.94518562636489978</v>
      </c>
      <c r="H2211">
        <v>0.94518562636489978</v>
      </c>
      <c r="I2211">
        <v>0.94518562636489978</v>
      </c>
      <c r="J2211">
        <v>0.94518562636489978</v>
      </c>
      <c r="K2211">
        <v>0.94518562636489978</v>
      </c>
      <c r="L2211">
        <v>0.94518562636489978</v>
      </c>
      <c r="M2211">
        <v>0.94518562636489978</v>
      </c>
      <c r="N2211">
        <v>0.94518562636489978</v>
      </c>
      <c r="O2211">
        <v>0.94518562636489978</v>
      </c>
      <c r="P2211">
        <v>0.94518562636489978</v>
      </c>
      <c r="Q2211">
        <v>0.94518562636489978</v>
      </c>
      <c r="R2211">
        <v>0.94518562636489978</v>
      </c>
      <c r="S2211">
        <v>0.94518562636489978</v>
      </c>
      <c r="T2211">
        <v>0.94518562636489978</v>
      </c>
      <c r="U2211">
        <v>0.94518562636489978</v>
      </c>
      <c r="V2211">
        <v>0.94518562636489978</v>
      </c>
      <c r="W2211">
        <v>0.94518562636489978</v>
      </c>
      <c r="X2211">
        <v>0.94518562636489978</v>
      </c>
      <c r="Y2211">
        <v>0.94518562636489978</v>
      </c>
      <c r="Z2211">
        <v>0.94518562636489978</v>
      </c>
      <c r="AA2211">
        <v>0.94518562636489978</v>
      </c>
      <c r="AB2211" s="7">
        <f t="shared" si="102"/>
        <v>22.684455032757594</v>
      </c>
      <c r="AC2211">
        <f>INDEX(SHELF_days!$C$2:$C$289,MATCH(A2211&amp;"|"&amp;C2211,SHELF_days!$D$2:$D$289,0))</f>
        <v>89</v>
      </c>
      <c r="AD2211" s="8">
        <f t="shared" si="103"/>
        <v>2018.9164979154259</v>
      </c>
      <c r="AE2211" s="7">
        <f t="shared" si="104"/>
        <v>0.94518562636489978</v>
      </c>
    </row>
    <row r="2212" spans="1:31" x14ac:dyDescent="0.45">
      <c r="A2212" t="s">
        <v>44</v>
      </c>
      <c r="B2212" t="s">
        <v>162</v>
      </c>
      <c r="C2212" t="s">
        <v>126</v>
      </c>
      <c r="D2212">
        <v>0.94518562636489978</v>
      </c>
      <c r="E2212">
        <v>0.94518562636489978</v>
      </c>
      <c r="F2212">
        <v>0.94518562636489978</v>
      </c>
      <c r="G2212">
        <v>0.94518562636489978</v>
      </c>
      <c r="H2212">
        <v>0.94518562636489978</v>
      </c>
      <c r="I2212">
        <v>0.94518562636489978</v>
      </c>
      <c r="J2212">
        <v>0.94518562636489978</v>
      </c>
      <c r="K2212">
        <v>0.94518562636489978</v>
      </c>
      <c r="L2212">
        <v>0.94518562636489978</v>
      </c>
      <c r="M2212">
        <v>0.94518562636489978</v>
      </c>
      <c r="N2212">
        <v>0.94518562636489978</v>
      </c>
      <c r="O2212">
        <v>0.94518562636489978</v>
      </c>
      <c r="P2212">
        <v>0.94518562636489978</v>
      </c>
      <c r="Q2212">
        <v>0.94518562636489978</v>
      </c>
      <c r="R2212">
        <v>0.94518562636489978</v>
      </c>
      <c r="S2212">
        <v>0.94518562636489978</v>
      </c>
      <c r="T2212">
        <v>0.94518562636489978</v>
      </c>
      <c r="U2212">
        <v>0.94518562636489978</v>
      </c>
      <c r="V2212">
        <v>0.94518562636489978</v>
      </c>
      <c r="W2212">
        <v>0.94518562636489978</v>
      </c>
      <c r="X2212">
        <v>0.94518562636489978</v>
      </c>
      <c r="Y2212">
        <v>0.94518562636489978</v>
      </c>
      <c r="Z2212">
        <v>0.94518562636489978</v>
      </c>
      <c r="AA2212">
        <v>0.94518562636489978</v>
      </c>
      <c r="AB2212" s="7">
        <f t="shared" si="102"/>
        <v>22.684455032757594</v>
      </c>
      <c r="AC2212">
        <f>INDEX(SHELF_days!$C$2:$C$289,MATCH(A2212&amp;"|"&amp;C2212,SHELF_days!$D$2:$D$289,0))</f>
        <v>130</v>
      </c>
      <c r="AD2212" s="8">
        <f t="shared" si="103"/>
        <v>2948.9791542584871</v>
      </c>
      <c r="AE2212" s="7">
        <f t="shared" si="104"/>
        <v>0.94518562636489978</v>
      </c>
    </row>
    <row r="2213" spans="1:31" x14ac:dyDescent="0.45">
      <c r="A2213" t="s">
        <v>44</v>
      </c>
      <c r="B2213" t="s">
        <v>162</v>
      </c>
      <c r="C2213" t="s">
        <v>127</v>
      </c>
      <c r="D2213">
        <v>0.94518562636489978</v>
      </c>
      <c r="E2213">
        <v>0.94518562636489978</v>
      </c>
      <c r="F2213">
        <v>0.94518562636489978</v>
      </c>
      <c r="G2213">
        <v>0.94518562636489978</v>
      </c>
      <c r="H2213">
        <v>0.94518562636489978</v>
      </c>
      <c r="I2213">
        <v>0.94518562636489978</v>
      </c>
      <c r="J2213">
        <v>0.94518562636489978</v>
      </c>
      <c r="K2213">
        <v>0.94518562636489978</v>
      </c>
      <c r="L2213">
        <v>0.94518562636489978</v>
      </c>
      <c r="M2213">
        <v>0.94518562636489978</v>
      </c>
      <c r="N2213">
        <v>0.94518562636489978</v>
      </c>
      <c r="O2213">
        <v>0.94518562636489978</v>
      </c>
      <c r="P2213">
        <v>0.94518562636489978</v>
      </c>
      <c r="Q2213">
        <v>0.94518562636489978</v>
      </c>
      <c r="R2213">
        <v>0.94518562636489978</v>
      </c>
      <c r="S2213">
        <v>0.94518562636489978</v>
      </c>
      <c r="T2213">
        <v>0.94518562636489978</v>
      </c>
      <c r="U2213">
        <v>0.94518562636489978</v>
      </c>
      <c r="V2213">
        <v>0.94518562636489978</v>
      </c>
      <c r="W2213">
        <v>0.94518562636489978</v>
      </c>
      <c r="X2213">
        <v>0.94518562636489978</v>
      </c>
      <c r="Y2213">
        <v>0.94518562636489978</v>
      </c>
      <c r="Z2213">
        <v>0.94518562636489978</v>
      </c>
      <c r="AA2213">
        <v>0.94518562636489978</v>
      </c>
      <c r="AB2213" s="7">
        <f t="shared" si="102"/>
        <v>22.684455032757594</v>
      </c>
      <c r="AC2213">
        <f>INDEX(SHELF_days!$C$2:$C$289,MATCH(A2213&amp;"|"&amp;C2213,SHELF_days!$D$2:$D$289,0))</f>
        <v>67</v>
      </c>
      <c r="AD2213" s="8">
        <f t="shared" si="103"/>
        <v>1519.8584871947587</v>
      </c>
      <c r="AE2213" s="7">
        <f t="shared" si="104"/>
        <v>0.94518562636489978</v>
      </c>
    </row>
    <row r="2214" spans="1:31" x14ac:dyDescent="0.45">
      <c r="A2214" t="s">
        <v>44</v>
      </c>
      <c r="B2214" t="s">
        <v>162</v>
      </c>
      <c r="C2214" t="s">
        <v>128</v>
      </c>
      <c r="D2214">
        <v>0.94518562636489978</v>
      </c>
      <c r="E2214">
        <v>0.94518562636489978</v>
      </c>
      <c r="F2214">
        <v>0.94518562636489978</v>
      </c>
      <c r="G2214">
        <v>0.94518562636489978</v>
      </c>
      <c r="H2214">
        <v>0.94518562636489978</v>
      </c>
      <c r="I2214">
        <v>0.94518562636489978</v>
      </c>
      <c r="J2214">
        <v>0.94518562636489978</v>
      </c>
      <c r="K2214">
        <v>0.94518562636489978</v>
      </c>
      <c r="L2214">
        <v>0.94518562636489978</v>
      </c>
      <c r="M2214">
        <v>0.94518562636489978</v>
      </c>
      <c r="N2214">
        <v>0.94518562636489978</v>
      </c>
      <c r="O2214">
        <v>0.94518562636489978</v>
      </c>
      <c r="P2214">
        <v>0.94518562636489978</v>
      </c>
      <c r="Q2214">
        <v>0.94518562636489978</v>
      </c>
      <c r="R2214">
        <v>0.94518562636489978</v>
      </c>
      <c r="S2214">
        <v>0.94518562636489978</v>
      </c>
      <c r="T2214">
        <v>0.94518562636489978</v>
      </c>
      <c r="U2214">
        <v>0.94518562636489978</v>
      </c>
      <c r="V2214">
        <v>0.94518562636489978</v>
      </c>
      <c r="W2214">
        <v>0.94518562636489978</v>
      </c>
      <c r="X2214">
        <v>0.94518562636489978</v>
      </c>
      <c r="Y2214">
        <v>0.94518562636489978</v>
      </c>
      <c r="Z2214">
        <v>0.94518562636489978</v>
      </c>
      <c r="AA2214">
        <v>0.94518562636489978</v>
      </c>
      <c r="AB2214" s="7">
        <f t="shared" si="102"/>
        <v>22.684455032757594</v>
      </c>
      <c r="AC2214">
        <f>INDEX(SHELF_days!$C$2:$C$289,MATCH(A2214&amp;"|"&amp;C2214,SHELF_days!$D$2:$D$289,0))</f>
        <v>28</v>
      </c>
      <c r="AD2214" s="8">
        <f t="shared" si="103"/>
        <v>635.16474091721261</v>
      </c>
      <c r="AE2214" s="7">
        <f t="shared" si="104"/>
        <v>0.94518562636489978</v>
      </c>
    </row>
    <row r="2215" spans="1:31" x14ac:dyDescent="0.45">
      <c r="A2215" t="s">
        <v>44</v>
      </c>
      <c r="B2215" t="s">
        <v>162</v>
      </c>
      <c r="C2215" t="s">
        <v>129</v>
      </c>
      <c r="D2215">
        <v>0.94518562636489978</v>
      </c>
      <c r="E2215">
        <v>0.94518562636489978</v>
      </c>
      <c r="F2215">
        <v>0.94518562636489978</v>
      </c>
      <c r="G2215">
        <v>0.94518562636489978</v>
      </c>
      <c r="H2215">
        <v>0.94518562636489978</v>
      </c>
      <c r="I2215">
        <v>0.94518562636489978</v>
      </c>
      <c r="J2215">
        <v>0.94518562636489978</v>
      </c>
      <c r="K2215">
        <v>0.94518562636489978</v>
      </c>
      <c r="L2215">
        <v>0.94518562636489978</v>
      </c>
      <c r="M2215">
        <v>0.94518562636489978</v>
      </c>
      <c r="N2215">
        <v>0.94518562636489978</v>
      </c>
      <c r="O2215">
        <v>0.94518562636489978</v>
      </c>
      <c r="P2215">
        <v>0.94518562636489978</v>
      </c>
      <c r="Q2215">
        <v>0.94518562636489978</v>
      </c>
      <c r="R2215">
        <v>0.94518562636489978</v>
      </c>
      <c r="S2215">
        <v>0.94518562636489978</v>
      </c>
      <c r="T2215">
        <v>0.94518562636489978</v>
      </c>
      <c r="U2215">
        <v>0.94518562636489978</v>
      </c>
      <c r="V2215">
        <v>0.94518562636489978</v>
      </c>
      <c r="W2215">
        <v>0.94518562636489978</v>
      </c>
      <c r="X2215">
        <v>0.94518562636489978</v>
      </c>
      <c r="Y2215">
        <v>0.94518562636489978</v>
      </c>
      <c r="Z2215">
        <v>0.94518562636489978</v>
      </c>
      <c r="AA2215">
        <v>0.94518562636489978</v>
      </c>
      <c r="AB2215" s="7">
        <f t="shared" si="102"/>
        <v>22.684455032757594</v>
      </c>
      <c r="AC2215">
        <f>INDEX(SHELF_days!$C$2:$C$289,MATCH(A2215&amp;"|"&amp;C2215,SHELF_days!$D$2:$D$289,0))</f>
        <v>7</v>
      </c>
      <c r="AD2215" s="8">
        <f t="shared" si="103"/>
        <v>158.79118522930315</v>
      </c>
      <c r="AE2215" s="7">
        <f t="shared" si="104"/>
        <v>0.94518562636489978</v>
      </c>
    </row>
    <row r="2216" spans="1:31" x14ac:dyDescent="0.45">
      <c r="A2216" t="s">
        <v>44</v>
      </c>
      <c r="B2216" t="s">
        <v>163</v>
      </c>
      <c r="C2216" t="s">
        <v>124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44</v>
      </c>
      <c r="B2217" t="s">
        <v>163</v>
      </c>
      <c r="C2217" t="s">
        <v>125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44</v>
      </c>
      <c r="B2218" t="s">
        <v>163</v>
      </c>
      <c r="C2218" t="s">
        <v>126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44</v>
      </c>
      <c r="B2219" t="s">
        <v>163</v>
      </c>
      <c r="C2219" t="s">
        <v>127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44</v>
      </c>
      <c r="B2220" t="s">
        <v>163</v>
      </c>
      <c r="C2220" t="s">
        <v>128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44</v>
      </c>
      <c r="B2221" t="s">
        <v>163</v>
      </c>
      <c r="C2221" t="s">
        <v>129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44</v>
      </c>
      <c r="B2222" t="s">
        <v>164</v>
      </c>
      <c r="C2222" t="s">
        <v>124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44</v>
      </c>
      <c r="B2223" t="s">
        <v>164</v>
      </c>
      <c r="C2223" t="s">
        <v>125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44</v>
      </c>
      <c r="B2224" t="s">
        <v>164</v>
      </c>
      <c r="C2224" t="s">
        <v>126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44</v>
      </c>
      <c r="B2225" t="s">
        <v>164</v>
      </c>
      <c r="C2225" t="s">
        <v>127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44</v>
      </c>
      <c r="B2226" t="s">
        <v>164</v>
      </c>
      <c r="C2226" t="s">
        <v>128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44</v>
      </c>
      <c r="B2227" t="s">
        <v>164</v>
      </c>
      <c r="C2227" t="s">
        <v>129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44</v>
      </c>
      <c r="B2228" t="s">
        <v>165</v>
      </c>
      <c r="C2228" t="s">
        <v>124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44</v>
      </c>
      <c r="B2229" t="s">
        <v>165</v>
      </c>
      <c r="C2229" t="s">
        <v>125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44</v>
      </c>
      <c r="B2230" t="s">
        <v>165</v>
      </c>
      <c r="C2230" t="s">
        <v>126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44</v>
      </c>
      <c r="B2231" t="s">
        <v>165</v>
      </c>
      <c r="C2231" t="s">
        <v>127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44</v>
      </c>
      <c r="B2232" t="s">
        <v>165</v>
      </c>
      <c r="C2232" t="s">
        <v>128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44</v>
      </c>
      <c r="B2233" t="s">
        <v>165</v>
      </c>
      <c r="C2233" t="s">
        <v>129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44</v>
      </c>
      <c r="B2234" t="s">
        <v>166</v>
      </c>
      <c r="C2234" t="s">
        <v>124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44</v>
      </c>
      <c r="B2235" t="s">
        <v>166</v>
      </c>
      <c r="C2235" t="s">
        <v>125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44</v>
      </c>
      <c r="B2236" t="s">
        <v>166</v>
      </c>
      <c r="C2236" t="s">
        <v>126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44</v>
      </c>
      <c r="B2237" t="s">
        <v>166</v>
      </c>
      <c r="C2237" t="s">
        <v>127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44</v>
      </c>
      <c r="B2238" t="s">
        <v>166</v>
      </c>
      <c r="C2238" t="s">
        <v>128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44</v>
      </c>
      <c r="B2239" t="s">
        <v>166</v>
      </c>
      <c r="C2239" t="s">
        <v>129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44</v>
      </c>
      <c r="B2240" t="s">
        <v>167</v>
      </c>
      <c r="C2240" t="s">
        <v>124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44</v>
      </c>
      <c r="B2241" t="s">
        <v>167</v>
      </c>
      <c r="C2241" t="s">
        <v>125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44</v>
      </c>
      <c r="B2242" t="s">
        <v>167</v>
      </c>
      <c r="C2242" t="s">
        <v>126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44</v>
      </c>
      <c r="B2243" t="s">
        <v>167</v>
      </c>
      <c r="C2243" t="s">
        <v>127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44</v>
      </c>
      <c r="B2244" t="s">
        <v>167</v>
      </c>
      <c r="C2244" t="s">
        <v>128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44</v>
      </c>
      <c r="B2245" t="s">
        <v>167</v>
      </c>
      <c r="C2245" t="s">
        <v>129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44</v>
      </c>
      <c r="B2246" t="s">
        <v>168</v>
      </c>
      <c r="C2246" t="s">
        <v>124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44</v>
      </c>
      <c r="B2247" t="s">
        <v>168</v>
      </c>
      <c r="C2247" t="s">
        <v>125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44</v>
      </c>
      <c r="B2248" t="s">
        <v>168</v>
      </c>
      <c r="C2248" t="s">
        <v>126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44</v>
      </c>
      <c r="B2249" t="s">
        <v>168</v>
      </c>
      <c r="C2249" t="s">
        <v>127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44</v>
      </c>
      <c r="B2250" t="s">
        <v>168</v>
      </c>
      <c r="C2250" t="s">
        <v>128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44</v>
      </c>
      <c r="B2251" t="s">
        <v>168</v>
      </c>
      <c r="C2251" t="s">
        <v>129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44</v>
      </c>
      <c r="B2252" t="s">
        <v>169</v>
      </c>
      <c r="C2252" t="s">
        <v>124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1.2221102462984031E-3</v>
      </c>
      <c r="V2252">
        <v>7.1901168864554419E-3</v>
      </c>
      <c r="W2252">
        <v>6.5780136413111324E-3</v>
      </c>
      <c r="X2252">
        <v>0</v>
      </c>
      <c r="Y2252">
        <v>0</v>
      </c>
      <c r="Z2252">
        <v>0</v>
      </c>
      <c r="AA2252">
        <v>0</v>
      </c>
      <c r="AB2252" s="7">
        <f t="shared" si="105"/>
        <v>1.4990240774064977E-2</v>
      </c>
      <c r="AC2252">
        <f>INDEX(SHELF_days!$C$2:$C$289,MATCH(A2252&amp;"|"&amp;C2252,SHELF_days!$D$2:$D$289,0))</f>
        <v>44</v>
      </c>
      <c r="AD2252" s="8">
        <f t="shared" si="106"/>
        <v>0.65957059405885898</v>
      </c>
      <c r="AE2252" s="7">
        <f t="shared" si="107"/>
        <v>7.1901168864554419E-3</v>
      </c>
    </row>
    <row r="2253" spans="1:31" x14ac:dyDescent="0.45">
      <c r="A2253" t="s">
        <v>44</v>
      </c>
      <c r="B2253" t="s">
        <v>169</v>
      </c>
      <c r="C2253" t="s">
        <v>125</v>
      </c>
      <c r="D2253">
        <v>1.244644869193271E-2</v>
      </c>
      <c r="E2253">
        <v>1.244644869193271E-2</v>
      </c>
      <c r="F2253">
        <v>1.244644869193271E-2</v>
      </c>
      <c r="G2253">
        <v>1.244644869193271E-2</v>
      </c>
      <c r="H2253">
        <v>1.244644869193271E-2</v>
      </c>
      <c r="I2253">
        <v>1.244644869193271E-2</v>
      </c>
      <c r="J2253">
        <v>1.244644869193271E-2</v>
      </c>
      <c r="K2253">
        <v>1.244644869193271E-2</v>
      </c>
      <c r="L2253">
        <v>1.244644869193271E-2</v>
      </c>
      <c r="M2253">
        <v>1.244644869193271E-2</v>
      </c>
      <c r="N2253">
        <v>1.244644869193271E-2</v>
      </c>
      <c r="O2253">
        <v>1.244644869193271E-2</v>
      </c>
      <c r="P2253">
        <v>1.244644869193271E-2</v>
      </c>
      <c r="Q2253">
        <v>1.244644869193271E-2</v>
      </c>
      <c r="R2253">
        <v>1.244644869193271E-2</v>
      </c>
      <c r="S2253">
        <v>1.244644869193271E-2</v>
      </c>
      <c r="T2253">
        <v>1.547552125780096E-2</v>
      </c>
      <c r="U2253">
        <v>5.9619799386851559E-2</v>
      </c>
      <c r="V2253">
        <v>0.19919296486569099</v>
      </c>
      <c r="W2253">
        <v>0.138121516515612</v>
      </c>
      <c r="X2253">
        <v>2.4892897383865409E-2</v>
      </c>
      <c r="Y2253">
        <v>1.244644869193271E-2</v>
      </c>
      <c r="Z2253">
        <v>1.244644869193271E-2</v>
      </c>
      <c r="AA2253">
        <v>1.244644869193271E-2</v>
      </c>
      <c r="AB2253" s="7">
        <f t="shared" si="105"/>
        <v>0.67378522455654233</v>
      </c>
      <c r="AC2253">
        <f>INDEX(SHELF_days!$C$2:$C$289,MATCH(A2253&amp;"|"&amp;C2253,SHELF_days!$D$2:$D$289,0))</f>
        <v>89</v>
      </c>
      <c r="AD2253" s="8">
        <f t="shared" si="106"/>
        <v>59.966884985532268</v>
      </c>
      <c r="AE2253" s="7">
        <f t="shared" si="107"/>
        <v>0.19919296486569099</v>
      </c>
    </row>
    <row r="2254" spans="1:31" x14ac:dyDescent="0.45">
      <c r="A2254" t="s">
        <v>44</v>
      </c>
      <c r="B2254" t="s">
        <v>169</v>
      </c>
      <c r="C2254" t="s">
        <v>126</v>
      </c>
      <c r="D2254">
        <v>8.5052690427335681E-2</v>
      </c>
      <c r="E2254">
        <v>8.5052690427335681E-2</v>
      </c>
      <c r="F2254">
        <v>8.5052690427335681E-2</v>
      </c>
      <c r="G2254">
        <v>8.5052690427335681E-2</v>
      </c>
      <c r="H2254">
        <v>8.5052690427335681E-2</v>
      </c>
      <c r="I2254">
        <v>8.5052690427335681E-2</v>
      </c>
      <c r="J2254">
        <v>8.5052690427335681E-2</v>
      </c>
      <c r="K2254">
        <v>8.5052690427335681E-2</v>
      </c>
      <c r="L2254">
        <v>8.5052690427335681E-2</v>
      </c>
      <c r="M2254">
        <v>8.5052690427335681E-2</v>
      </c>
      <c r="N2254">
        <v>8.8519082860129175E-2</v>
      </c>
      <c r="O2254">
        <v>0.11515848881446709</v>
      </c>
      <c r="P2254">
        <v>0.19186800768693371</v>
      </c>
      <c r="Q2254">
        <v>0.34627902663965249</v>
      </c>
      <c r="R2254">
        <v>0.54961577795514927</v>
      </c>
      <c r="S2254">
        <v>0.73600572182143331</v>
      </c>
      <c r="T2254">
        <v>0.95</v>
      </c>
      <c r="U2254">
        <v>0.95</v>
      </c>
      <c r="V2254">
        <v>0.95</v>
      </c>
      <c r="W2254">
        <v>0.95</v>
      </c>
      <c r="X2254">
        <v>0.44399471740101393</v>
      </c>
      <c r="Y2254">
        <v>0.16062614143613679</v>
      </c>
      <c r="Z2254">
        <v>8.376976501056238E-2</v>
      </c>
      <c r="AA2254">
        <v>8.1203914177015765E-2</v>
      </c>
      <c r="AB2254" s="7">
        <f t="shared" si="105"/>
        <v>7.4475675480758516</v>
      </c>
      <c r="AC2254">
        <f>INDEX(SHELF_days!$C$2:$C$289,MATCH(A2254&amp;"|"&amp;C2254,SHELF_days!$D$2:$D$289,0))</f>
        <v>130</v>
      </c>
      <c r="AD2254" s="8">
        <f t="shared" si="106"/>
        <v>968.18378124986066</v>
      </c>
      <c r="AE2254" s="7">
        <f t="shared" si="107"/>
        <v>0.95</v>
      </c>
    </row>
    <row r="2255" spans="1:31" x14ac:dyDescent="0.45">
      <c r="A2255" t="s">
        <v>44</v>
      </c>
      <c r="B2255" t="s">
        <v>169</v>
      </c>
      <c r="C2255" t="s">
        <v>127</v>
      </c>
      <c r="D2255">
        <v>2.195695303461187E-2</v>
      </c>
      <c r="E2255">
        <v>2.195695303461187E-2</v>
      </c>
      <c r="F2255">
        <v>2.195695303461187E-2</v>
      </c>
      <c r="G2255">
        <v>2.195695303461187E-2</v>
      </c>
      <c r="H2255">
        <v>2.195695303461187E-2</v>
      </c>
      <c r="I2255">
        <v>2.195695303461187E-2</v>
      </c>
      <c r="J2255">
        <v>2.195695303461187E-2</v>
      </c>
      <c r="K2255">
        <v>2.195695303461187E-2</v>
      </c>
      <c r="L2255">
        <v>2.195695303461187E-2</v>
      </c>
      <c r="M2255">
        <v>2.195695303461187E-2</v>
      </c>
      <c r="N2255">
        <v>2.195695303461187E-2</v>
      </c>
      <c r="O2255">
        <v>2.195695303461187E-2</v>
      </c>
      <c r="P2255">
        <v>2.195695303461187E-2</v>
      </c>
      <c r="Q2255">
        <v>2.195695303461187E-2</v>
      </c>
      <c r="R2255">
        <v>2.7738634512228341E-2</v>
      </c>
      <c r="S2255">
        <v>4.581873892787796E-2</v>
      </c>
      <c r="T2255">
        <v>0.1573304998669785</v>
      </c>
      <c r="U2255">
        <v>0.24973070125327451</v>
      </c>
      <c r="V2255">
        <v>0.22422886217257779</v>
      </c>
      <c r="W2255">
        <v>0.15762689502133351</v>
      </c>
      <c r="X2255">
        <v>3.6713479786095071E-2</v>
      </c>
      <c r="Y2255">
        <v>2.195695303461187E-2</v>
      </c>
      <c r="Z2255">
        <v>2.195695303461187E-2</v>
      </c>
      <c r="AA2255">
        <v>2.195695303461187E-2</v>
      </c>
      <c r="AB2255" s="7">
        <f t="shared" si="105"/>
        <v>1.2724560131287679</v>
      </c>
      <c r="AC2255">
        <f>INDEX(SHELF_days!$C$2:$C$289,MATCH(A2255&amp;"|"&amp;C2255,SHELF_days!$D$2:$D$289,0))</f>
        <v>67</v>
      </c>
      <c r="AD2255" s="8">
        <f t="shared" si="106"/>
        <v>85.254552879627454</v>
      </c>
      <c r="AE2255" s="7">
        <f t="shared" si="107"/>
        <v>0.24973070125327451</v>
      </c>
    </row>
    <row r="2256" spans="1:31" x14ac:dyDescent="0.45">
      <c r="A2256" t="s">
        <v>44</v>
      </c>
      <c r="B2256" t="s">
        <v>169</v>
      </c>
      <c r="C2256" t="s">
        <v>128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0.33484353377783088</v>
      </c>
      <c r="R2256">
        <v>0.33484353377783088</v>
      </c>
      <c r="S2256">
        <v>0.95</v>
      </c>
      <c r="T2256">
        <v>0.95</v>
      </c>
      <c r="U2256">
        <v>0.95</v>
      </c>
      <c r="V2256">
        <v>0.95</v>
      </c>
      <c r="W2256">
        <v>0.95</v>
      </c>
      <c r="X2256">
        <v>0.95</v>
      </c>
      <c r="Y2256">
        <v>0.33484353377783088</v>
      </c>
      <c r="Z2256">
        <v>0.33484353377783088</v>
      </c>
      <c r="AA2256">
        <v>0.33484353377783088</v>
      </c>
      <c r="AB2256" s="7">
        <f t="shared" si="105"/>
        <v>7.3742176688891554</v>
      </c>
      <c r="AC2256">
        <f>INDEX(SHELF_days!$C$2:$C$289,MATCH(A2256&amp;"|"&amp;C2256,SHELF_days!$D$2:$D$289,0))</f>
        <v>28</v>
      </c>
      <c r="AD2256" s="8">
        <f t="shared" si="106"/>
        <v>206.47809472889634</v>
      </c>
      <c r="AE2256" s="7">
        <f t="shared" si="107"/>
        <v>0.95</v>
      </c>
    </row>
    <row r="2257" spans="1:31" x14ac:dyDescent="0.45">
      <c r="A2257" t="s">
        <v>44</v>
      </c>
      <c r="B2257" t="s">
        <v>169</v>
      </c>
      <c r="C2257" t="s">
        <v>129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 s="7">
        <f t="shared" si="105"/>
        <v>0</v>
      </c>
      <c r="AC2257">
        <f>INDEX(SHELF_days!$C$2:$C$289,MATCH(A2257&amp;"|"&amp;C2257,SHELF_days!$D$2:$D$289,0))</f>
        <v>7</v>
      </c>
      <c r="AD2257" s="8">
        <f t="shared" si="106"/>
        <v>0</v>
      </c>
      <c r="AE2257" s="7">
        <f t="shared" si="107"/>
        <v>0</v>
      </c>
    </row>
    <row r="2258" spans="1:31" x14ac:dyDescent="0.45">
      <c r="A2258" t="s">
        <v>44</v>
      </c>
      <c r="B2258" t="s">
        <v>170</v>
      </c>
      <c r="C2258" t="s">
        <v>124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44</v>
      </c>
      <c r="B2259" t="s">
        <v>170</v>
      </c>
      <c r="C2259" t="s">
        <v>125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44</v>
      </c>
      <c r="B2260" t="s">
        <v>170</v>
      </c>
      <c r="C2260" t="s">
        <v>126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44</v>
      </c>
      <c r="B2261" t="s">
        <v>170</v>
      </c>
      <c r="C2261" t="s">
        <v>127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44</v>
      </c>
      <c r="B2262" t="s">
        <v>170</v>
      </c>
      <c r="C2262" t="s">
        <v>128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44</v>
      </c>
      <c r="B2263" t="s">
        <v>170</v>
      </c>
      <c r="C2263" t="s">
        <v>129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44</v>
      </c>
      <c r="B2264" t="s">
        <v>171</v>
      </c>
      <c r="C2264" t="s">
        <v>124</v>
      </c>
      <c r="D2264">
        <v>0.63800000000000001</v>
      </c>
      <c r="E2264">
        <v>0.63800000000000001</v>
      </c>
      <c r="F2264">
        <v>0.63800000000000001</v>
      </c>
      <c r="G2264">
        <v>0.63800000000000001</v>
      </c>
      <c r="H2264">
        <v>0.63800000000000001</v>
      </c>
      <c r="I2264">
        <v>0.63800000000000001</v>
      </c>
      <c r="J2264">
        <v>0.63800000000000001</v>
      </c>
      <c r="K2264">
        <v>0.63800000000000001</v>
      </c>
      <c r="L2264">
        <v>0.63800000000000001</v>
      </c>
      <c r="M2264">
        <v>0.63800000000000001</v>
      </c>
      <c r="N2264">
        <v>0.63800000000000001</v>
      </c>
      <c r="O2264">
        <v>0.63800000000000001</v>
      </c>
      <c r="P2264">
        <v>0.63800000000000001</v>
      </c>
      <c r="Q2264">
        <v>0.63800000000000001</v>
      </c>
      <c r="R2264">
        <v>0.63800000000000001</v>
      </c>
      <c r="S2264">
        <v>0.63800000000000001</v>
      </c>
      <c r="T2264">
        <v>0.63800000000000001</v>
      </c>
      <c r="U2264">
        <v>0.63800000000000001</v>
      </c>
      <c r="V2264">
        <v>0.63800000000000001</v>
      </c>
      <c r="W2264">
        <v>0.63800000000000001</v>
      </c>
      <c r="X2264">
        <v>0.63800000000000001</v>
      </c>
      <c r="Y2264">
        <v>0.63800000000000001</v>
      </c>
      <c r="Z2264">
        <v>0.63800000000000001</v>
      </c>
      <c r="AA2264">
        <v>0.63800000000000001</v>
      </c>
      <c r="AB2264" s="7">
        <f t="shared" si="105"/>
        <v>15.311999999999999</v>
      </c>
      <c r="AC2264">
        <f>INDEX(SHELF_days!$C$2:$C$289,MATCH(A2264&amp;"|"&amp;C2264,SHELF_days!$D$2:$D$289,0))</f>
        <v>44</v>
      </c>
      <c r="AD2264" s="8">
        <f t="shared" si="106"/>
        <v>673.72799999999995</v>
      </c>
      <c r="AE2264" s="7">
        <f t="shared" si="107"/>
        <v>0.63800000000000001</v>
      </c>
    </row>
    <row r="2265" spans="1:31" x14ac:dyDescent="0.45">
      <c r="A2265" t="s">
        <v>44</v>
      </c>
      <c r="B2265" t="s">
        <v>171</v>
      </c>
      <c r="C2265" t="s">
        <v>125</v>
      </c>
      <c r="D2265">
        <v>0.63800000000000001</v>
      </c>
      <c r="E2265">
        <v>0.63800000000000001</v>
      </c>
      <c r="F2265">
        <v>0.63800000000000001</v>
      </c>
      <c r="G2265">
        <v>0.63800000000000001</v>
      </c>
      <c r="H2265">
        <v>0.63800000000000001</v>
      </c>
      <c r="I2265">
        <v>0.63800000000000001</v>
      </c>
      <c r="J2265">
        <v>0.63800000000000001</v>
      </c>
      <c r="K2265">
        <v>0.63800000000000001</v>
      </c>
      <c r="L2265">
        <v>0.63800000000000001</v>
      </c>
      <c r="M2265">
        <v>0.63800000000000001</v>
      </c>
      <c r="N2265">
        <v>0.63800000000000001</v>
      </c>
      <c r="O2265">
        <v>0.63800000000000001</v>
      </c>
      <c r="P2265">
        <v>0.63800000000000001</v>
      </c>
      <c r="Q2265">
        <v>0.63800000000000001</v>
      </c>
      <c r="R2265">
        <v>0.63800000000000001</v>
      </c>
      <c r="S2265">
        <v>0.63800000000000001</v>
      </c>
      <c r="T2265">
        <v>0.63800000000000001</v>
      </c>
      <c r="U2265">
        <v>0.63800000000000001</v>
      </c>
      <c r="V2265">
        <v>0.63800000000000001</v>
      </c>
      <c r="W2265">
        <v>0.63800000000000001</v>
      </c>
      <c r="X2265">
        <v>0.63800000000000001</v>
      </c>
      <c r="Y2265">
        <v>0.63800000000000001</v>
      </c>
      <c r="Z2265">
        <v>0.63800000000000001</v>
      </c>
      <c r="AA2265">
        <v>0.63800000000000001</v>
      </c>
      <c r="AB2265" s="7">
        <f t="shared" si="105"/>
        <v>15.311999999999999</v>
      </c>
      <c r="AC2265">
        <f>INDEX(SHELF_days!$C$2:$C$289,MATCH(A2265&amp;"|"&amp;C2265,SHELF_days!$D$2:$D$289,0))</f>
        <v>89</v>
      </c>
      <c r="AD2265" s="8">
        <f t="shared" si="106"/>
        <v>1362.768</v>
      </c>
      <c r="AE2265" s="7">
        <f t="shared" si="107"/>
        <v>0.63800000000000001</v>
      </c>
    </row>
    <row r="2266" spans="1:31" x14ac:dyDescent="0.45">
      <c r="A2266" t="s">
        <v>44</v>
      </c>
      <c r="B2266" t="s">
        <v>171</v>
      </c>
      <c r="C2266" t="s">
        <v>126</v>
      </c>
      <c r="D2266">
        <v>0.63800000000000001</v>
      </c>
      <c r="E2266">
        <v>0.63800000000000001</v>
      </c>
      <c r="F2266">
        <v>0.63800000000000001</v>
      </c>
      <c r="G2266">
        <v>0.63800000000000001</v>
      </c>
      <c r="H2266">
        <v>0.63800000000000001</v>
      </c>
      <c r="I2266">
        <v>0.63800000000000001</v>
      </c>
      <c r="J2266">
        <v>0.63800000000000001</v>
      </c>
      <c r="K2266">
        <v>0.63800000000000001</v>
      </c>
      <c r="L2266">
        <v>0.63800000000000001</v>
      </c>
      <c r="M2266">
        <v>0.63800000000000001</v>
      </c>
      <c r="N2266">
        <v>0.63800000000000001</v>
      </c>
      <c r="O2266">
        <v>0.63800000000000001</v>
      </c>
      <c r="P2266">
        <v>0.63800000000000001</v>
      </c>
      <c r="Q2266">
        <v>0.63800000000000001</v>
      </c>
      <c r="R2266">
        <v>0.63800000000000001</v>
      </c>
      <c r="S2266">
        <v>0.63800000000000001</v>
      </c>
      <c r="T2266">
        <v>0.63800000000000001</v>
      </c>
      <c r="U2266">
        <v>0.63800000000000001</v>
      </c>
      <c r="V2266">
        <v>0.63800000000000001</v>
      </c>
      <c r="W2266">
        <v>0.63800000000000001</v>
      </c>
      <c r="X2266">
        <v>0.63800000000000001</v>
      </c>
      <c r="Y2266">
        <v>0.63800000000000001</v>
      </c>
      <c r="Z2266">
        <v>0.63800000000000001</v>
      </c>
      <c r="AA2266">
        <v>0.63800000000000001</v>
      </c>
      <c r="AB2266" s="7">
        <f t="shared" si="105"/>
        <v>15.311999999999999</v>
      </c>
      <c r="AC2266">
        <f>INDEX(SHELF_days!$C$2:$C$289,MATCH(A2266&amp;"|"&amp;C2266,SHELF_days!$D$2:$D$289,0))</f>
        <v>130</v>
      </c>
      <c r="AD2266" s="8">
        <f t="shared" si="106"/>
        <v>1990.56</v>
      </c>
      <c r="AE2266" s="7">
        <f t="shared" si="107"/>
        <v>0.63800000000000001</v>
      </c>
    </row>
    <row r="2267" spans="1:31" x14ac:dyDescent="0.45">
      <c r="A2267" t="s">
        <v>44</v>
      </c>
      <c r="B2267" t="s">
        <v>171</v>
      </c>
      <c r="C2267" t="s">
        <v>127</v>
      </c>
      <c r="D2267">
        <v>0.63800000000000001</v>
      </c>
      <c r="E2267">
        <v>0.63800000000000001</v>
      </c>
      <c r="F2267">
        <v>0.63800000000000001</v>
      </c>
      <c r="G2267">
        <v>0.63800000000000001</v>
      </c>
      <c r="H2267">
        <v>0.63800000000000001</v>
      </c>
      <c r="I2267">
        <v>0.63800000000000001</v>
      </c>
      <c r="J2267">
        <v>0.63800000000000001</v>
      </c>
      <c r="K2267">
        <v>0.63800000000000001</v>
      </c>
      <c r="L2267">
        <v>0.63800000000000001</v>
      </c>
      <c r="M2267">
        <v>0.63800000000000001</v>
      </c>
      <c r="N2267">
        <v>0.63800000000000001</v>
      </c>
      <c r="O2267">
        <v>0.63800000000000001</v>
      </c>
      <c r="P2267">
        <v>0.63800000000000001</v>
      </c>
      <c r="Q2267">
        <v>0.63800000000000001</v>
      </c>
      <c r="R2267">
        <v>0.63800000000000001</v>
      </c>
      <c r="S2267">
        <v>0.63800000000000001</v>
      </c>
      <c r="T2267">
        <v>0.63800000000000001</v>
      </c>
      <c r="U2267">
        <v>0.63800000000000001</v>
      </c>
      <c r="V2267">
        <v>0.63800000000000001</v>
      </c>
      <c r="W2267">
        <v>0.63800000000000001</v>
      </c>
      <c r="X2267">
        <v>0.63800000000000001</v>
      </c>
      <c r="Y2267">
        <v>0.63800000000000001</v>
      </c>
      <c r="Z2267">
        <v>0.63800000000000001</v>
      </c>
      <c r="AA2267">
        <v>0.63800000000000001</v>
      </c>
      <c r="AB2267" s="7">
        <f t="shared" si="105"/>
        <v>15.311999999999999</v>
      </c>
      <c r="AC2267">
        <f>INDEX(SHELF_days!$C$2:$C$289,MATCH(A2267&amp;"|"&amp;C2267,SHELF_days!$D$2:$D$289,0))</f>
        <v>67</v>
      </c>
      <c r="AD2267" s="8">
        <f t="shared" si="106"/>
        <v>1025.904</v>
      </c>
      <c r="AE2267" s="7">
        <f t="shared" si="107"/>
        <v>0.63800000000000001</v>
      </c>
    </row>
    <row r="2268" spans="1:31" x14ac:dyDescent="0.45">
      <c r="A2268" t="s">
        <v>44</v>
      </c>
      <c r="B2268" t="s">
        <v>171</v>
      </c>
      <c r="C2268" t="s">
        <v>128</v>
      </c>
      <c r="D2268">
        <v>0.63800000000000001</v>
      </c>
      <c r="E2268">
        <v>0.63800000000000001</v>
      </c>
      <c r="F2268">
        <v>0.63800000000000001</v>
      </c>
      <c r="G2268">
        <v>0.63800000000000001</v>
      </c>
      <c r="H2268">
        <v>0.63800000000000001</v>
      </c>
      <c r="I2268">
        <v>0.63800000000000001</v>
      </c>
      <c r="J2268">
        <v>0.63800000000000001</v>
      </c>
      <c r="K2268">
        <v>0.63800000000000001</v>
      </c>
      <c r="L2268">
        <v>0.63800000000000001</v>
      </c>
      <c r="M2268">
        <v>0.63800000000000001</v>
      </c>
      <c r="N2268">
        <v>0.63800000000000001</v>
      </c>
      <c r="O2268">
        <v>0.63800000000000001</v>
      </c>
      <c r="P2268">
        <v>0.63800000000000001</v>
      </c>
      <c r="Q2268">
        <v>0.63800000000000001</v>
      </c>
      <c r="R2268">
        <v>0.63800000000000001</v>
      </c>
      <c r="S2268">
        <v>0.63800000000000001</v>
      </c>
      <c r="T2268">
        <v>0.63800000000000001</v>
      </c>
      <c r="U2268">
        <v>0.63800000000000001</v>
      </c>
      <c r="V2268">
        <v>0.63800000000000001</v>
      </c>
      <c r="W2268">
        <v>0.63800000000000001</v>
      </c>
      <c r="X2268">
        <v>0.63800000000000001</v>
      </c>
      <c r="Y2268">
        <v>0.63800000000000001</v>
      </c>
      <c r="Z2268">
        <v>0.63800000000000001</v>
      </c>
      <c r="AA2268">
        <v>0.63800000000000001</v>
      </c>
      <c r="AB2268" s="7">
        <f t="shared" si="105"/>
        <v>15.311999999999999</v>
      </c>
      <c r="AC2268">
        <f>INDEX(SHELF_days!$C$2:$C$289,MATCH(A2268&amp;"|"&amp;C2268,SHELF_days!$D$2:$D$289,0))</f>
        <v>28</v>
      </c>
      <c r="AD2268" s="8">
        <f t="shared" si="106"/>
        <v>428.73599999999999</v>
      </c>
      <c r="AE2268" s="7">
        <f t="shared" si="107"/>
        <v>0.63800000000000001</v>
      </c>
    </row>
    <row r="2269" spans="1:31" x14ac:dyDescent="0.45">
      <c r="A2269" t="s">
        <v>44</v>
      </c>
      <c r="B2269" t="s">
        <v>171</v>
      </c>
      <c r="C2269" t="s">
        <v>129</v>
      </c>
      <c r="D2269">
        <v>0.63800000000000001</v>
      </c>
      <c r="E2269">
        <v>0.63800000000000001</v>
      </c>
      <c r="F2269">
        <v>0.63800000000000001</v>
      </c>
      <c r="G2269">
        <v>0.63800000000000001</v>
      </c>
      <c r="H2269">
        <v>0.63800000000000001</v>
      </c>
      <c r="I2269">
        <v>0.63800000000000001</v>
      </c>
      <c r="J2269">
        <v>0.63800000000000001</v>
      </c>
      <c r="K2269">
        <v>0.63800000000000001</v>
      </c>
      <c r="L2269">
        <v>0.63800000000000001</v>
      </c>
      <c r="M2269">
        <v>0.63800000000000001</v>
      </c>
      <c r="N2269">
        <v>0.63800000000000001</v>
      </c>
      <c r="O2269">
        <v>0.63800000000000001</v>
      </c>
      <c r="P2269">
        <v>0.63800000000000001</v>
      </c>
      <c r="Q2269">
        <v>0.63800000000000001</v>
      </c>
      <c r="R2269">
        <v>0.63800000000000001</v>
      </c>
      <c r="S2269">
        <v>0.63800000000000001</v>
      </c>
      <c r="T2269">
        <v>0.63800000000000001</v>
      </c>
      <c r="U2269">
        <v>0.63800000000000001</v>
      </c>
      <c r="V2269">
        <v>0.63800000000000001</v>
      </c>
      <c r="W2269">
        <v>0.63800000000000001</v>
      </c>
      <c r="X2269">
        <v>0.63800000000000001</v>
      </c>
      <c r="Y2269">
        <v>0.63800000000000001</v>
      </c>
      <c r="Z2269">
        <v>0.63800000000000001</v>
      </c>
      <c r="AA2269">
        <v>0.63800000000000001</v>
      </c>
      <c r="AB2269" s="7">
        <f t="shared" si="105"/>
        <v>15.311999999999999</v>
      </c>
      <c r="AC2269">
        <f>INDEX(SHELF_days!$C$2:$C$289,MATCH(A2269&amp;"|"&amp;C2269,SHELF_days!$D$2:$D$289,0))</f>
        <v>7</v>
      </c>
      <c r="AD2269" s="8">
        <f t="shared" si="106"/>
        <v>107.184</v>
      </c>
      <c r="AE2269" s="7">
        <f t="shared" si="107"/>
        <v>0.63800000000000001</v>
      </c>
    </row>
    <row r="2270" spans="1:31" x14ac:dyDescent="0.45">
      <c r="A2270" t="s">
        <v>44</v>
      </c>
      <c r="B2270" t="s">
        <v>172</v>
      </c>
      <c r="C2270" t="s">
        <v>124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44</v>
      </c>
      <c r="B2271" t="s">
        <v>172</v>
      </c>
      <c r="C2271" t="s">
        <v>125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44</v>
      </c>
      <c r="B2272" t="s">
        <v>172</v>
      </c>
      <c r="C2272" t="s">
        <v>126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44</v>
      </c>
      <c r="B2273" t="s">
        <v>172</v>
      </c>
      <c r="C2273" t="s">
        <v>127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44</v>
      </c>
      <c r="B2274" t="s">
        <v>172</v>
      </c>
      <c r="C2274" t="s">
        <v>128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44</v>
      </c>
      <c r="B2275" t="s">
        <v>172</v>
      </c>
      <c r="C2275" t="s">
        <v>129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44</v>
      </c>
      <c r="B2276" t="s">
        <v>173</v>
      </c>
      <c r="C2276" t="s">
        <v>124</v>
      </c>
      <c r="D2276">
        <v>9.8799999999999999E-2</v>
      </c>
      <c r="E2276">
        <v>9.8799999999999999E-2</v>
      </c>
      <c r="F2276">
        <v>9.8799999999999999E-2</v>
      </c>
      <c r="G2276">
        <v>9.8799999999999999E-2</v>
      </c>
      <c r="H2276">
        <v>9.8799999999999999E-2</v>
      </c>
      <c r="I2276">
        <v>9.8799999999999999E-2</v>
      </c>
      <c r="J2276">
        <v>9.8799999999999999E-2</v>
      </c>
      <c r="K2276">
        <v>9.8799999999999999E-2</v>
      </c>
      <c r="L2276">
        <v>9.8799999999999999E-2</v>
      </c>
      <c r="M2276">
        <v>9.8799999999999999E-2</v>
      </c>
      <c r="N2276">
        <v>9.8799999999999999E-2</v>
      </c>
      <c r="O2276">
        <v>9.8799999999999999E-2</v>
      </c>
      <c r="P2276">
        <v>9.8799999999999999E-2</v>
      </c>
      <c r="Q2276">
        <v>9.8799999999999999E-2</v>
      </c>
      <c r="R2276">
        <v>9.8799999999999999E-2</v>
      </c>
      <c r="S2276">
        <v>9.8799999999999999E-2</v>
      </c>
      <c r="T2276">
        <v>9.8799999999999999E-2</v>
      </c>
      <c r="U2276">
        <v>9.8799999999999999E-2</v>
      </c>
      <c r="V2276">
        <v>9.8799999999999999E-2</v>
      </c>
      <c r="W2276">
        <v>9.8799999999999999E-2</v>
      </c>
      <c r="X2276">
        <v>9.8799999999999999E-2</v>
      </c>
      <c r="Y2276">
        <v>9.8799999999999999E-2</v>
      </c>
      <c r="Z2276">
        <v>9.8799999999999999E-2</v>
      </c>
      <c r="AA2276">
        <v>9.8799999999999999E-2</v>
      </c>
      <c r="AB2276" s="7">
        <f t="shared" si="105"/>
        <v>2.3711999999999991</v>
      </c>
      <c r="AC2276">
        <f>INDEX(SHELF_days!$C$2:$C$289,MATCH(A2276&amp;"|"&amp;C2276,SHELF_days!$D$2:$D$289,0))</f>
        <v>44</v>
      </c>
      <c r="AD2276" s="8">
        <f t="shared" si="106"/>
        <v>104.33279999999996</v>
      </c>
      <c r="AE2276" s="7">
        <f t="shared" si="107"/>
        <v>9.8799999999999999E-2</v>
      </c>
    </row>
    <row r="2277" spans="1:31" x14ac:dyDescent="0.45">
      <c r="A2277" t="s">
        <v>44</v>
      </c>
      <c r="B2277" t="s">
        <v>173</v>
      </c>
      <c r="C2277" t="s">
        <v>125</v>
      </c>
      <c r="D2277">
        <v>9.8799999999999999E-2</v>
      </c>
      <c r="E2277">
        <v>9.8799999999999999E-2</v>
      </c>
      <c r="F2277">
        <v>9.8799999999999999E-2</v>
      </c>
      <c r="G2277">
        <v>9.8799999999999999E-2</v>
      </c>
      <c r="H2277">
        <v>9.8799999999999999E-2</v>
      </c>
      <c r="I2277">
        <v>9.8799999999999999E-2</v>
      </c>
      <c r="J2277">
        <v>9.8799999999999999E-2</v>
      </c>
      <c r="K2277">
        <v>9.8799999999999999E-2</v>
      </c>
      <c r="L2277">
        <v>9.8799999999999999E-2</v>
      </c>
      <c r="M2277">
        <v>9.8799999999999999E-2</v>
      </c>
      <c r="N2277">
        <v>9.8799999999999999E-2</v>
      </c>
      <c r="O2277">
        <v>9.8799999999999999E-2</v>
      </c>
      <c r="P2277">
        <v>9.8799999999999999E-2</v>
      </c>
      <c r="Q2277">
        <v>9.8799999999999999E-2</v>
      </c>
      <c r="R2277">
        <v>9.8799999999999999E-2</v>
      </c>
      <c r="S2277">
        <v>9.8799999999999999E-2</v>
      </c>
      <c r="T2277">
        <v>9.8799999999999999E-2</v>
      </c>
      <c r="U2277">
        <v>9.8799999999999999E-2</v>
      </c>
      <c r="V2277">
        <v>9.8799999999999999E-2</v>
      </c>
      <c r="W2277">
        <v>9.8799999999999999E-2</v>
      </c>
      <c r="X2277">
        <v>9.8799999999999999E-2</v>
      </c>
      <c r="Y2277">
        <v>9.8799999999999999E-2</v>
      </c>
      <c r="Z2277">
        <v>9.8799999999999999E-2</v>
      </c>
      <c r="AA2277">
        <v>9.8799999999999999E-2</v>
      </c>
      <c r="AB2277" s="7">
        <f t="shared" si="105"/>
        <v>2.3711999999999991</v>
      </c>
      <c r="AC2277">
        <f>INDEX(SHELF_days!$C$2:$C$289,MATCH(A2277&amp;"|"&amp;C2277,SHELF_days!$D$2:$D$289,0))</f>
        <v>89</v>
      </c>
      <c r="AD2277" s="8">
        <f t="shared" si="106"/>
        <v>211.03679999999991</v>
      </c>
      <c r="AE2277" s="7">
        <f t="shared" si="107"/>
        <v>9.8799999999999999E-2</v>
      </c>
    </row>
    <row r="2278" spans="1:31" x14ac:dyDescent="0.45">
      <c r="A2278" t="s">
        <v>44</v>
      </c>
      <c r="B2278" t="s">
        <v>173</v>
      </c>
      <c r="C2278" t="s">
        <v>126</v>
      </c>
      <c r="D2278">
        <v>9.8799999999999999E-2</v>
      </c>
      <c r="E2278">
        <v>9.8799999999999999E-2</v>
      </c>
      <c r="F2278">
        <v>9.8799999999999999E-2</v>
      </c>
      <c r="G2278">
        <v>9.8799999999999999E-2</v>
      </c>
      <c r="H2278">
        <v>9.8799999999999999E-2</v>
      </c>
      <c r="I2278">
        <v>9.8799999999999999E-2</v>
      </c>
      <c r="J2278">
        <v>9.8799999999999999E-2</v>
      </c>
      <c r="K2278">
        <v>9.8799999999999999E-2</v>
      </c>
      <c r="L2278">
        <v>9.8799999999999999E-2</v>
      </c>
      <c r="M2278">
        <v>9.8799999999999999E-2</v>
      </c>
      <c r="N2278">
        <v>9.8799999999999999E-2</v>
      </c>
      <c r="O2278">
        <v>9.8799999999999999E-2</v>
      </c>
      <c r="P2278">
        <v>9.8799999999999999E-2</v>
      </c>
      <c r="Q2278">
        <v>9.8799999999999999E-2</v>
      </c>
      <c r="R2278">
        <v>9.8799999999999999E-2</v>
      </c>
      <c r="S2278">
        <v>9.8799999999999999E-2</v>
      </c>
      <c r="T2278">
        <v>9.8799999999999999E-2</v>
      </c>
      <c r="U2278">
        <v>9.8799999999999999E-2</v>
      </c>
      <c r="V2278">
        <v>9.8799999999999999E-2</v>
      </c>
      <c r="W2278">
        <v>9.8799999999999999E-2</v>
      </c>
      <c r="X2278">
        <v>9.8799999999999999E-2</v>
      </c>
      <c r="Y2278">
        <v>9.8799999999999999E-2</v>
      </c>
      <c r="Z2278">
        <v>9.8799999999999999E-2</v>
      </c>
      <c r="AA2278">
        <v>9.8799999999999999E-2</v>
      </c>
      <c r="AB2278" s="7">
        <f t="shared" si="105"/>
        <v>2.3711999999999991</v>
      </c>
      <c r="AC2278">
        <f>INDEX(SHELF_days!$C$2:$C$289,MATCH(A2278&amp;"|"&amp;C2278,SHELF_days!$D$2:$D$289,0))</f>
        <v>130</v>
      </c>
      <c r="AD2278" s="8">
        <f t="shared" si="106"/>
        <v>308.25599999999986</v>
      </c>
      <c r="AE2278" s="7">
        <f t="shared" si="107"/>
        <v>9.8799999999999999E-2</v>
      </c>
    </row>
    <row r="2279" spans="1:31" x14ac:dyDescent="0.45">
      <c r="A2279" t="s">
        <v>44</v>
      </c>
      <c r="B2279" t="s">
        <v>173</v>
      </c>
      <c r="C2279" t="s">
        <v>127</v>
      </c>
      <c r="D2279">
        <v>9.8799999999999999E-2</v>
      </c>
      <c r="E2279">
        <v>9.8799999999999999E-2</v>
      </c>
      <c r="F2279">
        <v>9.8799999999999999E-2</v>
      </c>
      <c r="G2279">
        <v>9.8799999999999999E-2</v>
      </c>
      <c r="H2279">
        <v>9.8799999999999999E-2</v>
      </c>
      <c r="I2279">
        <v>9.8799999999999999E-2</v>
      </c>
      <c r="J2279">
        <v>9.8799999999999999E-2</v>
      </c>
      <c r="K2279">
        <v>9.8799999999999999E-2</v>
      </c>
      <c r="L2279">
        <v>9.8799999999999999E-2</v>
      </c>
      <c r="M2279">
        <v>9.8799999999999999E-2</v>
      </c>
      <c r="N2279">
        <v>9.8799999999999999E-2</v>
      </c>
      <c r="O2279">
        <v>9.8799999999999999E-2</v>
      </c>
      <c r="P2279">
        <v>9.8799999999999999E-2</v>
      </c>
      <c r="Q2279">
        <v>9.8799999999999999E-2</v>
      </c>
      <c r="R2279">
        <v>9.8799999999999999E-2</v>
      </c>
      <c r="S2279">
        <v>9.8799999999999999E-2</v>
      </c>
      <c r="T2279">
        <v>9.8799999999999999E-2</v>
      </c>
      <c r="U2279">
        <v>9.8799999999999999E-2</v>
      </c>
      <c r="V2279">
        <v>9.8799999999999999E-2</v>
      </c>
      <c r="W2279">
        <v>9.8799999999999999E-2</v>
      </c>
      <c r="X2279">
        <v>9.8799999999999999E-2</v>
      </c>
      <c r="Y2279">
        <v>9.8799999999999999E-2</v>
      </c>
      <c r="Z2279">
        <v>9.8799999999999999E-2</v>
      </c>
      <c r="AA2279">
        <v>9.8799999999999999E-2</v>
      </c>
      <c r="AB2279" s="7">
        <f t="shared" si="105"/>
        <v>2.3711999999999991</v>
      </c>
      <c r="AC2279">
        <f>INDEX(SHELF_days!$C$2:$C$289,MATCH(A2279&amp;"|"&amp;C2279,SHELF_days!$D$2:$D$289,0))</f>
        <v>67</v>
      </c>
      <c r="AD2279" s="8">
        <f t="shared" si="106"/>
        <v>158.87039999999993</v>
      </c>
      <c r="AE2279" s="7">
        <f t="shared" si="107"/>
        <v>9.8799999999999999E-2</v>
      </c>
    </row>
    <row r="2280" spans="1:31" x14ac:dyDescent="0.45">
      <c r="A2280" t="s">
        <v>44</v>
      </c>
      <c r="B2280" t="s">
        <v>173</v>
      </c>
      <c r="C2280" t="s">
        <v>128</v>
      </c>
      <c r="D2280">
        <v>9.8799999999999999E-2</v>
      </c>
      <c r="E2280">
        <v>9.8799999999999999E-2</v>
      </c>
      <c r="F2280">
        <v>9.8799999999999999E-2</v>
      </c>
      <c r="G2280">
        <v>9.8799999999999999E-2</v>
      </c>
      <c r="H2280">
        <v>9.8799999999999999E-2</v>
      </c>
      <c r="I2280">
        <v>9.8799999999999999E-2</v>
      </c>
      <c r="J2280">
        <v>9.8799999999999999E-2</v>
      </c>
      <c r="K2280">
        <v>9.8799999999999999E-2</v>
      </c>
      <c r="L2280">
        <v>9.8799999999999999E-2</v>
      </c>
      <c r="M2280">
        <v>9.8799999999999999E-2</v>
      </c>
      <c r="N2280">
        <v>9.8799999999999999E-2</v>
      </c>
      <c r="O2280">
        <v>9.8799999999999999E-2</v>
      </c>
      <c r="P2280">
        <v>9.8799999999999999E-2</v>
      </c>
      <c r="Q2280">
        <v>9.8799999999999999E-2</v>
      </c>
      <c r="R2280">
        <v>9.8799999999999999E-2</v>
      </c>
      <c r="S2280">
        <v>9.8799999999999999E-2</v>
      </c>
      <c r="T2280">
        <v>9.8799999999999999E-2</v>
      </c>
      <c r="U2280">
        <v>9.8799999999999999E-2</v>
      </c>
      <c r="V2280">
        <v>9.8799999999999999E-2</v>
      </c>
      <c r="W2280">
        <v>9.8799999999999999E-2</v>
      </c>
      <c r="X2280">
        <v>9.8799999999999999E-2</v>
      </c>
      <c r="Y2280">
        <v>9.8799999999999999E-2</v>
      </c>
      <c r="Z2280">
        <v>9.8799999999999999E-2</v>
      </c>
      <c r="AA2280">
        <v>9.8799999999999999E-2</v>
      </c>
      <c r="AB2280" s="7">
        <f t="shared" si="105"/>
        <v>2.3711999999999991</v>
      </c>
      <c r="AC2280">
        <f>INDEX(SHELF_days!$C$2:$C$289,MATCH(A2280&amp;"|"&amp;C2280,SHELF_days!$D$2:$D$289,0))</f>
        <v>28</v>
      </c>
      <c r="AD2280" s="8">
        <f t="shared" si="106"/>
        <v>66.393599999999978</v>
      </c>
      <c r="AE2280" s="7">
        <f t="shared" si="107"/>
        <v>9.8799999999999999E-2</v>
      </c>
    </row>
    <row r="2281" spans="1:31" x14ac:dyDescent="0.45">
      <c r="A2281" t="s">
        <v>44</v>
      </c>
      <c r="B2281" t="s">
        <v>173</v>
      </c>
      <c r="C2281" t="s">
        <v>129</v>
      </c>
      <c r="D2281">
        <v>9.8799999999999999E-2</v>
      </c>
      <c r="E2281">
        <v>9.8799999999999999E-2</v>
      </c>
      <c r="F2281">
        <v>9.8799999999999999E-2</v>
      </c>
      <c r="G2281">
        <v>9.8799999999999999E-2</v>
      </c>
      <c r="H2281">
        <v>9.8799999999999999E-2</v>
      </c>
      <c r="I2281">
        <v>9.8799999999999999E-2</v>
      </c>
      <c r="J2281">
        <v>9.8799999999999999E-2</v>
      </c>
      <c r="K2281">
        <v>9.8799999999999999E-2</v>
      </c>
      <c r="L2281">
        <v>9.8799999999999999E-2</v>
      </c>
      <c r="M2281">
        <v>9.8799999999999999E-2</v>
      </c>
      <c r="N2281">
        <v>9.8799999999999999E-2</v>
      </c>
      <c r="O2281">
        <v>9.8799999999999999E-2</v>
      </c>
      <c r="P2281">
        <v>9.8799999999999999E-2</v>
      </c>
      <c r="Q2281">
        <v>9.8799999999999999E-2</v>
      </c>
      <c r="R2281">
        <v>9.8799999999999999E-2</v>
      </c>
      <c r="S2281">
        <v>9.8799999999999999E-2</v>
      </c>
      <c r="T2281">
        <v>9.8799999999999999E-2</v>
      </c>
      <c r="U2281">
        <v>9.8799999999999999E-2</v>
      </c>
      <c r="V2281">
        <v>9.8799999999999999E-2</v>
      </c>
      <c r="W2281">
        <v>9.8799999999999999E-2</v>
      </c>
      <c r="X2281">
        <v>9.8799999999999999E-2</v>
      </c>
      <c r="Y2281">
        <v>9.8799999999999999E-2</v>
      </c>
      <c r="Z2281">
        <v>9.8799999999999999E-2</v>
      </c>
      <c r="AA2281">
        <v>9.8799999999999999E-2</v>
      </c>
      <c r="AB2281" s="7">
        <f t="shared" si="105"/>
        <v>2.3711999999999991</v>
      </c>
      <c r="AC2281">
        <f>INDEX(SHELF_days!$C$2:$C$289,MATCH(A2281&amp;"|"&amp;C2281,SHELF_days!$D$2:$D$289,0))</f>
        <v>7</v>
      </c>
      <c r="AD2281" s="8">
        <f t="shared" si="106"/>
        <v>16.598399999999994</v>
      </c>
      <c r="AE2281" s="7">
        <f t="shared" si="107"/>
        <v>9.8799999999999999E-2</v>
      </c>
    </row>
    <row r="2282" spans="1:31" x14ac:dyDescent="0.45">
      <c r="A2282" t="s">
        <v>44</v>
      </c>
      <c r="B2282" t="s">
        <v>174</v>
      </c>
      <c r="C2282" t="s">
        <v>124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44</v>
      </c>
      <c r="B2283" t="s">
        <v>174</v>
      </c>
      <c r="C2283" t="s">
        <v>125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44</v>
      </c>
      <c r="B2284" t="s">
        <v>174</v>
      </c>
      <c r="C2284" t="s">
        <v>126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44</v>
      </c>
      <c r="B2285" t="s">
        <v>174</v>
      </c>
      <c r="C2285" t="s">
        <v>127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44</v>
      </c>
      <c r="B2286" t="s">
        <v>174</v>
      </c>
      <c r="C2286" t="s">
        <v>128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44</v>
      </c>
      <c r="B2287" t="s">
        <v>174</v>
      </c>
      <c r="C2287" t="s">
        <v>129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44</v>
      </c>
      <c r="B2288" t="s">
        <v>175</v>
      </c>
      <c r="C2288" t="s">
        <v>124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44</v>
      </c>
      <c r="B2289" t="s">
        <v>175</v>
      </c>
      <c r="C2289" t="s">
        <v>125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44</v>
      </c>
      <c r="B2290" t="s">
        <v>175</v>
      </c>
      <c r="C2290" t="s">
        <v>126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44</v>
      </c>
      <c r="B2291" t="s">
        <v>175</v>
      </c>
      <c r="C2291" t="s">
        <v>127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44</v>
      </c>
      <c r="B2292" t="s">
        <v>175</v>
      </c>
      <c r="C2292" t="s">
        <v>128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44</v>
      </c>
      <c r="B2293" t="s">
        <v>175</v>
      </c>
      <c r="C2293" t="s">
        <v>129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44</v>
      </c>
      <c r="B2294" t="s">
        <v>176</v>
      </c>
      <c r="C2294" t="s">
        <v>124</v>
      </c>
      <c r="D2294">
        <v>0.53421635099515885</v>
      </c>
      <c r="E2294">
        <v>0.53576283403577918</v>
      </c>
      <c r="F2294">
        <v>0.53994018663155929</v>
      </c>
      <c r="G2294">
        <v>0.53912521639465172</v>
      </c>
      <c r="H2294">
        <v>0.5381231670793053</v>
      </c>
      <c r="I2294">
        <v>0.5370135752997075</v>
      </c>
      <c r="J2294">
        <v>0.53528701464316564</v>
      </c>
      <c r="K2294">
        <v>0.53221869370998232</v>
      </c>
      <c r="L2294">
        <v>0.5267259063366232</v>
      </c>
      <c r="M2294">
        <v>0.51937633110391668</v>
      </c>
      <c r="N2294">
        <v>0.50507710417744101</v>
      </c>
      <c r="O2294">
        <v>0.49750292202720892</v>
      </c>
      <c r="P2294">
        <v>0.50249076392388592</v>
      </c>
      <c r="Q2294">
        <v>0.51314951040033951</v>
      </c>
      <c r="R2294">
        <v>0.52284849639504549</v>
      </c>
      <c r="S2294">
        <v>0.53042407883778098</v>
      </c>
      <c r="T2294">
        <v>0.53246010413754741</v>
      </c>
      <c r="U2294">
        <v>0.52816736743949755</v>
      </c>
      <c r="V2294">
        <v>0.53389008284189532</v>
      </c>
      <c r="W2294">
        <v>0.53781314231907962</v>
      </c>
      <c r="X2294">
        <v>0.53896138217176748</v>
      </c>
      <c r="Y2294">
        <v>0.53976627030265178</v>
      </c>
      <c r="Z2294">
        <v>0.54066609826525891</v>
      </c>
      <c r="AA2294">
        <v>0.54132059498129081</v>
      </c>
      <c r="AB2294" s="7">
        <f t="shared" si="105"/>
        <v>12.70232719445054</v>
      </c>
      <c r="AC2294">
        <f>INDEX(SHELF_days!$C$2:$C$289,MATCH(A2294&amp;"|"&amp;C2294,SHELF_days!$D$2:$D$289,0))</f>
        <v>44</v>
      </c>
      <c r="AD2294" s="8">
        <f t="shared" si="106"/>
        <v>558.90239655582377</v>
      </c>
      <c r="AE2294" s="7">
        <f t="shared" si="107"/>
        <v>0.54132059498129081</v>
      </c>
    </row>
    <row r="2295" spans="1:31" x14ac:dyDescent="0.45">
      <c r="A2295" t="s">
        <v>44</v>
      </c>
      <c r="B2295" t="s">
        <v>176</v>
      </c>
      <c r="C2295" t="s">
        <v>125</v>
      </c>
      <c r="D2295">
        <v>0.42613806481701089</v>
      </c>
      <c r="E2295">
        <v>0.4223509737418949</v>
      </c>
      <c r="F2295">
        <v>0.42124089185992097</v>
      </c>
      <c r="G2295">
        <v>0.41941421028939491</v>
      </c>
      <c r="H2295">
        <v>0.41889820250193671</v>
      </c>
      <c r="I2295">
        <v>0.41542337665505141</v>
      </c>
      <c r="J2295">
        <v>0.41307543620017978</v>
      </c>
      <c r="K2295">
        <v>0.41030985850620533</v>
      </c>
      <c r="L2295">
        <v>0.3893075713957867</v>
      </c>
      <c r="M2295">
        <v>0.37436890089768871</v>
      </c>
      <c r="N2295">
        <v>0.38056659551719818</v>
      </c>
      <c r="O2295">
        <v>0.39862091683509021</v>
      </c>
      <c r="P2295">
        <v>0.4170900748070786</v>
      </c>
      <c r="Q2295">
        <v>0.42882662642330521</v>
      </c>
      <c r="R2295">
        <v>0.43948180215387522</v>
      </c>
      <c r="S2295">
        <v>0.44862326168840122</v>
      </c>
      <c r="T2295">
        <v>0.44850248645999341</v>
      </c>
      <c r="U2295">
        <v>0.4495513055449491</v>
      </c>
      <c r="V2295">
        <v>0.4492540934611281</v>
      </c>
      <c r="W2295">
        <v>0.43901515467715768</v>
      </c>
      <c r="X2295">
        <v>0.42864353817850148</v>
      </c>
      <c r="Y2295">
        <v>0.42450637397756602</v>
      </c>
      <c r="Z2295">
        <v>0.42188047546079349</v>
      </c>
      <c r="AA2295">
        <v>0.41968166615752089</v>
      </c>
      <c r="AB2295" s="7">
        <f t="shared" si="105"/>
        <v>10.104771858207631</v>
      </c>
      <c r="AC2295">
        <f>INDEX(SHELF_days!$C$2:$C$289,MATCH(A2295&amp;"|"&amp;C2295,SHELF_days!$D$2:$D$289,0))</f>
        <v>89</v>
      </c>
      <c r="AD2295" s="8">
        <f t="shared" si="106"/>
        <v>899.32469538047917</v>
      </c>
      <c r="AE2295" s="7">
        <f t="shared" si="107"/>
        <v>0.4495513055449491</v>
      </c>
    </row>
    <row r="2296" spans="1:31" x14ac:dyDescent="0.45">
      <c r="A2296" t="s">
        <v>44</v>
      </c>
      <c r="B2296" t="s">
        <v>176</v>
      </c>
      <c r="C2296" t="s">
        <v>126</v>
      </c>
      <c r="D2296">
        <v>0.33359247172646511</v>
      </c>
      <c r="E2296">
        <v>0.32419291977397119</v>
      </c>
      <c r="F2296">
        <v>0.31821357421307628</v>
      </c>
      <c r="G2296">
        <v>0.31081972398476088</v>
      </c>
      <c r="H2296">
        <v>0.30017151350224591</v>
      </c>
      <c r="I2296">
        <v>0.29187846624771607</v>
      </c>
      <c r="J2296">
        <v>0.28635186583423161</v>
      </c>
      <c r="K2296">
        <v>0.26361465655054173</v>
      </c>
      <c r="L2296">
        <v>0.21241928662741169</v>
      </c>
      <c r="M2296">
        <v>0.19884951874231011</v>
      </c>
      <c r="N2296">
        <v>0.20155747520454051</v>
      </c>
      <c r="O2296">
        <v>0.20401444130704549</v>
      </c>
      <c r="P2296">
        <v>0.2103684214461736</v>
      </c>
      <c r="Q2296">
        <v>0.22535158342188319</v>
      </c>
      <c r="R2296">
        <v>0.25172519138342547</v>
      </c>
      <c r="S2296">
        <v>0.28160896245841538</v>
      </c>
      <c r="T2296">
        <v>0.2941518169838141</v>
      </c>
      <c r="U2296">
        <v>0.29617491774472859</v>
      </c>
      <c r="V2296">
        <v>0.30598945523299248</v>
      </c>
      <c r="W2296">
        <v>0.31519909855047301</v>
      </c>
      <c r="X2296">
        <v>0.32480299663654871</v>
      </c>
      <c r="Y2296">
        <v>0.33957959132505061</v>
      </c>
      <c r="Z2296">
        <v>0.34299313425577183</v>
      </c>
      <c r="AA2296">
        <v>0.33990239898534652</v>
      </c>
      <c r="AB2296" s="7">
        <f t="shared" si="105"/>
        <v>6.7735234821389394</v>
      </c>
      <c r="AC2296">
        <f>INDEX(SHELF_days!$C$2:$C$289,MATCH(A2296&amp;"|"&amp;C2296,SHELF_days!$D$2:$D$289,0))</f>
        <v>130</v>
      </c>
      <c r="AD2296" s="8">
        <f t="shared" si="106"/>
        <v>880.55805267806215</v>
      </c>
      <c r="AE2296" s="7">
        <f t="shared" si="107"/>
        <v>0.34299313425577183</v>
      </c>
    </row>
    <row r="2297" spans="1:31" x14ac:dyDescent="0.45">
      <c r="A2297" t="s">
        <v>44</v>
      </c>
      <c r="B2297" t="s">
        <v>176</v>
      </c>
      <c r="C2297" t="s">
        <v>127</v>
      </c>
      <c r="D2297">
        <v>0.36654212663991848</v>
      </c>
      <c r="E2297">
        <v>0.36101154514233991</v>
      </c>
      <c r="F2297">
        <v>0.36142020099714889</v>
      </c>
      <c r="G2297">
        <v>0.36244131265503121</v>
      </c>
      <c r="H2297">
        <v>0.36263138514564019</v>
      </c>
      <c r="I2297">
        <v>0.36295926019194052</v>
      </c>
      <c r="J2297">
        <v>0.36433358989487119</v>
      </c>
      <c r="K2297">
        <v>0.36329769482105251</v>
      </c>
      <c r="L2297">
        <v>0.35281361302654912</v>
      </c>
      <c r="M2297">
        <v>0.31842844351711519</v>
      </c>
      <c r="N2297">
        <v>0.2957353720758325</v>
      </c>
      <c r="O2297">
        <v>0.29747136749006059</v>
      </c>
      <c r="P2297">
        <v>0.30792377053612918</v>
      </c>
      <c r="Q2297">
        <v>0.32428162026958868</v>
      </c>
      <c r="R2297">
        <v>0.33835279234519472</v>
      </c>
      <c r="S2297">
        <v>0.34986696144297041</v>
      </c>
      <c r="T2297">
        <v>0.3572291025792223</v>
      </c>
      <c r="U2297">
        <v>0.36020426503639252</v>
      </c>
      <c r="V2297">
        <v>0.35524495696892139</v>
      </c>
      <c r="W2297">
        <v>0.35465150841490928</v>
      </c>
      <c r="X2297">
        <v>0.35823595880030901</v>
      </c>
      <c r="Y2297">
        <v>0.36059813747526548</v>
      </c>
      <c r="Z2297">
        <v>0.36241016188573699</v>
      </c>
      <c r="AA2297">
        <v>0.36609176043300362</v>
      </c>
      <c r="AB2297" s="7">
        <f t="shared" si="105"/>
        <v>8.3641769077851436</v>
      </c>
      <c r="AC2297">
        <f>INDEX(SHELF_days!$C$2:$C$289,MATCH(A2297&amp;"|"&amp;C2297,SHELF_days!$D$2:$D$289,0))</f>
        <v>67</v>
      </c>
      <c r="AD2297" s="8">
        <f t="shared" si="106"/>
        <v>560.39985282160467</v>
      </c>
      <c r="AE2297" s="7">
        <f t="shared" si="107"/>
        <v>0.36654212663991848</v>
      </c>
    </row>
    <row r="2298" spans="1:31" x14ac:dyDescent="0.45">
      <c r="A2298" t="s">
        <v>44</v>
      </c>
      <c r="B2298" t="s">
        <v>176</v>
      </c>
      <c r="C2298" t="s">
        <v>128</v>
      </c>
      <c r="D2298">
        <v>0.26533834580268623</v>
      </c>
      <c r="E2298">
        <v>0.26846239837749991</v>
      </c>
      <c r="F2298">
        <v>0.27457523527131061</v>
      </c>
      <c r="G2298">
        <v>0.26821118590241178</v>
      </c>
      <c r="H2298">
        <v>0.27438843625137338</v>
      </c>
      <c r="I2298">
        <v>0.28375415263029963</v>
      </c>
      <c r="J2298">
        <v>0.29431795927503068</v>
      </c>
      <c r="K2298">
        <v>0.27766063977303412</v>
      </c>
      <c r="L2298">
        <v>0.21320853654914459</v>
      </c>
      <c r="M2298">
        <v>0.20600067091777011</v>
      </c>
      <c r="N2298">
        <v>0.2185484119811458</v>
      </c>
      <c r="O2298">
        <v>0.21655803621698611</v>
      </c>
      <c r="P2298">
        <v>0.21584948821032729</v>
      </c>
      <c r="Q2298">
        <v>0.22537623822713049</v>
      </c>
      <c r="R2298">
        <v>0.25749278696531891</v>
      </c>
      <c r="S2298">
        <v>0.28530651689943382</v>
      </c>
      <c r="T2298">
        <v>0.29610865332822278</v>
      </c>
      <c r="U2298">
        <v>0.2987753703714659</v>
      </c>
      <c r="V2298">
        <v>0.3172749146907754</v>
      </c>
      <c r="W2298">
        <v>0.31931682121905569</v>
      </c>
      <c r="X2298">
        <v>0.32153908542175819</v>
      </c>
      <c r="Y2298">
        <v>0.33784857226594062</v>
      </c>
      <c r="Z2298">
        <v>0.32198353826229881</v>
      </c>
      <c r="AA2298">
        <v>0.31672095897647851</v>
      </c>
      <c r="AB2298" s="7">
        <f t="shared" si="105"/>
        <v>6.5746169537868999</v>
      </c>
      <c r="AC2298">
        <f>INDEX(SHELF_days!$C$2:$C$289,MATCH(A2298&amp;"|"&amp;C2298,SHELF_days!$D$2:$D$289,0))</f>
        <v>28</v>
      </c>
      <c r="AD2298" s="8">
        <f t="shared" si="106"/>
        <v>184.08927470603319</v>
      </c>
      <c r="AE2298" s="7">
        <f t="shared" si="107"/>
        <v>0.33784857226594062</v>
      </c>
    </row>
    <row r="2299" spans="1:31" x14ac:dyDescent="0.45">
      <c r="A2299" t="s">
        <v>44</v>
      </c>
      <c r="B2299" t="s">
        <v>176</v>
      </c>
      <c r="C2299" t="s">
        <v>129</v>
      </c>
      <c r="D2299">
        <v>0.46439524625520018</v>
      </c>
      <c r="E2299">
        <v>0.47408947125539552</v>
      </c>
      <c r="F2299">
        <v>0.49248595404646373</v>
      </c>
      <c r="G2299">
        <v>0.50417699615633371</v>
      </c>
      <c r="H2299">
        <v>0.51270533761829951</v>
      </c>
      <c r="I2299">
        <v>0.52134318195402152</v>
      </c>
      <c r="J2299">
        <v>0.5244543518378052</v>
      </c>
      <c r="K2299">
        <v>0.52546564308367261</v>
      </c>
      <c r="L2299">
        <v>0.52676679487771882</v>
      </c>
      <c r="M2299">
        <v>0.51738175446224743</v>
      </c>
      <c r="N2299">
        <v>0.50058272535891901</v>
      </c>
      <c r="O2299">
        <v>0.49781294678743471</v>
      </c>
      <c r="P2299">
        <v>0.49702066128907979</v>
      </c>
      <c r="Q2299">
        <v>0.49511402301661622</v>
      </c>
      <c r="R2299">
        <v>0.49885644476087759</v>
      </c>
      <c r="S2299">
        <v>0.5055232373689853</v>
      </c>
      <c r="T2299">
        <v>0.51355559522628991</v>
      </c>
      <c r="U2299">
        <v>0.52490524602386068</v>
      </c>
      <c r="V2299">
        <v>0.54605862469538302</v>
      </c>
      <c r="W2299">
        <v>0.55916676281857081</v>
      </c>
      <c r="X2299">
        <v>0.55376891527693384</v>
      </c>
      <c r="Y2299">
        <v>0.54336614227007984</v>
      </c>
      <c r="Z2299">
        <v>0.52859613700400165</v>
      </c>
      <c r="AA2299">
        <v>0.51386477981101375</v>
      </c>
      <c r="AB2299" s="7">
        <f t="shared" si="105"/>
        <v>12.341456973255204</v>
      </c>
      <c r="AC2299">
        <f>INDEX(SHELF_days!$C$2:$C$289,MATCH(A2299&amp;"|"&amp;C2299,SHELF_days!$D$2:$D$289,0))</f>
        <v>7</v>
      </c>
      <c r="AD2299" s="8">
        <f t="shared" si="106"/>
        <v>86.390198812786423</v>
      </c>
      <c r="AE2299" s="7">
        <f t="shared" si="107"/>
        <v>0.55916676281857081</v>
      </c>
    </row>
    <row r="2300" spans="1:31" x14ac:dyDescent="0.45">
      <c r="A2300" t="s">
        <v>44</v>
      </c>
      <c r="B2300" t="s">
        <v>177</v>
      </c>
      <c r="C2300" t="s">
        <v>124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 s="7">
        <f t="shared" si="105"/>
        <v>0</v>
      </c>
      <c r="AC2300">
        <f>INDEX(SHELF_days!$C$2:$C$289,MATCH(A2300&amp;"|"&amp;C2300,SHELF_days!$D$2:$D$289,0))</f>
        <v>44</v>
      </c>
      <c r="AD2300" s="8">
        <f t="shared" si="106"/>
        <v>0</v>
      </c>
      <c r="AE2300" s="7">
        <f t="shared" si="107"/>
        <v>0</v>
      </c>
    </row>
    <row r="2301" spans="1:31" x14ac:dyDescent="0.45">
      <c r="A2301" t="s">
        <v>44</v>
      </c>
      <c r="B2301" t="s">
        <v>177</v>
      </c>
      <c r="C2301" t="s">
        <v>125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1.7399347589706411E-2</v>
      </c>
      <c r="R2301">
        <v>6.41600942370424E-2</v>
      </c>
      <c r="S2301">
        <v>0.13810732149329469</v>
      </c>
      <c r="T2301">
        <v>0.20987963030083359</v>
      </c>
      <c r="U2301">
        <v>0.44150844508880022</v>
      </c>
      <c r="V2301">
        <v>0.52850518303733229</v>
      </c>
      <c r="W2301">
        <v>0.249028162377673</v>
      </c>
      <c r="X2301">
        <v>3.1536317506342872E-2</v>
      </c>
      <c r="Y2301">
        <v>0</v>
      </c>
      <c r="Z2301">
        <v>0</v>
      </c>
      <c r="AA2301">
        <v>0</v>
      </c>
      <c r="AB2301" s="7">
        <f t="shared" si="105"/>
        <v>1.6801245016310256</v>
      </c>
      <c r="AC2301">
        <f>INDEX(SHELF_days!$C$2:$C$289,MATCH(A2301&amp;"|"&amp;C2301,SHELF_days!$D$2:$D$289,0))</f>
        <v>89</v>
      </c>
      <c r="AD2301" s="8">
        <f t="shared" si="106"/>
        <v>149.53108064516127</v>
      </c>
      <c r="AE2301" s="7">
        <f t="shared" si="107"/>
        <v>0.52850518303733229</v>
      </c>
    </row>
    <row r="2302" spans="1:31" x14ac:dyDescent="0.45">
      <c r="A2302" t="s">
        <v>44</v>
      </c>
      <c r="B2302" t="s">
        <v>177</v>
      </c>
      <c r="C2302" t="s">
        <v>126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4.4669478908188577E-3</v>
      </c>
      <c r="T2302">
        <v>2.159024813895781E-2</v>
      </c>
      <c r="U2302">
        <v>4.318049627791562E-2</v>
      </c>
      <c r="V2302">
        <v>6.477074441687343E-2</v>
      </c>
      <c r="W2302">
        <v>4.318049627791562E-2</v>
      </c>
      <c r="X2302">
        <v>0</v>
      </c>
      <c r="Y2302">
        <v>0</v>
      </c>
      <c r="Z2302">
        <v>0</v>
      </c>
      <c r="AA2302">
        <v>0</v>
      </c>
      <c r="AB2302" s="7">
        <f t="shared" si="105"/>
        <v>0.17718893300248134</v>
      </c>
      <c r="AC2302">
        <f>INDEX(SHELF_days!$C$2:$C$289,MATCH(A2302&amp;"|"&amp;C2302,SHELF_days!$D$2:$D$289,0))</f>
        <v>130</v>
      </c>
      <c r="AD2302" s="8">
        <f t="shared" si="106"/>
        <v>23.034561290322575</v>
      </c>
      <c r="AE2302" s="7">
        <f t="shared" si="107"/>
        <v>6.477074441687343E-2</v>
      </c>
    </row>
    <row r="2303" spans="1:31" x14ac:dyDescent="0.45">
      <c r="A2303" t="s">
        <v>44</v>
      </c>
      <c r="B2303" t="s">
        <v>177</v>
      </c>
      <c r="C2303" t="s">
        <v>127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8.6672123254694262E-3</v>
      </c>
      <c r="R2303">
        <v>5.0558738565238313E-2</v>
      </c>
      <c r="S2303">
        <v>0.1184519017814155</v>
      </c>
      <c r="T2303">
        <v>0.13434179104477609</v>
      </c>
      <c r="U2303">
        <v>0.2354592681752527</v>
      </c>
      <c r="V2303">
        <v>0.24846008666345679</v>
      </c>
      <c r="W2303">
        <v>5.9225950890707743E-2</v>
      </c>
      <c r="X2303">
        <v>4.1891526239768877E-2</v>
      </c>
      <c r="Y2303">
        <v>0</v>
      </c>
      <c r="Z2303">
        <v>0</v>
      </c>
      <c r="AA2303">
        <v>0</v>
      </c>
      <c r="AB2303" s="7">
        <f t="shared" si="105"/>
        <v>0.89705647568608538</v>
      </c>
      <c r="AC2303">
        <f>INDEX(SHELF_days!$C$2:$C$289,MATCH(A2303&amp;"|"&amp;C2303,SHELF_days!$D$2:$D$289,0))</f>
        <v>67</v>
      </c>
      <c r="AD2303" s="8">
        <f t="shared" si="106"/>
        <v>60.10278387096772</v>
      </c>
      <c r="AE2303" s="7">
        <f t="shared" si="107"/>
        <v>0.24846008666345679</v>
      </c>
    </row>
    <row r="2304" spans="1:31" x14ac:dyDescent="0.45">
      <c r="A2304" t="s">
        <v>44</v>
      </c>
      <c r="B2304" t="s">
        <v>177</v>
      </c>
      <c r="C2304" t="s">
        <v>128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0.12097983870967741</v>
      </c>
      <c r="Q2304">
        <v>0.2004808755760368</v>
      </c>
      <c r="R2304">
        <v>0.22122027649769579</v>
      </c>
      <c r="S2304">
        <v>0.35602638248847918</v>
      </c>
      <c r="T2304">
        <v>0.55650725806451595</v>
      </c>
      <c r="U2304">
        <v>1</v>
      </c>
      <c r="V2304">
        <v>1</v>
      </c>
      <c r="W2304">
        <v>0.75007499999999994</v>
      </c>
      <c r="X2304">
        <v>0.1002404377880184</v>
      </c>
      <c r="Y2304">
        <v>0</v>
      </c>
      <c r="Z2304">
        <v>0</v>
      </c>
      <c r="AA2304">
        <v>0</v>
      </c>
      <c r="AB2304" s="7">
        <f t="shared" si="105"/>
        <v>4.3055300691244236</v>
      </c>
      <c r="AC2304">
        <f>INDEX(SHELF_days!$C$2:$C$289,MATCH(A2304&amp;"|"&amp;C2304,SHELF_days!$D$2:$D$289,0))</f>
        <v>28</v>
      </c>
      <c r="AD2304" s="8">
        <f t="shared" si="106"/>
        <v>120.55484193548386</v>
      </c>
      <c r="AE2304" s="7">
        <f t="shared" si="107"/>
        <v>1</v>
      </c>
    </row>
    <row r="2305" spans="1:31" x14ac:dyDescent="0.45">
      <c r="A2305" t="s">
        <v>44</v>
      </c>
      <c r="B2305" t="s">
        <v>177</v>
      </c>
      <c r="C2305" t="s">
        <v>129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 s="7">
        <f t="shared" si="105"/>
        <v>0</v>
      </c>
      <c r="AC2305">
        <f>INDEX(SHELF_days!$C$2:$C$289,MATCH(A2305&amp;"|"&amp;C2305,SHELF_days!$D$2:$D$289,0))</f>
        <v>7</v>
      </c>
      <c r="AD2305" s="8">
        <f t="shared" si="106"/>
        <v>0</v>
      </c>
      <c r="AE2305" s="7">
        <f t="shared" si="107"/>
        <v>0</v>
      </c>
    </row>
    <row r="2306" spans="1:31" x14ac:dyDescent="0.45">
      <c r="A2306" t="s">
        <v>44</v>
      </c>
      <c r="B2306" t="s">
        <v>178</v>
      </c>
      <c r="C2306" t="s">
        <v>124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44</v>
      </c>
      <c r="B2307" t="s">
        <v>178</v>
      </c>
      <c r="C2307" t="s">
        <v>125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44</v>
      </c>
      <c r="B2308" t="s">
        <v>178</v>
      </c>
      <c r="C2308" t="s">
        <v>126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44</v>
      </c>
      <c r="B2309" t="s">
        <v>178</v>
      </c>
      <c r="C2309" t="s">
        <v>127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44</v>
      </c>
      <c r="B2310" t="s">
        <v>178</v>
      </c>
      <c r="C2310" t="s">
        <v>128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44</v>
      </c>
      <c r="B2311" t="s">
        <v>178</v>
      </c>
      <c r="C2311" t="s">
        <v>129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44</v>
      </c>
      <c r="B2312" t="s">
        <v>179</v>
      </c>
      <c r="C2312" t="s">
        <v>124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44</v>
      </c>
      <c r="B2313" t="s">
        <v>179</v>
      </c>
      <c r="C2313" t="s">
        <v>125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44</v>
      </c>
      <c r="B2314" t="s">
        <v>179</v>
      </c>
      <c r="C2314" t="s">
        <v>126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44</v>
      </c>
      <c r="B2315" t="s">
        <v>179</v>
      </c>
      <c r="C2315" t="s">
        <v>127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44</v>
      </c>
      <c r="B2316" t="s">
        <v>179</v>
      </c>
      <c r="C2316" t="s">
        <v>128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44</v>
      </c>
      <c r="B2317" t="s">
        <v>179</v>
      </c>
      <c r="C2317" t="s">
        <v>129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44</v>
      </c>
      <c r="B2318" t="s">
        <v>180</v>
      </c>
      <c r="C2318" t="s">
        <v>124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44</v>
      </c>
      <c r="B2319" t="s">
        <v>180</v>
      </c>
      <c r="C2319" t="s">
        <v>125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44</v>
      </c>
      <c r="B2320" t="s">
        <v>180</v>
      </c>
      <c r="C2320" t="s">
        <v>126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44</v>
      </c>
      <c r="B2321" t="s">
        <v>180</v>
      </c>
      <c r="C2321" t="s">
        <v>127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44</v>
      </c>
      <c r="B2322" t="s">
        <v>180</v>
      </c>
      <c r="C2322" t="s">
        <v>128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44</v>
      </c>
      <c r="B2323" t="s">
        <v>180</v>
      </c>
      <c r="C2323" t="s">
        <v>129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44</v>
      </c>
      <c r="B2324" t="s">
        <v>181</v>
      </c>
      <c r="C2324" t="s">
        <v>124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44</v>
      </c>
      <c r="B2325" t="s">
        <v>181</v>
      </c>
      <c r="C2325" t="s">
        <v>125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44</v>
      </c>
      <c r="B2326" t="s">
        <v>181</v>
      </c>
      <c r="C2326" t="s">
        <v>126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44</v>
      </c>
      <c r="B2327" t="s">
        <v>181</v>
      </c>
      <c r="C2327" t="s">
        <v>127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44</v>
      </c>
      <c r="B2328" t="s">
        <v>181</v>
      </c>
      <c r="C2328" t="s">
        <v>128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44</v>
      </c>
      <c r="B2329" t="s">
        <v>181</v>
      </c>
      <c r="C2329" t="s">
        <v>129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44</v>
      </c>
      <c r="B2330" t="s">
        <v>182</v>
      </c>
      <c r="C2330" t="s">
        <v>124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44</v>
      </c>
      <c r="B2331" t="s">
        <v>182</v>
      </c>
      <c r="C2331" t="s">
        <v>125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44</v>
      </c>
      <c r="B2332" t="s">
        <v>182</v>
      </c>
      <c r="C2332" t="s">
        <v>126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44</v>
      </c>
      <c r="B2333" t="s">
        <v>182</v>
      </c>
      <c r="C2333" t="s">
        <v>127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44</v>
      </c>
      <c r="B2334" t="s">
        <v>182</v>
      </c>
      <c r="C2334" t="s">
        <v>128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44</v>
      </c>
      <c r="B2335" t="s">
        <v>182</v>
      </c>
      <c r="C2335" t="s">
        <v>129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44</v>
      </c>
      <c r="B2336" t="s">
        <v>183</v>
      </c>
      <c r="C2336" t="s">
        <v>124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44</v>
      </c>
      <c r="B2337" t="s">
        <v>183</v>
      </c>
      <c r="C2337" t="s">
        <v>125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44</v>
      </c>
      <c r="B2338" t="s">
        <v>183</v>
      </c>
      <c r="C2338" t="s">
        <v>126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44</v>
      </c>
      <c r="B2339" t="s">
        <v>183</v>
      </c>
      <c r="C2339" t="s">
        <v>127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44</v>
      </c>
      <c r="B2340" t="s">
        <v>183</v>
      </c>
      <c r="C2340" t="s">
        <v>128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44</v>
      </c>
      <c r="B2341" t="s">
        <v>183</v>
      </c>
      <c r="C2341" t="s">
        <v>129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46</v>
      </c>
      <c r="B2342" t="s">
        <v>158</v>
      </c>
      <c r="C2342" t="s">
        <v>124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46</v>
      </c>
      <c r="B2343" t="s">
        <v>158</v>
      </c>
      <c r="C2343" t="s">
        <v>125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46</v>
      </c>
      <c r="B2344" t="s">
        <v>158</v>
      </c>
      <c r="C2344" t="s">
        <v>126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46</v>
      </c>
      <c r="B2345" t="s">
        <v>158</v>
      </c>
      <c r="C2345" t="s">
        <v>127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46</v>
      </c>
      <c r="B2346" t="s">
        <v>158</v>
      </c>
      <c r="C2346" t="s">
        <v>128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46</v>
      </c>
      <c r="B2347" t="s">
        <v>158</v>
      </c>
      <c r="C2347" t="s">
        <v>129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46</v>
      </c>
      <c r="B2348" t="s">
        <v>159</v>
      </c>
      <c r="C2348" t="s">
        <v>124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46</v>
      </c>
      <c r="B2349" t="s">
        <v>159</v>
      </c>
      <c r="C2349" t="s">
        <v>125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46</v>
      </c>
      <c r="B2350" t="s">
        <v>159</v>
      </c>
      <c r="C2350" t="s">
        <v>126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46</v>
      </c>
      <c r="B2351" t="s">
        <v>159</v>
      </c>
      <c r="C2351" t="s">
        <v>127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46</v>
      </c>
      <c r="B2352" t="s">
        <v>159</v>
      </c>
      <c r="C2352" t="s">
        <v>128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46</v>
      </c>
      <c r="B2353" t="s">
        <v>159</v>
      </c>
      <c r="C2353" t="s">
        <v>129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46</v>
      </c>
      <c r="B2354" t="s">
        <v>160</v>
      </c>
      <c r="C2354" t="s">
        <v>124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46</v>
      </c>
      <c r="B2355" t="s">
        <v>160</v>
      </c>
      <c r="C2355" t="s">
        <v>125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46</v>
      </c>
      <c r="B2356" t="s">
        <v>160</v>
      </c>
      <c r="C2356" t="s">
        <v>126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46</v>
      </c>
      <c r="B2357" t="s">
        <v>160</v>
      </c>
      <c r="C2357" t="s">
        <v>127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46</v>
      </c>
      <c r="B2358" t="s">
        <v>160</v>
      </c>
      <c r="C2358" t="s">
        <v>128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46</v>
      </c>
      <c r="B2359" t="s">
        <v>160</v>
      </c>
      <c r="C2359" t="s">
        <v>129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46</v>
      </c>
      <c r="B2360" t="s">
        <v>161</v>
      </c>
      <c r="C2360" t="s">
        <v>124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46</v>
      </c>
      <c r="B2361" t="s">
        <v>161</v>
      </c>
      <c r="C2361" t="s">
        <v>125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46</v>
      </c>
      <c r="B2362" t="s">
        <v>161</v>
      </c>
      <c r="C2362" t="s">
        <v>126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46</v>
      </c>
      <c r="B2363" t="s">
        <v>161</v>
      </c>
      <c r="C2363" t="s">
        <v>127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46</v>
      </c>
      <c r="B2364" t="s">
        <v>161</v>
      </c>
      <c r="C2364" t="s">
        <v>128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46</v>
      </c>
      <c r="B2365" t="s">
        <v>161</v>
      </c>
      <c r="C2365" t="s">
        <v>129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46</v>
      </c>
      <c r="B2366" t="s">
        <v>162</v>
      </c>
      <c r="C2366" t="s">
        <v>124</v>
      </c>
      <c r="D2366">
        <v>0.21204762881975731</v>
      </c>
      <c r="E2366">
        <v>0.21204762881975731</v>
      </c>
      <c r="F2366">
        <v>0.21204762881975731</v>
      </c>
      <c r="G2366">
        <v>0.21204762881975731</v>
      </c>
      <c r="H2366">
        <v>0.21204762881975731</v>
      </c>
      <c r="I2366">
        <v>0.21204762881975731</v>
      </c>
      <c r="J2366">
        <v>0.21204762881975731</v>
      </c>
      <c r="K2366">
        <v>0.21204762881975731</v>
      </c>
      <c r="L2366">
        <v>0.21204762881975731</v>
      </c>
      <c r="M2366">
        <v>0.21204762881975731</v>
      </c>
      <c r="N2366">
        <v>0.21204762881975731</v>
      </c>
      <c r="O2366">
        <v>0.21204762881975731</v>
      </c>
      <c r="P2366">
        <v>0.21204762881975731</v>
      </c>
      <c r="Q2366">
        <v>0.21204762881975731</v>
      </c>
      <c r="R2366">
        <v>0.21204762881975731</v>
      </c>
      <c r="S2366">
        <v>0.21204762881975731</v>
      </c>
      <c r="T2366">
        <v>0.21204762881975731</v>
      </c>
      <c r="U2366">
        <v>0.21204762881975731</v>
      </c>
      <c r="V2366">
        <v>0.21204762881975731</v>
      </c>
      <c r="W2366">
        <v>0.21204762881975731</v>
      </c>
      <c r="X2366">
        <v>0.21204762881975731</v>
      </c>
      <c r="Y2366">
        <v>0.21204762881975731</v>
      </c>
      <c r="Z2366">
        <v>0.21204762881975731</v>
      </c>
      <c r="AA2366">
        <v>0.21204762881975731</v>
      </c>
      <c r="AB2366" s="7">
        <f t="shared" si="108"/>
        <v>5.0891430916741749</v>
      </c>
      <c r="AC2366">
        <f>INDEX(SHELF_days!$C$2:$C$289,MATCH(A2366&amp;"|"&amp;C2366,SHELF_days!$D$2:$D$289,0))</f>
        <v>111</v>
      </c>
      <c r="AD2366" s="8">
        <f t="shared" si="109"/>
        <v>564.89488317583346</v>
      </c>
      <c r="AE2366" s="7">
        <f t="shared" si="110"/>
        <v>0.21204762881975731</v>
      </c>
    </row>
    <row r="2367" spans="1:31" x14ac:dyDescent="0.45">
      <c r="A2367" t="s">
        <v>46</v>
      </c>
      <c r="B2367" t="s">
        <v>162</v>
      </c>
      <c r="C2367" t="s">
        <v>125</v>
      </c>
      <c r="D2367">
        <v>0.21204762881975731</v>
      </c>
      <c r="E2367">
        <v>0.21204762881975731</v>
      </c>
      <c r="F2367">
        <v>0.21204762881975731</v>
      </c>
      <c r="G2367">
        <v>0.21204762881975731</v>
      </c>
      <c r="H2367">
        <v>0.21204762881975731</v>
      </c>
      <c r="I2367">
        <v>0.21204762881975731</v>
      </c>
      <c r="J2367">
        <v>0.21204762881975731</v>
      </c>
      <c r="K2367">
        <v>0.21204762881975731</v>
      </c>
      <c r="L2367">
        <v>0.21204762881975731</v>
      </c>
      <c r="M2367">
        <v>0.21204762881975731</v>
      </c>
      <c r="N2367">
        <v>0.21204762881975731</v>
      </c>
      <c r="O2367">
        <v>0.21204762881975731</v>
      </c>
      <c r="P2367">
        <v>0.21204762881975731</v>
      </c>
      <c r="Q2367">
        <v>0.21204762881975731</v>
      </c>
      <c r="R2367">
        <v>0.21204762881975731</v>
      </c>
      <c r="S2367">
        <v>0.21204762881975731</v>
      </c>
      <c r="T2367">
        <v>0.21204762881975731</v>
      </c>
      <c r="U2367">
        <v>0.21204762881975731</v>
      </c>
      <c r="V2367">
        <v>0.21204762881975731</v>
      </c>
      <c r="W2367">
        <v>0.21204762881975731</v>
      </c>
      <c r="X2367">
        <v>0.21204762881975731</v>
      </c>
      <c r="Y2367">
        <v>0.21204762881975731</v>
      </c>
      <c r="Z2367">
        <v>0.21204762881975731</v>
      </c>
      <c r="AA2367">
        <v>0.21204762881975731</v>
      </c>
      <c r="AB2367" s="7">
        <f t="shared" si="108"/>
        <v>5.0891430916741749</v>
      </c>
      <c r="AC2367">
        <f>INDEX(SHELF_days!$C$2:$C$289,MATCH(A2367&amp;"|"&amp;C2367,SHELF_days!$D$2:$D$289,0))</f>
        <v>70</v>
      </c>
      <c r="AD2367" s="8">
        <f t="shared" si="109"/>
        <v>356.24001641719224</v>
      </c>
      <c r="AE2367" s="7">
        <f t="shared" si="110"/>
        <v>0.21204762881975731</v>
      </c>
    </row>
    <row r="2368" spans="1:31" x14ac:dyDescent="0.45">
      <c r="A2368" t="s">
        <v>46</v>
      </c>
      <c r="B2368" t="s">
        <v>162</v>
      </c>
      <c r="C2368" t="s">
        <v>126</v>
      </c>
      <c r="D2368">
        <v>0.21204762881975731</v>
      </c>
      <c r="E2368">
        <v>0.21204762881975731</v>
      </c>
      <c r="F2368">
        <v>0.21204762881975731</v>
      </c>
      <c r="G2368">
        <v>0.21204762881975731</v>
      </c>
      <c r="H2368">
        <v>0.21204762881975731</v>
      </c>
      <c r="I2368">
        <v>0.21204762881975731</v>
      </c>
      <c r="J2368">
        <v>0.21204762881975731</v>
      </c>
      <c r="K2368">
        <v>0.21204762881975731</v>
      </c>
      <c r="L2368">
        <v>0.21204762881975731</v>
      </c>
      <c r="M2368">
        <v>0.21204762881975731</v>
      </c>
      <c r="N2368">
        <v>0.21204762881975731</v>
      </c>
      <c r="O2368">
        <v>0.21204762881975731</v>
      </c>
      <c r="P2368">
        <v>0.21204762881975731</v>
      </c>
      <c r="Q2368">
        <v>0.21204762881975731</v>
      </c>
      <c r="R2368">
        <v>0.21204762881975731</v>
      </c>
      <c r="S2368">
        <v>0.21204762881975731</v>
      </c>
      <c r="T2368">
        <v>0.21204762881975731</v>
      </c>
      <c r="U2368">
        <v>0.21204762881975731</v>
      </c>
      <c r="V2368">
        <v>0.21204762881975731</v>
      </c>
      <c r="W2368">
        <v>0.21204762881975731</v>
      </c>
      <c r="X2368">
        <v>0.21204762881975731</v>
      </c>
      <c r="Y2368">
        <v>0.21204762881975731</v>
      </c>
      <c r="Z2368">
        <v>0.21204762881975731</v>
      </c>
      <c r="AA2368">
        <v>0.21204762881975731</v>
      </c>
      <c r="AB2368" s="7">
        <f t="shared" si="108"/>
        <v>5.0891430916741749</v>
      </c>
      <c r="AC2368">
        <f>INDEX(SHELF_days!$C$2:$C$289,MATCH(A2368&amp;"|"&amp;C2368,SHELF_days!$D$2:$D$289,0))</f>
        <v>68</v>
      </c>
      <c r="AD2368" s="8">
        <f t="shared" si="109"/>
        <v>346.06173023384389</v>
      </c>
      <c r="AE2368" s="7">
        <f t="shared" si="110"/>
        <v>0.21204762881975731</v>
      </c>
    </row>
    <row r="2369" spans="1:31" x14ac:dyDescent="0.45">
      <c r="A2369" t="s">
        <v>46</v>
      </c>
      <c r="B2369" t="s">
        <v>162</v>
      </c>
      <c r="C2369" t="s">
        <v>127</v>
      </c>
      <c r="D2369">
        <v>0.21204762881975731</v>
      </c>
      <c r="E2369">
        <v>0.21204762881975731</v>
      </c>
      <c r="F2369">
        <v>0.21204762881975731</v>
      </c>
      <c r="G2369">
        <v>0.21204762881975731</v>
      </c>
      <c r="H2369">
        <v>0.21204762881975731</v>
      </c>
      <c r="I2369">
        <v>0.21204762881975731</v>
      </c>
      <c r="J2369">
        <v>0.21204762881975731</v>
      </c>
      <c r="K2369">
        <v>0.21204762881975731</v>
      </c>
      <c r="L2369">
        <v>0.21204762881975731</v>
      </c>
      <c r="M2369">
        <v>0.21204762881975731</v>
      </c>
      <c r="N2369">
        <v>0.21204762881975731</v>
      </c>
      <c r="O2369">
        <v>0.21204762881975731</v>
      </c>
      <c r="P2369">
        <v>0.21204762881975731</v>
      </c>
      <c r="Q2369">
        <v>0.21204762881975731</v>
      </c>
      <c r="R2369">
        <v>0.21204762881975731</v>
      </c>
      <c r="S2369">
        <v>0.21204762881975731</v>
      </c>
      <c r="T2369">
        <v>0.21204762881975731</v>
      </c>
      <c r="U2369">
        <v>0.21204762881975731</v>
      </c>
      <c r="V2369">
        <v>0.21204762881975731</v>
      </c>
      <c r="W2369">
        <v>0.21204762881975731</v>
      </c>
      <c r="X2369">
        <v>0.21204762881975731</v>
      </c>
      <c r="Y2369">
        <v>0.21204762881975731</v>
      </c>
      <c r="Z2369">
        <v>0.21204762881975731</v>
      </c>
      <c r="AA2369">
        <v>0.21204762881975731</v>
      </c>
      <c r="AB2369" s="7">
        <f t="shared" si="108"/>
        <v>5.0891430916741749</v>
      </c>
      <c r="AC2369">
        <f>INDEX(SHELF_days!$C$2:$C$289,MATCH(A2369&amp;"|"&amp;C2369,SHELF_days!$D$2:$D$289,0))</f>
        <v>88</v>
      </c>
      <c r="AD2369" s="8">
        <f t="shared" si="109"/>
        <v>447.84459206732737</v>
      </c>
      <c r="AE2369" s="7">
        <f t="shared" si="110"/>
        <v>0.21204762881975731</v>
      </c>
    </row>
    <row r="2370" spans="1:31" x14ac:dyDescent="0.45">
      <c r="A2370" t="s">
        <v>46</v>
      </c>
      <c r="B2370" t="s">
        <v>162</v>
      </c>
      <c r="C2370" t="s">
        <v>128</v>
      </c>
      <c r="D2370">
        <v>0.21204762881975731</v>
      </c>
      <c r="E2370">
        <v>0.21204762881975731</v>
      </c>
      <c r="F2370">
        <v>0.21204762881975731</v>
      </c>
      <c r="G2370">
        <v>0.21204762881975731</v>
      </c>
      <c r="H2370">
        <v>0.21204762881975731</v>
      </c>
      <c r="I2370">
        <v>0.21204762881975731</v>
      </c>
      <c r="J2370">
        <v>0.21204762881975731</v>
      </c>
      <c r="K2370">
        <v>0.21204762881975731</v>
      </c>
      <c r="L2370">
        <v>0.21204762881975731</v>
      </c>
      <c r="M2370">
        <v>0.21204762881975731</v>
      </c>
      <c r="N2370">
        <v>0.21204762881975731</v>
      </c>
      <c r="O2370">
        <v>0.21204762881975731</v>
      </c>
      <c r="P2370">
        <v>0.21204762881975731</v>
      </c>
      <c r="Q2370">
        <v>0.21204762881975731</v>
      </c>
      <c r="R2370">
        <v>0.21204762881975731</v>
      </c>
      <c r="S2370">
        <v>0.21204762881975731</v>
      </c>
      <c r="T2370">
        <v>0.21204762881975731</v>
      </c>
      <c r="U2370">
        <v>0.21204762881975731</v>
      </c>
      <c r="V2370">
        <v>0.21204762881975731</v>
      </c>
      <c r="W2370">
        <v>0.21204762881975731</v>
      </c>
      <c r="X2370">
        <v>0.21204762881975731</v>
      </c>
      <c r="Y2370">
        <v>0.21204762881975731</v>
      </c>
      <c r="Z2370">
        <v>0.21204762881975731</v>
      </c>
      <c r="AA2370">
        <v>0.21204762881975731</v>
      </c>
      <c r="AB2370" s="7">
        <f t="shared" ref="AB2370:AB2433" si="111">SUM(D2370:AA2370)</f>
        <v>5.0891430916741749</v>
      </c>
      <c r="AC2370">
        <f>INDEX(SHELF_days!$C$2:$C$289,MATCH(A2370&amp;"|"&amp;C2370,SHELF_days!$D$2:$D$289,0))</f>
        <v>12</v>
      </c>
      <c r="AD2370" s="8">
        <f t="shared" ref="AD2370:AD2433" si="112">AB2370*AC2370</f>
        <v>61.069717100090102</v>
      </c>
      <c r="AE2370" s="7">
        <f t="shared" ref="AE2370:AE2433" si="113">MAX(D2370:AA2370)</f>
        <v>0.21204762881975731</v>
      </c>
    </row>
    <row r="2371" spans="1:31" x14ac:dyDescent="0.45">
      <c r="A2371" t="s">
        <v>46</v>
      </c>
      <c r="B2371" t="s">
        <v>162</v>
      </c>
      <c r="C2371" t="s">
        <v>129</v>
      </c>
      <c r="D2371">
        <v>0.21204762881975731</v>
      </c>
      <c r="E2371">
        <v>0.21204762881975731</v>
      </c>
      <c r="F2371">
        <v>0.21204762881975731</v>
      </c>
      <c r="G2371">
        <v>0.21204762881975731</v>
      </c>
      <c r="H2371">
        <v>0.21204762881975731</v>
      </c>
      <c r="I2371">
        <v>0.21204762881975731</v>
      </c>
      <c r="J2371">
        <v>0.21204762881975731</v>
      </c>
      <c r="K2371">
        <v>0.21204762881975731</v>
      </c>
      <c r="L2371">
        <v>0.21204762881975731</v>
      </c>
      <c r="M2371">
        <v>0.21204762881975731</v>
      </c>
      <c r="N2371">
        <v>0.21204762881975731</v>
      </c>
      <c r="O2371">
        <v>0.21204762881975731</v>
      </c>
      <c r="P2371">
        <v>0.21204762881975731</v>
      </c>
      <c r="Q2371">
        <v>0.21204762881975731</v>
      </c>
      <c r="R2371">
        <v>0.21204762881975731</v>
      </c>
      <c r="S2371">
        <v>0.21204762881975731</v>
      </c>
      <c r="T2371">
        <v>0.21204762881975731</v>
      </c>
      <c r="U2371">
        <v>0.21204762881975731</v>
      </c>
      <c r="V2371">
        <v>0.21204762881975731</v>
      </c>
      <c r="W2371">
        <v>0.21204762881975731</v>
      </c>
      <c r="X2371">
        <v>0.21204762881975731</v>
      </c>
      <c r="Y2371">
        <v>0.21204762881975731</v>
      </c>
      <c r="Z2371">
        <v>0.21204762881975731</v>
      </c>
      <c r="AA2371">
        <v>0.21204762881975731</v>
      </c>
      <c r="AB2371" s="7">
        <f t="shared" si="111"/>
        <v>5.0891430916741749</v>
      </c>
      <c r="AC2371">
        <f>INDEX(SHELF_days!$C$2:$C$289,MATCH(A2371&amp;"|"&amp;C2371,SHELF_days!$D$2:$D$289,0))</f>
        <v>16</v>
      </c>
      <c r="AD2371" s="8">
        <f t="shared" si="112"/>
        <v>81.426289466786798</v>
      </c>
      <c r="AE2371" s="7">
        <f t="shared" si="113"/>
        <v>0.21204762881975731</v>
      </c>
    </row>
    <row r="2372" spans="1:31" x14ac:dyDescent="0.45">
      <c r="A2372" t="s">
        <v>46</v>
      </c>
      <c r="B2372" t="s">
        <v>163</v>
      </c>
      <c r="C2372" t="s">
        <v>124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46</v>
      </c>
      <c r="B2373" t="s">
        <v>163</v>
      </c>
      <c r="C2373" t="s">
        <v>125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46</v>
      </c>
      <c r="B2374" t="s">
        <v>163</v>
      </c>
      <c r="C2374" t="s">
        <v>126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46</v>
      </c>
      <c r="B2375" t="s">
        <v>163</v>
      </c>
      <c r="C2375" t="s">
        <v>127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46</v>
      </c>
      <c r="B2376" t="s">
        <v>163</v>
      </c>
      <c r="C2376" t="s">
        <v>128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46</v>
      </c>
      <c r="B2377" t="s">
        <v>163</v>
      </c>
      <c r="C2377" t="s">
        <v>129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46</v>
      </c>
      <c r="B2378" t="s">
        <v>164</v>
      </c>
      <c r="C2378" t="s">
        <v>124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46</v>
      </c>
      <c r="B2379" t="s">
        <v>164</v>
      </c>
      <c r="C2379" t="s">
        <v>125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46</v>
      </c>
      <c r="B2380" t="s">
        <v>164</v>
      </c>
      <c r="C2380" t="s">
        <v>126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46</v>
      </c>
      <c r="B2381" t="s">
        <v>164</v>
      </c>
      <c r="C2381" t="s">
        <v>127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46</v>
      </c>
      <c r="B2382" t="s">
        <v>164</v>
      </c>
      <c r="C2382" t="s">
        <v>128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46</v>
      </c>
      <c r="B2383" t="s">
        <v>164</v>
      </c>
      <c r="C2383" t="s">
        <v>129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46</v>
      </c>
      <c r="B2384" t="s">
        <v>165</v>
      </c>
      <c r="C2384" t="s">
        <v>124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46</v>
      </c>
      <c r="B2385" t="s">
        <v>165</v>
      </c>
      <c r="C2385" t="s">
        <v>125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46</v>
      </c>
      <c r="B2386" t="s">
        <v>165</v>
      </c>
      <c r="C2386" t="s">
        <v>126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46</v>
      </c>
      <c r="B2387" t="s">
        <v>165</v>
      </c>
      <c r="C2387" t="s">
        <v>127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46</v>
      </c>
      <c r="B2388" t="s">
        <v>165</v>
      </c>
      <c r="C2388" t="s">
        <v>128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46</v>
      </c>
      <c r="B2389" t="s">
        <v>165</v>
      </c>
      <c r="C2389" t="s">
        <v>129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46</v>
      </c>
      <c r="B2390" t="s">
        <v>166</v>
      </c>
      <c r="C2390" t="s">
        <v>124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46</v>
      </c>
      <c r="B2391" t="s">
        <v>166</v>
      </c>
      <c r="C2391" t="s">
        <v>125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46</v>
      </c>
      <c r="B2392" t="s">
        <v>166</v>
      </c>
      <c r="C2392" t="s">
        <v>126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46</v>
      </c>
      <c r="B2393" t="s">
        <v>166</v>
      </c>
      <c r="C2393" t="s">
        <v>127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46</v>
      </c>
      <c r="B2394" t="s">
        <v>166</v>
      </c>
      <c r="C2394" t="s">
        <v>128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46</v>
      </c>
      <c r="B2395" t="s">
        <v>166</v>
      </c>
      <c r="C2395" t="s">
        <v>129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46</v>
      </c>
      <c r="B2396" t="s">
        <v>167</v>
      </c>
      <c r="C2396" t="s">
        <v>124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46</v>
      </c>
      <c r="B2397" t="s">
        <v>167</v>
      </c>
      <c r="C2397" t="s">
        <v>125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46</v>
      </c>
      <c r="B2398" t="s">
        <v>167</v>
      </c>
      <c r="C2398" t="s">
        <v>126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46</v>
      </c>
      <c r="B2399" t="s">
        <v>167</v>
      </c>
      <c r="C2399" t="s">
        <v>127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46</v>
      </c>
      <c r="B2400" t="s">
        <v>167</v>
      </c>
      <c r="C2400" t="s">
        <v>128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46</v>
      </c>
      <c r="B2401" t="s">
        <v>167</v>
      </c>
      <c r="C2401" t="s">
        <v>129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46</v>
      </c>
      <c r="B2402" t="s">
        <v>168</v>
      </c>
      <c r="C2402" t="s">
        <v>124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46</v>
      </c>
      <c r="B2403" t="s">
        <v>168</v>
      </c>
      <c r="C2403" t="s">
        <v>125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46</v>
      </c>
      <c r="B2404" t="s">
        <v>168</v>
      </c>
      <c r="C2404" t="s">
        <v>126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46</v>
      </c>
      <c r="B2405" t="s">
        <v>168</v>
      </c>
      <c r="C2405" t="s">
        <v>127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46</v>
      </c>
      <c r="B2406" t="s">
        <v>168</v>
      </c>
      <c r="C2406" t="s">
        <v>128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46</v>
      </c>
      <c r="B2407" t="s">
        <v>168</v>
      </c>
      <c r="C2407" t="s">
        <v>129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46</v>
      </c>
      <c r="B2408" t="s">
        <v>169</v>
      </c>
      <c r="C2408" t="s">
        <v>124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 s="7">
        <f t="shared" si="111"/>
        <v>0</v>
      </c>
      <c r="AC2408">
        <f>INDEX(SHELF_days!$C$2:$C$289,MATCH(A2408&amp;"|"&amp;C2408,SHELF_days!$D$2:$D$289,0))</f>
        <v>111</v>
      </c>
      <c r="AD2408" s="8">
        <f t="shared" si="112"/>
        <v>0</v>
      </c>
      <c r="AE2408" s="7">
        <f t="shared" si="113"/>
        <v>0</v>
      </c>
    </row>
    <row r="2409" spans="1:31" x14ac:dyDescent="0.45">
      <c r="A2409" t="s">
        <v>46</v>
      </c>
      <c r="B2409" t="s">
        <v>169</v>
      </c>
      <c r="C2409" t="s">
        <v>125</v>
      </c>
      <c r="D2409">
        <v>7.2794483380993161E-2</v>
      </c>
      <c r="E2409">
        <v>7.2794483380993161E-2</v>
      </c>
      <c r="F2409">
        <v>7.2794483380993161E-2</v>
      </c>
      <c r="G2409">
        <v>7.2794483380993161E-2</v>
      </c>
      <c r="H2409">
        <v>7.2794483380993161E-2</v>
      </c>
      <c r="I2409">
        <v>7.2794483380993161E-2</v>
      </c>
      <c r="J2409">
        <v>7.2794483380993161E-2</v>
      </c>
      <c r="K2409">
        <v>7.2794483380993161E-2</v>
      </c>
      <c r="L2409">
        <v>7.2794483380993161E-2</v>
      </c>
      <c r="M2409">
        <v>7.2794483380993161E-2</v>
      </c>
      <c r="N2409">
        <v>7.5378209755652154E-2</v>
      </c>
      <c r="O2409">
        <v>7.5533522905020328E-2</v>
      </c>
      <c r="P2409">
        <v>7.7836895882938434E-2</v>
      </c>
      <c r="Q2409">
        <v>7.9388711163490125E-2</v>
      </c>
      <c r="R2409">
        <v>8.5898701305651776E-2</v>
      </c>
      <c r="S2409">
        <v>9.5339898088855471E-2</v>
      </c>
      <c r="T2409">
        <v>0.14197859414574099</v>
      </c>
      <c r="U2409">
        <v>0.22967787501355971</v>
      </c>
      <c r="V2409">
        <v>0.23707367659237211</v>
      </c>
      <c r="W2409">
        <v>0.21522190620414569</v>
      </c>
      <c r="X2409">
        <v>0.10964055374890121</v>
      </c>
      <c r="Y2409">
        <v>7.9642740297626219E-2</v>
      </c>
      <c r="Z2409">
        <v>7.6903700773599037E-2</v>
      </c>
      <c r="AA2409">
        <v>7.6903700773599037E-2</v>
      </c>
      <c r="AB2409" s="7">
        <f t="shared" si="111"/>
        <v>2.3843635204610836</v>
      </c>
      <c r="AC2409">
        <f>INDEX(SHELF_days!$C$2:$C$289,MATCH(A2409&amp;"|"&amp;C2409,SHELF_days!$D$2:$D$289,0))</f>
        <v>70</v>
      </c>
      <c r="AD2409" s="8">
        <f t="shared" si="112"/>
        <v>166.90544643227585</v>
      </c>
      <c r="AE2409" s="7">
        <f t="shared" si="113"/>
        <v>0.23707367659237211</v>
      </c>
    </row>
    <row r="2410" spans="1:31" x14ac:dyDescent="0.45">
      <c r="A2410" t="s">
        <v>46</v>
      </c>
      <c r="B2410" t="s">
        <v>169</v>
      </c>
      <c r="C2410" t="s">
        <v>126</v>
      </c>
      <c r="D2410">
        <v>0.29726041158987848</v>
      </c>
      <c r="E2410">
        <v>0.29726041158987848</v>
      </c>
      <c r="F2410">
        <v>0.29726041158987848</v>
      </c>
      <c r="G2410">
        <v>0.29726041158987848</v>
      </c>
      <c r="H2410">
        <v>0.29726041158987848</v>
      </c>
      <c r="I2410">
        <v>0.29726041158987848</v>
      </c>
      <c r="J2410">
        <v>0.29726041158987848</v>
      </c>
      <c r="K2410">
        <v>0.29726041158987848</v>
      </c>
      <c r="L2410">
        <v>0.30288908357469613</v>
      </c>
      <c r="M2410">
        <v>0.32237508945685373</v>
      </c>
      <c r="N2410">
        <v>0.38333288328649467</v>
      </c>
      <c r="O2410">
        <v>0.41637975740507099</v>
      </c>
      <c r="P2410">
        <v>0.42984041189695282</v>
      </c>
      <c r="Q2410">
        <v>0.45576375900803751</v>
      </c>
      <c r="R2410">
        <v>0.46828769336001269</v>
      </c>
      <c r="S2410">
        <v>0.49381018549295008</v>
      </c>
      <c r="T2410">
        <v>0.51965141300781681</v>
      </c>
      <c r="U2410">
        <v>0.50766056010247496</v>
      </c>
      <c r="V2410">
        <v>0.53524717700135782</v>
      </c>
      <c r="W2410">
        <v>0.48791706057116052</v>
      </c>
      <c r="X2410">
        <v>0.43525891338975559</v>
      </c>
      <c r="Y2410">
        <v>0.36448852374088531</v>
      </c>
      <c r="Z2410">
        <v>0.30280557212091541</v>
      </c>
      <c r="AA2410">
        <v>0.29990911653228902</v>
      </c>
      <c r="AB2410" s="7">
        <f t="shared" si="111"/>
        <v>9.1037004926667517</v>
      </c>
      <c r="AC2410">
        <f>INDEX(SHELF_days!$C$2:$C$289,MATCH(A2410&amp;"|"&amp;C2410,SHELF_days!$D$2:$D$289,0))</f>
        <v>68</v>
      </c>
      <c r="AD2410" s="8">
        <f t="shared" si="112"/>
        <v>619.0516335013391</v>
      </c>
      <c r="AE2410" s="7">
        <f t="shared" si="113"/>
        <v>0.53524717700135782</v>
      </c>
    </row>
    <row r="2411" spans="1:31" x14ac:dyDescent="0.45">
      <c r="A2411" t="s">
        <v>46</v>
      </c>
      <c r="B2411" t="s">
        <v>169</v>
      </c>
      <c r="C2411" t="s">
        <v>127</v>
      </c>
      <c r="D2411">
        <v>5.4010827376618123E-2</v>
      </c>
      <c r="E2411">
        <v>5.4010827376618123E-2</v>
      </c>
      <c r="F2411">
        <v>5.4010827376618123E-2</v>
      </c>
      <c r="G2411">
        <v>5.4010827376618123E-2</v>
      </c>
      <c r="H2411">
        <v>5.4010827376618123E-2</v>
      </c>
      <c r="I2411">
        <v>5.4010827376618123E-2</v>
      </c>
      <c r="J2411">
        <v>5.4010827376618123E-2</v>
      </c>
      <c r="K2411">
        <v>5.4010827376618123E-2</v>
      </c>
      <c r="L2411">
        <v>5.4010827376618123E-2</v>
      </c>
      <c r="M2411">
        <v>5.4010827376618123E-2</v>
      </c>
      <c r="N2411">
        <v>5.4010827376618123E-2</v>
      </c>
      <c r="O2411">
        <v>5.4010827376618123E-2</v>
      </c>
      <c r="P2411">
        <v>5.7484766949871639E-2</v>
      </c>
      <c r="Q2411">
        <v>6.1381534596898303E-2</v>
      </c>
      <c r="R2411">
        <v>6.6620235473364597E-2</v>
      </c>
      <c r="S2411">
        <v>7.7085726576331767E-2</v>
      </c>
      <c r="T2411">
        <v>9.458048626723646E-2</v>
      </c>
      <c r="U2411">
        <v>0.10593133568430139</v>
      </c>
      <c r="V2411">
        <v>0.1078906376036164</v>
      </c>
      <c r="W2411">
        <v>7.9781503685176516E-2</v>
      </c>
      <c r="X2411">
        <v>4.8166668460241917E-2</v>
      </c>
      <c r="Y2411">
        <v>4.8166668460241917E-2</v>
      </c>
      <c r="Z2411">
        <v>4.8166668460241917E-2</v>
      </c>
      <c r="AA2411">
        <v>4.8166668460241917E-2</v>
      </c>
      <c r="AB2411" s="7">
        <f t="shared" si="111"/>
        <v>1.4915528291971825</v>
      </c>
      <c r="AC2411">
        <f>INDEX(SHELF_days!$C$2:$C$289,MATCH(A2411&amp;"|"&amp;C2411,SHELF_days!$D$2:$D$289,0))</f>
        <v>88</v>
      </c>
      <c r="AD2411" s="8">
        <f t="shared" si="112"/>
        <v>131.25664896935206</v>
      </c>
      <c r="AE2411" s="7">
        <f t="shared" si="113"/>
        <v>0.1078906376036164</v>
      </c>
    </row>
    <row r="2412" spans="1:31" x14ac:dyDescent="0.45">
      <c r="A2412" t="s">
        <v>46</v>
      </c>
      <c r="B2412" t="s">
        <v>169</v>
      </c>
      <c r="C2412" t="s">
        <v>128</v>
      </c>
      <c r="D2412">
        <v>0.37804800011974082</v>
      </c>
      <c r="E2412">
        <v>0.37804800011974082</v>
      </c>
      <c r="F2412">
        <v>0.37804800011974082</v>
      </c>
      <c r="G2412">
        <v>0.37804800011974082</v>
      </c>
      <c r="H2412">
        <v>0.37804800011974082</v>
      </c>
      <c r="I2412">
        <v>0.37804800011974082</v>
      </c>
      <c r="J2412">
        <v>0.37804800011974082</v>
      </c>
      <c r="K2412">
        <v>0.37804800011974082</v>
      </c>
      <c r="L2412">
        <v>0.37804800011974082</v>
      </c>
      <c r="M2412">
        <v>0.37804800011974082</v>
      </c>
      <c r="N2412">
        <v>0.63003963633024063</v>
      </c>
      <c r="O2412">
        <v>0.63003963633024063</v>
      </c>
      <c r="P2412">
        <v>0.63003963633024063</v>
      </c>
      <c r="Q2412">
        <v>0.63003963633024063</v>
      </c>
      <c r="R2412">
        <v>0.63003963633024063</v>
      </c>
      <c r="S2412">
        <v>0.63003963633024063</v>
      </c>
      <c r="T2412">
        <v>0.63003963633024063</v>
      </c>
      <c r="U2412">
        <v>0.63003963633024063</v>
      </c>
      <c r="V2412">
        <v>0.63003963633024063</v>
      </c>
      <c r="W2412">
        <v>0.63003963633024063</v>
      </c>
      <c r="X2412">
        <v>0.63003963633024063</v>
      </c>
      <c r="Y2412">
        <v>0.37804800011974082</v>
      </c>
      <c r="Z2412">
        <v>0.37804800011974082</v>
      </c>
      <c r="AA2412">
        <v>0.37804800011974082</v>
      </c>
      <c r="AB2412" s="7">
        <f t="shared" si="111"/>
        <v>11.845060001189276</v>
      </c>
      <c r="AC2412">
        <f>INDEX(SHELF_days!$C$2:$C$289,MATCH(A2412&amp;"|"&amp;C2412,SHELF_days!$D$2:$D$289,0))</f>
        <v>12</v>
      </c>
      <c r="AD2412" s="8">
        <f t="shared" si="112"/>
        <v>142.14072001427132</v>
      </c>
      <c r="AE2412" s="7">
        <f t="shared" si="113"/>
        <v>0.63003963633024063</v>
      </c>
    </row>
    <row r="2413" spans="1:31" x14ac:dyDescent="0.45">
      <c r="A2413" t="s">
        <v>46</v>
      </c>
      <c r="B2413" t="s">
        <v>169</v>
      </c>
      <c r="C2413" t="s">
        <v>129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46</v>
      </c>
      <c r="B2414" t="s">
        <v>170</v>
      </c>
      <c r="C2414" t="s">
        <v>124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46</v>
      </c>
      <c r="B2415" t="s">
        <v>170</v>
      </c>
      <c r="C2415" t="s">
        <v>125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46</v>
      </c>
      <c r="B2416" t="s">
        <v>170</v>
      </c>
      <c r="C2416" t="s">
        <v>126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46</v>
      </c>
      <c r="B2417" t="s">
        <v>170</v>
      </c>
      <c r="C2417" t="s">
        <v>127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46</v>
      </c>
      <c r="B2418" t="s">
        <v>170</v>
      </c>
      <c r="C2418" t="s">
        <v>128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46</v>
      </c>
      <c r="B2419" t="s">
        <v>170</v>
      </c>
      <c r="C2419" t="s">
        <v>129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46</v>
      </c>
      <c r="B2420" t="s">
        <v>171</v>
      </c>
      <c r="C2420" t="s">
        <v>124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46</v>
      </c>
      <c r="B2421" t="s">
        <v>171</v>
      </c>
      <c r="C2421" t="s">
        <v>125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46</v>
      </c>
      <c r="B2422" t="s">
        <v>171</v>
      </c>
      <c r="C2422" t="s">
        <v>126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46</v>
      </c>
      <c r="B2423" t="s">
        <v>171</v>
      </c>
      <c r="C2423" t="s">
        <v>127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46</v>
      </c>
      <c r="B2424" t="s">
        <v>171</v>
      </c>
      <c r="C2424" t="s">
        <v>128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46</v>
      </c>
      <c r="B2425" t="s">
        <v>171</v>
      </c>
      <c r="C2425" t="s">
        <v>129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46</v>
      </c>
      <c r="B2426" t="s">
        <v>172</v>
      </c>
      <c r="C2426" t="s">
        <v>124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46</v>
      </c>
      <c r="B2427" t="s">
        <v>172</v>
      </c>
      <c r="C2427" t="s">
        <v>125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46</v>
      </c>
      <c r="B2428" t="s">
        <v>172</v>
      </c>
      <c r="C2428" t="s">
        <v>126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46</v>
      </c>
      <c r="B2429" t="s">
        <v>172</v>
      </c>
      <c r="C2429" t="s">
        <v>127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46</v>
      </c>
      <c r="B2430" t="s">
        <v>172</v>
      </c>
      <c r="C2430" t="s">
        <v>128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46</v>
      </c>
      <c r="B2431" t="s">
        <v>172</v>
      </c>
      <c r="C2431" t="s">
        <v>129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46</v>
      </c>
      <c r="B2432" t="s">
        <v>173</v>
      </c>
      <c r="C2432" t="s">
        <v>124</v>
      </c>
      <c r="D2432">
        <v>4.197423761009058E-2</v>
      </c>
      <c r="E2432">
        <v>4.197423761009058E-2</v>
      </c>
      <c r="F2432">
        <v>4.197423761009058E-2</v>
      </c>
      <c r="G2432">
        <v>4.197423761009058E-2</v>
      </c>
      <c r="H2432">
        <v>4.197423761009058E-2</v>
      </c>
      <c r="I2432">
        <v>4.197423761009058E-2</v>
      </c>
      <c r="J2432">
        <v>4.197423761009058E-2</v>
      </c>
      <c r="K2432">
        <v>4.3130307713758323E-2</v>
      </c>
      <c r="L2432">
        <v>4.3199801484635952E-2</v>
      </c>
      <c r="M2432">
        <v>4.3199801484635952E-2</v>
      </c>
      <c r="N2432">
        <v>4.9327620857362857E-2</v>
      </c>
      <c r="O2432">
        <v>5.1514318918961619E-2</v>
      </c>
      <c r="P2432">
        <v>5.538535752895047E-2</v>
      </c>
      <c r="Q2432">
        <v>5.8744026811282192E-2</v>
      </c>
      <c r="R2432">
        <v>5.9844148540090833E-2</v>
      </c>
      <c r="S2432">
        <v>6.4945462466718465E-2</v>
      </c>
      <c r="T2432">
        <v>7.3908981049409822E-2</v>
      </c>
      <c r="U2432">
        <v>9.7330148625957291E-2</v>
      </c>
      <c r="V2432">
        <v>0.1023637355724923</v>
      </c>
      <c r="W2432">
        <v>8.907805779936917E-2</v>
      </c>
      <c r="X2432">
        <v>6.2378315456077749E-2</v>
      </c>
      <c r="Y2432">
        <v>5.1625037808156492E-2</v>
      </c>
      <c r="Z2432">
        <v>4.4536084248376212E-2</v>
      </c>
      <c r="AA2432">
        <v>4.3310520373830833E-2</v>
      </c>
      <c r="AB2432" s="7">
        <f t="shared" si="111"/>
        <v>1.3276413900107003</v>
      </c>
      <c r="AC2432">
        <f>INDEX(SHELF_days!$C$2:$C$289,MATCH(A2432&amp;"|"&amp;C2432,SHELF_days!$D$2:$D$289,0))</f>
        <v>111</v>
      </c>
      <c r="AD2432" s="8">
        <f t="shared" si="112"/>
        <v>147.36819429118773</v>
      </c>
      <c r="AE2432" s="7">
        <f t="shared" si="113"/>
        <v>0.1023637355724923</v>
      </c>
    </row>
    <row r="2433" spans="1:31" x14ac:dyDescent="0.45">
      <c r="A2433" t="s">
        <v>46</v>
      </c>
      <c r="B2433" t="s">
        <v>173</v>
      </c>
      <c r="C2433" t="s">
        <v>125</v>
      </c>
      <c r="D2433">
        <v>1.4577790767237791E-2</v>
      </c>
      <c r="E2433">
        <v>1.4577790767237791E-2</v>
      </c>
      <c r="F2433">
        <v>1.4577790767237791E-2</v>
      </c>
      <c r="G2433">
        <v>1.4577790767237791E-2</v>
      </c>
      <c r="H2433">
        <v>1.4577790767237791E-2</v>
      </c>
      <c r="I2433">
        <v>1.4577790767237791E-2</v>
      </c>
      <c r="J2433">
        <v>1.4577790767237791E-2</v>
      </c>
      <c r="K2433">
        <v>1.4577790767237791E-2</v>
      </c>
      <c r="L2433">
        <v>1.6410987645910931E-2</v>
      </c>
      <c r="M2433">
        <v>1.652118491115976E-2</v>
      </c>
      <c r="N2433">
        <v>1.83543817898329E-2</v>
      </c>
      <c r="O2433">
        <v>2.0297775933754869E-2</v>
      </c>
      <c r="P2433">
        <v>2.0407973199003681E-2</v>
      </c>
      <c r="Q2433">
        <v>2.0407973199003681E-2</v>
      </c>
      <c r="R2433">
        <v>2.0563930345584638E-2</v>
      </c>
      <c r="S2433">
        <v>2.5266925496373209E-2</v>
      </c>
      <c r="T2433">
        <v>2.6195197374825119E-2</v>
      </c>
      <c r="U2433">
        <v>4.3810883937439253E-2</v>
      </c>
      <c r="V2433">
        <v>4.3722165800162652E-2</v>
      </c>
      <c r="W2433">
        <v>4.0032425164585682E-2</v>
      </c>
      <c r="X2433">
        <v>1.7492415045556129E-2</v>
      </c>
      <c r="Y2433">
        <v>7.7745104508170808E-3</v>
      </c>
      <c r="Z2433">
        <v>5.8311163068951177E-3</v>
      </c>
      <c r="AA2433">
        <v>5.8311163068951177E-3</v>
      </c>
      <c r="AB2433" s="7">
        <f t="shared" si="111"/>
        <v>0.46554328904570219</v>
      </c>
      <c r="AC2433">
        <f>INDEX(SHELF_days!$C$2:$C$289,MATCH(A2433&amp;"|"&amp;C2433,SHELF_days!$D$2:$D$289,0))</f>
        <v>70</v>
      </c>
      <c r="AD2433" s="8">
        <f t="shared" si="112"/>
        <v>32.588030233199156</v>
      </c>
      <c r="AE2433" s="7">
        <f t="shared" si="113"/>
        <v>4.3810883937439253E-2</v>
      </c>
    </row>
    <row r="2434" spans="1:31" x14ac:dyDescent="0.45">
      <c r="A2434" t="s">
        <v>46</v>
      </c>
      <c r="B2434" t="s">
        <v>173</v>
      </c>
      <c r="C2434" t="s">
        <v>126</v>
      </c>
      <c r="D2434">
        <v>2.8301909798699588E-3</v>
      </c>
      <c r="E2434">
        <v>2.8301909798699588E-3</v>
      </c>
      <c r="F2434">
        <v>2.8301909798699588E-3</v>
      </c>
      <c r="G2434">
        <v>2.8301909798699588E-3</v>
      </c>
      <c r="H2434">
        <v>2.8301909798699588E-3</v>
      </c>
      <c r="I2434">
        <v>2.8301909798699588E-3</v>
      </c>
      <c r="J2434">
        <v>2.8301909798699588E-3</v>
      </c>
      <c r="K2434">
        <v>2.8301909798699588E-3</v>
      </c>
      <c r="L2434">
        <v>2.8301909798699588E-3</v>
      </c>
      <c r="M2434">
        <v>2.8301909798699588E-3</v>
      </c>
      <c r="N2434">
        <v>2.8301909798699588E-3</v>
      </c>
      <c r="O2434">
        <v>2.8301909798699588E-3</v>
      </c>
      <c r="P2434">
        <v>2.8301909798699588E-3</v>
      </c>
      <c r="Q2434">
        <v>2.8301909798699588E-3</v>
      </c>
      <c r="R2434">
        <v>2.8301909798699588E-3</v>
      </c>
      <c r="S2434">
        <v>2.8301909798699588E-3</v>
      </c>
      <c r="T2434">
        <v>1.135633357513717E-2</v>
      </c>
      <c r="U2434">
        <v>2.40104789107446E-2</v>
      </c>
      <c r="V2434">
        <v>2.40104789107446E-2</v>
      </c>
      <c r="W2434">
        <v>1.7358953302823318E-2</v>
      </c>
      <c r="X2434">
        <v>2.8301909798699588E-3</v>
      </c>
      <c r="Y2434">
        <v>2.8301909798699588E-3</v>
      </c>
      <c r="Z2434">
        <v>2.8301909798699588E-3</v>
      </c>
      <c r="AA2434">
        <v>2.8301909798699588E-3</v>
      </c>
      <c r="AB2434" s="7">
        <f t="shared" ref="AB2434:AB2497" si="114">SUM(D2434:AA2434)</f>
        <v>0.13334006429684883</v>
      </c>
      <c r="AC2434">
        <f>INDEX(SHELF_days!$C$2:$C$289,MATCH(A2434&amp;"|"&amp;C2434,SHELF_days!$D$2:$D$289,0))</f>
        <v>68</v>
      </c>
      <c r="AD2434" s="8">
        <f t="shared" ref="AD2434:AD2497" si="115">AB2434*AC2434</f>
        <v>9.0671243721857202</v>
      </c>
      <c r="AE2434" s="7">
        <f t="shared" ref="AE2434:AE2497" si="116">MAX(D2434:AA2434)</f>
        <v>2.40104789107446E-2</v>
      </c>
    </row>
    <row r="2435" spans="1:31" x14ac:dyDescent="0.45">
      <c r="A2435" t="s">
        <v>46</v>
      </c>
      <c r="B2435" t="s">
        <v>173</v>
      </c>
      <c r="C2435" t="s">
        <v>127</v>
      </c>
      <c r="D2435">
        <v>0.1442082546000597</v>
      </c>
      <c r="E2435">
        <v>0.1442082546000597</v>
      </c>
      <c r="F2435">
        <v>0.1442082546000597</v>
      </c>
      <c r="G2435">
        <v>0.1442082546000597</v>
      </c>
      <c r="H2435">
        <v>0.1442082546000597</v>
      </c>
      <c r="I2435">
        <v>0.1442082546000597</v>
      </c>
      <c r="J2435">
        <v>0.1442082546000597</v>
      </c>
      <c r="K2435">
        <v>0.1442082546000597</v>
      </c>
      <c r="L2435">
        <v>0.1457541363054522</v>
      </c>
      <c r="M2435">
        <v>0.15924587274626811</v>
      </c>
      <c r="N2435">
        <v>0.1824170126571773</v>
      </c>
      <c r="O2435">
        <v>0.19292172827272511</v>
      </c>
      <c r="P2435">
        <v>0.19764703030444131</v>
      </c>
      <c r="Q2435">
        <v>0.20694757761415469</v>
      </c>
      <c r="R2435">
        <v>0.21908063186411891</v>
      </c>
      <c r="S2435">
        <v>0.23155242809277529</v>
      </c>
      <c r="T2435">
        <v>0.25394208431599929</v>
      </c>
      <c r="U2435">
        <v>0.24965729542762649</v>
      </c>
      <c r="V2435">
        <v>0.26147909334190611</v>
      </c>
      <c r="W2435">
        <v>0.2423119430475589</v>
      </c>
      <c r="X2435">
        <v>0.20871185875317791</v>
      </c>
      <c r="Y2435">
        <v>0.17833428038767371</v>
      </c>
      <c r="Z2435">
        <v>0.15426725708574901</v>
      </c>
      <c r="AA2435">
        <v>0.15126315059050291</v>
      </c>
      <c r="AB2435" s="7">
        <f t="shared" si="114"/>
        <v>4.3891994176077853</v>
      </c>
      <c r="AC2435">
        <f>INDEX(SHELF_days!$C$2:$C$289,MATCH(A2435&amp;"|"&amp;C2435,SHELF_days!$D$2:$D$289,0))</f>
        <v>88</v>
      </c>
      <c r="AD2435" s="8">
        <f t="shared" si="115"/>
        <v>386.24954874948509</v>
      </c>
      <c r="AE2435" s="7">
        <f t="shared" si="116"/>
        <v>0.26147909334190611</v>
      </c>
    </row>
    <row r="2436" spans="1:31" x14ac:dyDescent="0.45">
      <c r="A2436" t="s">
        <v>46</v>
      </c>
      <c r="B2436" t="s">
        <v>173</v>
      </c>
      <c r="C2436" t="s">
        <v>128</v>
      </c>
      <c r="D2436">
        <v>0.1511274557043015</v>
      </c>
      <c r="E2436">
        <v>0.1511274557043015</v>
      </c>
      <c r="F2436">
        <v>0.1511274557043015</v>
      </c>
      <c r="G2436">
        <v>0.1511274557043015</v>
      </c>
      <c r="H2436">
        <v>0.1511274557043015</v>
      </c>
      <c r="I2436">
        <v>0.1511274557043015</v>
      </c>
      <c r="J2436">
        <v>0.1511274557043015</v>
      </c>
      <c r="K2436">
        <v>0.1511274557043015</v>
      </c>
      <c r="L2436">
        <v>0.1511274557043015</v>
      </c>
      <c r="M2436">
        <v>0.1618211041632282</v>
      </c>
      <c r="N2436">
        <v>0.18513685322293591</v>
      </c>
      <c r="O2436">
        <v>0.2065241501407892</v>
      </c>
      <c r="P2436">
        <v>0.20780978490202551</v>
      </c>
      <c r="Q2436">
        <v>0.22983989920049691</v>
      </c>
      <c r="R2436">
        <v>0.2201159244174179</v>
      </c>
      <c r="S2436">
        <v>0.2217229678689632</v>
      </c>
      <c r="T2436">
        <v>0.26706883122714231</v>
      </c>
      <c r="U2436">
        <v>0.25457202553953262</v>
      </c>
      <c r="V2436">
        <v>0.26579409167574702</v>
      </c>
      <c r="W2436">
        <v>0.22891380636401321</v>
      </c>
      <c r="X2436">
        <v>0.2056198477239875</v>
      </c>
      <c r="Y2436">
        <v>0.1607261355742092</v>
      </c>
      <c r="Z2436">
        <v>0.14938966973466439</v>
      </c>
      <c r="AA2436">
        <v>0.14938966973466439</v>
      </c>
      <c r="AB2436" s="7">
        <f t="shared" si="114"/>
        <v>4.4745918628285315</v>
      </c>
      <c r="AC2436">
        <f>INDEX(SHELF_days!$C$2:$C$289,MATCH(A2436&amp;"|"&amp;C2436,SHELF_days!$D$2:$D$289,0))</f>
        <v>12</v>
      </c>
      <c r="AD2436" s="8">
        <f t="shared" si="115"/>
        <v>53.695102353942374</v>
      </c>
      <c r="AE2436" s="7">
        <f t="shared" si="116"/>
        <v>0.26706883122714231</v>
      </c>
    </row>
    <row r="2437" spans="1:31" x14ac:dyDescent="0.45">
      <c r="A2437" t="s">
        <v>46</v>
      </c>
      <c r="B2437" t="s">
        <v>173</v>
      </c>
      <c r="C2437" t="s">
        <v>129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46</v>
      </c>
      <c r="B2438" t="s">
        <v>174</v>
      </c>
      <c r="C2438" t="s">
        <v>124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46</v>
      </c>
      <c r="B2439" t="s">
        <v>174</v>
      </c>
      <c r="C2439" t="s">
        <v>125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46</v>
      </c>
      <c r="B2440" t="s">
        <v>174</v>
      </c>
      <c r="C2440" t="s">
        <v>126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46</v>
      </c>
      <c r="B2441" t="s">
        <v>174</v>
      </c>
      <c r="C2441" t="s">
        <v>127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46</v>
      </c>
      <c r="B2442" t="s">
        <v>174</v>
      </c>
      <c r="C2442" t="s">
        <v>128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46</v>
      </c>
      <c r="B2443" t="s">
        <v>174</v>
      </c>
      <c r="C2443" t="s">
        <v>129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46</v>
      </c>
      <c r="B2444" t="s">
        <v>175</v>
      </c>
      <c r="C2444" t="s">
        <v>124</v>
      </c>
      <c r="D2444">
        <v>0.49247835531908207</v>
      </c>
      <c r="E2444">
        <v>0.48473821742278772</v>
      </c>
      <c r="F2444">
        <v>0.47708638982463902</v>
      </c>
      <c r="G2444">
        <v>0.46688222145263342</v>
      </c>
      <c r="H2444">
        <v>0.45575512388628281</v>
      </c>
      <c r="I2444">
        <v>0.44852989327204612</v>
      </c>
      <c r="J2444">
        <v>0.44120249976387632</v>
      </c>
      <c r="K2444">
        <v>0.43559141139061169</v>
      </c>
      <c r="L2444">
        <v>0.42145515222113772</v>
      </c>
      <c r="M2444">
        <v>0.40102162893933202</v>
      </c>
      <c r="N2444">
        <v>0.38510405188426777</v>
      </c>
      <c r="O2444">
        <v>0.37697446714730981</v>
      </c>
      <c r="P2444">
        <v>0.37417734470925279</v>
      </c>
      <c r="Q2444">
        <v>0.37755422976419101</v>
      </c>
      <c r="R2444">
        <v>0.3871089002927936</v>
      </c>
      <c r="S2444">
        <v>0.40053175077920827</v>
      </c>
      <c r="T2444">
        <v>0.42394405440292182</v>
      </c>
      <c r="U2444">
        <v>0.44724175927966509</v>
      </c>
      <c r="V2444">
        <v>0.46391020999275928</v>
      </c>
      <c r="W2444">
        <v>0.47713786481125842</v>
      </c>
      <c r="X2444">
        <v>0.48594103201838601</v>
      </c>
      <c r="Y2444">
        <v>0.48963196171646262</v>
      </c>
      <c r="Z2444">
        <v>0.48932988067877708</v>
      </c>
      <c r="AA2444">
        <v>0.48853981047130313</v>
      </c>
      <c r="AB2444" s="7">
        <f t="shared" si="114"/>
        <v>10.591868211440985</v>
      </c>
      <c r="AC2444">
        <f>INDEX(SHELF_days!$C$2:$C$289,MATCH(A2444&amp;"|"&amp;C2444,SHELF_days!$D$2:$D$289,0))</f>
        <v>111</v>
      </c>
      <c r="AD2444" s="8">
        <f t="shared" si="115"/>
        <v>1175.6973714699493</v>
      </c>
      <c r="AE2444" s="7">
        <f t="shared" si="116"/>
        <v>0.49247835531908207</v>
      </c>
    </row>
    <row r="2445" spans="1:31" x14ac:dyDescent="0.45">
      <c r="A2445" t="s">
        <v>46</v>
      </c>
      <c r="B2445" t="s">
        <v>175</v>
      </c>
      <c r="C2445" t="s">
        <v>125</v>
      </c>
      <c r="D2445">
        <v>0.4188747520700184</v>
      </c>
      <c r="E2445">
        <v>0.40390981645310592</v>
      </c>
      <c r="F2445">
        <v>0.39358431980606368</v>
      </c>
      <c r="G2445">
        <v>0.38972389257941631</v>
      </c>
      <c r="H2445">
        <v>0.38740810849101148</v>
      </c>
      <c r="I2445">
        <v>0.38887601139690831</v>
      </c>
      <c r="J2445">
        <v>0.37911189906494991</v>
      </c>
      <c r="K2445">
        <v>0.35963109592922587</v>
      </c>
      <c r="L2445">
        <v>0.34481767307873951</v>
      </c>
      <c r="M2445">
        <v>0.33563521235399701</v>
      </c>
      <c r="N2445">
        <v>0.33003848817806869</v>
      </c>
      <c r="O2445">
        <v>0.32998417970594718</v>
      </c>
      <c r="P2445">
        <v>0.33760232030979448</v>
      </c>
      <c r="Q2445">
        <v>0.35180890501526929</v>
      </c>
      <c r="R2445">
        <v>0.36258579164436622</v>
      </c>
      <c r="S2445">
        <v>0.37574221578566258</v>
      </c>
      <c r="T2445">
        <v>0.38517811604697311</v>
      </c>
      <c r="U2445">
        <v>0.39039035198186561</v>
      </c>
      <c r="V2445">
        <v>0.39622772565563708</v>
      </c>
      <c r="W2445">
        <v>0.40475179454081778</v>
      </c>
      <c r="X2445">
        <v>0.40981133709032519</v>
      </c>
      <c r="Y2445">
        <v>0.41616267355098691</v>
      </c>
      <c r="Z2445">
        <v>0.42431445392437761</v>
      </c>
      <c r="AA2445">
        <v>0.42342958001448211</v>
      </c>
      <c r="AB2445" s="7">
        <f t="shared" si="114"/>
        <v>9.1396007146680098</v>
      </c>
      <c r="AC2445">
        <f>INDEX(SHELF_days!$C$2:$C$289,MATCH(A2445&amp;"|"&amp;C2445,SHELF_days!$D$2:$D$289,0))</f>
        <v>70</v>
      </c>
      <c r="AD2445" s="8">
        <f t="shared" si="115"/>
        <v>639.77205002676067</v>
      </c>
      <c r="AE2445" s="7">
        <f t="shared" si="116"/>
        <v>0.42431445392437761</v>
      </c>
    </row>
    <row r="2446" spans="1:31" x14ac:dyDescent="0.45">
      <c r="A2446" t="s">
        <v>46</v>
      </c>
      <c r="B2446" t="s">
        <v>175</v>
      </c>
      <c r="C2446" t="s">
        <v>126</v>
      </c>
      <c r="D2446">
        <v>0.26390733851032488</v>
      </c>
      <c r="E2446">
        <v>0.26090164548428169</v>
      </c>
      <c r="F2446">
        <v>0.25777048116057838</v>
      </c>
      <c r="G2446">
        <v>0.25042864158073019</v>
      </c>
      <c r="H2446">
        <v>0.24451380392352701</v>
      </c>
      <c r="I2446">
        <v>0.2337278500503551</v>
      </c>
      <c r="J2446">
        <v>0.22220571466620051</v>
      </c>
      <c r="K2446">
        <v>0.20970914796041509</v>
      </c>
      <c r="L2446">
        <v>0.19609665659567019</v>
      </c>
      <c r="M2446">
        <v>0.1889878648655397</v>
      </c>
      <c r="N2446">
        <v>0.1885677545007366</v>
      </c>
      <c r="O2446">
        <v>0.2039713850533097</v>
      </c>
      <c r="P2446">
        <v>0.2257892415124805</v>
      </c>
      <c r="Q2446">
        <v>0.2490166213055674</v>
      </c>
      <c r="R2446">
        <v>0.27369305933564703</v>
      </c>
      <c r="S2446">
        <v>0.29222140378036893</v>
      </c>
      <c r="T2446">
        <v>0.30739760460103033</v>
      </c>
      <c r="U2446">
        <v>0.31209643187095798</v>
      </c>
      <c r="V2446">
        <v>0.30995738553605162</v>
      </c>
      <c r="W2446">
        <v>0.3031045302837358</v>
      </c>
      <c r="X2446">
        <v>0.29642562860495902</v>
      </c>
      <c r="Y2446">
        <v>0.29738174902411207</v>
      </c>
      <c r="Z2446">
        <v>0.2967337927705227</v>
      </c>
      <c r="AA2446">
        <v>0.28566901379143878</v>
      </c>
      <c r="AB2446" s="7">
        <f t="shared" si="114"/>
        <v>6.1702747467685413</v>
      </c>
      <c r="AC2446">
        <f>INDEX(SHELF_days!$C$2:$C$289,MATCH(A2446&amp;"|"&amp;C2446,SHELF_days!$D$2:$D$289,0))</f>
        <v>68</v>
      </c>
      <c r="AD2446" s="8">
        <f t="shared" si="115"/>
        <v>419.57868278026081</v>
      </c>
      <c r="AE2446" s="7">
        <f t="shared" si="116"/>
        <v>0.31209643187095798</v>
      </c>
    </row>
    <row r="2447" spans="1:31" x14ac:dyDescent="0.45">
      <c r="A2447" t="s">
        <v>46</v>
      </c>
      <c r="B2447" t="s">
        <v>175</v>
      </c>
      <c r="C2447" t="s">
        <v>127</v>
      </c>
      <c r="D2447">
        <v>0.33415350007715938</v>
      </c>
      <c r="E2447">
        <v>0.33133954962547918</v>
      </c>
      <c r="F2447">
        <v>0.33169389014850248</v>
      </c>
      <c r="G2447">
        <v>0.32744714568915378</v>
      </c>
      <c r="H2447">
        <v>0.31879666670623558</v>
      </c>
      <c r="I2447">
        <v>0.31419469142104212</v>
      </c>
      <c r="J2447">
        <v>0.31204104889543088</v>
      </c>
      <c r="K2447">
        <v>0.30237176671691929</v>
      </c>
      <c r="L2447">
        <v>0.28914097648413478</v>
      </c>
      <c r="M2447">
        <v>0.27840629859569582</v>
      </c>
      <c r="N2447">
        <v>0.26539452285704102</v>
      </c>
      <c r="O2447">
        <v>0.26068007264871029</v>
      </c>
      <c r="P2447">
        <v>0.26308567087285278</v>
      </c>
      <c r="Q2447">
        <v>0.26932046153298278</v>
      </c>
      <c r="R2447">
        <v>0.28044182761363229</v>
      </c>
      <c r="S2447">
        <v>0.29364739259980299</v>
      </c>
      <c r="T2447">
        <v>0.30630275044218369</v>
      </c>
      <c r="U2447">
        <v>0.31985019171187418</v>
      </c>
      <c r="V2447">
        <v>0.32943074037582648</v>
      </c>
      <c r="W2447">
        <v>0.33867238043233111</v>
      </c>
      <c r="X2447">
        <v>0.33963479778255251</v>
      </c>
      <c r="Y2447">
        <v>0.3355215987464536</v>
      </c>
      <c r="Z2447">
        <v>0.33188678909319691</v>
      </c>
      <c r="AA2447">
        <v>0.33050177467029113</v>
      </c>
      <c r="AB2447" s="7">
        <f t="shared" si="114"/>
        <v>7.4039565057394849</v>
      </c>
      <c r="AC2447">
        <f>INDEX(SHELF_days!$C$2:$C$289,MATCH(A2447&amp;"|"&amp;C2447,SHELF_days!$D$2:$D$289,0))</f>
        <v>88</v>
      </c>
      <c r="AD2447" s="8">
        <f t="shared" si="115"/>
        <v>651.54817250507472</v>
      </c>
      <c r="AE2447" s="7">
        <f t="shared" si="116"/>
        <v>0.33963479778255251</v>
      </c>
    </row>
    <row r="2448" spans="1:31" x14ac:dyDescent="0.45">
      <c r="A2448" t="s">
        <v>46</v>
      </c>
      <c r="B2448" t="s">
        <v>175</v>
      </c>
      <c r="C2448" t="s">
        <v>128</v>
      </c>
      <c r="D2448">
        <v>0.59393555394641562</v>
      </c>
      <c r="E2448">
        <v>0.60442070963070249</v>
      </c>
      <c r="F2448">
        <v>0.59933743664011585</v>
      </c>
      <c r="G2448">
        <v>0.5723859522085446</v>
      </c>
      <c r="H2448">
        <v>0.53824402606806665</v>
      </c>
      <c r="I2448">
        <v>0.52145546705286028</v>
      </c>
      <c r="J2448">
        <v>0.4472194062273715</v>
      </c>
      <c r="K2448">
        <v>0.40031860970311373</v>
      </c>
      <c r="L2448">
        <v>0.30528964518464879</v>
      </c>
      <c r="M2448">
        <v>0.31131426502534398</v>
      </c>
      <c r="N2448">
        <v>0.31161115133960898</v>
      </c>
      <c r="O2448">
        <v>0.3281317885590152</v>
      </c>
      <c r="P2448">
        <v>0.35790369297610419</v>
      </c>
      <c r="Q2448">
        <v>0.40325488776249091</v>
      </c>
      <c r="R2448">
        <v>0.42930485155684289</v>
      </c>
      <c r="S2448">
        <v>0.42458725561187549</v>
      </c>
      <c r="T2448">
        <v>0.39089427950760319</v>
      </c>
      <c r="U2448">
        <v>0.38047429398986249</v>
      </c>
      <c r="V2448">
        <v>0.3747538015930485</v>
      </c>
      <c r="W2448">
        <v>0.36236422881969588</v>
      </c>
      <c r="X2448">
        <v>0.3707675597393193</v>
      </c>
      <c r="Y2448">
        <v>0.41674873280231722</v>
      </c>
      <c r="Z2448">
        <v>0.40809920347574219</v>
      </c>
      <c r="AA2448">
        <v>0.3920745836350471</v>
      </c>
      <c r="AB2448" s="7">
        <f t="shared" si="114"/>
        <v>10.244891383055757</v>
      </c>
      <c r="AC2448">
        <f>INDEX(SHELF_days!$C$2:$C$289,MATCH(A2448&amp;"|"&amp;C2448,SHELF_days!$D$2:$D$289,0))</f>
        <v>12</v>
      </c>
      <c r="AD2448" s="8">
        <f t="shared" si="115"/>
        <v>122.93869659666908</v>
      </c>
      <c r="AE2448" s="7">
        <f t="shared" si="116"/>
        <v>0.60442070963070249</v>
      </c>
    </row>
    <row r="2449" spans="1:31" x14ac:dyDescent="0.45">
      <c r="A2449" t="s">
        <v>46</v>
      </c>
      <c r="B2449" t="s">
        <v>175</v>
      </c>
      <c r="C2449" t="s">
        <v>129</v>
      </c>
      <c r="D2449">
        <v>0.54977552498189719</v>
      </c>
      <c r="E2449">
        <v>0.54589790007241124</v>
      </c>
      <c r="F2449">
        <v>0.52559015206372206</v>
      </c>
      <c r="G2449">
        <v>0.52733164373642294</v>
      </c>
      <c r="H2449">
        <v>0.5431643736422882</v>
      </c>
      <c r="I2449">
        <v>0.56266835626357714</v>
      </c>
      <c r="J2449">
        <v>0.59482621288921067</v>
      </c>
      <c r="K2449">
        <v>0.61283490224475023</v>
      </c>
      <c r="L2449">
        <v>0.61396451846488043</v>
      </c>
      <c r="M2449">
        <v>0.59422881969587249</v>
      </c>
      <c r="N2449">
        <v>0.57967414916727011</v>
      </c>
      <c r="O2449">
        <v>0.57371107892831275</v>
      </c>
      <c r="P2449">
        <v>0.58621288921071679</v>
      </c>
      <c r="Q2449">
        <v>0.5966509775524983</v>
      </c>
      <c r="R2449">
        <v>0.60371469949312084</v>
      </c>
      <c r="S2449">
        <v>0.61587979724837072</v>
      </c>
      <c r="T2449">
        <v>0.63307385952208539</v>
      </c>
      <c r="U2449">
        <v>0.63377624909485886</v>
      </c>
      <c r="V2449">
        <v>0.6299855177407675</v>
      </c>
      <c r="W2449">
        <v>0.62582548877624911</v>
      </c>
      <c r="X2449">
        <v>0.61272990586531495</v>
      </c>
      <c r="Y2449">
        <v>0.60618392469225202</v>
      </c>
      <c r="Z2449">
        <v>0.55978276611151345</v>
      </c>
      <c r="AA2449">
        <v>0.55530050687907317</v>
      </c>
      <c r="AB2449" s="7">
        <f t="shared" si="114"/>
        <v>14.082784214337435</v>
      </c>
      <c r="AC2449">
        <f>INDEX(SHELF_days!$C$2:$C$289,MATCH(A2449&amp;"|"&amp;C2449,SHELF_days!$D$2:$D$289,0))</f>
        <v>16</v>
      </c>
      <c r="AD2449" s="8">
        <f t="shared" si="115"/>
        <v>225.32454742939896</v>
      </c>
      <c r="AE2449" s="7">
        <f t="shared" si="116"/>
        <v>0.63377624909485886</v>
      </c>
    </row>
    <row r="2450" spans="1:31" x14ac:dyDescent="0.45">
      <c r="A2450" t="s">
        <v>46</v>
      </c>
      <c r="B2450" t="s">
        <v>176</v>
      </c>
      <c r="C2450" t="s">
        <v>124</v>
      </c>
      <c r="D2450">
        <v>0.49624201189081518</v>
      </c>
      <c r="E2450">
        <v>0.49815326337078009</v>
      </c>
      <c r="F2450">
        <v>0.502937917785935</v>
      </c>
      <c r="G2450">
        <v>0.50310340992446267</v>
      </c>
      <c r="H2450">
        <v>0.50276485581772701</v>
      </c>
      <c r="I2450">
        <v>0.50228143083262788</v>
      </c>
      <c r="J2450">
        <v>0.50108618082897349</v>
      </c>
      <c r="K2450">
        <v>0.49861319578100971</v>
      </c>
      <c r="L2450">
        <v>0.49359387664576682</v>
      </c>
      <c r="M2450">
        <v>0.48674814032869967</v>
      </c>
      <c r="N2450">
        <v>0.47340279163098159</v>
      </c>
      <c r="O2450">
        <v>0.46688020873267971</v>
      </c>
      <c r="P2450">
        <v>0.47189613449599671</v>
      </c>
      <c r="Q2450">
        <v>0.48180243126138261</v>
      </c>
      <c r="R2450">
        <v>0.49067322753222808</v>
      </c>
      <c r="S2450">
        <v>0.4980397159255765</v>
      </c>
      <c r="T2450">
        <v>0.50022478641707946</v>
      </c>
      <c r="U2450">
        <v>0.49633963659082991</v>
      </c>
      <c r="V2450">
        <v>0.50175441406971522</v>
      </c>
      <c r="W2450">
        <v>0.50516396976915579</v>
      </c>
      <c r="X2450">
        <v>0.50530388110393554</v>
      </c>
      <c r="Y2450">
        <v>0.50499612837314078</v>
      </c>
      <c r="Z2450">
        <v>0.50484812515146138</v>
      </c>
      <c r="AA2450">
        <v>0.50452523276130579</v>
      </c>
      <c r="AB2450" s="7">
        <f t="shared" si="114"/>
        <v>11.891374967022269</v>
      </c>
      <c r="AC2450">
        <f>INDEX(SHELF_days!$C$2:$C$289,MATCH(A2450&amp;"|"&amp;C2450,SHELF_days!$D$2:$D$289,0))</f>
        <v>111</v>
      </c>
      <c r="AD2450" s="8">
        <f t="shared" si="115"/>
        <v>1319.942621339472</v>
      </c>
      <c r="AE2450" s="7">
        <f t="shared" si="116"/>
        <v>0.50530388110393554</v>
      </c>
    </row>
    <row r="2451" spans="1:31" x14ac:dyDescent="0.45">
      <c r="A2451" t="s">
        <v>46</v>
      </c>
      <c r="B2451" t="s">
        <v>176</v>
      </c>
      <c r="C2451" t="s">
        <v>125</v>
      </c>
      <c r="D2451">
        <v>0.3971821113231217</v>
      </c>
      <c r="E2451">
        <v>0.3936523519489305</v>
      </c>
      <c r="F2451">
        <v>0.39261769979737188</v>
      </c>
      <c r="G2451">
        <v>0.39091514069083411</v>
      </c>
      <c r="H2451">
        <v>0.39043419547752678</v>
      </c>
      <c r="I2451">
        <v>0.38719548300311141</v>
      </c>
      <c r="J2451">
        <v>0.38500708439683501</v>
      </c>
      <c r="K2451">
        <v>0.38242942687639592</v>
      </c>
      <c r="L2451">
        <v>0.36285423886611462</v>
      </c>
      <c r="M2451">
        <v>0.34893064654083639</v>
      </c>
      <c r="N2451">
        <v>0.35470720967271668</v>
      </c>
      <c r="O2451">
        <v>0.37153474528051478</v>
      </c>
      <c r="P2451">
        <v>0.38874892951637879</v>
      </c>
      <c r="Q2451">
        <v>0.39968798597590299</v>
      </c>
      <c r="R2451">
        <v>0.40961914571635938</v>
      </c>
      <c r="S2451">
        <v>0.41813944582157769</v>
      </c>
      <c r="T2451">
        <v>0.41802687723365978</v>
      </c>
      <c r="U2451">
        <v>0.41900442937685439</v>
      </c>
      <c r="V2451">
        <v>0.4187274127648476</v>
      </c>
      <c r="W2451">
        <v>0.40918420679550549</v>
      </c>
      <c r="X2451">
        <v>0.39951733852233468</v>
      </c>
      <c r="Y2451">
        <v>0.39566129338606271</v>
      </c>
      <c r="Z2451">
        <v>0.39321382388469389</v>
      </c>
      <c r="AA2451">
        <v>0.39116442301306381</v>
      </c>
      <c r="AB2451" s="7">
        <f t="shared" si="114"/>
        <v>9.4181556458815514</v>
      </c>
      <c r="AC2451">
        <f>INDEX(SHELF_days!$C$2:$C$289,MATCH(A2451&amp;"|"&amp;C2451,SHELF_days!$D$2:$D$289,0))</f>
        <v>70</v>
      </c>
      <c r="AD2451" s="8">
        <f t="shared" si="115"/>
        <v>659.27089521170865</v>
      </c>
      <c r="AE2451" s="7">
        <f t="shared" si="116"/>
        <v>0.41900442937685439</v>
      </c>
    </row>
    <row r="2452" spans="1:31" x14ac:dyDescent="0.45">
      <c r="A2452" t="s">
        <v>46</v>
      </c>
      <c r="B2452" t="s">
        <v>176</v>
      </c>
      <c r="C2452" t="s">
        <v>126</v>
      </c>
      <c r="D2452">
        <v>0.30728446947159532</v>
      </c>
      <c r="E2452">
        <v>0.2986971682728185</v>
      </c>
      <c r="F2452">
        <v>0.29296436493716771</v>
      </c>
      <c r="G2452">
        <v>0.28626338548596858</v>
      </c>
      <c r="H2452">
        <v>0.2768493736767661</v>
      </c>
      <c r="I2452">
        <v>0.26991928911483137</v>
      </c>
      <c r="J2452">
        <v>0.26559251488497498</v>
      </c>
      <c r="K2452">
        <v>0.24559136268750281</v>
      </c>
      <c r="L2452">
        <v>0.19780155475445119</v>
      </c>
      <c r="M2452">
        <v>0.1855516771242611</v>
      </c>
      <c r="N2452">
        <v>0.18875914867455959</v>
      </c>
      <c r="O2452">
        <v>0.19086629462525601</v>
      </c>
      <c r="P2452">
        <v>0.19569130346339861</v>
      </c>
      <c r="Q2452">
        <v>0.20913156156352539</v>
      </c>
      <c r="R2452">
        <v>0.23358335656729101</v>
      </c>
      <c r="S2452">
        <v>0.26175741954487541</v>
      </c>
      <c r="T2452">
        <v>0.27423950762615751</v>
      </c>
      <c r="U2452">
        <v>0.2772596236416226</v>
      </c>
      <c r="V2452">
        <v>0.28918240542094298</v>
      </c>
      <c r="W2452">
        <v>0.29676806183588639</v>
      </c>
      <c r="X2452">
        <v>0.3036260334939902</v>
      </c>
      <c r="Y2452">
        <v>0.31879803639951171</v>
      </c>
      <c r="Z2452">
        <v>0.32288155896811987</v>
      </c>
      <c r="AA2452">
        <v>0.31960507985434672</v>
      </c>
      <c r="AB2452" s="7">
        <f t="shared" si="114"/>
        <v>6.3086645520898221</v>
      </c>
      <c r="AC2452">
        <f>INDEX(SHELF_days!$C$2:$C$289,MATCH(A2452&amp;"|"&amp;C2452,SHELF_days!$D$2:$D$289,0))</f>
        <v>68</v>
      </c>
      <c r="AD2452" s="8">
        <f t="shared" si="115"/>
        <v>428.98918954210791</v>
      </c>
      <c r="AE2452" s="7">
        <f t="shared" si="116"/>
        <v>0.32288155896811987</v>
      </c>
    </row>
    <row r="2453" spans="1:31" x14ac:dyDescent="0.45">
      <c r="A2453" t="s">
        <v>46</v>
      </c>
      <c r="B2453" t="s">
        <v>176</v>
      </c>
      <c r="C2453" t="s">
        <v>127</v>
      </c>
      <c r="D2453">
        <v>0.34163569924274539</v>
      </c>
      <c r="E2453">
        <v>0.33648091909655931</v>
      </c>
      <c r="F2453">
        <v>0.33686180690879292</v>
      </c>
      <c r="G2453">
        <v>0.3378135343362606</v>
      </c>
      <c r="H2453">
        <v>0.33799069145822991</v>
      </c>
      <c r="I2453">
        <v>0.33829628749362661</v>
      </c>
      <c r="J2453">
        <v>0.33957723190608707</v>
      </c>
      <c r="K2453">
        <v>0.33861172559135511</v>
      </c>
      <c r="L2453">
        <v>0.32884003400540562</v>
      </c>
      <c r="M2453">
        <v>0.29679132643494971</v>
      </c>
      <c r="N2453">
        <v>0.27564024238118062</v>
      </c>
      <c r="O2453">
        <v>0.27725827742849901</v>
      </c>
      <c r="P2453">
        <v>0.28700044282745357</v>
      </c>
      <c r="Q2453">
        <v>0.302246781585367</v>
      </c>
      <c r="R2453">
        <v>0.31536182174536781</v>
      </c>
      <c r="S2453">
        <v>0.32609360651176689</v>
      </c>
      <c r="T2453">
        <v>0.33295549236937272</v>
      </c>
      <c r="U2453">
        <v>0.33572849343130678</v>
      </c>
      <c r="V2453">
        <v>0.33110616885726107</v>
      </c>
      <c r="W2453">
        <v>0.33055304495422427</v>
      </c>
      <c r="X2453">
        <v>0.33389393301269271</v>
      </c>
      <c r="Y2453">
        <v>0.33609560235627639</v>
      </c>
      <c r="Z2453">
        <v>0.33778450025238238</v>
      </c>
      <c r="AA2453">
        <v>0.34121593528430189</v>
      </c>
      <c r="AB2453" s="7">
        <f t="shared" si="114"/>
        <v>7.7958335994714654</v>
      </c>
      <c r="AC2453">
        <f>INDEX(SHELF_days!$C$2:$C$289,MATCH(A2453&amp;"|"&amp;C2453,SHELF_days!$D$2:$D$289,0))</f>
        <v>88</v>
      </c>
      <c r="AD2453" s="8">
        <f t="shared" si="115"/>
        <v>686.03335675348899</v>
      </c>
      <c r="AE2453" s="7">
        <f t="shared" si="116"/>
        <v>0.34163569924274539</v>
      </c>
    </row>
    <row r="2454" spans="1:31" x14ac:dyDescent="0.45">
      <c r="A2454" t="s">
        <v>46</v>
      </c>
      <c r="B2454" t="s">
        <v>176</v>
      </c>
      <c r="C2454" t="s">
        <v>128</v>
      </c>
      <c r="D2454">
        <v>0.31065328070529719</v>
      </c>
      <c r="E2454">
        <v>0.31054521486089609</v>
      </c>
      <c r="F2454">
        <v>0.31902237998836752</v>
      </c>
      <c r="G2454">
        <v>0.30977674663404309</v>
      </c>
      <c r="H2454">
        <v>0.30664884080443089</v>
      </c>
      <c r="I2454">
        <v>0.30146768393119577</v>
      </c>
      <c r="J2454">
        <v>0.29697094407250169</v>
      </c>
      <c r="K2454">
        <v>0.26072085693392372</v>
      </c>
      <c r="L2454">
        <v>0.2019210302636299</v>
      </c>
      <c r="M2454">
        <v>0.18828071923699041</v>
      </c>
      <c r="N2454">
        <v>0.1880825985222549</v>
      </c>
      <c r="O2454">
        <v>0.1894094069451806</v>
      </c>
      <c r="P2454">
        <v>0.20784063707360631</v>
      </c>
      <c r="Q2454">
        <v>0.22585161114047189</v>
      </c>
      <c r="R2454">
        <v>0.25804322545598302</v>
      </c>
      <c r="S2454">
        <v>0.27838361883549639</v>
      </c>
      <c r="T2454">
        <v>0.27467936183574448</v>
      </c>
      <c r="U2454">
        <v>0.25742484867968729</v>
      </c>
      <c r="V2454">
        <v>0.22637993304643331</v>
      </c>
      <c r="W2454">
        <v>0.24565167529797949</v>
      </c>
      <c r="X2454">
        <v>0.28414713053689339</v>
      </c>
      <c r="Y2454">
        <v>0.27499755571092582</v>
      </c>
      <c r="Z2454">
        <v>0.24451698393176699</v>
      </c>
      <c r="AA2454">
        <v>0.24649819107912219</v>
      </c>
      <c r="AB2454" s="7">
        <f t="shared" si="114"/>
        <v>6.2079144755228235</v>
      </c>
      <c r="AC2454">
        <f>INDEX(SHELF_days!$C$2:$C$289,MATCH(A2454&amp;"|"&amp;C2454,SHELF_days!$D$2:$D$289,0))</f>
        <v>12</v>
      </c>
      <c r="AD2454" s="8">
        <f t="shared" si="115"/>
        <v>74.494973706273882</v>
      </c>
      <c r="AE2454" s="7">
        <f t="shared" si="116"/>
        <v>0.31902237998836752</v>
      </c>
    </row>
    <row r="2455" spans="1:31" x14ac:dyDescent="0.45">
      <c r="A2455" t="s">
        <v>46</v>
      </c>
      <c r="B2455" t="s">
        <v>176</v>
      </c>
      <c r="C2455" t="s">
        <v>129</v>
      </c>
      <c r="D2455">
        <v>0.47135319498789408</v>
      </c>
      <c r="E2455">
        <v>0.46958211587131898</v>
      </c>
      <c r="F2455">
        <v>0.46623207469488198</v>
      </c>
      <c r="G2455">
        <v>0.4558517499743453</v>
      </c>
      <c r="H2455">
        <v>0.45010624924701509</v>
      </c>
      <c r="I2455">
        <v>0.44548943622787518</v>
      </c>
      <c r="J2455">
        <v>0.43886740142929098</v>
      </c>
      <c r="K2455">
        <v>0.43091255454975869</v>
      </c>
      <c r="L2455">
        <v>0.42981988878970218</v>
      </c>
      <c r="M2455">
        <v>0.42097049686484889</v>
      </c>
      <c r="N2455">
        <v>0.40572120548823598</v>
      </c>
      <c r="O2455">
        <v>0.39079010798680452</v>
      </c>
      <c r="P2455">
        <v>0.38161051487072528</v>
      </c>
      <c r="Q2455">
        <v>0.38048182716253509</v>
      </c>
      <c r="R2455">
        <v>0.38786032287192768</v>
      </c>
      <c r="S2455">
        <v>0.38704382538089649</v>
      </c>
      <c r="T2455">
        <v>0.38792035945215059</v>
      </c>
      <c r="U2455">
        <v>0.39583318072552681</v>
      </c>
      <c r="V2455">
        <v>0.41368805968381289</v>
      </c>
      <c r="W2455">
        <v>0.43158496424825499</v>
      </c>
      <c r="X2455">
        <v>0.44795093601701352</v>
      </c>
      <c r="Y2455">
        <v>0.46258785427535293</v>
      </c>
      <c r="Z2455">
        <v>0.47151529375449591</v>
      </c>
      <c r="AA2455">
        <v>0.47924200162918129</v>
      </c>
      <c r="AB2455" s="7">
        <f t="shared" si="114"/>
        <v>10.303015616183846</v>
      </c>
      <c r="AC2455">
        <f>INDEX(SHELF_days!$C$2:$C$289,MATCH(A2455&amp;"|"&amp;C2455,SHELF_days!$D$2:$D$289,0))</f>
        <v>16</v>
      </c>
      <c r="AD2455" s="8">
        <f t="shared" si="115"/>
        <v>164.84824985894153</v>
      </c>
      <c r="AE2455" s="7">
        <f t="shared" si="116"/>
        <v>0.47924200162918129</v>
      </c>
    </row>
    <row r="2456" spans="1:31" x14ac:dyDescent="0.45">
      <c r="A2456" t="s">
        <v>46</v>
      </c>
      <c r="B2456" t="s">
        <v>177</v>
      </c>
      <c r="C2456" t="s">
        <v>124</v>
      </c>
      <c r="D2456">
        <v>2.0869019422740109E-2</v>
      </c>
      <c r="E2456">
        <v>2.0510652116628229E-2</v>
      </c>
      <c r="F2456">
        <v>2.0510652116628229E-2</v>
      </c>
      <c r="G2456">
        <v>2.0510652116628229E-2</v>
      </c>
      <c r="H2456">
        <v>2.0510652116628229E-2</v>
      </c>
      <c r="I2456">
        <v>2.0510652116628229E-2</v>
      </c>
      <c r="J2456">
        <v>2.0510652116628229E-2</v>
      </c>
      <c r="K2456">
        <v>2.1034805434924791E-2</v>
      </c>
      <c r="L2456">
        <v>2.1034805434924791E-2</v>
      </c>
      <c r="M2456">
        <v>2.177003035852643E-2</v>
      </c>
      <c r="N2456">
        <v>2.4094560224078101E-2</v>
      </c>
      <c r="O2456">
        <v>2.530446121328507E-2</v>
      </c>
      <c r="P2456">
        <v>2.6647907692930978E-2</v>
      </c>
      <c r="Q2456">
        <v>2.7783494867129839E-2</v>
      </c>
      <c r="R2456">
        <v>2.9567300648044179E-2</v>
      </c>
      <c r="S2456">
        <v>3.1280670878413151E-2</v>
      </c>
      <c r="T2456">
        <v>3.5020375528977021E-2</v>
      </c>
      <c r="U2456">
        <v>4.4449180751261252E-2</v>
      </c>
      <c r="V2456">
        <v>4.5930442729693953E-2</v>
      </c>
      <c r="W2456">
        <v>4.0055420510093517E-2</v>
      </c>
      <c r="X2456">
        <v>2.8655673452971001E-2</v>
      </c>
      <c r="Y2456">
        <v>2.2979696301402321E-2</v>
      </c>
      <c r="Z2456">
        <v>2.016505566117141E-2</v>
      </c>
      <c r="AA2456">
        <v>1.9131321897104911E-2</v>
      </c>
      <c r="AB2456" s="7">
        <f t="shared" si="114"/>
        <v>0.62883813570744207</v>
      </c>
      <c r="AC2456">
        <f>INDEX(SHELF_days!$C$2:$C$289,MATCH(A2456&amp;"|"&amp;C2456,SHELF_days!$D$2:$D$289,0))</f>
        <v>111</v>
      </c>
      <c r="AD2456" s="8">
        <f t="shared" si="115"/>
        <v>69.801033063526063</v>
      </c>
      <c r="AE2456" s="7">
        <f t="shared" si="116"/>
        <v>4.5930442729693953E-2</v>
      </c>
    </row>
    <row r="2457" spans="1:31" x14ac:dyDescent="0.45">
      <c r="A2457" t="s">
        <v>46</v>
      </c>
      <c r="B2457" t="s">
        <v>177</v>
      </c>
      <c r="C2457" t="s">
        <v>125</v>
      </c>
      <c r="D2457">
        <v>7.5445859698323996E-3</v>
      </c>
      <c r="E2457">
        <v>7.5445859698323996E-3</v>
      </c>
      <c r="F2457">
        <v>7.5445859698323996E-3</v>
      </c>
      <c r="G2457">
        <v>7.5445859698323996E-3</v>
      </c>
      <c r="H2457">
        <v>7.5445859698323996E-3</v>
      </c>
      <c r="I2457">
        <v>7.5445859698323996E-3</v>
      </c>
      <c r="J2457">
        <v>7.5445859698323996E-3</v>
      </c>
      <c r="K2457">
        <v>7.7271548496899373E-3</v>
      </c>
      <c r="L2457">
        <v>8.8016338952482259E-3</v>
      </c>
      <c r="M2457">
        <v>9.0973221797401894E-3</v>
      </c>
      <c r="N2457">
        <v>1.001246499636531E-2</v>
      </c>
      <c r="O2457">
        <v>1.0165837764098641E-2</v>
      </c>
      <c r="P2457">
        <v>1.032890115628171E-2</v>
      </c>
      <c r="Q2457">
        <v>1.043841763644123E-2</v>
      </c>
      <c r="R2457">
        <v>1.1315916104242379E-2</v>
      </c>
      <c r="S2457">
        <v>1.284753172240074E-2</v>
      </c>
      <c r="T2457">
        <v>1.406786708980506E-2</v>
      </c>
      <c r="U2457">
        <v>1.950871788261966E-2</v>
      </c>
      <c r="V2457">
        <v>1.91430210484171E-2</v>
      </c>
      <c r="W2457">
        <v>1.6788634142843602E-2</v>
      </c>
      <c r="X2457">
        <v>1.05131472596017E-2</v>
      </c>
      <c r="Y2457">
        <v>7.6759684743913283E-3</v>
      </c>
      <c r="Z2457">
        <v>5.9350726397511553E-3</v>
      </c>
      <c r="AA2457">
        <v>5.2353598589701764E-3</v>
      </c>
      <c r="AB2457" s="7">
        <f t="shared" si="114"/>
        <v>0.24241507048973493</v>
      </c>
      <c r="AC2457">
        <f>INDEX(SHELF_days!$C$2:$C$289,MATCH(A2457&amp;"|"&amp;C2457,SHELF_days!$D$2:$D$289,0))</f>
        <v>70</v>
      </c>
      <c r="AD2457" s="8">
        <f t="shared" si="115"/>
        <v>16.969054934281445</v>
      </c>
      <c r="AE2457" s="7">
        <f t="shared" si="116"/>
        <v>1.950871788261966E-2</v>
      </c>
    </row>
    <row r="2458" spans="1:31" x14ac:dyDescent="0.45">
      <c r="A2458" t="s">
        <v>46</v>
      </c>
      <c r="B2458" t="s">
        <v>177</v>
      </c>
      <c r="C2458" t="s">
        <v>126</v>
      </c>
      <c r="D2458">
        <v>3.3821265931617328E-4</v>
      </c>
      <c r="E2458">
        <v>3.3821265931617328E-4</v>
      </c>
      <c r="F2458">
        <v>3.3821265931617328E-4</v>
      </c>
      <c r="G2458">
        <v>3.3821265931617328E-4</v>
      </c>
      <c r="H2458">
        <v>3.3821265931617328E-4</v>
      </c>
      <c r="I2458">
        <v>3.3821265931617328E-4</v>
      </c>
      <c r="J2458">
        <v>3.3821265931617328E-4</v>
      </c>
      <c r="K2458">
        <v>3.3821265931617328E-4</v>
      </c>
      <c r="L2458">
        <v>3.3821265931617328E-4</v>
      </c>
      <c r="M2458">
        <v>3.3821265931617328E-4</v>
      </c>
      <c r="N2458">
        <v>3.3821265931617328E-4</v>
      </c>
      <c r="O2458">
        <v>3.3821265931617328E-4</v>
      </c>
      <c r="P2458">
        <v>3.3821265931617328E-4</v>
      </c>
      <c r="Q2458">
        <v>3.3821265931617328E-4</v>
      </c>
      <c r="R2458">
        <v>3.3821265931617328E-4</v>
      </c>
      <c r="S2458">
        <v>6.4259765805789861E-4</v>
      </c>
      <c r="T2458">
        <v>3.089124058658669E-3</v>
      </c>
      <c r="U2458">
        <v>8.1851428233068995E-3</v>
      </c>
      <c r="V2458">
        <v>8.1851428233068995E-3</v>
      </c>
      <c r="W2458">
        <v>3.3483628790155931E-3</v>
      </c>
      <c r="X2458">
        <v>3.3821265931617328E-4</v>
      </c>
      <c r="Y2458">
        <v>3.3821265931617328E-4</v>
      </c>
      <c r="Z2458">
        <v>3.3821265931617328E-4</v>
      </c>
      <c r="AA2458">
        <v>3.3821265931617328E-4</v>
      </c>
      <c r="AB2458" s="7">
        <f t="shared" si="114"/>
        <v>2.987641076935325E-2</v>
      </c>
      <c r="AC2458">
        <f>INDEX(SHELF_days!$C$2:$C$289,MATCH(A2458&amp;"|"&amp;C2458,SHELF_days!$D$2:$D$289,0))</f>
        <v>68</v>
      </c>
      <c r="AD2458" s="8">
        <f t="shared" si="115"/>
        <v>2.0315959323160211</v>
      </c>
      <c r="AE2458" s="7">
        <f t="shared" si="116"/>
        <v>8.1851428233068995E-3</v>
      </c>
    </row>
    <row r="2459" spans="1:31" x14ac:dyDescent="0.45">
      <c r="A2459" t="s">
        <v>46</v>
      </c>
      <c r="B2459" t="s">
        <v>177</v>
      </c>
      <c r="C2459" t="s">
        <v>127</v>
      </c>
      <c r="D2459">
        <v>6.5509037762476227E-2</v>
      </c>
      <c r="E2459">
        <v>6.5509037762476227E-2</v>
      </c>
      <c r="F2459">
        <v>6.5509037762476227E-2</v>
      </c>
      <c r="G2459">
        <v>6.5509037762476227E-2</v>
      </c>
      <c r="H2459">
        <v>6.5509037762476227E-2</v>
      </c>
      <c r="I2459">
        <v>6.5509037762476227E-2</v>
      </c>
      <c r="J2459">
        <v>6.5509037762476227E-2</v>
      </c>
      <c r="K2459">
        <v>6.5804330741775025E-2</v>
      </c>
      <c r="L2459">
        <v>6.8687933886510552E-2</v>
      </c>
      <c r="M2459">
        <v>7.5844440277381353E-2</v>
      </c>
      <c r="N2459">
        <v>8.2276994620108471E-2</v>
      </c>
      <c r="O2459">
        <v>8.5861177393441429E-2</v>
      </c>
      <c r="P2459">
        <v>9.1682293428631184E-2</v>
      </c>
      <c r="Q2459">
        <v>9.5384968933617184E-2</v>
      </c>
      <c r="R2459">
        <v>9.9199071089928273E-2</v>
      </c>
      <c r="S2459">
        <v>0.106723507789343</v>
      </c>
      <c r="T2459">
        <v>0.1150147871503605</v>
      </c>
      <c r="U2459">
        <v>0.1146627678758417</v>
      </c>
      <c r="V2459">
        <v>0.11865539974001869</v>
      </c>
      <c r="W2459">
        <v>0.108756611810971</v>
      </c>
      <c r="X2459">
        <v>9.7695577200851244E-2</v>
      </c>
      <c r="Y2459">
        <v>8.3563663610731156E-2</v>
      </c>
      <c r="Z2459">
        <v>7.2511968085800071E-2</v>
      </c>
      <c r="AA2459">
        <v>6.9809661785282612E-2</v>
      </c>
      <c r="AB2459" s="7">
        <f t="shared" si="114"/>
        <v>2.0106984197579267</v>
      </c>
      <c r="AC2459">
        <f>INDEX(SHELF_days!$C$2:$C$289,MATCH(A2459&amp;"|"&amp;C2459,SHELF_days!$D$2:$D$289,0))</f>
        <v>88</v>
      </c>
      <c r="AD2459" s="8">
        <f t="shared" si="115"/>
        <v>176.94146093869756</v>
      </c>
      <c r="AE2459" s="7">
        <f t="shared" si="116"/>
        <v>0.11865539974001869</v>
      </c>
    </row>
    <row r="2460" spans="1:31" x14ac:dyDescent="0.45">
      <c r="A2460" t="s">
        <v>46</v>
      </c>
      <c r="B2460" t="s">
        <v>177</v>
      </c>
      <c r="C2460" t="s">
        <v>128</v>
      </c>
      <c r="D2460">
        <v>5.4786763231854357E-2</v>
      </c>
      <c r="E2460">
        <v>5.4786763231854357E-2</v>
      </c>
      <c r="F2460">
        <v>5.4786763231854357E-2</v>
      </c>
      <c r="G2460">
        <v>5.4786763231854357E-2</v>
      </c>
      <c r="H2460">
        <v>5.4786763231854357E-2</v>
      </c>
      <c r="I2460">
        <v>5.4786763231854357E-2</v>
      </c>
      <c r="J2460">
        <v>5.4786763231854357E-2</v>
      </c>
      <c r="K2460">
        <v>5.4786763231854357E-2</v>
      </c>
      <c r="L2460">
        <v>5.4786763231854357E-2</v>
      </c>
      <c r="M2460">
        <v>5.623367906515879E-2</v>
      </c>
      <c r="N2460">
        <v>6.935375960020837E-2</v>
      </c>
      <c r="O2460">
        <v>7.236644636156396E-2</v>
      </c>
      <c r="P2460">
        <v>7.7239867609275245E-2</v>
      </c>
      <c r="Q2460">
        <v>8.4724114947384271E-2</v>
      </c>
      <c r="R2460">
        <v>9.4558649311491924E-2</v>
      </c>
      <c r="S2460">
        <v>0.1023990995707475</v>
      </c>
      <c r="T2460">
        <v>0.11128641680781839</v>
      </c>
      <c r="U2460">
        <v>0.10682717657625219</v>
      </c>
      <c r="V2460">
        <v>0.11416792812924011</v>
      </c>
      <c r="W2460">
        <v>8.8998912364236807E-2</v>
      </c>
      <c r="X2460">
        <v>7.6535796118138127E-2</v>
      </c>
      <c r="Y2460">
        <v>6.2554016146174465E-2</v>
      </c>
      <c r="Z2460">
        <v>5.7705597951931267E-2</v>
      </c>
      <c r="AA2460">
        <v>5.7705597951931267E-2</v>
      </c>
      <c r="AB2460" s="7">
        <f t="shared" si="114"/>
        <v>1.7257379275982418</v>
      </c>
      <c r="AC2460">
        <f>INDEX(SHELF_days!$C$2:$C$289,MATCH(A2460&amp;"|"&amp;C2460,SHELF_days!$D$2:$D$289,0))</f>
        <v>12</v>
      </c>
      <c r="AD2460" s="8">
        <f t="shared" si="115"/>
        <v>20.7088551311789</v>
      </c>
      <c r="AE2460" s="7">
        <f t="shared" si="116"/>
        <v>0.11416792812924011</v>
      </c>
    </row>
    <row r="2461" spans="1:31" x14ac:dyDescent="0.45">
      <c r="A2461" t="s">
        <v>46</v>
      </c>
      <c r="B2461" t="s">
        <v>177</v>
      </c>
      <c r="C2461" t="s">
        <v>129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46</v>
      </c>
      <c r="B2462" t="s">
        <v>178</v>
      </c>
      <c r="C2462" t="s">
        <v>124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46</v>
      </c>
      <c r="B2463" t="s">
        <v>178</v>
      </c>
      <c r="C2463" t="s">
        <v>125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46</v>
      </c>
      <c r="B2464" t="s">
        <v>178</v>
      </c>
      <c r="C2464" t="s">
        <v>126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46</v>
      </c>
      <c r="B2465" t="s">
        <v>178</v>
      </c>
      <c r="C2465" t="s">
        <v>127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46</v>
      </c>
      <c r="B2466" t="s">
        <v>178</v>
      </c>
      <c r="C2466" t="s">
        <v>128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46</v>
      </c>
      <c r="B2467" t="s">
        <v>178</v>
      </c>
      <c r="C2467" t="s">
        <v>129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46</v>
      </c>
      <c r="B2468" t="s">
        <v>179</v>
      </c>
      <c r="C2468" t="s">
        <v>124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46</v>
      </c>
      <c r="B2469" t="s">
        <v>179</v>
      </c>
      <c r="C2469" t="s">
        <v>125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46</v>
      </c>
      <c r="B2470" t="s">
        <v>179</v>
      </c>
      <c r="C2470" t="s">
        <v>126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46</v>
      </c>
      <c r="B2471" t="s">
        <v>179</v>
      </c>
      <c r="C2471" t="s">
        <v>127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46</v>
      </c>
      <c r="B2472" t="s">
        <v>179</v>
      </c>
      <c r="C2472" t="s">
        <v>128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46</v>
      </c>
      <c r="B2473" t="s">
        <v>179</v>
      </c>
      <c r="C2473" t="s">
        <v>129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46</v>
      </c>
      <c r="B2474" t="s">
        <v>180</v>
      </c>
      <c r="C2474" t="s">
        <v>124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46</v>
      </c>
      <c r="B2475" t="s">
        <v>180</v>
      </c>
      <c r="C2475" t="s">
        <v>125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46</v>
      </c>
      <c r="B2476" t="s">
        <v>180</v>
      </c>
      <c r="C2476" t="s">
        <v>126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46</v>
      </c>
      <c r="B2477" t="s">
        <v>180</v>
      </c>
      <c r="C2477" t="s">
        <v>127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46</v>
      </c>
      <c r="B2478" t="s">
        <v>180</v>
      </c>
      <c r="C2478" t="s">
        <v>128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46</v>
      </c>
      <c r="B2479" t="s">
        <v>180</v>
      </c>
      <c r="C2479" t="s">
        <v>129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46</v>
      </c>
      <c r="B2480" t="s">
        <v>181</v>
      </c>
      <c r="C2480" t="s">
        <v>124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46</v>
      </c>
      <c r="B2481" t="s">
        <v>181</v>
      </c>
      <c r="C2481" t="s">
        <v>125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46</v>
      </c>
      <c r="B2482" t="s">
        <v>181</v>
      </c>
      <c r="C2482" t="s">
        <v>126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46</v>
      </c>
      <c r="B2483" t="s">
        <v>181</v>
      </c>
      <c r="C2483" t="s">
        <v>127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46</v>
      </c>
      <c r="B2484" t="s">
        <v>181</v>
      </c>
      <c r="C2484" t="s">
        <v>128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46</v>
      </c>
      <c r="B2485" t="s">
        <v>181</v>
      </c>
      <c r="C2485" t="s">
        <v>129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46</v>
      </c>
      <c r="B2486" t="s">
        <v>182</v>
      </c>
      <c r="C2486" t="s">
        <v>124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46</v>
      </c>
      <c r="B2487" t="s">
        <v>182</v>
      </c>
      <c r="C2487" t="s">
        <v>125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46</v>
      </c>
      <c r="B2488" t="s">
        <v>182</v>
      </c>
      <c r="C2488" t="s">
        <v>126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46</v>
      </c>
      <c r="B2489" t="s">
        <v>182</v>
      </c>
      <c r="C2489" t="s">
        <v>127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46</v>
      </c>
      <c r="B2490" t="s">
        <v>182</v>
      </c>
      <c r="C2490" t="s">
        <v>128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46</v>
      </c>
      <c r="B2491" t="s">
        <v>182</v>
      </c>
      <c r="C2491" t="s">
        <v>129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46</v>
      </c>
      <c r="B2492" t="s">
        <v>183</v>
      </c>
      <c r="C2492" t="s">
        <v>124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46</v>
      </c>
      <c r="B2493" t="s">
        <v>183</v>
      </c>
      <c r="C2493" t="s">
        <v>125</v>
      </c>
      <c r="D2493">
        <v>0.1465593142670655</v>
      </c>
      <c r="E2493">
        <v>0.1465593142670655</v>
      </c>
      <c r="F2493">
        <v>0.1465593142670655</v>
      </c>
      <c r="G2493">
        <v>0.1465593142670655</v>
      </c>
      <c r="H2493">
        <v>0.1465593142670655</v>
      </c>
      <c r="I2493">
        <v>0.1465593142670655</v>
      </c>
      <c r="J2493">
        <v>0.1465593142670655</v>
      </c>
      <c r="K2493">
        <v>0.1465593142670655</v>
      </c>
      <c r="L2493">
        <v>0.1465593142670655</v>
      </c>
      <c r="M2493">
        <v>0.14839809529685241</v>
      </c>
      <c r="N2493">
        <v>0.1516342738086657</v>
      </c>
      <c r="O2493">
        <v>0.15932424061921779</v>
      </c>
      <c r="P2493">
        <v>0.17515031407631279</v>
      </c>
      <c r="Q2493">
        <v>0.18743612366074519</v>
      </c>
      <c r="R2493">
        <v>0.20600467291136099</v>
      </c>
      <c r="S2493">
        <v>0.2253507167446698</v>
      </c>
      <c r="T2493">
        <v>0.26990794197086138</v>
      </c>
      <c r="U2493">
        <v>0.40323177443686897</v>
      </c>
      <c r="V2493">
        <v>0.4163816430497837</v>
      </c>
      <c r="W2493">
        <v>0.36600335520161797</v>
      </c>
      <c r="X2493">
        <v>0.23785721810298241</v>
      </c>
      <c r="Y2493">
        <v>0.15733325836606521</v>
      </c>
      <c r="Z2493">
        <v>0.15481781606406489</v>
      </c>
      <c r="AA2493">
        <v>0.152923227919044</v>
      </c>
      <c r="AB2493" s="7">
        <f t="shared" si="114"/>
        <v>4.7307885006327028</v>
      </c>
      <c r="AC2493">
        <f>INDEX(SHELF_days!$C$2:$C$289,MATCH(A2493&amp;"|"&amp;C2493,SHELF_days!$D$2:$D$289,0))</f>
        <v>70</v>
      </c>
      <c r="AD2493" s="8">
        <f t="shared" si="115"/>
        <v>331.1551950442892</v>
      </c>
      <c r="AE2493" s="7">
        <f t="shared" si="116"/>
        <v>0.4163816430497837</v>
      </c>
    </row>
    <row r="2494" spans="1:31" x14ac:dyDescent="0.45">
      <c r="A2494" t="s">
        <v>46</v>
      </c>
      <c r="B2494" t="s">
        <v>183</v>
      </c>
      <c r="C2494" t="s">
        <v>126</v>
      </c>
      <c r="D2494">
        <v>0.47973124371263798</v>
      </c>
      <c r="E2494">
        <v>0.47973124371263798</v>
      </c>
      <c r="F2494">
        <v>0.47973124371263798</v>
      </c>
      <c r="G2494">
        <v>0.47973124371263798</v>
      </c>
      <c r="H2494">
        <v>0.47973124371263798</v>
      </c>
      <c r="I2494">
        <v>0.47973124371263798</v>
      </c>
      <c r="J2494">
        <v>0.47973124371263798</v>
      </c>
      <c r="K2494">
        <v>0.48272052530698878</v>
      </c>
      <c r="L2494">
        <v>0.50615998022246678</v>
      </c>
      <c r="M2494">
        <v>0.55129192907680313</v>
      </c>
      <c r="N2494">
        <v>0.62171457498710059</v>
      </c>
      <c r="O2494">
        <v>0.65163522159491782</v>
      </c>
      <c r="P2494">
        <v>0.68937192585436879</v>
      </c>
      <c r="Q2494">
        <v>0.71842076851991854</v>
      </c>
      <c r="R2494">
        <v>0.74646301294135875</v>
      </c>
      <c r="S2494">
        <v>0.79303310299122698</v>
      </c>
      <c r="T2494">
        <v>0.84101484480915101</v>
      </c>
      <c r="U2494">
        <v>0.82223518196509082</v>
      </c>
      <c r="V2494">
        <v>0.85288512610153544</v>
      </c>
      <c r="W2494">
        <v>0.76209479293541715</v>
      </c>
      <c r="X2494">
        <v>0.68367032807194172</v>
      </c>
      <c r="Y2494">
        <v>0.60585210225754993</v>
      </c>
      <c r="Z2494">
        <v>0.50209871508833614</v>
      </c>
      <c r="AA2494">
        <v>0.48211260971186171</v>
      </c>
      <c r="AB2494" s="7">
        <f t="shared" si="114"/>
        <v>14.670893448424501</v>
      </c>
      <c r="AC2494">
        <f>INDEX(SHELF_days!$C$2:$C$289,MATCH(A2494&amp;"|"&amp;C2494,SHELF_days!$D$2:$D$289,0))</f>
        <v>68</v>
      </c>
      <c r="AD2494" s="8">
        <f t="shared" si="115"/>
        <v>997.62075449286601</v>
      </c>
      <c r="AE2494" s="7">
        <f t="shared" si="116"/>
        <v>0.85288512610153544</v>
      </c>
    </row>
    <row r="2495" spans="1:31" x14ac:dyDescent="0.45">
      <c r="A2495" t="s">
        <v>46</v>
      </c>
      <c r="B2495" t="s">
        <v>183</v>
      </c>
      <c r="C2495" t="s">
        <v>127</v>
      </c>
      <c r="D2495">
        <v>5.6691046710555942E-2</v>
      </c>
      <c r="E2495">
        <v>5.6691046710555942E-2</v>
      </c>
      <c r="F2495">
        <v>5.6691046710555942E-2</v>
      </c>
      <c r="G2495">
        <v>5.6691046710555942E-2</v>
      </c>
      <c r="H2495">
        <v>5.6691046710555942E-2</v>
      </c>
      <c r="I2495">
        <v>5.6691046710555942E-2</v>
      </c>
      <c r="J2495">
        <v>5.6691046710555942E-2</v>
      </c>
      <c r="K2495">
        <v>5.6691046710555942E-2</v>
      </c>
      <c r="L2495">
        <v>5.6691046710555942E-2</v>
      </c>
      <c r="M2495">
        <v>5.6691046710555942E-2</v>
      </c>
      <c r="N2495">
        <v>5.6691046710555942E-2</v>
      </c>
      <c r="O2495">
        <v>5.6691046710555942E-2</v>
      </c>
      <c r="P2495">
        <v>5.8926283857312731E-2</v>
      </c>
      <c r="Q2495">
        <v>6.0915711869830573E-2</v>
      </c>
      <c r="R2495">
        <v>6.9781578678500711E-2</v>
      </c>
      <c r="S2495">
        <v>9.1353960461353217E-2</v>
      </c>
      <c r="T2495">
        <v>0.1220217584389357</v>
      </c>
      <c r="U2495">
        <v>0.13255233652442661</v>
      </c>
      <c r="V2495">
        <v>0.131618357459896</v>
      </c>
      <c r="W2495">
        <v>8.2077774125101269E-2</v>
      </c>
      <c r="X2495">
        <v>5.568055118400541E-2</v>
      </c>
      <c r="Y2495">
        <v>5.4554802736537393E-2</v>
      </c>
      <c r="Z2495">
        <v>5.4554802736537393E-2</v>
      </c>
      <c r="AA2495">
        <v>5.4554802736537393E-2</v>
      </c>
      <c r="AB2495" s="7">
        <f t="shared" si="114"/>
        <v>1.6488852813356456</v>
      </c>
      <c r="AC2495">
        <f>INDEX(SHELF_days!$C$2:$C$289,MATCH(A2495&amp;"|"&amp;C2495,SHELF_days!$D$2:$D$289,0))</f>
        <v>88</v>
      </c>
      <c r="AD2495" s="8">
        <f t="shared" si="115"/>
        <v>145.1019047575368</v>
      </c>
      <c r="AE2495" s="7">
        <f t="shared" si="116"/>
        <v>0.13255233652442661</v>
      </c>
    </row>
    <row r="2496" spans="1:31" x14ac:dyDescent="0.45">
      <c r="A2496" t="s">
        <v>46</v>
      </c>
      <c r="B2496" t="s">
        <v>183</v>
      </c>
      <c r="C2496" t="s">
        <v>128</v>
      </c>
      <c r="D2496">
        <v>0.67553371481692004</v>
      </c>
      <c r="E2496">
        <v>0.67553371481692004</v>
      </c>
      <c r="F2496">
        <v>0.67553371481692004</v>
      </c>
      <c r="G2496">
        <v>0.67553371481692004</v>
      </c>
      <c r="H2496">
        <v>0.67553371481692004</v>
      </c>
      <c r="I2496">
        <v>0.67553371481692004</v>
      </c>
      <c r="J2496">
        <v>0.67553371481692004</v>
      </c>
      <c r="K2496">
        <v>0.67553371481692004</v>
      </c>
      <c r="L2496">
        <v>0.67553371481692004</v>
      </c>
      <c r="M2496">
        <v>0.67553371481692004</v>
      </c>
      <c r="N2496">
        <v>1</v>
      </c>
      <c r="O2496">
        <v>1</v>
      </c>
      <c r="P2496">
        <v>1</v>
      </c>
      <c r="Q2496">
        <v>0.97078252630640727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0.67553371481692004</v>
      </c>
      <c r="Z2496">
        <v>0.67553371481692004</v>
      </c>
      <c r="AA2496">
        <v>0.67553371481692004</v>
      </c>
      <c r="AB2496" s="7">
        <f t="shared" si="114"/>
        <v>19.75272081892637</v>
      </c>
      <c r="AC2496">
        <f>INDEX(SHELF_days!$C$2:$C$289,MATCH(A2496&amp;"|"&amp;C2496,SHELF_days!$D$2:$D$289,0))</f>
        <v>12</v>
      </c>
      <c r="AD2496" s="8">
        <f t="shared" si="115"/>
        <v>237.03264982711644</v>
      </c>
      <c r="AE2496" s="7">
        <f t="shared" si="116"/>
        <v>1</v>
      </c>
    </row>
    <row r="2497" spans="1:31" x14ac:dyDescent="0.45">
      <c r="A2497" t="s">
        <v>46</v>
      </c>
      <c r="B2497" t="s">
        <v>183</v>
      </c>
      <c r="C2497" t="s">
        <v>129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52</v>
      </c>
      <c r="B2498" t="s">
        <v>158</v>
      </c>
      <c r="C2498" t="s">
        <v>124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52</v>
      </c>
      <c r="B2499" t="s">
        <v>158</v>
      </c>
      <c r="C2499" t="s">
        <v>125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52</v>
      </c>
      <c r="B2500" t="s">
        <v>158</v>
      </c>
      <c r="C2500" t="s">
        <v>126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52</v>
      </c>
      <c r="B2501" t="s">
        <v>158</v>
      </c>
      <c r="C2501" t="s">
        <v>127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52</v>
      </c>
      <c r="B2502" t="s">
        <v>158</v>
      </c>
      <c r="C2502" t="s">
        <v>128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52</v>
      </c>
      <c r="B2503" t="s">
        <v>158</v>
      </c>
      <c r="C2503" t="s">
        <v>129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52</v>
      </c>
      <c r="B2504" t="s">
        <v>159</v>
      </c>
      <c r="C2504" t="s">
        <v>124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52</v>
      </c>
      <c r="B2505" t="s">
        <v>159</v>
      </c>
      <c r="C2505" t="s">
        <v>125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52</v>
      </c>
      <c r="B2506" t="s">
        <v>159</v>
      </c>
      <c r="C2506" t="s">
        <v>126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52</v>
      </c>
      <c r="B2507" t="s">
        <v>159</v>
      </c>
      <c r="C2507" t="s">
        <v>127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52</v>
      </c>
      <c r="B2508" t="s">
        <v>159</v>
      </c>
      <c r="C2508" t="s">
        <v>128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52</v>
      </c>
      <c r="B2509" t="s">
        <v>159</v>
      </c>
      <c r="C2509" t="s">
        <v>129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52</v>
      </c>
      <c r="B2510" t="s">
        <v>160</v>
      </c>
      <c r="C2510" t="s">
        <v>124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52</v>
      </c>
      <c r="B2511" t="s">
        <v>160</v>
      </c>
      <c r="C2511" t="s">
        <v>125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52</v>
      </c>
      <c r="B2512" t="s">
        <v>160</v>
      </c>
      <c r="C2512" t="s">
        <v>126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52</v>
      </c>
      <c r="B2513" t="s">
        <v>160</v>
      </c>
      <c r="C2513" t="s">
        <v>127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52</v>
      </c>
      <c r="B2514" t="s">
        <v>160</v>
      </c>
      <c r="C2514" t="s">
        <v>128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52</v>
      </c>
      <c r="B2515" t="s">
        <v>160</v>
      </c>
      <c r="C2515" t="s">
        <v>129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52</v>
      </c>
      <c r="B2516" t="s">
        <v>161</v>
      </c>
      <c r="C2516" t="s">
        <v>124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52</v>
      </c>
      <c r="B2517" t="s">
        <v>161</v>
      </c>
      <c r="C2517" t="s">
        <v>125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52</v>
      </c>
      <c r="B2518" t="s">
        <v>161</v>
      </c>
      <c r="C2518" t="s">
        <v>126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52</v>
      </c>
      <c r="B2519" t="s">
        <v>161</v>
      </c>
      <c r="C2519" t="s">
        <v>127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52</v>
      </c>
      <c r="B2520" t="s">
        <v>161</v>
      </c>
      <c r="C2520" t="s">
        <v>128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52</v>
      </c>
      <c r="B2521" t="s">
        <v>161</v>
      </c>
      <c r="C2521" t="s">
        <v>129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52</v>
      </c>
      <c r="B2522" t="s">
        <v>162</v>
      </c>
      <c r="C2522" t="s">
        <v>124</v>
      </c>
      <c r="D2522">
        <v>2.9454150098246489E-2</v>
      </c>
      <c r="E2522">
        <v>2.9454150098246489E-2</v>
      </c>
      <c r="F2522">
        <v>2.9454150098246489E-2</v>
      </c>
      <c r="G2522">
        <v>2.9454150098246489E-2</v>
      </c>
      <c r="H2522">
        <v>2.9454150098246489E-2</v>
      </c>
      <c r="I2522">
        <v>2.9454150098246489E-2</v>
      </c>
      <c r="J2522">
        <v>2.9454150098246489E-2</v>
      </c>
      <c r="K2522">
        <v>2.9454150098246489E-2</v>
      </c>
      <c r="L2522">
        <v>2.9454150098246489E-2</v>
      </c>
      <c r="M2522">
        <v>2.9454150098246489E-2</v>
      </c>
      <c r="N2522">
        <v>2.9454150098246489E-2</v>
      </c>
      <c r="O2522">
        <v>2.9454150098246489E-2</v>
      </c>
      <c r="P2522">
        <v>2.9454150098246489E-2</v>
      </c>
      <c r="Q2522">
        <v>2.9454150098246489E-2</v>
      </c>
      <c r="R2522">
        <v>2.9454150098246489E-2</v>
      </c>
      <c r="S2522">
        <v>2.9454150098246489E-2</v>
      </c>
      <c r="T2522">
        <v>2.9454150098246489E-2</v>
      </c>
      <c r="U2522">
        <v>2.9454150098246489E-2</v>
      </c>
      <c r="V2522">
        <v>2.9454150098246489E-2</v>
      </c>
      <c r="W2522">
        <v>2.9454150098246489E-2</v>
      </c>
      <c r="X2522">
        <v>2.9454150098246489E-2</v>
      </c>
      <c r="Y2522">
        <v>2.9454150098246489E-2</v>
      </c>
      <c r="Z2522">
        <v>2.9454150098246489E-2</v>
      </c>
      <c r="AA2522">
        <v>2.9454150098246489E-2</v>
      </c>
      <c r="AB2522" s="7">
        <f t="shared" si="117"/>
        <v>0.7068996023579156</v>
      </c>
      <c r="AC2522">
        <f>INDEX(SHELF_days!$C$2:$C$289,MATCH(A2522&amp;"|"&amp;C2522,SHELF_days!$D$2:$D$289,0))</f>
        <v>51</v>
      </c>
      <c r="AD2522" s="8">
        <f t="shared" si="118"/>
        <v>36.051879720253694</v>
      </c>
      <c r="AE2522" s="7">
        <f t="shared" si="119"/>
        <v>2.9454150098246489E-2</v>
      </c>
    </row>
    <row r="2523" spans="1:31" x14ac:dyDescent="0.45">
      <c r="A2523" t="s">
        <v>52</v>
      </c>
      <c r="B2523" t="s">
        <v>162</v>
      </c>
      <c r="C2523" t="s">
        <v>125</v>
      </c>
      <c r="D2523">
        <v>2.9454150098246489E-2</v>
      </c>
      <c r="E2523">
        <v>2.9454150098246489E-2</v>
      </c>
      <c r="F2523">
        <v>2.9454150098246489E-2</v>
      </c>
      <c r="G2523">
        <v>2.9454150098246489E-2</v>
      </c>
      <c r="H2523">
        <v>2.9454150098246489E-2</v>
      </c>
      <c r="I2523">
        <v>2.9454150098246489E-2</v>
      </c>
      <c r="J2523">
        <v>2.9454150098246489E-2</v>
      </c>
      <c r="K2523">
        <v>2.9454150098246489E-2</v>
      </c>
      <c r="L2523">
        <v>2.9454150098246489E-2</v>
      </c>
      <c r="M2523">
        <v>2.9454150098246489E-2</v>
      </c>
      <c r="N2523">
        <v>2.9454150098246489E-2</v>
      </c>
      <c r="O2523">
        <v>2.9454150098246489E-2</v>
      </c>
      <c r="P2523">
        <v>2.9454150098246489E-2</v>
      </c>
      <c r="Q2523">
        <v>2.9454150098246489E-2</v>
      </c>
      <c r="R2523">
        <v>2.9454150098246489E-2</v>
      </c>
      <c r="S2523">
        <v>2.9454150098246489E-2</v>
      </c>
      <c r="T2523">
        <v>2.9454150098246489E-2</v>
      </c>
      <c r="U2523">
        <v>2.9454150098246489E-2</v>
      </c>
      <c r="V2523">
        <v>2.9454150098246489E-2</v>
      </c>
      <c r="W2523">
        <v>2.9454150098246489E-2</v>
      </c>
      <c r="X2523">
        <v>2.9454150098246489E-2</v>
      </c>
      <c r="Y2523">
        <v>2.9454150098246489E-2</v>
      </c>
      <c r="Z2523">
        <v>2.9454150098246489E-2</v>
      </c>
      <c r="AA2523">
        <v>2.9454150098246489E-2</v>
      </c>
      <c r="AB2523" s="7">
        <f t="shared" si="117"/>
        <v>0.7068996023579156</v>
      </c>
      <c r="AC2523">
        <f>INDEX(SHELF_days!$C$2:$C$289,MATCH(A2523&amp;"|"&amp;C2523,SHELF_days!$D$2:$D$289,0))</f>
        <v>87</v>
      </c>
      <c r="AD2523" s="8">
        <f t="shared" si="118"/>
        <v>61.500265405138656</v>
      </c>
      <c r="AE2523" s="7">
        <f t="shared" si="119"/>
        <v>2.9454150098246489E-2</v>
      </c>
    </row>
    <row r="2524" spans="1:31" x14ac:dyDescent="0.45">
      <c r="A2524" t="s">
        <v>52</v>
      </c>
      <c r="B2524" t="s">
        <v>162</v>
      </c>
      <c r="C2524" t="s">
        <v>126</v>
      </c>
      <c r="D2524">
        <v>2.9454150098246489E-2</v>
      </c>
      <c r="E2524">
        <v>2.9454150098246489E-2</v>
      </c>
      <c r="F2524">
        <v>2.9454150098246489E-2</v>
      </c>
      <c r="G2524">
        <v>2.9454150098246489E-2</v>
      </c>
      <c r="H2524">
        <v>2.9454150098246489E-2</v>
      </c>
      <c r="I2524">
        <v>2.9454150098246489E-2</v>
      </c>
      <c r="J2524">
        <v>2.9454150098246489E-2</v>
      </c>
      <c r="K2524">
        <v>2.9454150098246489E-2</v>
      </c>
      <c r="L2524">
        <v>2.9454150098246489E-2</v>
      </c>
      <c r="M2524">
        <v>2.9454150098246489E-2</v>
      </c>
      <c r="N2524">
        <v>2.9454150098246489E-2</v>
      </c>
      <c r="O2524">
        <v>2.9454150098246489E-2</v>
      </c>
      <c r="P2524">
        <v>2.9454150098246489E-2</v>
      </c>
      <c r="Q2524">
        <v>2.9454150098246489E-2</v>
      </c>
      <c r="R2524">
        <v>2.9454150098246489E-2</v>
      </c>
      <c r="S2524">
        <v>2.9454150098246489E-2</v>
      </c>
      <c r="T2524">
        <v>2.9454150098246489E-2</v>
      </c>
      <c r="U2524">
        <v>2.9454150098246489E-2</v>
      </c>
      <c r="V2524">
        <v>2.9454150098246489E-2</v>
      </c>
      <c r="W2524">
        <v>2.9454150098246489E-2</v>
      </c>
      <c r="X2524">
        <v>2.9454150098246489E-2</v>
      </c>
      <c r="Y2524">
        <v>2.9454150098246489E-2</v>
      </c>
      <c r="Z2524">
        <v>2.9454150098246489E-2</v>
      </c>
      <c r="AA2524">
        <v>2.9454150098246489E-2</v>
      </c>
      <c r="AB2524" s="7">
        <f t="shared" si="117"/>
        <v>0.7068996023579156</v>
      </c>
      <c r="AC2524">
        <f>INDEX(SHELF_days!$C$2:$C$289,MATCH(A2524&amp;"|"&amp;C2524,SHELF_days!$D$2:$D$289,0))</f>
        <v>75</v>
      </c>
      <c r="AD2524" s="8">
        <f t="shared" si="118"/>
        <v>53.017470176843673</v>
      </c>
      <c r="AE2524" s="7">
        <f t="shared" si="119"/>
        <v>2.9454150098246489E-2</v>
      </c>
    </row>
    <row r="2525" spans="1:31" x14ac:dyDescent="0.45">
      <c r="A2525" t="s">
        <v>52</v>
      </c>
      <c r="B2525" t="s">
        <v>162</v>
      </c>
      <c r="C2525" t="s">
        <v>127</v>
      </c>
      <c r="D2525">
        <v>2.9454150098246489E-2</v>
      </c>
      <c r="E2525">
        <v>2.9454150098246489E-2</v>
      </c>
      <c r="F2525">
        <v>2.9454150098246489E-2</v>
      </c>
      <c r="G2525">
        <v>2.9454150098246489E-2</v>
      </c>
      <c r="H2525">
        <v>2.9454150098246489E-2</v>
      </c>
      <c r="I2525">
        <v>2.9454150098246489E-2</v>
      </c>
      <c r="J2525">
        <v>2.9454150098246489E-2</v>
      </c>
      <c r="K2525">
        <v>2.9454150098246489E-2</v>
      </c>
      <c r="L2525">
        <v>2.9454150098246489E-2</v>
      </c>
      <c r="M2525">
        <v>2.9454150098246489E-2</v>
      </c>
      <c r="N2525">
        <v>2.9454150098246489E-2</v>
      </c>
      <c r="O2525">
        <v>2.9454150098246489E-2</v>
      </c>
      <c r="P2525">
        <v>2.9454150098246489E-2</v>
      </c>
      <c r="Q2525">
        <v>2.9454150098246489E-2</v>
      </c>
      <c r="R2525">
        <v>2.9454150098246489E-2</v>
      </c>
      <c r="S2525">
        <v>2.9454150098246489E-2</v>
      </c>
      <c r="T2525">
        <v>2.9454150098246489E-2</v>
      </c>
      <c r="U2525">
        <v>2.9454150098246489E-2</v>
      </c>
      <c r="V2525">
        <v>2.9454150098246489E-2</v>
      </c>
      <c r="W2525">
        <v>2.9454150098246489E-2</v>
      </c>
      <c r="X2525">
        <v>2.9454150098246489E-2</v>
      </c>
      <c r="Y2525">
        <v>2.9454150098246489E-2</v>
      </c>
      <c r="Z2525">
        <v>2.9454150098246489E-2</v>
      </c>
      <c r="AA2525">
        <v>2.9454150098246489E-2</v>
      </c>
      <c r="AB2525" s="7">
        <f t="shared" si="117"/>
        <v>0.7068996023579156</v>
      </c>
      <c r="AC2525">
        <f>INDEX(SHELF_days!$C$2:$C$289,MATCH(A2525&amp;"|"&amp;C2525,SHELF_days!$D$2:$D$289,0))</f>
        <v>117</v>
      </c>
      <c r="AD2525" s="8">
        <f t="shared" si="118"/>
        <v>82.707253475876129</v>
      </c>
      <c r="AE2525" s="7">
        <f t="shared" si="119"/>
        <v>2.9454150098246489E-2</v>
      </c>
    </row>
    <row r="2526" spans="1:31" x14ac:dyDescent="0.45">
      <c r="A2526" t="s">
        <v>52</v>
      </c>
      <c r="B2526" t="s">
        <v>162</v>
      </c>
      <c r="C2526" t="s">
        <v>128</v>
      </c>
      <c r="D2526">
        <v>2.9454150098246489E-2</v>
      </c>
      <c r="E2526">
        <v>2.9454150098246489E-2</v>
      </c>
      <c r="F2526">
        <v>2.9454150098246489E-2</v>
      </c>
      <c r="G2526">
        <v>2.9454150098246489E-2</v>
      </c>
      <c r="H2526">
        <v>2.9454150098246489E-2</v>
      </c>
      <c r="I2526">
        <v>2.9454150098246489E-2</v>
      </c>
      <c r="J2526">
        <v>2.9454150098246489E-2</v>
      </c>
      <c r="K2526">
        <v>2.9454150098246489E-2</v>
      </c>
      <c r="L2526">
        <v>2.9454150098246489E-2</v>
      </c>
      <c r="M2526">
        <v>2.9454150098246489E-2</v>
      </c>
      <c r="N2526">
        <v>2.9454150098246489E-2</v>
      </c>
      <c r="O2526">
        <v>2.9454150098246489E-2</v>
      </c>
      <c r="P2526">
        <v>2.9454150098246489E-2</v>
      </c>
      <c r="Q2526">
        <v>2.9454150098246489E-2</v>
      </c>
      <c r="R2526">
        <v>2.9454150098246489E-2</v>
      </c>
      <c r="S2526">
        <v>2.9454150098246489E-2</v>
      </c>
      <c r="T2526">
        <v>2.9454150098246489E-2</v>
      </c>
      <c r="U2526">
        <v>2.9454150098246489E-2</v>
      </c>
      <c r="V2526">
        <v>2.9454150098246489E-2</v>
      </c>
      <c r="W2526">
        <v>2.9454150098246489E-2</v>
      </c>
      <c r="X2526">
        <v>2.9454150098246489E-2</v>
      </c>
      <c r="Y2526">
        <v>2.9454150098246489E-2</v>
      </c>
      <c r="Z2526">
        <v>2.9454150098246489E-2</v>
      </c>
      <c r="AA2526">
        <v>2.9454150098246489E-2</v>
      </c>
      <c r="AB2526" s="7">
        <f t="shared" si="117"/>
        <v>0.7068996023579156</v>
      </c>
      <c r="AC2526">
        <f>INDEX(SHELF_days!$C$2:$C$289,MATCH(A2526&amp;"|"&amp;C2526,SHELF_days!$D$2:$D$289,0))</f>
        <v>19</v>
      </c>
      <c r="AD2526" s="8">
        <f t="shared" si="118"/>
        <v>13.431092444800397</v>
      </c>
      <c r="AE2526" s="7">
        <f t="shared" si="119"/>
        <v>2.9454150098246489E-2</v>
      </c>
    </row>
    <row r="2527" spans="1:31" x14ac:dyDescent="0.45">
      <c r="A2527" t="s">
        <v>52</v>
      </c>
      <c r="B2527" t="s">
        <v>162</v>
      </c>
      <c r="C2527" t="s">
        <v>129</v>
      </c>
      <c r="D2527">
        <v>2.9454150098246489E-2</v>
      </c>
      <c r="E2527">
        <v>2.9454150098246489E-2</v>
      </c>
      <c r="F2527">
        <v>2.9454150098246489E-2</v>
      </c>
      <c r="G2527">
        <v>2.9454150098246489E-2</v>
      </c>
      <c r="H2527">
        <v>2.9454150098246489E-2</v>
      </c>
      <c r="I2527">
        <v>2.9454150098246489E-2</v>
      </c>
      <c r="J2527">
        <v>2.9454150098246489E-2</v>
      </c>
      <c r="K2527">
        <v>2.9454150098246489E-2</v>
      </c>
      <c r="L2527">
        <v>2.9454150098246489E-2</v>
      </c>
      <c r="M2527">
        <v>2.9454150098246489E-2</v>
      </c>
      <c r="N2527">
        <v>2.9454150098246489E-2</v>
      </c>
      <c r="O2527">
        <v>2.9454150098246489E-2</v>
      </c>
      <c r="P2527">
        <v>2.9454150098246489E-2</v>
      </c>
      <c r="Q2527">
        <v>2.9454150098246489E-2</v>
      </c>
      <c r="R2527">
        <v>2.9454150098246489E-2</v>
      </c>
      <c r="S2527">
        <v>2.9454150098246489E-2</v>
      </c>
      <c r="T2527">
        <v>2.9454150098246489E-2</v>
      </c>
      <c r="U2527">
        <v>2.9454150098246489E-2</v>
      </c>
      <c r="V2527">
        <v>2.9454150098246489E-2</v>
      </c>
      <c r="W2527">
        <v>2.9454150098246489E-2</v>
      </c>
      <c r="X2527">
        <v>2.9454150098246489E-2</v>
      </c>
      <c r="Y2527">
        <v>2.9454150098246489E-2</v>
      </c>
      <c r="Z2527">
        <v>2.9454150098246489E-2</v>
      </c>
      <c r="AA2527">
        <v>2.9454150098246489E-2</v>
      </c>
      <c r="AB2527" s="7">
        <f t="shared" si="117"/>
        <v>0.7068996023579156</v>
      </c>
      <c r="AC2527">
        <f>INDEX(SHELF_days!$C$2:$C$289,MATCH(A2527&amp;"|"&amp;C2527,SHELF_days!$D$2:$D$289,0))</f>
        <v>16</v>
      </c>
      <c r="AD2527" s="8">
        <f t="shared" si="118"/>
        <v>11.31039363772665</v>
      </c>
      <c r="AE2527" s="7">
        <f t="shared" si="119"/>
        <v>2.9454150098246489E-2</v>
      </c>
    </row>
    <row r="2528" spans="1:31" x14ac:dyDescent="0.45">
      <c r="A2528" t="s">
        <v>52</v>
      </c>
      <c r="B2528" t="s">
        <v>163</v>
      </c>
      <c r="C2528" t="s">
        <v>124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52</v>
      </c>
      <c r="B2529" t="s">
        <v>163</v>
      </c>
      <c r="C2529" t="s">
        <v>125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52</v>
      </c>
      <c r="B2530" t="s">
        <v>163</v>
      </c>
      <c r="C2530" t="s">
        <v>126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52</v>
      </c>
      <c r="B2531" t="s">
        <v>163</v>
      </c>
      <c r="C2531" t="s">
        <v>127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52</v>
      </c>
      <c r="B2532" t="s">
        <v>163</v>
      </c>
      <c r="C2532" t="s">
        <v>128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52</v>
      </c>
      <c r="B2533" t="s">
        <v>163</v>
      </c>
      <c r="C2533" t="s">
        <v>129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52</v>
      </c>
      <c r="B2534" t="s">
        <v>164</v>
      </c>
      <c r="C2534" t="s">
        <v>124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52</v>
      </c>
      <c r="B2535" t="s">
        <v>164</v>
      </c>
      <c r="C2535" t="s">
        <v>125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52</v>
      </c>
      <c r="B2536" t="s">
        <v>164</v>
      </c>
      <c r="C2536" t="s">
        <v>126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52</v>
      </c>
      <c r="B2537" t="s">
        <v>164</v>
      </c>
      <c r="C2537" t="s">
        <v>127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52</v>
      </c>
      <c r="B2538" t="s">
        <v>164</v>
      </c>
      <c r="C2538" t="s">
        <v>128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52</v>
      </c>
      <c r="B2539" t="s">
        <v>164</v>
      </c>
      <c r="C2539" t="s">
        <v>129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52</v>
      </c>
      <c r="B2540" t="s">
        <v>165</v>
      </c>
      <c r="C2540" t="s">
        <v>124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52</v>
      </c>
      <c r="B2541" t="s">
        <v>165</v>
      </c>
      <c r="C2541" t="s">
        <v>125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52</v>
      </c>
      <c r="B2542" t="s">
        <v>165</v>
      </c>
      <c r="C2542" t="s">
        <v>126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52</v>
      </c>
      <c r="B2543" t="s">
        <v>165</v>
      </c>
      <c r="C2543" t="s">
        <v>127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52</v>
      </c>
      <c r="B2544" t="s">
        <v>165</v>
      </c>
      <c r="C2544" t="s">
        <v>128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52</v>
      </c>
      <c r="B2545" t="s">
        <v>165</v>
      </c>
      <c r="C2545" t="s">
        <v>129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52</v>
      </c>
      <c r="B2546" t="s">
        <v>166</v>
      </c>
      <c r="C2546" t="s">
        <v>124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52</v>
      </c>
      <c r="B2547" t="s">
        <v>166</v>
      </c>
      <c r="C2547" t="s">
        <v>125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52</v>
      </c>
      <c r="B2548" t="s">
        <v>166</v>
      </c>
      <c r="C2548" t="s">
        <v>126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52</v>
      </c>
      <c r="B2549" t="s">
        <v>166</v>
      </c>
      <c r="C2549" t="s">
        <v>127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52</v>
      </c>
      <c r="B2550" t="s">
        <v>166</v>
      </c>
      <c r="C2550" t="s">
        <v>128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52</v>
      </c>
      <c r="B2551" t="s">
        <v>166</v>
      </c>
      <c r="C2551" t="s">
        <v>129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52</v>
      </c>
      <c r="B2552" t="s">
        <v>167</v>
      </c>
      <c r="C2552" t="s">
        <v>124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52</v>
      </c>
      <c r="B2553" t="s">
        <v>167</v>
      </c>
      <c r="C2553" t="s">
        <v>125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52</v>
      </c>
      <c r="B2554" t="s">
        <v>167</v>
      </c>
      <c r="C2554" t="s">
        <v>126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52</v>
      </c>
      <c r="B2555" t="s">
        <v>167</v>
      </c>
      <c r="C2555" t="s">
        <v>127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52</v>
      </c>
      <c r="B2556" t="s">
        <v>167</v>
      </c>
      <c r="C2556" t="s">
        <v>128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52</v>
      </c>
      <c r="B2557" t="s">
        <v>167</v>
      </c>
      <c r="C2557" t="s">
        <v>129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52</v>
      </c>
      <c r="B2558" t="s">
        <v>168</v>
      </c>
      <c r="C2558" t="s">
        <v>124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52</v>
      </c>
      <c r="B2559" t="s">
        <v>168</v>
      </c>
      <c r="C2559" t="s">
        <v>125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52</v>
      </c>
      <c r="B2560" t="s">
        <v>168</v>
      </c>
      <c r="C2560" t="s">
        <v>126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52</v>
      </c>
      <c r="B2561" t="s">
        <v>168</v>
      </c>
      <c r="C2561" t="s">
        <v>127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52</v>
      </c>
      <c r="B2562" t="s">
        <v>168</v>
      </c>
      <c r="C2562" t="s">
        <v>128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52</v>
      </c>
      <c r="B2563" t="s">
        <v>168</v>
      </c>
      <c r="C2563" t="s">
        <v>129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52</v>
      </c>
      <c r="B2564" t="s">
        <v>169</v>
      </c>
      <c r="C2564" t="s">
        <v>124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0.41215188556643428</v>
      </c>
      <c r="W2564">
        <v>0.31001262554097148</v>
      </c>
      <c r="X2564">
        <v>0.25951360591944389</v>
      </c>
      <c r="Y2564">
        <v>0</v>
      </c>
      <c r="Z2564">
        <v>0</v>
      </c>
      <c r="AA2564">
        <v>0</v>
      </c>
      <c r="AB2564" s="7">
        <f t="shared" si="120"/>
        <v>0.98167811702684959</v>
      </c>
      <c r="AC2564">
        <f>INDEX(SHELF_days!$C$2:$C$289,MATCH(A2564&amp;"|"&amp;C2564,SHELF_days!$D$2:$D$289,0))</f>
        <v>51</v>
      </c>
      <c r="AD2564" s="8">
        <f t="shared" si="121"/>
        <v>50.065583968369332</v>
      </c>
      <c r="AE2564" s="7">
        <f t="shared" si="122"/>
        <v>0.41215188556643428</v>
      </c>
    </row>
    <row r="2565" spans="1:31" x14ac:dyDescent="0.45">
      <c r="A2565" t="s">
        <v>52</v>
      </c>
      <c r="B2565" t="s">
        <v>169</v>
      </c>
      <c r="C2565" t="s">
        <v>125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0.77931114178645655</v>
      </c>
      <c r="W2565">
        <v>0.2619814958613999</v>
      </c>
      <c r="X2565">
        <v>0</v>
      </c>
      <c r="Y2565">
        <v>0</v>
      </c>
      <c r="Z2565">
        <v>0</v>
      </c>
      <c r="AA2565">
        <v>0</v>
      </c>
      <c r="AB2565" s="7">
        <f t="shared" si="120"/>
        <v>1.0412926376478564</v>
      </c>
      <c r="AC2565">
        <f>INDEX(SHELF_days!$C$2:$C$289,MATCH(A2565&amp;"|"&amp;C2565,SHELF_days!$D$2:$D$289,0))</f>
        <v>87</v>
      </c>
      <c r="AD2565" s="8">
        <f t="shared" si="121"/>
        <v>90.592459475363512</v>
      </c>
      <c r="AE2565" s="7">
        <f t="shared" si="122"/>
        <v>0.77931114178645655</v>
      </c>
    </row>
    <row r="2566" spans="1:31" x14ac:dyDescent="0.45">
      <c r="A2566" t="s">
        <v>52</v>
      </c>
      <c r="B2566" t="s">
        <v>169</v>
      </c>
      <c r="C2566" t="s">
        <v>126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0.95</v>
      </c>
      <c r="V2566">
        <v>0.95</v>
      </c>
      <c r="W2566">
        <v>0.27703790366952641</v>
      </c>
      <c r="X2566">
        <v>0</v>
      </c>
      <c r="Y2566">
        <v>0</v>
      </c>
      <c r="Z2566">
        <v>0</v>
      </c>
      <c r="AA2566">
        <v>0</v>
      </c>
      <c r="AB2566" s="7">
        <f t="shared" si="120"/>
        <v>2.1770379036695262</v>
      </c>
      <c r="AC2566">
        <f>INDEX(SHELF_days!$C$2:$C$289,MATCH(A2566&amp;"|"&amp;C2566,SHELF_days!$D$2:$D$289,0))</f>
        <v>75</v>
      </c>
      <c r="AD2566" s="8">
        <f t="shared" si="121"/>
        <v>163.27784277521445</v>
      </c>
      <c r="AE2566" s="7">
        <f t="shared" si="122"/>
        <v>0.95</v>
      </c>
    </row>
    <row r="2567" spans="1:31" x14ac:dyDescent="0.45">
      <c r="A2567" t="s">
        <v>52</v>
      </c>
      <c r="B2567" t="s">
        <v>169</v>
      </c>
      <c r="C2567" t="s">
        <v>127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0.7902392662048785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 s="7">
        <f t="shared" si="120"/>
        <v>0.7902392662048785</v>
      </c>
      <c r="AC2567">
        <f>INDEX(SHELF_days!$C$2:$C$289,MATCH(A2567&amp;"|"&amp;C2567,SHELF_days!$D$2:$D$289,0))</f>
        <v>117</v>
      </c>
      <c r="AD2567" s="8">
        <f t="shared" si="121"/>
        <v>92.457994145970787</v>
      </c>
      <c r="AE2567" s="7">
        <f t="shared" si="122"/>
        <v>0.7902392662048785</v>
      </c>
    </row>
    <row r="2568" spans="1:31" x14ac:dyDescent="0.45">
      <c r="A2568" t="s">
        <v>52</v>
      </c>
      <c r="B2568" t="s">
        <v>169</v>
      </c>
      <c r="C2568" t="s">
        <v>128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0.95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 s="7">
        <f t="shared" si="120"/>
        <v>0.95</v>
      </c>
      <c r="AC2568">
        <f>INDEX(SHELF_days!$C$2:$C$289,MATCH(A2568&amp;"|"&amp;C2568,SHELF_days!$D$2:$D$289,0))</f>
        <v>19</v>
      </c>
      <c r="AD2568" s="8">
        <f t="shared" si="121"/>
        <v>18.05</v>
      </c>
      <c r="AE2568" s="7">
        <f t="shared" si="122"/>
        <v>0.95</v>
      </c>
    </row>
    <row r="2569" spans="1:31" x14ac:dyDescent="0.45">
      <c r="A2569" t="s">
        <v>52</v>
      </c>
      <c r="B2569" t="s">
        <v>169</v>
      </c>
      <c r="C2569" t="s">
        <v>129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 s="7">
        <f t="shared" si="120"/>
        <v>0</v>
      </c>
      <c r="AC2569">
        <f>INDEX(SHELF_days!$C$2:$C$289,MATCH(A2569&amp;"|"&amp;C2569,SHELF_days!$D$2:$D$289,0))</f>
        <v>16</v>
      </c>
      <c r="AD2569" s="8">
        <f t="shared" si="121"/>
        <v>0</v>
      </c>
      <c r="AE2569" s="7">
        <f t="shared" si="122"/>
        <v>0</v>
      </c>
    </row>
    <row r="2570" spans="1:31" x14ac:dyDescent="0.45">
      <c r="A2570" t="s">
        <v>52</v>
      </c>
      <c r="B2570" t="s">
        <v>170</v>
      </c>
      <c r="C2570" t="s">
        <v>124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52</v>
      </c>
      <c r="B2571" t="s">
        <v>170</v>
      </c>
      <c r="C2571" t="s">
        <v>125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52</v>
      </c>
      <c r="B2572" t="s">
        <v>170</v>
      </c>
      <c r="C2572" t="s">
        <v>126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52</v>
      </c>
      <c r="B2573" t="s">
        <v>170</v>
      </c>
      <c r="C2573" t="s">
        <v>127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52</v>
      </c>
      <c r="B2574" t="s">
        <v>170</v>
      </c>
      <c r="C2574" t="s">
        <v>128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52</v>
      </c>
      <c r="B2575" t="s">
        <v>170</v>
      </c>
      <c r="C2575" t="s">
        <v>129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52</v>
      </c>
      <c r="B2576" t="s">
        <v>171</v>
      </c>
      <c r="C2576" t="s">
        <v>124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52</v>
      </c>
      <c r="B2577" t="s">
        <v>171</v>
      </c>
      <c r="C2577" t="s">
        <v>125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52</v>
      </c>
      <c r="B2578" t="s">
        <v>171</v>
      </c>
      <c r="C2578" t="s">
        <v>126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52</v>
      </c>
      <c r="B2579" t="s">
        <v>171</v>
      </c>
      <c r="C2579" t="s">
        <v>127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52</v>
      </c>
      <c r="B2580" t="s">
        <v>171</v>
      </c>
      <c r="C2580" t="s">
        <v>128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52</v>
      </c>
      <c r="B2581" t="s">
        <v>171</v>
      </c>
      <c r="C2581" t="s">
        <v>129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52</v>
      </c>
      <c r="B2582" t="s">
        <v>172</v>
      </c>
      <c r="C2582" t="s">
        <v>124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52</v>
      </c>
      <c r="B2583" t="s">
        <v>172</v>
      </c>
      <c r="C2583" t="s">
        <v>125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52</v>
      </c>
      <c r="B2584" t="s">
        <v>172</v>
      </c>
      <c r="C2584" t="s">
        <v>126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52</v>
      </c>
      <c r="B2585" t="s">
        <v>172</v>
      </c>
      <c r="C2585" t="s">
        <v>127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52</v>
      </c>
      <c r="B2586" t="s">
        <v>172</v>
      </c>
      <c r="C2586" t="s">
        <v>128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52</v>
      </c>
      <c r="B2587" t="s">
        <v>172</v>
      </c>
      <c r="C2587" t="s">
        <v>129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52</v>
      </c>
      <c r="B2588" t="s">
        <v>173</v>
      </c>
      <c r="C2588" t="s">
        <v>124</v>
      </c>
      <c r="D2588">
        <v>0.11210000000000001</v>
      </c>
      <c r="E2588">
        <v>0.11210000000000001</v>
      </c>
      <c r="F2588">
        <v>0.11210000000000001</v>
      </c>
      <c r="G2588">
        <v>0.11210000000000001</v>
      </c>
      <c r="H2588">
        <v>0.11210000000000001</v>
      </c>
      <c r="I2588">
        <v>0.11210000000000001</v>
      </c>
      <c r="J2588">
        <v>0.11210000000000001</v>
      </c>
      <c r="K2588">
        <v>0.11210000000000001</v>
      </c>
      <c r="L2588">
        <v>0.11210000000000001</v>
      </c>
      <c r="M2588">
        <v>0.11210000000000001</v>
      </c>
      <c r="N2588">
        <v>0.11210000000000001</v>
      </c>
      <c r="O2588">
        <v>0.11210000000000001</v>
      </c>
      <c r="P2588">
        <v>0.11210000000000001</v>
      </c>
      <c r="Q2588">
        <v>0.11210000000000001</v>
      </c>
      <c r="R2588">
        <v>0.11210000000000001</v>
      </c>
      <c r="S2588">
        <v>0.11210000000000001</v>
      </c>
      <c r="T2588">
        <v>0.11210000000000001</v>
      </c>
      <c r="U2588">
        <v>0.11210000000000001</v>
      </c>
      <c r="V2588">
        <v>0.11210000000000001</v>
      </c>
      <c r="W2588">
        <v>0.11210000000000001</v>
      </c>
      <c r="X2588">
        <v>0.11210000000000001</v>
      </c>
      <c r="Y2588">
        <v>0.11210000000000001</v>
      </c>
      <c r="Z2588">
        <v>0.11210000000000001</v>
      </c>
      <c r="AA2588">
        <v>0.11210000000000001</v>
      </c>
      <c r="AB2588" s="7">
        <f t="shared" si="120"/>
        <v>2.6903999999999999</v>
      </c>
      <c r="AC2588">
        <f>INDEX(SHELF_days!$C$2:$C$289,MATCH(A2588&amp;"|"&amp;C2588,SHELF_days!$D$2:$D$289,0))</f>
        <v>51</v>
      </c>
      <c r="AD2588" s="8">
        <f t="shared" si="121"/>
        <v>137.21039999999999</v>
      </c>
      <c r="AE2588" s="7">
        <f t="shared" si="122"/>
        <v>0.11210000000000001</v>
      </c>
    </row>
    <row r="2589" spans="1:31" x14ac:dyDescent="0.45">
      <c r="A2589" t="s">
        <v>52</v>
      </c>
      <c r="B2589" t="s">
        <v>173</v>
      </c>
      <c r="C2589" t="s">
        <v>125</v>
      </c>
      <c r="D2589">
        <v>0.11210000000000001</v>
      </c>
      <c r="E2589">
        <v>0.11210000000000001</v>
      </c>
      <c r="F2589">
        <v>0.11210000000000001</v>
      </c>
      <c r="G2589">
        <v>0.11210000000000001</v>
      </c>
      <c r="H2589">
        <v>0.11210000000000001</v>
      </c>
      <c r="I2589">
        <v>0.11210000000000001</v>
      </c>
      <c r="J2589">
        <v>0.11210000000000001</v>
      </c>
      <c r="K2589">
        <v>0.11210000000000001</v>
      </c>
      <c r="L2589">
        <v>0.11210000000000001</v>
      </c>
      <c r="M2589">
        <v>0.11210000000000001</v>
      </c>
      <c r="N2589">
        <v>0.11210000000000001</v>
      </c>
      <c r="O2589">
        <v>0.11210000000000001</v>
      </c>
      <c r="P2589">
        <v>0.11210000000000001</v>
      </c>
      <c r="Q2589">
        <v>0.11210000000000001</v>
      </c>
      <c r="R2589">
        <v>0.11210000000000001</v>
      </c>
      <c r="S2589">
        <v>0.11210000000000001</v>
      </c>
      <c r="T2589">
        <v>0.11210000000000001</v>
      </c>
      <c r="U2589">
        <v>0.11210000000000001</v>
      </c>
      <c r="V2589">
        <v>0.11210000000000001</v>
      </c>
      <c r="W2589">
        <v>0.11210000000000001</v>
      </c>
      <c r="X2589">
        <v>0.11210000000000001</v>
      </c>
      <c r="Y2589">
        <v>0.11210000000000001</v>
      </c>
      <c r="Z2589">
        <v>0.11210000000000001</v>
      </c>
      <c r="AA2589">
        <v>0.11210000000000001</v>
      </c>
      <c r="AB2589" s="7">
        <f t="shared" si="120"/>
        <v>2.6903999999999999</v>
      </c>
      <c r="AC2589">
        <f>INDEX(SHELF_days!$C$2:$C$289,MATCH(A2589&amp;"|"&amp;C2589,SHELF_days!$D$2:$D$289,0))</f>
        <v>87</v>
      </c>
      <c r="AD2589" s="8">
        <f t="shared" si="121"/>
        <v>234.06479999999999</v>
      </c>
      <c r="AE2589" s="7">
        <f t="shared" si="122"/>
        <v>0.11210000000000001</v>
      </c>
    </row>
    <row r="2590" spans="1:31" x14ac:dyDescent="0.45">
      <c r="A2590" t="s">
        <v>52</v>
      </c>
      <c r="B2590" t="s">
        <v>173</v>
      </c>
      <c r="C2590" t="s">
        <v>126</v>
      </c>
      <c r="D2590">
        <v>0.11210000000000001</v>
      </c>
      <c r="E2590">
        <v>0.11210000000000001</v>
      </c>
      <c r="F2590">
        <v>0.11210000000000001</v>
      </c>
      <c r="G2590">
        <v>0.11210000000000001</v>
      </c>
      <c r="H2590">
        <v>0.11210000000000001</v>
      </c>
      <c r="I2590">
        <v>0.11210000000000001</v>
      </c>
      <c r="J2590">
        <v>0.11210000000000001</v>
      </c>
      <c r="K2590">
        <v>0.11210000000000001</v>
      </c>
      <c r="L2590">
        <v>0.11210000000000001</v>
      </c>
      <c r="M2590">
        <v>0.11210000000000001</v>
      </c>
      <c r="N2590">
        <v>0.11210000000000001</v>
      </c>
      <c r="O2590">
        <v>0.11210000000000001</v>
      </c>
      <c r="P2590">
        <v>0.11210000000000001</v>
      </c>
      <c r="Q2590">
        <v>0.11210000000000001</v>
      </c>
      <c r="R2590">
        <v>0.11210000000000001</v>
      </c>
      <c r="S2590">
        <v>0.11210000000000001</v>
      </c>
      <c r="T2590">
        <v>0.11210000000000001</v>
      </c>
      <c r="U2590">
        <v>0.11210000000000001</v>
      </c>
      <c r="V2590">
        <v>0.11210000000000001</v>
      </c>
      <c r="W2590">
        <v>0.11210000000000001</v>
      </c>
      <c r="X2590">
        <v>0.11210000000000001</v>
      </c>
      <c r="Y2590">
        <v>0.11210000000000001</v>
      </c>
      <c r="Z2590">
        <v>0.11210000000000001</v>
      </c>
      <c r="AA2590">
        <v>0.11210000000000001</v>
      </c>
      <c r="AB2590" s="7">
        <f t="shared" si="120"/>
        <v>2.6903999999999999</v>
      </c>
      <c r="AC2590">
        <f>INDEX(SHELF_days!$C$2:$C$289,MATCH(A2590&amp;"|"&amp;C2590,SHELF_days!$D$2:$D$289,0))</f>
        <v>75</v>
      </c>
      <c r="AD2590" s="8">
        <f t="shared" si="121"/>
        <v>201.78</v>
      </c>
      <c r="AE2590" s="7">
        <f t="shared" si="122"/>
        <v>0.11210000000000001</v>
      </c>
    </row>
    <row r="2591" spans="1:31" x14ac:dyDescent="0.45">
      <c r="A2591" t="s">
        <v>52</v>
      </c>
      <c r="B2591" t="s">
        <v>173</v>
      </c>
      <c r="C2591" t="s">
        <v>127</v>
      </c>
      <c r="D2591">
        <v>0.11210000000000001</v>
      </c>
      <c r="E2591">
        <v>0.11210000000000001</v>
      </c>
      <c r="F2591">
        <v>0.11210000000000001</v>
      </c>
      <c r="G2591">
        <v>0.11210000000000001</v>
      </c>
      <c r="H2591">
        <v>0.11210000000000001</v>
      </c>
      <c r="I2591">
        <v>0.11210000000000001</v>
      </c>
      <c r="J2591">
        <v>0.11210000000000001</v>
      </c>
      <c r="K2591">
        <v>0.11210000000000001</v>
      </c>
      <c r="L2591">
        <v>0.11210000000000001</v>
      </c>
      <c r="M2591">
        <v>0.11210000000000001</v>
      </c>
      <c r="N2591">
        <v>0.11210000000000001</v>
      </c>
      <c r="O2591">
        <v>0.11210000000000001</v>
      </c>
      <c r="P2591">
        <v>0.11210000000000001</v>
      </c>
      <c r="Q2591">
        <v>0.11210000000000001</v>
      </c>
      <c r="R2591">
        <v>0.11210000000000001</v>
      </c>
      <c r="S2591">
        <v>0.11210000000000001</v>
      </c>
      <c r="T2591">
        <v>0.11210000000000001</v>
      </c>
      <c r="U2591">
        <v>0.11210000000000001</v>
      </c>
      <c r="V2591">
        <v>0.11210000000000001</v>
      </c>
      <c r="W2591">
        <v>0.11210000000000001</v>
      </c>
      <c r="X2591">
        <v>0.11210000000000001</v>
      </c>
      <c r="Y2591">
        <v>0.11210000000000001</v>
      </c>
      <c r="Z2591">
        <v>0.11210000000000001</v>
      </c>
      <c r="AA2591">
        <v>0.11210000000000001</v>
      </c>
      <c r="AB2591" s="7">
        <f t="shared" si="120"/>
        <v>2.6903999999999999</v>
      </c>
      <c r="AC2591">
        <f>INDEX(SHELF_days!$C$2:$C$289,MATCH(A2591&amp;"|"&amp;C2591,SHELF_days!$D$2:$D$289,0))</f>
        <v>117</v>
      </c>
      <c r="AD2591" s="8">
        <f t="shared" si="121"/>
        <v>314.77679999999998</v>
      </c>
      <c r="AE2591" s="7">
        <f t="shared" si="122"/>
        <v>0.11210000000000001</v>
      </c>
    </row>
    <row r="2592" spans="1:31" x14ac:dyDescent="0.45">
      <c r="A2592" t="s">
        <v>52</v>
      </c>
      <c r="B2592" t="s">
        <v>173</v>
      </c>
      <c r="C2592" t="s">
        <v>128</v>
      </c>
      <c r="D2592">
        <v>0.11210000000000001</v>
      </c>
      <c r="E2592">
        <v>0.11210000000000001</v>
      </c>
      <c r="F2592">
        <v>0.11210000000000001</v>
      </c>
      <c r="G2592">
        <v>0.11210000000000001</v>
      </c>
      <c r="H2592">
        <v>0.11210000000000001</v>
      </c>
      <c r="I2592">
        <v>0.11210000000000001</v>
      </c>
      <c r="J2592">
        <v>0.11210000000000001</v>
      </c>
      <c r="K2592">
        <v>0.11210000000000001</v>
      </c>
      <c r="L2592">
        <v>0.11210000000000001</v>
      </c>
      <c r="M2592">
        <v>0.11210000000000001</v>
      </c>
      <c r="N2592">
        <v>0.11210000000000001</v>
      </c>
      <c r="O2592">
        <v>0.11210000000000001</v>
      </c>
      <c r="P2592">
        <v>0.11210000000000001</v>
      </c>
      <c r="Q2592">
        <v>0.11210000000000001</v>
      </c>
      <c r="R2592">
        <v>0.11210000000000001</v>
      </c>
      <c r="S2592">
        <v>0.11210000000000001</v>
      </c>
      <c r="T2592">
        <v>0.11210000000000001</v>
      </c>
      <c r="U2592">
        <v>0.11210000000000001</v>
      </c>
      <c r="V2592">
        <v>0.11210000000000001</v>
      </c>
      <c r="W2592">
        <v>0.11210000000000001</v>
      </c>
      <c r="X2592">
        <v>0.11210000000000001</v>
      </c>
      <c r="Y2592">
        <v>0.11210000000000001</v>
      </c>
      <c r="Z2592">
        <v>0.11210000000000001</v>
      </c>
      <c r="AA2592">
        <v>0.11210000000000001</v>
      </c>
      <c r="AB2592" s="7">
        <f t="shared" si="120"/>
        <v>2.6903999999999999</v>
      </c>
      <c r="AC2592">
        <f>INDEX(SHELF_days!$C$2:$C$289,MATCH(A2592&amp;"|"&amp;C2592,SHELF_days!$D$2:$D$289,0))</f>
        <v>19</v>
      </c>
      <c r="AD2592" s="8">
        <f t="shared" si="121"/>
        <v>51.117599999999996</v>
      </c>
      <c r="AE2592" s="7">
        <f t="shared" si="122"/>
        <v>0.11210000000000001</v>
      </c>
    </row>
    <row r="2593" spans="1:31" x14ac:dyDescent="0.45">
      <c r="A2593" t="s">
        <v>52</v>
      </c>
      <c r="B2593" t="s">
        <v>173</v>
      </c>
      <c r="C2593" t="s">
        <v>129</v>
      </c>
      <c r="D2593">
        <v>0.11210000000000001</v>
      </c>
      <c r="E2593">
        <v>0.11210000000000001</v>
      </c>
      <c r="F2593">
        <v>0.11210000000000001</v>
      </c>
      <c r="G2593">
        <v>0.11210000000000001</v>
      </c>
      <c r="H2593">
        <v>0.11210000000000001</v>
      </c>
      <c r="I2593">
        <v>0.11210000000000001</v>
      </c>
      <c r="J2593">
        <v>0.11210000000000001</v>
      </c>
      <c r="K2593">
        <v>0.11210000000000001</v>
      </c>
      <c r="L2593">
        <v>0.11210000000000001</v>
      </c>
      <c r="M2593">
        <v>0.11210000000000001</v>
      </c>
      <c r="N2593">
        <v>0.11210000000000001</v>
      </c>
      <c r="O2593">
        <v>0.11210000000000001</v>
      </c>
      <c r="P2593">
        <v>0.11210000000000001</v>
      </c>
      <c r="Q2593">
        <v>0.11210000000000001</v>
      </c>
      <c r="R2593">
        <v>0.11210000000000001</v>
      </c>
      <c r="S2593">
        <v>0.11210000000000001</v>
      </c>
      <c r="T2593">
        <v>0.11210000000000001</v>
      </c>
      <c r="U2593">
        <v>0.11210000000000001</v>
      </c>
      <c r="V2593">
        <v>0.11210000000000001</v>
      </c>
      <c r="W2593">
        <v>0.11210000000000001</v>
      </c>
      <c r="X2593">
        <v>0.11210000000000001</v>
      </c>
      <c r="Y2593">
        <v>0.11210000000000001</v>
      </c>
      <c r="Z2593">
        <v>0.11210000000000001</v>
      </c>
      <c r="AA2593">
        <v>0.11210000000000001</v>
      </c>
      <c r="AB2593" s="7">
        <f t="shared" si="120"/>
        <v>2.6903999999999999</v>
      </c>
      <c r="AC2593">
        <f>INDEX(SHELF_days!$C$2:$C$289,MATCH(A2593&amp;"|"&amp;C2593,SHELF_days!$D$2:$D$289,0))</f>
        <v>16</v>
      </c>
      <c r="AD2593" s="8">
        <f t="shared" si="121"/>
        <v>43.046399999999998</v>
      </c>
      <c r="AE2593" s="7">
        <f t="shared" si="122"/>
        <v>0.11210000000000001</v>
      </c>
    </row>
    <row r="2594" spans="1:31" x14ac:dyDescent="0.45">
      <c r="A2594" t="s">
        <v>52</v>
      </c>
      <c r="B2594" t="s">
        <v>174</v>
      </c>
      <c r="C2594" t="s">
        <v>124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52</v>
      </c>
      <c r="B2595" t="s">
        <v>174</v>
      </c>
      <c r="C2595" t="s">
        <v>125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52</v>
      </c>
      <c r="B2596" t="s">
        <v>174</v>
      </c>
      <c r="C2596" t="s">
        <v>126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52</v>
      </c>
      <c r="B2597" t="s">
        <v>174</v>
      </c>
      <c r="C2597" t="s">
        <v>127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52</v>
      </c>
      <c r="B2598" t="s">
        <v>174</v>
      </c>
      <c r="C2598" t="s">
        <v>128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52</v>
      </c>
      <c r="B2599" t="s">
        <v>174</v>
      </c>
      <c r="C2599" t="s">
        <v>129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52</v>
      </c>
      <c r="B2600" t="s">
        <v>175</v>
      </c>
      <c r="C2600" t="s">
        <v>124</v>
      </c>
      <c r="D2600">
        <v>0.51164950980392154</v>
      </c>
      <c r="E2600">
        <v>0.50158578431372547</v>
      </c>
      <c r="F2600">
        <v>0.4861127450980392</v>
      </c>
      <c r="G2600">
        <v>0.47216176470588228</v>
      </c>
      <c r="H2600">
        <v>0.46112009803921572</v>
      </c>
      <c r="I2600">
        <v>0.44482352941176467</v>
      </c>
      <c r="J2600">
        <v>0.43061029411764712</v>
      </c>
      <c r="K2600">
        <v>0.41356862745098039</v>
      </c>
      <c r="L2600">
        <v>0.40134068627450992</v>
      </c>
      <c r="M2600">
        <v>0.38881862745098039</v>
      </c>
      <c r="N2600">
        <v>0.38282107843137247</v>
      </c>
      <c r="O2600">
        <v>0.37822303921568629</v>
      </c>
      <c r="P2600">
        <v>0.38348774509803918</v>
      </c>
      <c r="Q2600">
        <v>0.39383333333333331</v>
      </c>
      <c r="R2600">
        <v>0.4025343137254902</v>
      </c>
      <c r="S2600">
        <v>0.42296078431372552</v>
      </c>
      <c r="T2600">
        <v>0.45733333333333342</v>
      </c>
      <c r="U2600">
        <v>0.49219607843137247</v>
      </c>
      <c r="V2600">
        <v>0.52238970588235289</v>
      </c>
      <c r="W2600">
        <v>0.54948039215686273</v>
      </c>
      <c r="X2600">
        <v>0.5571666666666667</v>
      </c>
      <c r="Y2600">
        <v>0.56186764705882353</v>
      </c>
      <c r="Z2600">
        <v>0.55861029411764707</v>
      </c>
      <c r="AA2600">
        <v>0.54915931372549021</v>
      </c>
      <c r="AB2600" s="7">
        <f t="shared" si="120"/>
        <v>11.123855392156862</v>
      </c>
      <c r="AC2600">
        <f>INDEX(SHELF_days!$C$2:$C$289,MATCH(A2600&amp;"|"&amp;C2600,SHELF_days!$D$2:$D$289,0))</f>
        <v>51</v>
      </c>
      <c r="AD2600" s="8">
        <f t="shared" si="121"/>
        <v>567.31662499999993</v>
      </c>
      <c r="AE2600" s="7">
        <f t="shared" si="122"/>
        <v>0.56186764705882353</v>
      </c>
    </row>
    <row r="2601" spans="1:31" x14ac:dyDescent="0.45">
      <c r="A2601" t="s">
        <v>52</v>
      </c>
      <c r="B2601" t="s">
        <v>175</v>
      </c>
      <c r="C2601" t="s">
        <v>125</v>
      </c>
      <c r="D2601">
        <v>0.46395114942528742</v>
      </c>
      <c r="E2601">
        <v>0.45304310344827592</v>
      </c>
      <c r="F2601">
        <v>0.42793965517241378</v>
      </c>
      <c r="G2601">
        <v>0.41623132183908051</v>
      </c>
      <c r="H2601">
        <v>0.40913218390804601</v>
      </c>
      <c r="I2601">
        <v>0.41502873563218401</v>
      </c>
      <c r="J2601">
        <v>0.42311206896551717</v>
      </c>
      <c r="K2601">
        <v>0.42892528735632179</v>
      </c>
      <c r="L2601">
        <v>0.42096839080459758</v>
      </c>
      <c r="M2601">
        <v>0.41339798850574722</v>
      </c>
      <c r="N2601">
        <v>0.40578160919540229</v>
      </c>
      <c r="O2601">
        <v>0.40162212643678158</v>
      </c>
      <c r="P2601">
        <v>0.40293534482758619</v>
      </c>
      <c r="Q2601">
        <v>0.40766666666666668</v>
      </c>
      <c r="R2601">
        <v>0.40937068965517243</v>
      </c>
      <c r="S2601">
        <v>0.40536350574712637</v>
      </c>
      <c r="T2601">
        <v>0.41021551724137928</v>
      </c>
      <c r="U2601">
        <v>0.4243204022988506</v>
      </c>
      <c r="V2601">
        <v>0.43424137931034479</v>
      </c>
      <c r="W2601">
        <v>0.44638218390804602</v>
      </c>
      <c r="X2601">
        <v>0.45042672413793111</v>
      </c>
      <c r="Y2601">
        <v>0.45829741379310351</v>
      </c>
      <c r="Z2601">
        <v>0.46273563218390812</v>
      </c>
      <c r="AA2601">
        <v>0.45216666666666661</v>
      </c>
      <c r="AB2601" s="7">
        <f t="shared" si="120"/>
        <v>10.243255747126437</v>
      </c>
      <c r="AC2601">
        <f>INDEX(SHELF_days!$C$2:$C$289,MATCH(A2601&amp;"|"&amp;C2601,SHELF_days!$D$2:$D$289,0))</f>
        <v>87</v>
      </c>
      <c r="AD2601" s="8">
        <f t="shared" si="121"/>
        <v>891.16324999999995</v>
      </c>
      <c r="AE2601" s="7">
        <f t="shared" si="122"/>
        <v>0.46395114942528742</v>
      </c>
    </row>
    <row r="2602" spans="1:31" x14ac:dyDescent="0.45">
      <c r="A2602" t="s">
        <v>52</v>
      </c>
      <c r="B2602" t="s">
        <v>175</v>
      </c>
      <c r="C2602" t="s">
        <v>126</v>
      </c>
      <c r="D2602">
        <v>0.49287500000000012</v>
      </c>
      <c r="E2602">
        <v>0.49279166666666668</v>
      </c>
      <c r="F2602">
        <v>0.48558166666666658</v>
      </c>
      <c r="G2602">
        <v>0.47254000000000002</v>
      </c>
      <c r="H2602">
        <v>0.46793333333333331</v>
      </c>
      <c r="I2602">
        <v>0.46079166666666671</v>
      </c>
      <c r="J2602">
        <v>0.44481833333333343</v>
      </c>
      <c r="K2602">
        <v>0.42878333333333329</v>
      </c>
      <c r="L2602">
        <v>0.41737000000000002</v>
      </c>
      <c r="M2602">
        <v>0.40221000000000001</v>
      </c>
      <c r="N2602">
        <v>0.39271</v>
      </c>
      <c r="O2602">
        <v>0.39740833333333331</v>
      </c>
      <c r="P2602">
        <v>0.42597333333333331</v>
      </c>
      <c r="Q2602">
        <v>0.45764500000000002</v>
      </c>
      <c r="R2602">
        <v>0.48621666666666669</v>
      </c>
      <c r="S2602">
        <v>0.51201333333333332</v>
      </c>
      <c r="T2602">
        <v>0.53441499999999997</v>
      </c>
      <c r="U2602">
        <v>0.54420166666666669</v>
      </c>
      <c r="V2602">
        <v>0.54616333333333333</v>
      </c>
      <c r="W2602">
        <v>0.54851499999999997</v>
      </c>
      <c r="X2602">
        <v>0.54144333333333328</v>
      </c>
      <c r="Y2602">
        <v>0.52833333333333332</v>
      </c>
      <c r="Z2602">
        <v>0.51348166666666661</v>
      </c>
      <c r="AA2602">
        <v>0.4998866666666667</v>
      </c>
      <c r="AB2602" s="7">
        <f t="shared" si="120"/>
        <v>11.494101666666667</v>
      </c>
      <c r="AC2602">
        <f>INDEX(SHELF_days!$C$2:$C$289,MATCH(A2602&amp;"|"&amp;C2602,SHELF_days!$D$2:$D$289,0))</f>
        <v>75</v>
      </c>
      <c r="AD2602" s="8">
        <f t="shared" si="121"/>
        <v>862.05762500000003</v>
      </c>
      <c r="AE2602" s="7">
        <f t="shared" si="122"/>
        <v>0.54851499999999997</v>
      </c>
    </row>
    <row r="2603" spans="1:31" x14ac:dyDescent="0.45">
      <c r="A2603" t="s">
        <v>52</v>
      </c>
      <c r="B2603" t="s">
        <v>175</v>
      </c>
      <c r="C2603" t="s">
        <v>127</v>
      </c>
      <c r="D2603">
        <v>0.44806837606837607</v>
      </c>
      <c r="E2603">
        <v>0.43963354700854701</v>
      </c>
      <c r="F2603">
        <v>0.4334508547008547</v>
      </c>
      <c r="G2603">
        <v>0.43124893162393158</v>
      </c>
      <c r="H2603">
        <v>0.43139850427350418</v>
      </c>
      <c r="I2603">
        <v>0.43069444444444438</v>
      </c>
      <c r="J2603">
        <v>0.42580341880341882</v>
      </c>
      <c r="K2603">
        <v>0.42199465811965808</v>
      </c>
      <c r="L2603">
        <v>0.41411858974358973</v>
      </c>
      <c r="M2603">
        <v>0.41127884615384608</v>
      </c>
      <c r="N2603">
        <v>0.41234294871794869</v>
      </c>
      <c r="O2603">
        <v>0.41445299145299153</v>
      </c>
      <c r="P2603">
        <v>0.42265811965811972</v>
      </c>
      <c r="Q2603">
        <v>0.42915384615384622</v>
      </c>
      <c r="R2603">
        <v>0.43582585470085472</v>
      </c>
      <c r="S2603">
        <v>0.44238247863247859</v>
      </c>
      <c r="T2603">
        <v>0.4460705128205128</v>
      </c>
      <c r="U2603">
        <v>0.45220299145299148</v>
      </c>
      <c r="V2603">
        <v>0.45729487179487183</v>
      </c>
      <c r="W2603">
        <v>0.45809935897435899</v>
      </c>
      <c r="X2603">
        <v>0.45910256410256411</v>
      </c>
      <c r="Y2603">
        <v>0.46469871794871798</v>
      </c>
      <c r="Z2603">
        <v>0.46790811965811963</v>
      </c>
      <c r="AA2603">
        <v>0.4611207264957265</v>
      </c>
      <c r="AB2603" s="7">
        <f t="shared" si="120"/>
        <v>10.511004273504271</v>
      </c>
      <c r="AC2603">
        <f>INDEX(SHELF_days!$C$2:$C$289,MATCH(A2603&amp;"|"&amp;C2603,SHELF_days!$D$2:$D$289,0))</f>
        <v>117</v>
      </c>
      <c r="AD2603" s="8">
        <f t="shared" si="121"/>
        <v>1229.7874999999997</v>
      </c>
      <c r="AE2603" s="7">
        <f t="shared" si="122"/>
        <v>0.46790811965811963</v>
      </c>
    </row>
    <row r="2604" spans="1:31" x14ac:dyDescent="0.45">
      <c r="A2604" t="s">
        <v>52</v>
      </c>
      <c r="B2604" t="s">
        <v>175</v>
      </c>
      <c r="C2604" t="s">
        <v>128</v>
      </c>
      <c r="D2604">
        <v>0.33711184210526318</v>
      </c>
      <c r="E2604">
        <v>0.33017763157894742</v>
      </c>
      <c r="F2604">
        <v>0.32489473684210529</v>
      </c>
      <c r="G2604">
        <v>0.31213157894736843</v>
      </c>
      <c r="H2604">
        <v>0.30361184210526321</v>
      </c>
      <c r="I2604">
        <v>0.2856907894736842</v>
      </c>
      <c r="J2604">
        <v>0.26274999999999998</v>
      </c>
      <c r="K2604">
        <v>0.24936184210526319</v>
      </c>
      <c r="L2604">
        <v>0.2403355263157895</v>
      </c>
      <c r="M2604">
        <v>0.23204605263157899</v>
      </c>
      <c r="N2604">
        <v>0.22740789473684209</v>
      </c>
      <c r="O2604">
        <v>0.2456710526315789</v>
      </c>
      <c r="P2604">
        <v>0.26761184210526318</v>
      </c>
      <c r="Q2604">
        <v>0.28978947368421049</v>
      </c>
      <c r="R2604">
        <v>0.3071776315789474</v>
      </c>
      <c r="S2604">
        <v>0.33603289473684211</v>
      </c>
      <c r="T2604">
        <v>0.34676315789473677</v>
      </c>
      <c r="U2604">
        <v>0.33569736842105258</v>
      </c>
      <c r="V2604">
        <v>0.30936842105263163</v>
      </c>
      <c r="W2604">
        <v>0.295375</v>
      </c>
      <c r="X2604">
        <v>0.28736184210526322</v>
      </c>
      <c r="Y2604">
        <v>0.28209868421052631</v>
      </c>
      <c r="Z2604">
        <v>0.29144078947368418</v>
      </c>
      <c r="AA2604">
        <v>0.29723026315789469</v>
      </c>
      <c r="AB2604" s="7">
        <f t="shared" si="120"/>
        <v>6.9971381578947369</v>
      </c>
      <c r="AC2604">
        <f>INDEX(SHELF_days!$C$2:$C$289,MATCH(A2604&amp;"|"&amp;C2604,SHELF_days!$D$2:$D$289,0))</f>
        <v>19</v>
      </c>
      <c r="AD2604" s="8">
        <f t="shared" si="121"/>
        <v>132.94562500000001</v>
      </c>
      <c r="AE2604" s="7">
        <f t="shared" si="122"/>
        <v>0.34676315789473677</v>
      </c>
    </row>
    <row r="2605" spans="1:31" x14ac:dyDescent="0.45">
      <c r="A2605" t="s">
        <v>52</v>
      </c>
      <c r="B2605" t="s">
        <v>175</v>
      </c>
      <c r="C2605" t="s">
        <v>129</v>
      </c>
      <c r="D2605">
        <v>0.50433593750000005</v>
      </c>
      <c r="E2605">
        <v>0.46933593750000002</v>
      </c>
      <c r="F2605">
        <v>0.44462499999999999</v>
      </c>
      <c r="G2605">
        <v>0.4189921875</v>
      </c>
      <c r="H2605">
        <v>0.39406249999999998</v>
      </c>
      <c r="I2605">
        <v>0.37127343750000003</v>
      </c>
      <c r="J2605">
        <v>0.34925781249999999</v>
      </c>
      <c r="K2605">
        <v>0.33596874999999998</v>
      </c>
      <c r="L2605">
        <v>0.32659375000000002</v>
      </c>
      <c r="M2605">
        <v>0.31246875000000002</v>
      </c>
      <c r="N2605">
        <v>0.31074218749999999</v>
      </c>
      <c r="O2605">
        <v>0.31772656249999998</v>
      </c>
      <c r="P2605">
        <v>0.33157031250000002</v>
      </c>
      <c r="Q2605">
        <v>0.342703125</v>
      </c>
      <c r="R2605">
        <v>0.3519453125</v>
      </c>
      <c r="S2605">
        <v>0.37328125000000001</v>
      </c>
      <c r="T2605">
        <v>0.40219531250000001</v>
      </c>
      <c r="U2605">
        <v>0.44209375000000001</v>
      </c>
      <c r="V2605">
        <v>0.47747656249999998</v>
      </c>
      <c r="W2605">
        <v>0.50972656250000004</v>
      </c>
      <c r="X2605">
        <v>0.53314843749999996</v>
      </c>
      <c r="Y2605">
        <v>0.54649218750000006</v>
      </c>
      <c r="Z2605">
        <v>0.54191406249999996</v>
      </c>
      <c r="AA2605">
        <v>0.52958593750000005</v>
      </c>
      <c r="AB2605" s="7">
        <f t="shared" si="120"/>
        <v>9.9375156249999996</v>
      </c>
      <c r="AC2605">
        <f>INDEX(SHELF_days!$C$2:$C$289,MATCH(A2605&amp;"|"&amp;C2605,SHELF_days!$D$2:$D$289,0))</f>
        <v>16</v>
      </c>
      <c r="AD2605" s="8">
        <f t="shared" si="121"/>
        <v>159.00024999999999</v>
      </c>
      <c r="AE2605" s="7">
        <f t="shared" si="122"/>
        <v>0.54649218750000006</v>
      </c>
    </row>
    <row r="2606" spans="1:31" x14ac:dyDescent="0.45">
      <c r="A2606" t="s">
        <v>52</v>
      </c>
      <c r="B2606" t="s">
        <v>176</v>
      </c>
      <c r="C2606" t="s">
        <v>124</v>
      </c>
      <c r="D2606">
        <v>0.2590211023021452</v>
      </c>
      <c r="E2606">
        <v>0.255347115501528</v>
      </c>
      <c r="F2606">
        <v>0.24795887903124569</v>
      </c>
      <c r="G2606">
        <v>0.24106386270679961</v>
      </c>
      <c r="H2606">
        <v>0.2370577072365376</v>
      </c>
      <c r="I2606">
        <v>0.2321859000817465</v>
      </c>
      <c r="J2606">
        <v>0.22631758691802101</v>
      </c>
      <c r="K2606">
        <v>0.20857172738517671</v>
      </c>
      <c r="L2606">
        <v>0.17741833245939501</v>
      </c>
      <c r="M2606">
        <v>0.1600046415961956</v>
      </c>
      <c r="N2606">
        <v>0.15252581367055559</v>
      </c>
      <c r="O2606">
        <v>0.15330087389972691</v>
      </c>
      <c r="P2606">
        <v>0.16023615309322081</v>
      </c>
      <c r="Q2606">
        <v>0.17268744534627151</v>
      </c>
      <c r="R2606">
        <v>0.1844844659772944</v>
      </c>
      <c r="S2606">
        <v>0.20952797052506339</v>
      </c>
      <c r="T2606">
        <v>0.24376147493300629</v>
      </c>
      <c r="U2606">
        <v>0.26289640344800169</v>
      </c>
      <c r="V2606">
        <v>0.27555907576355382</v>
      </c>
      <c r="W2606">
        <v>0.28192060907311561</v>
      </c>
      <c r="X2606">
        <v>0.28100462880227678</v>
      </c>
      <c r="Y2606">
        <v>0.28155824325168488</v>
      </c>
      <c r="Z2606">
        <v>0.28361164957312568</v>
      </c>
      <c r="AA2606">
        <v>0.27960549410286373</v>
      </c>
      <c r="AB2606" s="7">
        <f t="shared" si="120"/>
        <v>5.467627156678553</v>
      </c>
      <c r="AC2606">
        <f>INDEX(SHELF_days!$C$2:$C$289,MATCH(A2606&amp;"|"&amp;C2606,SHELF_days!$D$2:$D$289,0))</f>
        <v>51</v>
      </c>
      <c r="AD2606" s="8">
        <f t="shared" si="121"/>
        <v>278.8489849906062</v>
      </c>
      <c r="AE2606" s="7">
        <f t="shared" si="122"/>
        <v>0.28361164957312568</v>
      </c>
    </row>
    <row r="2607" spans="1:31" x14ac:dyDescent="0.45">
      <c r="A2607" t="s">
        <v>52</v>
      </c>
      <c r="B2607" t="s">
        <v>176</v>
      </c>
      <c r="C2607" t="s">
        <v>125</v>
      </c>
      <c r="D2607">
        <v>0.28459739567740089</v>
      </c>
      <c r="E2607">
        <v>0.28011884568322393</v>
      </c>
      <c r="F2607">
        <v>0.27587041881127727</v>
      </c>
      <c r="G2607">
        <v>0.27532756426652849</v>
      </c>
      <c r="H2607">
        <v>0.27831916485552433</v>
      </c>
      <c r="I2607">
        <v>0.26468879530802891</v>
      </c>
      <c r="J2607">
        <v>0.24106282142570359</v>
      </c>
      <c r="K2607">
        <v>0.22128403409964109</v>
      </c>
      <c r="L2607">
        <v>0.2096480649448095</v>
      </c>
      <c r="M2607">
        <v>0.2074648455800592</v>
      </c>
      <c r="N2607">
        <v>0.20904030387840611</v>
      </c>
      <c r="O2607">
        <v>0.20815521494675049</v>
      </c>
      <c r="P2607">
        <v>0.21495859853474281</v>
      </c>
      <c r="Q2607">
        <v>0.22201570761647629</v>
      </c>
      <c r="R2607">
        <v>0.22099490504863359</v>
      </c>
      <c r="S2607">
        <v>0.21545424833646989</v>
      </c>
      <c r="T2607">
        <v>0.2258687947656168</v>
      </c>
      <c r="U2607">
        <v>0.24908762773938051</v>
      </c>
      <c r="V2607">
        <v>0.26935026368141468</v>
      </c>
      <c r="W2607">
        <v>0.27883841702876222</v>
      </c>
      <c r="X2607">
        <v>0.27993592730401512</v>
      </c>
      <c r="Y2607">
        <v>0.27618315023379553</v>
      </c>
      <c r="Z2607">
        <v>0.27048317751393391</v>
      </c>
      <c r="AA2607">
        <v>0.25833385677874221</v>
      </c>
      <c r="AB2607" s="7">
        <f t="shared" si="120"/>
        <v>5.937082144059338</v>
      </c>
      <c r="AC2607">
        <f>INDEX(SHELF_days!$C$2:$C$289,MATCH(A2607&amp;"|"&amp;C2607,SHELF_days!$D$2:$D$289,0))</f>
        <v>87</v>
      </c>
      <c r="AD2607" s="8">
        <f t="shared" si="121"/>
        <v>516.52614653316243</v>
      </c>
      <c r="AE2607" s="7">
        <f t="shared" si="122"/>
        <v>0.28459739567740089</v>
      </c>
    </row>
    <row r="2608" spans="1:31" x14ac:dyDescent="0.45">
      <c r="A2608" t="s">
        <v>52</v>
      </c>
      <c r="B2608" t="s">
        <v>176</v>
      </c>
      <c r="C2608" t="s">
        <v>126</v>
      </c>
      <c r="D2608">
        <v>0.24473181007705971</v>
      </c>
      <c r="E2608">
        <v>0.24284952094907231</v>
      </c>
      <c r="F2608">
        <v>0.23916707894595499</v>
      </c>
      <c r="G2608">
        <v>0.23620332915534201</v>
      </c>
      <c r="H2608">
        <v>0.23551201569379029</v>
      </c>
      <c r="I2608">
        <v>0.217510486942492</v>
      </c>
      <c r="J2608">
        <v>0.18054232846881851</v>
      </c>
      <c r="K2608">
        <v>0.16772222833528941</v>
      </c>
      <c r="L2608">
        <v>0.16511440230705951</v>
      </c>
      <c r="M2608">
        <v>0.17377293229580171</v>
      </c>
      <c r="N2608">
        <v>0.18094616504536851</v>
      </c>
      <c r="O2608">
        <v>0.18937197565101421</v>
      </c>
      <c r="P2608">
        <v>0.19944051131381249</v>
      </c>
      <c r="Q2608">
        <v>0.20881773351505911</v>
      </c>
      <c r="R2608">
        <v>0.2139444046309231</v>
      </c>
      <c r="S2608">
        <v>0.22201429147418569</v>
      </c>
      <c r="T2608">
        <v>0.22696300070885811</v>
      </c>
      <c r="U2608">
        <v>0.2426236462537138</v>
      </c>
      <c r="V2608">
        <v>0.26731243492517098</v>
      </c>
      <c r="W2608">
        <v>0.2714260922557909</v>
      </c>
      <c r="X2608">
        <v>0.27501270863057431</v>
      </c>
      <c r="Y2608">
        <v>0.26228843412537911</v>
      </c>
      <c r="Z2608">
        <v>0.25342456350449272</v>
      </c>
      <c r="AA2608">
        <v>0.2397557220914347</v>
      </c>
      <c r="AB2608" s="7">
        <f t="shared" si="120"/>
        <v>5.3564678172964575</v>
      </c>
      <c r="AC2608">
        <f>INDEX(SHELF_days!$C$2:$C$289,MATCH(A2608&amp;"|"&amp;C2608,SHELF_days!$D$2:$D$289,0))</f>
        <v>75</v>
      </c>
      <c r="AD2608" s="8">
        <f t="shared" si="121"/>
        <v>401.73508629723432</v>
      </c>
      <c r="AE2608" s="7">
        <f t="shared" si="122"/>
        <v>0.27501270863057431</v>
      </c>
    </row>
    <row r="2609" spans="1:31" x14ac:dyDescent="0.45">
      <c r="A2609" t="s">
        <v>52</v>
      </c>
      <c r="B2609" t="s">
        <v>176</v>
      </c>
      <c r="C2609" t="s">
        <v>127</v>
      </c>
      <c r="D2609">
        <v>0.2271383300178427</v>
      </c>
      <c r="E2609">
        <v>0.22412842246120079</v>
      </c>
      <c r="F2609">
        <v>0.22506737321502199</v>
      </c>
      <c r="G2609">
        <v>0.22352731847394139</v>
      </c>
      <c r="H2609">
        <v>0.21658171546787111</v>
      </c>
      <c r="I2609">
        <v>0.20159360436949081</v>
      </c>
      <c r="J2609">
        <v>0.1828628531168604</v>
      </c>
      <c r="K2609">
        <v>0.1721438966141253</v>
      </c>
      <c r="L2609">
        <v>0.16368456458904421</v>
      </c>
      <c r="M2609">
        <v>0.16300009581523059</v>
      </c>
      <c r="N2609">
        <v>0.16558001657806651</v>
      </c>
      <c r="O2609">
        <v>0.17081883526994771</v>
      </c>
      <c r="P2609">
        <v>0.17740904102807631</v>
      </c>
      <c r="Q2609">
        <v>0.1822134853058065</v>
      </c>
      <c r="R2609">
        <v>0.18541206053728171</v>
      </c>
      <c r="S2609">
        <v>0.1919847158140304</v>
      </c>
      <c r="T2609">
        <v>0.2017164577391497</v>
      </c>
      <c r="U2609">
        <v>0.21315937159880299</v>
      </c>
      <c r="V2609">
        <v>0.2365541632781249</v>
      </c>
      <c r="W2609">
        <v>0.24859379350469271</v>
      </c>
      <c r="X2609">
        <v>0.25098065897235039</v>
      </c>
      <c r="Y2609">
        <v>0.25343333874518259</v>
      </c>
      <c r="Z2609">
        <v>0.24983549006231609</v>
      </c>
      <c r="AA2609">
        <v>0.24550929640218649</v>
      </c>
      <c r="AB2609" s="7">
        <f t="shared" si="120"/>
        <v>4.9729288989766438</v>
      </c>
      <c r="AC2609">
        <f>INDEX(SHELF_days!$C$2:$C$289,MATCH(A2609&amp;"|"&amp;C2609,SHELF_days!$D$2:$D$289,0))</f>
        <v>117</v>
      </c>
      <c r="AD2609" s="8">
        <f t="shared" si="121"/>
        <v>581.83268118026729</v>
      </c>
      <c r="AE2609" s="7">
        <f t="shared" si="122"/>
        <v>0.25343333874518259</v>
      </c>
    </row>
    <row r="2610" spans="1:31" x14ac:dyDescent="0.45">
      <c r="A2610" t="s">
        <v>52</v>
      </c>
      <c r="B2610" t="s">
        <v>176</v>
      </c>
      <c r="C2610" t="s">
        <v>128</v>
      </c>
      <c r="D2610">
        <v>0.158382471793241</v>
      </c>
      <c r="E2610">
        <v>0.1637051171264495</v>
      </c>
      <c r="F2610">
        <v>0.1635970431095316</v>
      </c>
      <c r="G2610">
        <v>0.1538974000911465</v>
      </c>
      <c r="H2610">
        <v>0.1394695188326015</v>
      </c>
      <c r="I2610">
        <v>9.6537115611949872E-2</v>
      </c>
      <c r="J2610">
        <v>6.4493169595780664E-2</v>
      </c>
      <c r="K2610">
        <v>5.8684191186441387E-2</v>
      </c>
      <c r="L2610">
        <v>6.816768617099063E-2</v>
      </c>
      <c r="M2610">
        <v>7.5949015389082303E-2</v>
      </c>
      <c r="N2610">
        <v>8.3460159564879136E-2</v>
      </c>
      <c r="O2610">
        <v>9.8617540437620207E-2</v>
      </c>
      <c r="P2610">
        <v>0.12293419424415671</v>
      </c>
      <c r="Q2610">
        <v>0.1272571549208743</v>
      </c>
      <c r="R2610">
        <v>0.1395775928495194</v>
      </c>
      <c r="S2610">
        <v>0.14768314411836489</v>
      </c>
      <c r="T2610">
        <v>0.13595711328276849</v>
      </c>
      <c r="U2610">
        <v>0.12798665453507041</v>
      </c>
      <c r="V2610">
        <v>0.16292158050379449</v>
      </c>
      <c r="W2610">
        <v>0.17218892745450781</v>
      </c>
      <c r="X2610">
        <v>0.17591748103817681</v>
      </c>
      <c r="Y2610">
        <v>0.18629258666229889</v>
      </c>
      <c r="Z2610">
        <v>0.17129731681493479</v>
      </c>
      <c r="AA2610">
        <v>0.1535191410319337</v>
      </c>
      <c r="AB2610" s="7">
        <f t="shared" si="120"/>
        <v>3.1484933163661153</v>
      </c>
      <c r="AC2610">
        <f>INDEX(SHELF_days!$C$2:$C$289,MATCH(A2610&amp;"|"&amp;C2610,SHELF_days!$D$2:$D$289,0))</f>
        <v>19</v>
      </c>
      <c r="AD2610" s="8">
        <f t="shared" si="121"/>
        <v>59.821373010956194</v>
      </c>
      <c r="AE2610" s="7">
        <f t="shared" si="122"/>
        <v>0.18629258666229889</v>
      </c>
    </row>
    <row r="2611" spans="1:31" x14ac:dyDescent="0.45">
      <c r="A2611" t="s">
        <v>52</v>
      </c>
      <c r="B2611" t="s">
        <v>176</v>
      </c>
      <c r="C2611" t="s">
        <v>129</v>
      </c>
      <c r="D2611">
        <v>0.27929534418972929</v>
      </c>
      <c r="E2611">
        <v>0.27217259101223129</v>
      </c>
      <c r="F2611">
        <v>0.26042967361149139</v>
      </c>
      <c r="G2611">
        <v>0.24868675621075159</v>
      </c>
      <c r="H2611">
        <v>0.24191693224475119</v>
      </c>
      <c r="I2611">
        <v>0.23399206722294039</v>
      </c>
      <c r="J2611">
        <v>0.22484799219777399</v>
      </c>
      <c r="K2611">
        <v>0.20919076899678751</v>
      </c>
      <c r="L2611">
        <v>0.16815472704174289</v>
      </c>
      <c r="M2611">
        <v>0.1467864675092489</v>
      </c>
      <c r="N2611">
        <v>0.13446602958060369</v>
      </c>
      <c r="O2611">
        <v>0.14300049960409231</v>
      </c>
      <c r="P2611">
        <v>0.1546150791097422</v>
      </c>
      <c r="Q2611">
        <v>0.1690530923073732</v>
      </c>
      <c r="R2611">
        <v>0.17928803944080501</v>
      </c>
      <c r="S2611">
        <v>0.2114366821608635</v>
      </c>
      <c r="T2611">
        <v>0.2585687741326857</v>
      </c>
      <c r="U2611">
        <v>0.29395794870376801</v>
      </c>
      <c r="V2611">
        <v>0.31551871507889701</v>
      </c>
      <c r="W2611">
        <v>0.32370025589088791</v>
      </c>
      <c r="X2611">
        <v>0.32456653668274582</v>
      </c>
      <c r="Y2611">
        <v>0.32280189062525749</v>
      </c>
      <c r="Z2611">
        <v>0.31564705297398699</v>
      </c>
      <c r="AA2611">
        <v>0.31413908270667901</v>
      </c>
      <c r="AB2611" s="7">
        <f t="shared" si="120"/>
        <v>5.7462329992358354</v>
      </c>
      <c r="AC2611">
        <f>INDEX(SHELF_days!$C$2:$C$289,MATCH(A2611&amp;"|"&amp;C2611,SHELF_days!$D$2:$D$289,0))</f>
        <v>16</v>
      </c>
      <c r="AD2611" s="8">
        <f t="shared" si="121"/>
        <v>91.939727987773367</v>
      </c>
      <c r="AE2611" s="7">
        <f t="shared" si="122"/>
        <v>0.32456653668274582</v>
      </c>
    </row>
    <row r="2612" spans="1:31" x14ac:dyDescent="0.45">
      <c r="A2612" t="s">
        <v>52</v>
      </c>
      <c r="B2612" t="s">
        <v>177</v>
      </c>
      <c r="C2612" t="s">
        <v>124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7.5521458242796087E-3</v>
      </c>
      <c r="V2612">
        <v>6.8025671715712596E-2</v>
      </c>
      <c r="W2612">
        <v>3.0236762945716499E-2</v>
      </c>
      <c r="X2612">
        <v>7.5521458242796087E-3</v>
      </c>
      <c r="Y2612">
        <v>0</v>
      </c>
      <c r="Z2612">
        <v>0</v>
      </c>
      <c r="AA2612">
        <v>0</v>
      </c>
      <c r="AB2612" s="7">
        <f t="shared" si="120"/>
        <v>0.11336672630998833</v>
      </c>
      <c r="AC2612">
        <f>INDEX(SHELF_days!$C$2:$C$289,MATCH(A2612&amp;"|"&amp;C2612,SHELF_days!$D$2:$D$289,0))</f>
        <v>51</v>
      </c>
      <c r="AD2612" s="8">
        <f t="shared" si="121"/>
        <v>5.7817030418094051</v>
      </c>
      <c r="AE2612" s="7">
        <f t="shared" si="122"/>
        <v>6.8025671715712596E-2</v>
      </c>
    </row>
    <row r="2613" spans="1:31" x14ac:dyDescent="0.45">
      <c r="A2613" t="s">
        <v>52</v>
      </c>
      <c r="B2613" t="s">
        <v>177</v>
      </c>
      <c r="C2613" t="s">
        <v>125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3.9877117902314282E-2</v>
      </c>
      <c r="W2613">
        <v>0</v>
      </c>
      <c r="X2613">
        <v>0</v>
      </c>
      <c r="Y2613">
        <v>0</v>
      </c>
      <c r="Z2613">
        <v>0</v>
      </c>
      <c r="AA2613">
        <v>0</v>
      </c>
      <c r="AB2613" s="7">
        <f t="shared" si="120"/>
        <v>3.9877117902314282E-2</v>
      </c>
      <c r="AC2613">
        <f>INDEX(SHELF_days!$C$2:$C$289,MATCH(A2613&amp;"|"&amp;C2613,SHELF_days!$D$2:$D$289,0))</f>
        <v>87</v>
      </c>
      <c r="AD2613" s="8">
        <f t="shared" si="121"/>
        <v>3.4693092575013424</v>
      </c>
      <c r="AE2613" s="7">
        <f t="shared" si="122"/>
        <v>3.9877117902314282E-2</v>
      </c>
    </row>
    <row r="2614" spans="1:31" x14ac:dyDescent="0.45">
      <c r="A2614" t="s">
        <v>52</v>
      </c>
      <c r="B2614" t="s">
        <v>177</v>
      </c>
      <c r="C2614" t="s">
        <v>126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7.1953914730281912E-2</v>
      </c>
      <c r="T2614">
        <v>0.1181922093359198</v>
      </c>
      <c r="U2614">
        <v>0.30837665772421491</v>
      </c>
      <c r="V2614">
        <v>0.40834565190474242</v>
      </c>
      <c r="W2614">
        <v>0.22845128399851419</v>
      </c>
      <c r="X2614">
        <v>9.2514913533369131E-2</v>
      </c>
      <c r="Y2614">
        <v>0</v>
      </c>
      <c r="Z2614">
        <v>0</v>
      </c>
      <c r="AA2614">
        <v>0</v>
      </c>
      <c r="AB2614" s="7">
        <f t="shared" si="120"/>
        <v>1.2278346312270425</v>
      </c>
      <c r="AC2614">
        <f>INDEX(SHELF_days!$C$2:$C$289,MATCH(A2614&amp;"|"&amp;C2614,SHELF_days!$D$2:$D$289,0))</f>
        <v>75</v>
      </c>
      <c r="AD2614" s="8">
        <f t="shared" si="121"/>
        <v>92.087597342028189</v>
      </c>
      <c r="AE2614" s="7">
        <f t="shared" si="122"/>
        <v>0.40834565190474242</v>
      </c>
    </row>
    <row r="2615" spans="1:31" x14ac:dyDescent="0.45">
      <c r="A2615" t="s">
        <v>52</v>
      </c>
      <c r="B2615" t="s">
        <v>177</v>
      </c>
      <c r="C2615" t="s">
        <v>127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3.6236137876733861E-2</v>
      </c>
      <c r="V2615">
        <v>0.18926319064566621</v>
      </c>
      <c r="W2615">
        <v>5.6000187315264308E-2</v>
      </c>
      <c r="X2615">
        <v>0</v>
      </c>
      <c r="Y2615">
        <v>0</v>
      </c>
      <c r="Z2615">
        <v>0</v>
      </c>
      <c r="AA2615">
        <v>0</v>
      </c>
      <c r="AB2615" s="7">
        <f t="shared" si="120"/>
        <v>0.28149951583766436</v>
      </c>
      <c r="AC2615">
        <f>INDEX(SHELF_days!$C$2:$C$289,MATCH(A2615&amp;"|"&amp;C2615,SHELF_days!$D$2:$D$289,0))</f>
        <v>117</v>
      </c>
      <c r="AD2615" s="8">
        <f t="shared" si="121"/>
        <v>32.935443353006733</v>
      </c>
      <c r="AE2615" s="7">
        <f t="shared" si="122"/>
        <v>0.18926319064566621</v>
      </c>
    </row>
    <row r="2616" spans="1:31" x14ac:dyDescent="0.45">
      <c r="A2616" t="s">
        <v>52</v>
      </c>
      <c r="B2616" t="s">
        <v>177</v>
      </c>
      <c r="C2616" t="s">
        <v>128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0.14197648533401691</v>
      </c>
      <c r="W2616">
        <v>0</v>
      </c>
      <c r="X2616">
        <v>0</v>
      </c>
      <c r="Y2616">
        <v>0</v>
      </c>
      <c r="Z2616">
        <v>0</v>
      </c>
      <c r="AA2616">
        <v>0</v>
      </c>
      <c r="AB2616" s="7">
        <f t="shared" si="120"/>
        <v>0.14197648533401691</v>
      </c>
      <c r="AC2616">
        <f>INDEX(SHELF_days!$C$2:$C$289,MATCH(A2616&amp;"|"&amp;C2616,SHELF_days!$D$2:$D$289,0))</f>
        <v>19</v>
      </c>
      <c r="AD2616" s="8">
        <f t="shared" si="121"/>
        <v>2.6975532213463214</v>
      </c>
      <c r="AE2616" s="7">
        <f t="shared" si="122"/>
        <v>0.14197648533401691</v>
      </c>
    </row>
    <row r="2617" spans="1:31" x14ac:dyDescent="0.45">
      <c r="A2617" t="s">
        <v>52</v>
      </c>
      <c r="B2617" t="s">
        <v>177</v>
      </c>
      <c r="C2617" t="s">
        <v>129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0.1445246115192538</v>
      </c>
      <c r="W2617">
        <v>0</v>
      </c>
      <c r="X2617">
        <v>0</v>
      </c>
      <c r="Y2617">
        <v>0</v>
      </c>
      <c r="Z2617">
        <v>0</v>
      </c>
      <c r="AA2617">
        <v>0</v>
      </c>
      <c r="AB2617" s="7">
        <f t="shared" si="120"/>
        <v>0.1445246115192538</v>
      </c>
      <c r="AC2617">
        <f>INDEX(SHELF_days!$C$2:$C$289,MATCH(A2617&amp;"|"&amp;C2617,SHELF_days!$D$2:$D$289,0))</f>
        <v>16</v>
      </c>
      <c r="AD2617" s="8">
        <f t="shared" si="121"/>
        <v>2.3123937843080609</v>
      </c>
      <c r="AE2617" s="7">
        <f t="shared" si="122"/>
        <v>0.1445246115192538</v>
      </c>
    </row>
    <row r="2618" spans="1:31" x14ac:dyDescent="0.45">
      <c r="A2618" t="s">
        <v>52</v>
      </c>
      <c r="B2618" t="s">
        <v>178</v>
      </c>
      <c r="C2618" t="s">
        <v>124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52</v>
      </c>
      <c r="B2619" t="s">
        <v>178</v>
      </c>
      <c r="C2619" t="s">
        <v>125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52</v>
      </c>
      <c r="B2620" t="s">
        <v>178</v>
      </c>
      <c r="C2620" t="s">
        <v>126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52</v>
      </c>
      <c r="B2621" t="s">
        <v>178</v>
      </c>
      <c r="C2621" t="s">
        <v>127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52</v>
      </c>
      <c r="B2622" t="s">
        <v>178</v>
      </c>
      <c r="C2622" t="s">
        <v>128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52</v>
      </c>
      <c r="B2623" t="s">
        <v>178</v>
      </c>
      <c r="C2623" t="s">
        <v>129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52</v>
      </c>
      <c r="B2624" t="s">
        <v>179</v>
      </c>
      <c r="C2624" t="s">
        <v>124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52</v>
      </c>
      <c r="B2625" t="s">
        <v>179</v>
      </c>
      <c r="C2625" t="s">
        <v>125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52</v>
      </c>
      <c r="B2626" t="s">
        <v>179</v>
      </c>
      <c r="C2626" t="s">
        <v>126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52</v>
      </c>
      <c r="B2627" t="s">
        <v>179</v>
      </c>
      <c r="C2627" t="s">
        <v>127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52</v>
      </c>
      <c r="B2628" t="s">
        <v>179</v>
      </c>
      <c r="C2628" t="s">
        <v>128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52</v>
      </c>
      <c r="B2629" t="s">
        <v>179</v>
      </c>
      <c r="C2629" t="s">
        <v>129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52</v>
      </c>
      <c r="B2630" t="s">
        <v>180</v>
      </c>
      <c r="C2630" t="s">
        <v>124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52</v>
      </c>
      <c r="B2631" t="s">
        <v>180</v>
      </c>
      <c r="C2631" t="s">
        <v>125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52</v>
      </c>
      <c r="B2632" t="s">
        <v>180</v>
      </c>
      <c r="C2632" t="s">
        <v>126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52</v>
      </c>
      <c r="B2633" t="s">
        <v>180</v>
      </c>
      <c r="C2633" t="s">
        <v>127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52</v>
      </c>
      <c r="B2634" t="s">
        <v>180</v>
      </c>
      <c r="C2634" t="s">
        <v>128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52</v>
      </c>
      <c r="B2635" t="s">
        <v>180</v>
      </c>
      <c r="C2635" t="s">
        <v>129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52</v>
      </c>
      <c r="B2636" t="s">
        <v>181</v>
      </c>
      <c r="C2636" t="s">
        <v>124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52</v>
      </c>
      <c r="B2637" t="s">
        <v>181</v>
      </c>
      <c r="C2637" t="s">
        <v>125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52</v>
      </c>
      <c r="B2638" t="s">
        <v>181</v>
      </c>
      <c r="C2638" t="s">
        <v>126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52</v>
      </c>
      <c r="B2639" t="s">
        <v>181</v>
      </c>
      <c r="C2639" t="s">
        <v>127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52</v>
      </c>
      <c r="B2640" t="s">
        <v>181</v>
      </c>
      <c r="C2640" t="s">
        <v>128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52</v>
      </c>
      <c r="B2641" t="s">
        <v>181</v>
      </c>
      <c r="C2641" t="s">
        <v>129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52</v>
      </c>
      <c r="B2642" t="s">
        <v>182</v>
      </c>
      <c r="C2642" t="s">
        <v>124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52</v>
      </c>
      <c r="B2643" t="s">
        <v>182</v>
      </c>
      <c r="C2643" t="s">
        <v>125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52</v>
      </c>
      <c r="B2644" t="s">
        <v>182</v>
      </c>
      <c r="C2644" t="s">
        <v>126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52</v>
      </c>
      <c r="B2645" t="s">
        <v>182</v>
      </c>
      <c r="C2645" t="s">
        <v>127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52</v>
      </c>
      <c r="B2646" t="s">
        <v>182</v>
      </c>
      <c r="C2646" t="s">
        <v>128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52</v>
      </c>
      <c r="B2647" t="s">
        <v>182</v>
      </c>
      <c r="C2647" t="s">
        <v>129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52</v>
      </c>
      <c r="B2648" t="s">
        <v>183</v>
      </c>
      <c r="C2648" t="s">
        <v>124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52</v>
      </c>
      <c r="B2649" t="s">
        <v>183</v>
      </c>
      <c r="C2649" t="s">
        <v>125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52</v>
      </c>
      <c r="B2650" t="s">
        <v>183</v>
      </c>
      <c r="C2650" t="s">
        <v>126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52</v>
      </c>
      <c r="B2651" t="s">
        <v>183</v>
      </c>
      <c r="C2651" t="s">
        <v>127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52</v>
      </c>
      <c r="B2652" t="s">
        <v>183</v>
      </c>
      <c r="C2652" t="s">
        <v>128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52</v>
      </c>
      <c r="B2653" t="s">
        <v>183</v>
      </c>
      <c r="C2653" t="s">
        <v>129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50</v>
      </c>
      <c r="B2654" t="s">
        <v>158</v>
      </c>
      <c r="C2654" t="s">
        <v>124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50</v>
      </c>
      <c r="B2655" t="s">
        <v>158</v>
      </c>
      <c r="C2655" t="s">
        <v>125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50</v>
      </c>
      <c r="B2656" t="s">
        <v>158</v>
      </c>
      <c r="C2656" t="s">
        <v>126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50</v>
      </c>
      <c r="B2657" t="s">
        <v>158</v>
      </c>
      <c r="C2657" t="s">
        <v>127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50</v>
      </c>
      <c r="B2658" t="s">
        <v>158</v>
      </c>
      <c r="C2658" t="s">
        <v>128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50</v>
      </c>
      <c r="B2659" t="s">
        <v>158</v>
      </c>
      <c r="C2659" t="s">
        <v>129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50</v>
      </c>
      <c r="B2660" t="s">
        <v>159</v>
      </c>
      <c r="C2660" t="s">
        <v>124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50</v>
      </c>
      <c r="B2661" t="s">
        <v>159</v>
      </c>
      <c r="C2661" t="s">
        <v>125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50</v>
      </c>
      <c r="B2662" t="s">
        <v>159</v>
      </c>
      <c r="C2662" t="s">
        <v>126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50</v>
      </c>
      <c r="B2663" t="s">
        <v>159</v>
      </c>
      <c r="C2663" t="s">
        <v>127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50</v>
      </c>
      <c r="B2664" t="s">
        <v>159</v>
      </c>
      <c r="C2664" t="s">
        <v>128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50</v>
      </c>
      <c r="B2665" t="s">
        <v>159</v>
      </c>
      <c r="C2665" t="s">
        <v>129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50</v>
      </c>
      <c r="B2666" t="s">
        <v>160</v>
      </c>
      <c r="C2666" t="s">
        <v>124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50</v>
      </c>
      <c r="B2667" t="s">
        <v>160</v>
      </c>
      <c r="C2667" t="s">
        <v>125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50</v>
      </c>
      <c r="B2668" t="s">
        <v>160</v>
      </c>
      <c r="C2668" t="s">
        <v>126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50</v>
      </c>
      <c r="B2669" t="s">
        <v>160</v>
      </c>
      <c r="C2669" t="s">
        <v>127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50</v>
      </c>
      <c r="B2670" t="s">
        <v>160</v>
      </c>
      <c r="C2670" t="s">
        <v>128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50</v>
      </c>
      <c r="B2671" t="s">
        <v>160</v>
      </c>
      <c r="C2671" t="s">
        <v>129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50</v>
      </c>
      <c r="B2672" t="s">
        <v>161</v>
      </c>
      <c r="C2672" t="s">
        <v>124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50</v>
      </c>
      <c r="B2673" t="s">
        <v>161</v>
      </c>
      <c r="C2673" t="s">
        <v>125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50</v>
      </c>
      <c r="B2674" t="s">
        <v>161</v>
      </c>
      <c r="C2674" t="s">
        <v>126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50</v>
      </c>
      <c r="B2675" t="s">
        <v>161</v>
      </c>
      <c r="C2675" t="s">
        <v>127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50</v>
      </c>
      <c r="B2676" t="s">
        <v>161</v>
      </c>
      <c r="C2676" t="s">
        <v>128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50</v>
      </c>
      <c r="B2677" t="s">
        <v>161</v>
      </c>
      <c r="C2677" t="s">
        <v>129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50</v>
      </c>
      <c r="B2678" t="s">
        <v>162</v>
      </c>
      <c r="C2678" t="s">
        <v>124</v>
      </c>
      <c r="D2678">
        <v>0.12994070963274049</v>
      </c>
      <c r="E2678">
        <v>0.12994070963274049</v>
      </c>
      <c r="F2678">
        <v>0.12994070963274049</v>
      </c>
      <c r="G2678">
        <v>0.12994070963274049</v>
      </c>
      <c r="H2678">
        <v>0.12994070963274049</v>
      </c>
      <c r="I2678">
        <v>0.12994070963274049</v>
      </c>
      <c r="J2678">
        <v>0.12994070963274049</v>
      </c>
      <c r="K2678">
        <v>0.12994070963274049</v>
      </c>
      <c r="L2678">
        <v>0.12994070963274049</v>
      </c>
      <c r="M2678">
        <v>0.12994070963274049</v>
      </c>
      <c r="N2678">
        <v>0.12994070963274049</v>
      </c>
      <c r="O2678">
        <v>0.12994070963274049</v>
      </c>
      <c r="P2678">
        <v>0.12994070963274049</v>
      </c>
      <c r="Q2678">
        <v>0.12994070963274049</v>
      </c>
      <c r="R2678">
        <v>0.12994070963274049</v>
      </c>
      <c r="S2678">
        <v>0.12994070963274049</v>
      </c>
      <c r="T2678">
        <v>0.12994070963274049</v>
      </c>
      <c r="U2678">
        <v>0.12994070963274049</v>
      </c>
      <c r="V2678">
        <v>0.12994070963274049</v>
      </c>
      <c r="W2678">
        <v>0.12994070963274049</v>
      </c>
      <c r="X2678">
        <v>0.12994070963274049</v>
      </c>
      <c r="Y2678">
        <v>0.12994070963274049</v>
      </c>
      <c r="Z2678">
        <v>0.12994070963274049</v>
      </c>
      <c r="AA2678">
        <v>0.12994070963274049</v>
      </c>
      <c r="AB2678" s="7">
        <f t="shared" si="123"/>
        <v>3.1185770311857719</v>
      </c>
      <c r="AC2678">
        <f>INDEX(SHELF_days!$C$2:$C$289,MATCH(A2678&amp;"|"&amp;C2678,SHELF_days!$D$2:$D$289,0))</f>
        <v>61</v>
      </c>
      <c r="AD2678" s="8">
        <f t="shared" si="124"/>
        <v>190.23319890233208</v>
      </c>
      <c r="AE2678" s="7">
        <f t="shared" si="125"/>
        <v>0.12994070963274049</v>
      </c>
    </row>
    <row r="2679" spans="1:31" x14ac:dyDescent="0.45">
      <c r="A2679" t="s">
        <v>50</v>
      </c>
      <c r="B2679" t="s">
        <v>162</v>
      </c>
      <c r="C2679" t="s">
        <v>125</v>
      </c>
      <c r="D2679">
        <v>0.12994070963274049</v>
      </c>
      <c r="E2679">
        <v>0.12994070963274049</v>
      </c>
      <c r="F2679">
        <v>0.12994070963274049</v>
      </c>
      <c r="G2679">
        <v>0.12994070963274049</v>
      </c>
      <c r="H2679">
        <v>0.12994070963274049</v>
      </c>
      <c r="I2679">
        <v>0.12994070963274049</v>
      </c>
      <c r="J2679">
        <v>0.12994070963274049</v>
      </c>
      <c r="K2679">
        <v>0.12994070963274049</v>
      </c>
      <c r="L2679">
        <v>0.12994070963274049</v>
      </c>
      <c r="M2679">
        <v>0.12994070963274049</v>
      </c>
      <c r="N2679">
        <v>0.12994070963274049</v>
      </c>
      <c r="O2679">
        <v>0.12994070963274049</v>
      </c>
      <c r="P2679">
        <v>0.12994070963274049</v>
      </c>
      <c r="Q2679">
        <v>0.12994070963274049</v>
      </c>
      <c r="R2679">
        <v>0.12994070963274049</v>
      </c>
      <c r="S2679">
        <v>0.12994070963274049</v>
      </c>
      <c r="T2679">
        <v>0.12994070963274049</v>
      </c>
      <c r="U2679">
        <v>0.12994070963274049</v>
      </c>
      <c r="V2679">
        <v>0.12994070963274049</v>
      </c>
      <c r="W2679">
        <v>0.12994070963274049</v>
      </c>
      <c r="X2679">
        <v>0.12994070963274049</v>
      </c>
      <c r="Y2679">
        <v>0.12994070963274049</v>
      </c>
      <c r="Z2679">
        <v>0.12994070963274049</v>
      </c>
      <c r="AA2679">
        <v>0.12994070963274049</v>
      </c>
      <c r="AB2679" s="7">
        <f t="shared" si="123"/>
        <v>3.1185770311857719</v>
      </c>
      <c r="AC2679">
        <f>INDEX(SHELF_days!$C$2:$C$289,MATCH(A2679&amp;"|"&amp;C2679,SHELF_days!$D$2:$D$289,0))</f>
        <v>35</v>
      </c>
      <c r="AD2679" s="8">
        <f t="shared" si="124"/>
        <v>109.15019609150201</v>
      </c>
      <c r="AE2679" s="7">
        <f t="shared" si="125"/>
        <v>0.12994070963274049</v>
      </c>
    </row>
    <row r="2680" spans="1:31" x14ac:dyDescent="0.45">
      <c r="A2680" t="s">
        <v>50</v>
      </c>
      <c r="B2680" t="s">
        <v>162</v>
      </c>
      <c r="C2680" t="s">
        <v>126</v>
      </c>
      <c r="D2680">
        <v>0.12994070963274049</v>
      </c>
      <c r="E2680">
        <v>0.12994070963274049</v>
      </c>
      <c r="F2680">
        <v>0.12994070963274049</v>
      </c>
      <c r="G2680">
        <v>0.12994070963274049</v>
      </c>
      <c r="H2680">
        <v>0.12994070963274049</v>
      </c>
      <c r="I2680">
        <v>0.12994070963274049</v>
      </c>
      <c r="J2680">
        <v>0.12994070963274049</v>
      </c>
      <c r="K2680">
        <v>0.12994070963274049</v>
      </c>
      <c r="L2680">
        <v>0.12994070963274049</v>
      </c>
      <c r="M2680">
        <v>0.12994070963274049</v>
      </c>
      <c r="N2680">
        <v>0.12994070963274049</v>
      </c>
      <c r="O2680">
        <v>0.12994070963274049</v>
      </c>
      <c r="P2680">
        <v>0.12994070963274049</v>
      </c>
      <c r="Q2680">
        <v>0.12994070963274049</v>
      </c>
      <c r="R2680">
        <v>0.12994070963274049</v>
      </c>
      <c r="S2680">
        <v>0.12994070963274049</v>
      </c>
      <c r="T2680">
        <v>0.12994070963274049</v>
      </c>
      <c r="U2680">
        <v>0.12994070963274049</v>
      </c>
      <c r="V2680">
        <v>0.12994070963274049</v>
      </c>
      <c r="W2680">
        <v>0.12994070963274049</v>
      </c>
      <c r="X2680">
        <v>0.12994070963274049</v>
      </c>
      <c r="Y2680">
        <v>0.12994070963274049</v>
      </c>
      <c r="Z2680">
        <v>0.12994070963274049</v>
      </c>
      <c r="AA2680">
        <v>0.12994070963274049</v>
      </c>
      <c r="AB2680" s="7">
        <f t="shared" si="123"/>
        <v>3.1185770311857719</v>
      </c>
      <c r="AC2680">
        <f>INDEX(SHELF_days!$C$2:$C$289,MATCH(A2680&amp;"|"&amp;C2680,SHELF_days!$D$2:$D$289,0))</f>
        <v>132</v>
      </c>
      <c r="AD2680" s="8">
        <f t="shared" si="124"/>
        <v>411.65216811652186</v>
      </c>
      <c r="AE2680" s="7">
        <f t="shared" si="125"/>
        <v>0.12994070963274049</v>
      </c>
    </row>
    <row r="2681" spans="1:31" x14ac:dyDescent="0.45">
      <c r="A2681" t="s">
        <v>50</v>
      </c>
      <c r="B2681" t="s">
        <v>162</v>
      </c>
      <c r="C2681" t="s">
        <v>127</v>
      </c>
      <c r="D2681">
        <v>0.12994070963274049</v>
      </c>
      <c r="E2681">
        <v>0.12994070963274049</v>
      </c>
      <c r="F2681">
        <v>0.12994070963274049</v>
      </c>
      <c r="G2681">
        <v>0.12994070963274049</v>
      </c>
      <c r="H2681">
        <v>0.12994070963274049</v>
      </c>
      <c r="I2681">
        <v>0.12994070963274049</v>
      </c>
      <c r="J2681">
        <v>0.12994070963274049</v>
      </c>
      <c r="K2681">
        <v>0.12994070963274049</v>
      </c>
      <c r="L2681">
        <v>0.12994070963274049</v>
      </c>
      <c r="M2681">
        <v>0.12994070963274049</v>
      </c>
      <c r="N2681">
        <v>0.12994070963274049</v>
      </c>
      <c r="O2681">
        <v>0.12994070963274049</v>
      </c>
      <c r="P2681">
        <v>0.12994070963274049</v>
      </c>
      <c r="Q2681">
        <v>0.12994070963274049</v>
      </c>
      <c r="R2681">
        <v>0.12994070963274049</v>
      </c>
      <c r="S2681">
        <v>0.12994070963274049</v>
      </c>
      <c r="T2681">
        <v>0.12994070963274049</v>
      </c>
      <c r="U2681">
        <v>0.12994070963274049</v>
      </c>
      <c r="V2681">
        <v>0.12994070963274049</v>
      </c>
      <c r="W2681">
        <v>0.12994070963274049</v>
      </c>
      <c r="X2681">
        <v>0.12994070963274049</v>
      </c>
      <c r="Y2681">
        <v>0.12994070963274049</v>
      </c>
      <c r="Z2681">
        <v>0.12994070963274049</v>
      </c>
      <c r="AA2681">
        <v>0.12994070963274049</v>
      </c>
      <c r="AB2681" s="7">
        <f t="shared" si="123"/>
        <v>3.1185770311857719</v>
      </c>
      <c r="AC2681">
        <f>INDEX(SHELF_days!$C$2:$C$289,MATCH(A2681&amp;"|"&amp;C2681,SHELF_days!$D$2:$D$289,0))</f>
        <v>110</v>
      </c>
      <c r="AD2681" s="8">
        <f t="shared" si="124"/>
        <v>343.04347343043491</v>
      </c>
      <c r="AE2681" s="7">
        <f t="shared" si="125"/>
        <v>0.12994070963274049</v>
      </c>
    </row>
    <row r="2682" spans="1:31" x14ac:dyDescent="0.45">
      <c r="A2682" t="s">
        <v>50</v>
      </c>
      <c r="B2682" t="s">
        <v>162</v>
      </c>
      <c r="C2682" t="s">
        <v>128</v>
      </c>
      <c r="D2682">
        <v>0.12994070963274049</v>
      </c>
      <c r="E2682">
        <v>0.12994070963274049</v>
      </c>
      <c r="F2682">
        <v>0.12994070963274049</v>
      </c>
      <c r="G2682">
        <v>0.12994070963274049</v>
      </c>
      <c r="H2682">
        <v>0.12994070963274049</v>
      </c>
      <c r="I2682">
        <v>0.12994070963274049</v>
      </c>
      <c r="J2682">
        <v>0.12994070963274049</v>
      </c>
      <c r="K2682">
        <v>0.12994070963274049</v>
      </c>
      <c r="L2682">
        <v>0.12994070963274049</v>
      </c>
      <c r="M2682">
        <v>0.12994070963274049</v>
      </c>
      <c r="N2682">
        <v>0.12994070963274049</v>
      </c>
      <c r="O2682">
        <v>0.12994070963274049</v>
      </c>
      <c r="P2682">
        <v>0.12994070963274049</v>
      </c>
      <c r="Q2682">
        <v>0.12994070963274049</v>
      </c>
      <c r="R2682">
        <v>0.12994070963274049</v>
      </c>
      <c r="S2682">
        <v>0.12994070963274049</v>
      </c>
      <c r="T2682">
        <v>0.12994070963274049</v>
      </c>
      <c r="U2682">
        <v>0.12994070963274049</v>
      </c>
      <c r="V2682">
        <v>0.12994070963274049</v>
      </c>
      <c r="W2682">
        <v>0.12994070963274049</v>
      </c>
      <c r="X2682">
        <v>0.12994070963274049</v>
      </c>
      <c r="Y2682">
        <v>0.12994070963274049</v>
      </c>
      <c r="Z2682">
        <v>0.12994070963274049</v>
      </c>
      <c r="AA2682">
        <v>0.12994070963274049</v>
      </c>
      <c r="AB2682" s="7">
        <f t="shared" si="123"/>
        <v>3.1185770311857719</v>
      </c>
      <c r="AC2682">
        <f>INDEX(SHELF_days!$C$2:$C$289,MATCH(A2682&amp;"|"&amp;C2682,SHELF_days!$D$2:$D$289,0))</f>
        <v>20</v>
      </c>
      <c r="AD2682" s="8">
        <f t="shared" si="124"/>
        <v>62.37154062371544</v>
      </c>
      <c r="AE2682" s="7">
        <f t="shared" si="125"/>
        <v>0.12994070963274049</v>
      </c>
    </row>
    <row r="2683" spans="1:31" x14ac:dyDescent="0.45">
      <c r="A2683" t="s">
        <v>50</v>
      </c>
      <c r="B2683" t="s">
        <v>162</v>
      </c>
      <c r="C2683" t="s">
        <v>129</v>
      </c>
      <c r="D2683">
        <v>0.12994070963274049</v>
      </c>
      <c r="E2683">
        <v>0.12994070963274049</v>
      </c>
      <c r="F2683">
        <v>0.12994070963274049</v>
      </c>
      <c r="G2683">
        <v>0.12994070963274049</v>
      </c>
      <c r="H2683">
        <v>0.12994070963274049</v>
      </c>
      <c r="I2683">
        <v>0.12994070963274049</v>
      </c>
      <c r="J2683">
        <v>0.12994070963274049</v>
      </c>
      <c r="K2683">
        <v>0.12994070963274049</v>
      </c>
      <c r="L2683">
        <v>0.12994070963274049</v>
      </c>
      <c r="M2683">
        <v>0.12994070963274049</v>
      </c>
      <c r="N2683">
        <v>0.12994070963274049</v>
      </c>
      <c r="O2683">
        <v>0.12994070963274049</v>
      </c>
      <c r="P2683">
        <v>0.12994070963274049</v>
      </c>
      <c r="Q2683">
        <v>0.12994070963274049</v>
      </c>
      <c r="R2683">
        <v>0.12994070963274049</v>
      </c>
      <c r="S2683">
        <v>0.12994070963274049</v>
      </c>
      <c r="T2683">
        <v>0.12994070963274049</v>
      </c>
      <c r="U2683">
        <v>0.12994070963274049</v>
      </c>
      <c r="V2683">
        <v>0.12994070963274049</v>
      </c>
      <c r="W2683">
        <v>0.12994070963274049</v>
      </c>
      <c r="X2683">
        <v>0.12994070963274049</v>
      </c>
      <c r="Y2683">
        <v>0.12994070963274049</v>
      </c>
      <c r="Z2683">
        <v>0.12994070963274049</v>
      </c>
      <c r="AA2683">
        <v>0.12994070963274049</v>
      </c>
      <c r="AB2683" s="7">
        <f t="shared" si="123"/>
        <v>3.1185770311857719</v>
      </c>
      <c r="AC2683">
        <f>INDEX(SHELF_days!$C$2:$C$289,MATCH(A2683&amp;"|"&amp;C2683,SHELF_days!$D$2:$D$289,0))</f>
        <v>7</v>
      </c>
      <c r="AD2683" s="8">
        <f t="shared" si="124"/>
        <v>21.830039218300403</v>
      </c>
      <c r="AE2683" s="7">
        <f t="shared" si="125"/>
        <v>0.12994070963274049</v>
      </c>
    </row>
    <row r="2684" spans="1:31" x14ac:dyDescent="0.45">
      <c r="A2684" t="s">
        <v>50</v>
      </c>
      <c r="B2684" t="s">
        <v>163</v>
      </c>
      <c r="C2684" t="s">
        <v>124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50</v>
      </c>
      <c r="B2685" t="s">
        <v>163</v>
      </c>
      <c r="C2685" t="s">
        <v>125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50</v>
      </c>
      <c r="B2686" t="s">
        <v>163</v>
      </c>
      <c r="C2686" t="s">
        <v>126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50</v>
      </c>
      <c r="B2687" t="s">
        <v>163</v>
      </c>
      <c r="C2687" t="s">
        <v>127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50</v>
      </c>
      <c r="B2688" t="s">
        <v>163</v>
      </c>
      <c r="C2688" t="s">
        <v>128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50</v>
      </c>
      <c r="B2689" t="s">
        <v>163</v>
      </c>
      <c r="C2689" t="s">
        <v>129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50</v>
      </c>
      <c r="B2690" t="s">
        <v>164</v>
      </c>
      <c r="C2690" t="s">
        <v>124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50</v>
      </c>
      <c r="B2691" t="s">
        <v>164</v>
      </c>
      <c r="C2691" t="s">
        <v>125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50</v>
      </c>
      <c r="B2692" t="s">
        <v>164</v>
      </c>
      <c r="C2692" t="s">
        <v>126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50</v>
      </c>
      <c r="B2693" t="s">
        <v>164</v>
      </c>
      <c r="C2693" t="s">
        <v>127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50</v>
      </c>
      <c r="B2694" t="s">
        <v>164</v>
      </c>
      <c r="C2694" t="s">
        <v>128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50</v>
      </c>
      <c r="B2695" t="s">
        <v>164</v>
      </c>
      <c r="C2695" t="s">
        <v>129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50</v>
      </c>
      <c r="B2696" t="s">
        <v>165</v>
      </c>
      <c r="C2696" t="s">
        <v>124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50</v>
      </c>
      <c r="B2697" t="s">
        <v>165</v>
      </c>
      <c r="C2697" t="s">
        <v>125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50</v>
      </c>
      <c r="B2698" t="s">
        <v>165</v>
      </c>
      <c r="C2698" t="s">
        <v>126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50</v>
      </c>
      <c r="B2699" t="s">
        <v>165</v>
      </c>
      <c r="C2699" t="s">
        <v>127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50</v>
      </c>
      <c r="B2700" t="s">
        <v>165</v>
      </c>
      <c r="C2700" t="s">
        <v>128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50</v>
      </c>
      <c r="B2701" t="s">
        <v>165</v>
      </c>
      <c r="C2701" t="s">
        <v>129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50</v>
      </c>
      <c r="B2702" t="s">
        <v>166</v>
      </c>
      <c r="C2702" t="s">
        <v>124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50</v>
      </c>
      <c r="B2703" t="s">
        <v>166</v>
      </c>
      <c r="C2703" t="s">
        <v>125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50</v>
      </c>
      <c r="B2704" t="s">
        <v>166</v>
      </c>
      <c r="C2704" t="s">
        <v>126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50</v>
      </c>
      <c r="B2705" t="s">
        <v>166</v>
      </c>
      <c r="C2705" t="s">
        <v>127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50</v>
      </c>
      <c r="B2706" t="s">
        <v>166</v>
      </c>
      <c r="C2706" t="s">
        <v>128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50</v>
      </c>
      <c r="B2707" t="s">
        <v>166</v>
      </c>
      <c r="C2707" t="s">
        <v>129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50</v>
      </c>
      <c r="B2708" t="s">
        <v>167</v>
      </c>
      <c r="C2708" t="s">
        <v>124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50</v>
      </c>
      <c r="B2709" t="s">
        <v>167</v>
      </c>
      <c r="C2709" t="s">
        <v>125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50</v>
      </c>
      <c r="B2710" t="s">
        <v>167</v>
      </c>
      <c r="C2710" t="s">
        <v>126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50</v>
      </c>
      <c r="B2711" t="s">
        <v>167</v>
      </c>
      <c r="C2711" t="s">
        <v>127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50</v>
      </c>
      <c r="B2712" t="s">
        <v>167</v>
      </c>
      <c r="C2712" t="s">
        <v>128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50</v>
      </c>
      <c r="B2713" t="s">
        <v>167</v>
      </c>
      <c r="C2713" t="s">
        <v>129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50</v>
      </c>
      <c r="B2714" t="s">
        <v>168</v>
      </c>
      <c r="C2714" t="s">
        <v>124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50</v>
      </c>
      <c r="B2715" t="s">
        <v>168</v>
      </c>
      <c r="C2715" t="s">
        <v>125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50</v>
      </c>
      <c r="B2716" t="s">
        <v>168</v>
      </c>
      <c r="C2716" t="s">
        <v>126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50</v>
      </c>
      <c r="B2717" t="s">
        <v>168</v>
      </c>
      <c r="C2717" t="s">
        <v>127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50</v>
      </c>
      <c r="B2718" t="s">
        <v>168</v>
      </c>
      <c r="C2718" t="s">
        <v>128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50</v>
      </c>
      <c r="B2719" t="s">
        <v>168</v>
      </c>
      <c r="C2719" t="s">
        <v>129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50</v>
      </c>
      <c r="B2720" t="s">
        <v>169</v>
      </c>
      <c r="C2720" t="s">
        <v>124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5.3213112026803573E-2</v>
      </c>
      <c r="K2720">
        <v>5.3213112026803573E-2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0.26754619478569108</v>
      </c>
      <c r="V2720">
        <v>0.6124443331921321</v>
      </c>
      <c r="W2720">
        <v>0.37347887395540702</v>
      </c>
      <c r="X2720">
        <v>2.660655601340178E-2</v>
      </c>
      <c r="Y2720">
        <v>4.9354488389109568E-4</v>
      </c>
      <c r="Z2720">
        <v>0</v>
      </c>
      <c r="AA2720">
        <v>0</v>
      </c>
      <c r="AB2720" s="7">
        <f t="shared" si="126"/>
        <v>1.3869957268841302</v>
      </c>
      <c r="AC2720">
        <f>INDEX(SHELF_days!$C$2:$C$289,MATCH(A2720&amp;"|"&amp;C2720,SHELF_days!$D$2:$D$289,0))</f>
        <v>61</v>
      </c>
      <c r="AD2720" s="8">
        <f t="shared" si="127"/>
        <v>84.606739339931949</v>
      </c>
      <c r="AE2720" s="7">
        <f t="shared" si="128"/>
        <v>0.6124443331921321</v>
      </c>
    </row>
    <row r="2721" spans="1:31" x14ac:dyDescent="0.45">
      <c r="A2721" t="s">
        <v>50</v>
      </c>
      <c r="B2721" t="s">
        <v>169</v>
      </c>
      <c r="C2721" t="s">
        <v>125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6.7133321138368326E-2</v>
      </c>
      <c r="W2721">
        <v>6.1693110486386947E-4</v>
      </c>
      <c r="X2721">
        <v>6.1693110486386947E-4</v>
      </c>
      <c r="Y2721">
        <v>0</v>
      </c>
      <c r="Z2721">
        <v>0</v>
      </c>
      <c r="AA2721">
        <v>0</v>
      </c>
      <c r="AB2721" s="7">
        <f t="shared" si="126"/>
        <v>6.8367183348096064E-2</v>
      </c>
      <c r="AC2721">
        <f>INDEX(SHELF_days!$C$2:$C$289,MATCH(A2721&amp;"|"&amp;C2721,SHELF_days!$D$2:$D$289,0))</f>
        <v>35</v>
      </c>
      <c r="AD2721" s="8">
        <f t="shared" si="127"/>
        <v>2.3928514171833624</v>
      </c>
      <c r="AE2721" s="7">
        <f t="shared" si="128"/>
        <v>6.7133321138368326E-2</v>
      </c>
    </row>
    <row r="2722" spans="1:31" x14ac:dyDescent="0.45">
      <c r="A2722" t="s">
        <v>50</v>
      </c>
      <c r="B2722" t="s">
        <v>169</v>
      </c>
      <c r="C2722" t="s">
        <v>126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6.5238691548822985E-4</v>
      </c>
      <c r="Q2722">
        <v>7.1643944900889212E-2</v>
      </c>
      <c r="R2722">
        <v>0.17845747533673489</v>
      </c>
      <c r="S2722">
        <v>0.354957789927005</v>
      </c>
      <c r="T2722">
        <v>0.56662769005223146</v>
      </c>
      <c r="U2722">
        <v>0.95</v>
      </c>
      <c r="V2722">
        <v>0.95</v>
      </c>
      <c r="W2722">
        <v>0.95</v>
      </c>
      <c r="X2722">
        <v>0.25075380715311241</v>
      </c>
      <c r="Y2722">
        <v>3.5169585534956381E-2</v>
      </c>
      <c r="Z2722">
        <v>0</v>
      </c>
      <c r="AA2722">
        <v>0</v>
      </c>
      <c r="AB2722" s="7">
        <f t="shared" si="126"/>
        <v>4.3082626798204178</v>
      </c>
      <c r="AC2722">
        <f>INDEX(SHELF_days!$C$2:$C$289,MATCH(A2722&amp;"|"&amp;C2722,SHELF_days!$D$2:$D$289,0))</f>
        <v>132</v>
      </c>
      <c r="AD2722" s="8">
        <f t="shared" si="127"/>
        <v>568.69067373629514</v>
      </c>
      <c r="AE2722" s="7">
        <f t="shared" si="128"/>
        <v>0.95</v>
      </c>
    </row>
    <row r="2723" spans="1:31" x14ac:dyDescent="0.45">
      <c r="A2723" t="s">
        <v>50</v>
      </c>
      <c r="B2723" t="s">
        <v>169</v>
      </c>
      <c r="C2723" t="s">
        <v>127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9.3045346963075402E-4</v>
      </c>
      <c r="U2723">
        <v>0.20063960272401341</v>
      </c>
      <c r="V2723">
        <v>0.15141015551264081</v>
      </c>
      <c r="W2723">
        <v>1.860906939261508E-3</v>
      </c>
      <c r="X2723">
        <v>0</v>
      </c>
      <c r="Y2723">
        <v>0</v>
      </c>
      <c r="Z2723">
        <v>0</v>
      </c>
      <c r="AA2723">
        <v>0</v>
      </c>
      <c r="AB2723" s="7">
        <f t="shared" si="126"/>
        <v>0.35484111864554646</v>
      </c>
      <c r="AC2723">
        <f>INDEX(SHELF_days!$C$2:$C$289,MATCH(A2723&amp;"|"&amp;C2723,SHELF_days!$D$2:$D$289,0))</f>
        <v>110</v>
      </c>
      <c r="AD2723" s="8">
        <f t="shared" si="127"/>
        <v>39.032523051010109</v>
      </c>
      <c r="AE2723" s="7">
        <f t="shared" si="128"/>
        <v>0.20063960272401341</v>
      </c>
    </row>
    <row r="2724" spans="1:31" x14ac:dyDescent="0.45">
      <c r="A2724" t="s">
        <v>50</v>
      </c>
      <c r="B2724" t="s">
        <v>169</v>
      </c>
      <c r="C2724" t="s">
        <v>128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0.95</v>
      </c>
      <c r="V2724">
        <v>0.95</v>
      </c>
      <c r="W2724">
        <v>0.95</v>
      </c>
      <c r="X2724">
        <v>0</v>
      </c>
      <c r="Y2724">
        <v>0</v>
      </c>
      <c r="Z2724">
        <v>0</v>
      </c>
      <c r="AA2724">
        <v>0</v>
      </c>
      <c r="AB2724" s="7">
        <f t="shared" si="126"/>
        <v>2.8499999999999996</v>
      </c>
      <c r="AC2724">
        <f>INDEX(SHELF_days!$C$2:$C$289,MATCH(A2724&amp;"|"&amp;C2724,SHELF_days!$D$2:$D$289,0))</f>
        <v>20</v>
      </c>
      <c r="AD2724" s="8">
        <f t="shared" si="127"/>
        <v>56.999999999999993</v>
      </c>
      <c r="AE2724" s="7">
        <f t="shared" si="128"/>
        <v>0.95</v>
      </c>
    </row>
    <row r="2725" spans="1:31" x14ac:dyDescent="0.45">
      <c r="A2725" t="s">
        <v>50</v>
      </c>
      <c r="B2725" t="s">
        <v>169</v>
      </c>
      <c r="C2725" t="s">
        <v>129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 s="7">
        <f t="shared" si="126"/>
        <v>0</v>
      </c>
      <c r="AC2725">
        <f>INDEX(SHELF_days!$C$2:$C$289,MATCH(A2725&amp;"|"&amp;C2725,SHELF_days!$D$2:$D$289,0))</f>
        <v>7</v>
      </c>
      <c r="AD2725" s="8">
        <f t="shared" si="127"/>
        <v>0</v>
      </c>
      <c r="AE2725" s="7">
        <f t="shared" si="128"/>
        <v>0</v>
      </c>
    </row>
    <row r="2726" spans="1:31" x14ac:dyDescent="0.45">
      <c r="A2726" t="s">
        <v>50</v>
      </c>
      <c r="B2726" t="s">
        <v>170</v>
      </c>
      <c r="C2726" t="s">
        <v>124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50</v>
      </c>
      <c r="B2727" t="s">
        <v>170</v>
      </c>
      <c r="C2727" t="s">
        <v>125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50</v>
      </c>
      <c r="B2728" t="s">
        <v>170</v>
      </c>
      <c r="C2728" t="s">
        <v>126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50</v>
      </c>
      <c r="B2729" t="s">
        <v>170</v>
      </c>
      <c r="C2729" t="s">
        <v>127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50</v>
      </c>
      <c r="B2730" t="s">
        <v>170</v>
      </c>
      <c r="C2730" t="s">
        <v>128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50</v>
      </c>
      <c r="B2731" t="s">
        <v>170</v>
      </c>
      <c r="C2731" t="s">
        <v>129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50</v>
      </c>
      <c r="B2732" t="s">
        <v>171</v>
      </c>
      <c r="C2732" t="s">
        <v>124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50</v>
      </c>
      <c r="B2733" t="s">
        <v>171</v>
      </c>
      <c r="C2733" t="s">
        <v>125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50</v>
      </c>
      <c r="B2734" t="s">
        <v>171</v>
      </c>
      <c r="C2734" t="s">
        <v>126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50</v>
      </c>
      <c r="B2735" t="s">
        <v>171</v>
      </c>
      <c r="C2735" t="s">
        <v>127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50</v>
      </c>
      <c r="B2736" t="s">
        <v>171</v>
      </c>
      <c r="C2736" t="s">
        <v>128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50</v>
      </c>
      <c r="B2737" t="s">
        <v>171</v>
      </c>
      <c r="C2737" t="s">
        <v>129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50</v>
      </c>
      <c r="B2738" t="s">
        <v>172</v>
      </c>
      <c r="C2738" t="s">
        <v>124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50</v>
      </c>
      <c r="B2739" t="s">
        <v>172</v>
      </c>
      <c r="C2739" t="s">
        <v>125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50</v>
      </c>
      <c r="B2740" t="s">
        <v>172</v>
      </c>
      <c r="C2740" t="s">
        <v>126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50</v>
      </c>
      <c r="B2741" t="s">
        <v>172</v>
      </c>
      <c r="C2741" t="s">
        <v>127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50</v>
      </c>
      <c r="B2742" t="s">
        <v>172</v>
      </c>
      <c r="C2742" t="s">
        <v>128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50</v>
      </c>
      <c r="B2743" t="s">
        <v>172</v>
      </c>
      <c r="C2743" t="s">
        <v>129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50</v>
      </c>
      <c r="B2744" t="s">
        <v>173</v>
      </c>
      <c r="C2744" t="s">
        <v>124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3.8242209992885037E-2</v>
      </c>
      <c r="K2744">
        <v>3.8242209992885037E-2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3.5469166097954093E-4</v>
      </c>
      <c r="S2744">
        <v>1.9121104996442519E-2</v>
      </c>
      <c r="T2744">
        <v>1.9121104996442519E-2</v>
      </c>
      <c r="U2744">
        <v>0.1050532210428495</v>
      </c>
      <c r="V2744">
        <v>0.34237418693461502</v>
      </c>
      <c r="W2744">
        <v>0.11530703451480349</v>
      </c>
      <c r="X2744">
        <v>3.5469166097954093E-4</v>
      </c>
      <c r="Y2744">
        <v>0</v>
      </c>
      <c r="Z2744">
        <v>0</v>
      </c>
      <c r="AA2744">
        <v>0</v>
      </c>
      <c r="AB2744" s="7">
        <f t="shared" si="126"/>
        <v>0.67817045579288227</v>
      </c>
      <c r="AC2744">
        <f>INDEX(SHELF_days!$C$2:$C$289,MATCH(A2744&amp;"|"&amp;C2744,SHELF_days!$D$2:$D$289,0))</f>
        <v>61</v>
      </c>
      <c r="AD2744" s="8">
        <f t="shared" si="127"/>
        <v>41.368397803365816</v>
      </c>
      <c r="AE2744" s="7">
        <f t="shared" si="128"/>
        <v>0.34237418693461502</v>
      </c>
    </row>
    <row r="2745" spans="1:31" x14ac:dyDescent="0.45">
      <c r="A2745" t="s">
        <v>50</v>
      </c>
      <c r="B2745" t="s">
        <v>173</v>
      </c>
      <c r="C2745" t="s">
        <v>125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0.16786312590155639</v>
      </c>
      <c r="V2745">
        <v>0.33387172111856261</v>
      </c>
      <c r="W2745">
        <v>0.16724494900670631</v>
      </c>
      <c r="X2745">
        <v>3.3325354422371251E-2</v>
      </c>
      <c r="Y2745">
        <v>6.1817689485005702E-4</v>
      </c>
      <c r="Z2745">
        <v>0</v>
      </c>
      <c r="AA2745">
        <v>0</v>
      </c>
      <c r="AB2745" s="7">
        <f t="shared" si="126"/>
        <v>0.70292332734404672</v>
      </c>
      <c r="AC2745">
        <f>INDEX(SHELF_days!$C$2:$C$289,MATCH(A2745&amp;"|"&amp;C2745,SHELF_days!$D$2:$D$289,0))</f>
        <v>35</v>
      </c>
      <c r="AD2745" s="8">
        <f t="shared" si="127"/>
        <v>24.602316457041635</v>
      </c>
      <c r="AE2745" s="7">
        <f t="shared" si="128"/>
        <v>0.33387172111856261</v>
      </c>
    </row>
    <row r="2746" spans="1:31" x14ac:dyDescent="0.45">
      <c r="A2746" t="s">
        <v>50</v>
      </c>
      <c r="B2746" t="s">
        <v>173</v>
      </c>
      <c r="C2746" t="s">
        <v>126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9.000178758354134E-3</v>
      </c>
      <c r="R2746">
        <v>1.7836446976407121E-2</v>
      </c>
      <c r="S2746">
        <v>2.7000536275062409E-2</v>
      </c>
      <c r="T2746">
        <v>6.2122094774136397E-2</v>
      </c>
      <c r="U2746">
        <v>0.1882140031403495</v>
      </c>
      <c r="V2746">
        <v>0.49030112891537159</v>
      </c>
      <c r="W2746">
        <v>0.18499539616716321</v>
      </c>
      <c r="X2746">
        <v>5.3449737096384571E-2</v>
      </c>
      <c r="Y2746">
        <v>8.8362682180529832E-3</v>
      </c>
      <c r="Z2746">
        <v>0</v>
      </c>
      <c r="AA2746">
        <v>0</v>
      </c>
      <c r="AB2746" s="7">
        <f t="shared" si="126"/>
        <v>1.041755790321282</v>
      </c>
      <c r="AC2746">
        <f>INDEX(SHELF_days!$C$2:$C$289,MATCH(A2746&amp;"|"&amp;C2746,SHELF_days!$D$2:$D$289,0))</f>
        <v>132</v>
      </c>
      <c r="AD2746" s="8">
        <f t="shared" si="127"/>
        <v>137.51176432240922</v>
      </c>
      <c r="AE2746" s="7">
        <f t="shared" si="128"/>
        <v>0.49030112891537159</v>
      </c>
    </row>
    <row r="2747" spans="1:31" x14ac:dyDescent="0.45">
      <c r="A2747" t="s">
        <v>50</v>
      </c>
      <c r="B2747" t="s">
        <v>173</v>
      </c>
      <c r="C2747" t="s">
        <v>127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1.080021451002496E-2</v>
      </c>
      <c r="Q2747">
        <v>2.120704372332716E-2</v>
      </c>
      <c r="R2747">
        <v>3.2203950881713503E-2</v>
      </c>
      <c r="S2747">
        <v>5.3214301956679283E-2</v>
      </c>
      <c r="T2747">
        <v>6.9915295917545708E-2</v>
      </c>
      <c r="U2747">
        <v>0.4645343919800306</v>
      </c>
      <c r="V2747">
        <v>0.66773577888718894</v>
      </c>
      <c r="W2747">
        <v>0.29974171495289481</v>
      </c>
      <c r="X2747">
        <v>3.2400643530074887E-2</v>
      </c>
      <c r="Y2747">
        <v>2.120704372332716E-2</v>
      </c>
      <c r="Z2747">
        <v>0</v>
      </c>
      <c r="AA2747">
        <v>0</v>
      </c>
      <c r="AB2747" s="7">
        <f t="shared" si="126"/>
        <v>1.6729603800628072</v>
      </c>
      <c r="AC2747">
        <f>INDEX(SHELF_days!$C$2:$C$289,MATCH(A2747&amp;"|"&amp;C2747,SHELF_days!$D$2:$D$289,0))</f>
        <v>110</v>
      </c>
      <c r="AD2747" s="8">
        <f t="shared" si="127"/>
        <v>184.02564180690879</v>
      </c>
      <c r="AE2747" s="7">
        <f t="shared" si="128"/>
        <v>0.66773577888718894</v>
      </c>
    </row>
    <row r="2748" spans="1:31" x14ac:dyDescent="0.45">
      <c r="A2748" t="s">
        <v>50</v>
      </c>
      <c r="B2748" t="s">
        <v>173</v>
      </c>
      <c r="C2748" t="s">
        <v>128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1.0818095659876001E-3</v>
      </c>
      <c r="P2748">
        <v>5.8319370239149688E-2</v>
      </c>
      <c r="Q2748">
        <v>6.0482989371124889E-2</v>
      </c>
      <c r="R2748">
        <v>0.17495811071744899</v>
      </c>
      <c r="S2748">
        <v>0.23435929052258631</v>
      </c>
      <c r="T2748">
        <v>0.29267866076173599</v>
      </c>
      <c r="U2748">
        <v>0.35207984056687341</v>
      </c>
      <c r="V2748">
        <v>1</v>
      </c>
      <c r="W2748">
        <v>0.40931740124003541</v>
      </c>
      <c r="X2748">
        <v>0.1188023596102746</v>
      </c>
      <c r="Y2748">
        <v>0</v>
      </c>
      <c r="Z2748">
        <v>0</v>
      </c>
      <c r="AA2748">
        <v>0</v>
      </c>
      <c r="AB2748" s="7">
        <f t="shared" si="126"/>
        <v>2.7020798325952171</v>
      </c>
      <c r="AC2748">
        <f>INDEX(SHELF_days!$C$2:$C$289,MATCH(A2748&amp;"|"&amp;C2748,SHELF_days!$D$2:$D$289,0))</f>
        <v>20</v>
      </c>
      <c r="AD2748" s="8">
        <f t="shared" si="127"/>
        <v>54.041596651904342</v>
      </c>
      <c r="AE2748" s="7">
        <f t="shared" si="128"/>
        <v>1</v>
      </c>
    </row>
    <row r="2749" spans="1:31" x14ac:dyDescent="0.45">
      <c r="A2749" t="s">
        <v>50</v>
      </c>
      <c r="B2749" t="s">
        <v>173</v>
      </c>
      <c r="C2749" t="s">
        <v>129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 s="7">
        <f t="shared" si="126"/>
        <v>0</v>
      </c>
      <c r="AC2749">
        <f>INDEX(SHELF_days!$C$2:$C$289,MATCH(A2749&amp;"|"&amp;C2749,SHELF_days!$D$2:$D$289,0))</f>
        <v>7</v>
      </c>
      <c r="AD2749" s="8">
        <f t="shared" si="127"/>
        <v>0</v>
      </c>
      <c r="AE2749" s="7">
        <f t="shared" si="128"/>
        <v>0</v>
      </c>
    </row>
    <row r="2750" spans="1:31" x14ac:dyDescent="0.45">
      <c r="A2750" t="s">
        <v>50</v>
      </c>
      <c r="B2750" t="s">
        <v>174</v>
      </c>
      <c r="C2750" t="s">
        <v>124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50</v>
      </c>
      <c r="B2751" t="s">
        <v>174</v>
      </c>
      <c r="C2751" t="s">
        <v>125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50</v>
      </c>
      <c r="B2752" t="s">
        <v>174</v>
      </c>
      <c r="C2752" t="s">
        <v>126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50</v>
      </c>
      <c r="B2753" t="s">
        <v>174</v>
      </c>
      <c r="C2753" t="s">
        <v>127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50</v>
      </c>
      <c r="B2754" t="s">
        <v>174</v>
      </c>
      <c r="C2754" t="s">
        <v>128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50</v>
      </c>
      <c r="B2755" t="s">
        <v>174</v>
      </c>
      <c r="C2755" t="s">
        <v>129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50</v>
      </c>
      <c r="B2756" t="s">
        <v>175</v>
      </c>
      <c r="C2756" t="s">
        <v>124</v>
      </c>
      <c r="D2756">
        <v>0.50120306716023266</v>
      </c>
      <c r="E2756">
        <v>0.51447646747752507</v>
      </c>
      <c r="F2756">
        <v>0.50789264939185619</v>
      </c>
      <c r="G2756">
        <v>0.50244579587519833</v>
      </c>
      <c r="H2756">
        <v>0.50181121099947112</v>
      </c>
      <c r="I2756">
        <v>0.50415785298783711</v>
      </c>
      <c r="J2756">
        <v>0.49975542041248022</v>
      </c>
      <c r="K2756">
        <v>0.49214040190375458</v>
      </c>
      <c r="L2756">
        <v>0.46534902168164988</v>
      </c>
      <c r="M2756">
        <v>0.43981359069275522</v>
      </c>
      <c r="N2756">
        <v>0.40514278159703859</v>
      </c>
      <c r="O2756">
        <v>0.38123347435219462</v>
      </c>
      <c r="P2756">
        <v>0.36055658381808559</v>
      </c>
      <c r="Q2756">
        <v>0.36384849286092008</v>
      </c>
      <c r="R2756">
        <v>0.37269962982548921</v>
      </c>
      <c r="S2756">
        <v>0.3824497620306716</v>
      </c>
      <c r="T2756">
        <v>0.39181649920676892</v>
      </c>
      <c r="U2756">
        <v>0.40998810153358012</v>
      </c>
      <c r="V2756">
        <v>0.4116406663141195</v>
      </c>
      <c r="W2756">
        <v>0.41349814912744581</v>
      </c>
      <c r="X2756">
        <v>0.42544288736118457</v>
      </c>
      <c r="Y2756">
        <v>0.43985325224748811</v>
      </c>
      <c r="Z2756">
        <v>0.45166578529878371</v>
      </c>
      <c r="AA2756">
        <v>0.45627313590692747</v>
      </c>
      <c r="AB2756" s="7">
        <f t="shared" si="129"/>
        <v>10.595154680063457</v>
      </c>
      <c r="AC2756">
        <f>INDEX(SHELF_days!$C$2:$C$289,MATCH(A2756&amp;"|"&amp;C2756,SHELF_days!$D$2:$D$289,0))</f>
        <v>61</v>
      </c>
      <c r="AD2756" s="8">
        <f t="shared" si="130"/>
        <v>646.30443548387086</v>
      </c>
      <c r="AE2756" s="7">
        <f t="shared" si="131"/>
        <v>0.51447646747752507</v>
      </c>
    </row>
    <row r="2757" spans="1:31" x14ac:dyDescent="0.45">
      <c r="A2757" t="s">
        <v>50</v>
      </c>
      <c r="B2757" t="s">
        <v>175</v>
      </c>
      <c r="C2757" t="s">
        <v>125</v>
      </c>
      <c r="D2757">
        <v>0.53218894009216589</v>
      </c>
      <c r="E2757">
        <v>0.48824884792626733</v>
      </c>
      <c r="F2757">
        <v>0.4802880184331797</v>
      </c>
      <c r="G2757">
        <v>0.45238479262672809</v>
      </c>
      <c r="H2757">
        <v>0.44208525345622118</v>
      </c>
      <c r="I2757">
        <v>0.42290322580645162</v>
      </c>
      <c r="J2757">
        <v>0.40637096774193548</v>
      </c>
      <c r="K2757">
        <v>0.39771889400921662</v>
      </c>
      <c r="L2757">
        <v>0.37776497695852529</v>
      </c>
      <c r="M2757">
        <v>0.36002304147465441</v>
      </c>
      <c r="N2757">
        <v>0.35985023041474662</v>
      </c>
      <c r="O2757">
        <v>0.36556451612903218</v>
      </c>
      <c r="P2757">
        <v>0.38516129032258062</v>
      </c>
      <c r="Q2757">
        <v>0.39473502304147468</v>
      </c>
      <c r="R2757">
        <v>0.41673963133640551</v>
      </c>
      <c r="S2757">
        <v>0.44321428571428573</v>
      </c>
      <c r="T2757">
        <v>0.47807603686635952</v>
      </c>
      <c r="U2757">
        <v>0.50014976958525337</v>
      </c>
      <c r="V2757">
        <v>0.53587557603686631</v>
      </c>
      <c r="W2757">
        <v>0.58261520737327188</v>
      </c>
      <c r="X2757">
        <v>0.60816820276497696</v>
      </c>
      <c r="Y2757">
        <v>0.61846774193548382</v>
      </c>
      <c r="Z2757">
        <v>0.61786866359447001</v>
      </c>
      <c r="AA2757">
        <v>0.6159447004608295</v>
      </c>
      <c r="AB2757" s="7">
        <f t="shared" si="129"/>
        <v>11.282407834101381</v>
      </c>
      <c r="AC2757">
        <f>INDEX(SHELF_days!$C$2:$C$289,MATCH(A2757&amp;"|"&amp;C2757,SHELF_days!$D$2:$D$289,0))</f>
        <v>35</v>
      </c>
      <c r="AD2757" s="8">
        <f t="shared" si="130"/>
        <v>394.88427419354832</v>
      </c>
      <c r="AE2757" s="7">
        <f t="shared" si="131"/>
        <v>0.61846774193548382</v>
      </c>
    </row>
    <row r="2758" spans="1:31" x14ac:dyDescent="0.45">
      <c r="A2758" t="s">
        <v>50</v>
      </c>
      <c r="B2758" t="s">
        <v>175</v>
      </c>
      <c r="C2758" t="s">
        <v>126</v>
      </c>
      <c r="D2758">
        <v>0.44726295210166178</v>
      </c>
      <c r="E2758">
        <v>0.44705522971652001</v>
      </c>
      <c r="F2758">
        <v>0.44134591886608021</v>
      </c>
      <c r="G2758">
        <v>0.42525354349951122</v>
      </c>
      <c r="H2758">
        <v>0.42539711632453558</v>
      </c>
      <c r="I2758">
        <v>0.41580522971652001</v>
      </c>
      <c r="J2758">
        <v>0.40111803519061578</v>
      </c>
      <c r="K2758">
        <v>0.39592497556207229</v>
      </c>
      <c r="L2758">
        <v>0.36024560117302062</v>
      </c>
      <c r="M2758">
        <v>0.33386791300097751</v>
      </c>
      <c r="N2758">
        <v>0.31308651026392958</v>
      </c>
      <c r="O2758">
        <v>0.31169660312805469</v>
      </c>
      <c r="P2758">
        <v>0.32559261974584552</v>
      </c>
      <c r="Q2758">
        <v>0.33602761485825999</v>
      </c>
      <c r="R2758">
        <v>0.35390090420332349</v>
      </c>
      <c r="S2758">
        <v>0.3672989980449658</v>
      </c>
      <c r="T2758">
        <v>0.37463954056695992</v>
      </c>
      <c r="U2758">
        <v>0.37579728739002932</v>
      </c>
      <c r="V2758">
        <v>0.38260325024437919</v>
      </c>
      <c r="W2758">
        <v>0.38580156402737042</v>
      </c>
      <c r="X2758">
        <v>0.39776087487781042</v>
      </c>
      <c r="Y2758">
        <v>0.41238697458455531</v>
      </c>
      <c r="Z2758">
        <v>0.42366813294232653</v>
      </c>
      <c r="AA2758">
        <v>0.42008492179863149</v>
      </c>
      <c r="AB2758" s="7">
        <f t="shared" si="129"/>
        <v>9.2736223118279568</v>
      </c>
      <c r="AC2758">
        <f>INDEX(SHELF_days!$C$2:$C$289,MATCH(A2758&amp;"|"&amp;C2758,SHELF_days!$D$2:$D$289,0))</f>
        <v>132</v>
      </c>
      <c r="AD2758" s="8">
        <f t="shared" si="130"/>
        <v>1224.1181451612904</v>
      </c>
      <c r="AE2758" s="7">
        <f t="shared" si="131"/>
        <v>0.44726295210166178</v>
      </c>
    </row>
    <row r="2759" spans="1:31" x14ac:dyDescent="0.45">
      <c r="A2759" t="s">
        <v>50</v>
      </c>
      <c r="B2759" t="s">
        <v>175</v>
      </c>
      <c r="C2759" t="s">
        <v>127</v>
      </c>
      <c r="D2759">
        <v>0.44005131964809391</v>
      </c>
      <c r="E2759">
        <v>0.44053152492668618</v>
      </c>
      <c r="F2759">
        <v>0.4253409090909091</v>
      </c>
      <c r="G2759">
        <v>0.40215909090909091</v>
      </c>
      <c r="H2759">
        <v>0.39960043988269789</v>
      </c>
      <c r="I2759">
        <v>0.38735703812316707</v>
      </c>
      <c r="J2759">
        <v>0.36903592375366567</v>
      </c>
      <c r="K2759">
        <v>0.34858870967741928</v>
      </c>
      <c r="L2759">
        <v>0.32585043988269802</v>
      </c>
      <c r="M2759">
        <v>0.30912023460410548</v>
      </c>
      <c r="N2759">
        <v>0.31026026392961881</v>
      </c>
      <c r="O2759">
        <v>0.32314149560117311</v>
      </c>
      <c r="P2759">
        <v>0.34350806451612909</v>
      </c>
      <c r="Q2759">
        <v>0.36509897360703808</v>
      </c>
      <c r="R2759">
        <v>0.37655791788856308</v>
      </c>
      <c r="S2759">
        <v>0.39099340175953079</v>
      </c>
      <c r="T2759">
        <v>0.39568181818181819</v>
      </c>
      <c r="U2759">
        <v>0.40649193548387091</v>
      </c>
      <c r="V2759">
        <v>0.42583211143695021</v>
      </c>
      <c r="W2759">
        <v>0.4331708211143695</v>
      </c>
      <c r="X2759">
        <v>0.43347140762463338</v>
      </c>
      <c r="Y2759">
        <v>0.43913123167155432</v>
      </c>
      <c r="Z2759">
        <v>0.45017228739002929</v>
      </c>
      <c r="AA2759">
        <v>0.46426319648093839</v>
      </c>
      <c r="AB2759" s="7">
        <f t="shared" si="129"/>
        <v>9.4054105571847497</v>
      </c>
      <c r="AC2759">
        <f>INDEX(SHELF_days!$C$2:$C$289,MATCH(A2759&amp;"|"&amp;C2759,SHELF_days!$D$2:$D$289,0))</f>
        <v>110</v>
      </c>
      <c r="AD2759" s="8">
        <f t="shared" si="130"/>
        <v>1034.5951612903225</v>
      </c>
      <c r="AE2759" s="7">
        <f t="shared" si="131"/>
        <v>0.46426319648093839</v>
      </c>
    </row>
    <row r="2760" spans="1:31" x14ac:dyDescent="0.45">
      <c r="A2760" t="s">
        <v>50</v>
      </c>
      <c r="B2760" t="s">
        <v>175</v>
      </c>
      <c r="C2760" t="s">
        <v>128</v>
      </c>
      <c r="D2760">
        <v>0.30788306451612901</v>
      </c>
      <c r="E2760">
        <v>0.30929435483870971</v>
      </c>
      <c r="F2760">
        <v>0.35048387096774192</v>
      </c>
      <c r="G2760">
        <v>0.34445564516129029</v>
      </c>
      <c r="H2760">
        <v>0.3135685483870968</v>
      </c>
      <c r="I2760">
        <v>0.26810483870967738</v>
      </c>
      <c r="J2760">
        <v>0.30987903225806451</v>
      </c>
      <c r="K2760">
        <v>0.28973790322580639</v>
      </c>
      <c r="L2760">
        <v>0.24820564516129029</v>
      </c>
      <c r="M2760">
        <v>0.21997983870967741</v>
      </c>
      <c r="N2760">
        <v>0.21020161290322581</v>
      </c>
      <c r="O2760">
        <v>0.22165322580645161</v>
      </c>
      <c r="P2760">
        <v>0.28407258064516128</v>
      </c>
      <c r="Q2760">
        <v>0.32721774193548392</v>
      </c>
      <c r="R2760">
        <v>0.34987903225806449</v>
      </c>
      <c r="S2760">
        <v>0.32487903225806453</v>
      </c>
      <c r="T2760">
        <v>0.35977822580645158</v>
      </c>
      <c r="U2760">
        <v>0.38949596774193551</v>
      </c>
      <c r="V2760">
        <v>0.37171370967741929</v>
      </c>
      <c r="W2760">
        <v>0.36883064516129033</v>
      </c>
      <c r="X2760">
        <v>0.33227822580645161</v>
      </c>
      <c r="Y2760">
        <v>0.29233870967741937</v>
      </c>
      <c r="Z2760">
        <v>0.27415322580645157</v>
      </c>
      <c r="AA2760">
        <v>0.27288306451612898</v>
      </c>
      <c r="AB2760" s="7">
        <f t="shared" si="129"/>
        <v>7.3409677419354828</v>
      </c>
      <c r="AC2760">
        <f>INDEX(SHELF_days!$C$2:$C$289,MATCH(A2760&amp;"|"&amp;C2760,SHELF_days!$D$2:$D$289,0))</f>
        <v>20</v>
      </c>
      <c r="AD2760" s="8">
        <f t="shared" si="130"/>
        <v>146.81935483870967</v>
      </c>
      <c r="AE2760" s="7">
        <f t="shared" si="131"/>
        <v>0.38949596774193551</v>
      </c>
    </row>
    <row r="2761" spans="1:31" x14ac:dyDescent="0.45">
      <c r="A2761" t="s">
        <v>50</v>
      </c>
      <c r="B2761" t="s">
        <v>175</v>
      </c>
      <c r="C2761" t="s">
        <v>129</v>
      </c>
      <c r="D2761">
        <v>0.43438940092165901</v>
      </c>
      <c r="E2761">
        <v>0.43813364055299542</v>
      </c>
      <c r="F2761">
        <v>0.44631336405529959</v>
      </c>
      <c r="G2761">
        <v>0.46157834101382489</v>
      </c>
      <c r="H2761">
        <v>0.48335253456221189</v>
      </c>
      <c r="I2761">
        <v>0.50806451612903225</v>
      </c>
      <c r="J2761">
        <v>0.5185483870967742</v>
      </c>
      <c r="K2761">
        <v>0.52160138248847931</v>
      </c>
      <c r="L2761">
        <v>0.53341013824884798</v>
      </c>
      <c r="M2761">
        <v>0.52465437788018432</v>
      </c>
      <c r="N2761">
        <v>0.46123271889400919</v>
      </c>
      <c r="O2761">
        <v>0.44147465437788019</v>
      </c>
      <c r="P2761">
        <v>0.42989631336405532</v>
      </c>
      <c r="Q2761">
        <v>0.4336981566820276</v>
      </c>
      <c r="R2761">
        <v>0.42649769585253461</v>
      </c>
      <c r="S2761">
        <v>0.41440092165898618</v>
      </c>
      <c r="T2761">
        <v>0.49377880184331802</v>
      </c>
      <c r="U2761">
        <v>0.52108294930875576</v>
      </c>
      <c r="V2761">
        <v>0.52223502304147462</v>
      </c>
      <c r="W2761">
        <v>0.53162442396313359</v>
      </c>
      <c r="X2761">
        <v>0.53052995391705071</v>
      </c>
      <c r="Y2761">
        <v>0.52834101382488474</v>
      </c>
      <c r="Z2761">
        <v>0.53139400921658986</v>
      </c>
      <c r="AA2761">
        <v>0.54009216589861753</v>
      </c>
      <c r="AB2761" s="7">
        <f t="shared" si="129"/>
        <v>11.676324884792628</v>
      </c>
      <c r="AC2761">
        <f>INDEX(SHELF_days!$C$2:$C$289,MATCH(A2761&amp;"|"&amp;C2761,SHELF_days!$D$2:$D$289,0))</f>
        <v>7</v>
      </c>
      <c r="AD2761" s="8">
        <f t="shared" si="130"/>
        <v>81.734274193548401</v>
      </c>
      <c r="AE2761" s="7">
        <f t="shared" si="131"/>
        <v>0.54009216589861753</v>
      </c>
    </row>
    <row r="2762" spans="1:31" x14ac:dyDescent="0.45">
      <c r="A2762" t="s">
        <v>50</v>
      </c>
      <c r="B2762" t="s">
        <v>176</v>
      </c>
      <c r="C2762" t="s">
        <v>124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50</v>
      </c>
      <c r="B2763" t="s">
        <v>176</v>
      </c>
      <c r="C2763" t="s">
        <v>125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50</v>
      </c>
      <c r="B2764" t="s">
        <v>176</v>
      </c>
      <c r="C2764" t="s">
        <v>126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50</v>
      </c>
      <c r="B2765" t="s">
        <v>176</v>
      </c>
      <c r="C2765" t="s">
        <v>127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50</v>
      </c>
      <c r="B2766" t="s">
        <v>176</v>
      </c>
      <c r="C2766" t="s">
        <v>128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50</v>
      </c>
      <c r="B2767" t="s">
        <v>176</v>
      </c>
      <c r="C2767" t="s">
        <v>129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50</v>
      </c>
      <c r="B2768" t="s">
        <v>177</v>
      </c>
      <c r="C2768" t="s">
        <v>124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2.7835410879655478E-2</v>
      </c>
      <c r="U2768">
        <v>3.3002575101357227E-2</v>
      </c>
      <c r="V2768">
        <v>0.1142195577686837</v>
      </c>
      <c r="W2768">
        <v>3.3002575101357227E-2</v>
      </c>
      <c r="X2768">
        <v>0</v>
      </c>
      <c r="Y2768">
        <v>0</v>
      </c>
      <c r="Z2768">
        <v>0</v>
      </c>
      <c r="AA2768">
        <v>0</v>
      </c>
      <c r="AB2768" s="7">
        <f t="shared" si="129"/>
        <v>0.20806011885105363</v>
      </c>
      <c r="AC2768">
        <f>INDEX(SHELF_days!$C$2:$C$289,MATCH(A2768&amp;"|"&amp;C2768,SHELF_days!$D$2:$D$289,0))</f>
        <v>61</v>
      </c>
      <c r="AD2768" s="8">
        <f t="shared" si="130"/>
        <v>12.691667249914271</v>
      </c>
      <c r="AE2768" s="7">
        <f t="shared" si="131"/>
        <v>0.1142195577686837</v>
      </c>
    </row>
    <row r="2769" spans="1:31" x14ac:dyDescent="0.45">
      <c r="A2769" t="s">
        <v>50</v>
      </c>
      <c r="B2769" t="s">
        <v>177</v>
      </c>
      <c r="C2769" t="s">
        <v>125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0.1034914516333654</v>
      </c>
      <c r="W2769">
        <v>9.0219141156387805E-3</v>
      </c>
      <c r="X2769">
        <v>0</v>
      </c>
      <c r="Y2769">
        <v>0</v>
      </c>
      <c r="Z2769">
        <v>0</v>
      </c>
      <c r="AA2769">
        <v>0</v>
      </c>
      <c r="AB2769" s="7">
        <f t="shared" si="129"/>
        <v>0.11251336574900418</v>
      </c>
      <c r="AC2769">
        <f>INDEX(SHELF_days!$C$2:$C$289,MATCH(A2769&amp;"|"&amp;C2769,SHELF_days!$D$2:$D$289,0))</f>
        <v>35</v>
      </c>
      <c r="AD2769" s="8">
        <f t="shared" si="130"/>
        <v>3.9379678012151462</v>
      </c>
      <c r="AE2769" s="7">
        <f t="shared" si="131"/>
        <v>0.1034914516333654</v>
      </c>
    </row>
    <row r="2770" spans="1:31" x14ac:dyDescent="0.45">
      <c r="A2770" t="s">
        <v>50</v>
      </c>
      <c r="B2770" t="s">
        <v>177</v>
      </c>
      <c r="C2770" t="s">
        <v>126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2.4828522806206988E-3</v>
      </c>
      <c r="T2770">
        <v>3.0433291954460321E-2</v>
      </c>
      <c r="U2770">
        <v>9.7189633273409889E-2</v>
      </c>
      <c r="V2770">
        <v>0.24135051369219709</v>
      </c>
      <c r="W2770">
        <v>0.101511955243673</v>
      </c>
      <c r="X2770">
        <v>1.402487688253223E-2</v>
      </c>
      <c r="Y2770">
        <v>0</v>
      </c>
      <c r="Z2770">
        <v>0</v>
      </c>
      <c r="AA2770">
        <v>0</v>
      </c>
      <c r="AB2770" s="7">
        <f t="shared" si="129"/>
        <v>0.48699312332689326</v>
      </c>
      <c r="AC2770">
        <f>INDEX(SHELF_days!$C$2:$C$289,MATCH(A2770&amp;"|"&amp;C2770,SHELF_days!$D$2:$D$289,0))</f>
        <v>132</v>
      </c>
      <c r="AD2770" s="8">
        <f t="shared" si="130"/>
        <v>64.283092279149912</v>
      </c>
      <c r="AE2770" s="7">
        <f t="shared" si="131"/>
        <v>0.24135051369219709</v>
      </c>
    </row>
    <row r="2771" spans="1:31" x14ac:dyDescent="0.45">
      <c r="A2771" t="s">
        <v>50</v>
      </c>
      <c r="B2771" t="s">
        <v>177</v>
      </c>
      <c r="C2771" t="s">
        <v>127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5.7619444926265391E-3</v>
      </c>
      <c r="S2771">
        <v>2.668526451171464E-2</v>
      </c>
      <c r="T2771">
        <v>5.7515812831074271E-2</v>
      </c>
      <c r="U2771">
        <v>0.1889834887905352</v>
      </c>
      <c r="V2771">
        <v>0.31313473882950282</v>
      </c>
      <c r="W2771">
        <v>0.10061640122106311</v>
      </c>
      <c r="X2771">
        <v>1.6938665958989348E-2</v>
      </c>
      <c r="Y2771">
        <v>0</v>
      </c>
      <c r="Z2771">
        <v>0</v>
      </c>
      <c r="AA2771">
        <v>0</v>
      </c>
      <c r="AB2771" s="7">
        <f t="shared" si="129"/>
        <v>0.70963631663550586</v>
      </c>
      <c r="AC2771">
        <f>INDEX(SHELF_days!$C$2:$C$289,MATCH(A2771&amp;"|"&amp;C2771,SHELF_days!$D$2:$D$289,0))</f>
        <v>110</v>
      </c>
      <c r="AD2771" s="8">
        <f t="shared" si="130"/>
        <v>78.059994829905648</v>
      </c>
      <c r="AE2771" s="7">
        <f t="shared" si="131"/>
        <v>0.31313473882950282</v>
      </c>
    </row>
    <row r="2772" spans="1:31" x14ac:dyDescent="0.45">
      <c r="A2772" t="s">
        <v>50</v>
      </c>
      <c r="B2772" t="s">
        <v>177</v>
      </c>
      <c r="C2772" t="s">
        <v>128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4.5598121884094932E-4</v>
      </c>
      <c r="Q2772">
        <v>0.10020187284029861</v>
      </c>
      <c r="R2772">
        <v>0.10020187284029861</v>
      </c>
      <c r="S2772">
        <v>0.10020187284029861</v>
      </c>
      <c r="T2772">
        <v>0.2163345895138529</v>
      </c>
      <c r="U2772">
        <v>0.46273544064503069</v>
      </c>
      <c r="V2772">
        <v>0.69403191390210228</v>
      </c>
      <c r="W2772">
        <v>0.1008003481900273</v>
      </c>
      <c r="X2772">
        <v>0</v>
      </c>
      <c r="Y2772">
        <v>0</v>
      </c>
      <c r="Z2772">
        <v>0</v>
      </c>
      <c r="AA2772">
        <v>0</v>
      </c>
      <c r="AB2772" s="7">
        <f t="shared" si="129"/>
        <v>1.77496389199075</v>
      </c>
      <c r="AC2772">
        <f>INDEX(SHELF_days!$C$2:$C$289,MATCH(A2772&amp;"|"&amp;C2772,SHELF_days!$D$2:$D$289,0))</f>
        <v>20</v>
      </c>
      <c r="AD2772" s="8">
        <f t="shared" si="130"/>
        <v>35.499277839815001</v>
      </c>
      <c r="AE2772" s="7">
        <f t="shared" si="131"/>
        <v>0.69403191390210228</v>
      </c>
    </row>
    <row r="2773" spans="1:31" x14ac:dyDescent="0.45">
      <c r="A2773" t="s">
        <v>50</v>
      </c>
      <c r="B2773" t="s">
        <v>177</v>
      </c>
      <c r="C2773" t="s">
        <v>129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 s="7">
        <f t="shared" si="129"/>
        <v>0</v>
      </c>
      <c r="AC2773">
        <f>INDEX(SHELF_days!$C$2:$C$289,MATCH(A2773&amp;"|"&amp;C2773,SHELF_days!$D$2:$D$289,0))</f>
        <v>7</v>
      </c>
      <c r="AD2773" s="8">
        <f t="shared" si="130"/>
        <v>0</v>
      </c>
      <c r="AE2773" s="7">
        <f t="shared" si="131"/>
        <v>0</v>
      </c>
    </row>
    <row r="2774" spans="1:31" x14ac:dyDescent="0.45">
      <c r="A2774" t="s">
        <v>50</v>
      </c>
      <c r="B2774" t="s">
        <v>178</v>
      </c>
      <c r="C2774" t="s">
        <v>124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50</v>
      </c>
      <c r="B2775" t="s">
        <v>178</v>
      </c>
      <c r="C2775" t="s">
        <v>125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50</v>
      </c>
      <c r="B2776" t="s">
        <v>178</v>
      </c>
      <c r="C2776" t="s">
        <v>126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50</v>
      </c>
      <c r="B2777" t="s">
        <v>178</v>
      </c>
      <c r="C2777" t="s">
        <v>127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50</v>
      </c>
      <c r="B2778" t="s">
        <v>178</v>
      </c>
      <c r="C2778" t="s">
        <v>128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50</v>
      </c>
      <c r="B2779" t="s">
        <v>178</v>
      </c>
      <c r="C2779" t="s">
        <v>129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50</v>
      </c>
      <c r="B2780" t="s">
        <v>179</v>
      </c>
      <c r="C2780" t="s">
        <v>124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50</v>
      </c>
      <c r="B2781" t="s">
        <v>179</v>
      </c>
      <c r="C2781" t="s">
        <v>125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50</v>
      </c>
      <c r="B2782" t="s">
        <v>179</v>
      </c>
      <c r="C2782" t="s">
        <v>126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50</v>
      </c>
      <c r="B2783" t="s">
        <v>179</v>
      </c>
      <c r="C2783" t="s">
        <v>127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50</v>
      </c>
      <c r="B2784" t="s">
        <v>179</v>
      </c>
      <c r="C2784" t="s">
        <v>128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50</v>
      </c>
      <c r="B2785" t="s">
        <v>179</v>
      </c>
      <c r="C2785" t="s">
        <v>129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50</v>
      </c>
      <c r="B2786" t="s">
        <v>180</v>
      </c>
      <c r="C2786" t="s">
        <v>124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50</v>
      </c>
      <c r="B2787" t="s">
        <v>180</v>
      </c>
      <c r="C2787" t="s">
        <v>125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50</v>
      </c>
      <c r="B2788" t="s">
        <v>180</v>
      </c>
      <c r="C2788" t="s">
        <v>126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50</v>
      </c>
      <c r="B2789" t="s">
        <v>180</v>
      </c>
      <c r="C2789" t="s">
        <v>127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50</v>
      </c>
      <c r="B2790" t="s">
        <v>180</v>
      </c>
      <c r="C2790" t="s">
        <v>128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50</v>
      </c>
      <c r="B2791" t="s">
        <v>180</v>
      </c>
      <c r="C2791" t="s">
        <v>129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50</v>
      </c>
      <c r="B2792" t="s">
        <v>181</v>
      </c>
      <c r="C2792" t="s">
        <v>124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50</v>
      </c>
      <c r="B2793" t="s">
        <v>181</v>
      </c>
      <c r="C2793" t="s">
        <v>125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50</v>
      </c>
      <c r="B2794" t="s">
        <v>181</v>
      </c>
      <c r="C2794" t="s">
        <v>126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50</v>
      </c>
      <c r="B2795" t="s">
        <v>181</v>
      </c>
      <c r="C2795" t="s">
        <v>127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50</v>
      </c>
      <c r="B2796" t="s">
        <v>181</v>
      </c>
      <c r="C2796" t="s">
        <v>128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50</v>
      </c>
      <c r="B2797" t="s">
        <v>181</v>
      </c>
      <c r="C2797" t="s">
        <v>129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50</v>
      </c>
      <c r="B2798" t="s">
        <v>182</v>
      </c>
      <c r="C2798" t="s">
        <v>124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50</v>
      </c>
      <c r="B2799" t="s">
        <v>182</v>
      </c>
      <c r="C2799" t="s">
        <v>125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50</v>
      </c>
      <c r="B2800" t="s">
        <v>182</v>
      </c>
      <c r="C2800" t="s">
        <v>126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50</v>
      </c>
      <c r="B2801" t="s">
        <v>182</v>
      </c>
      <c r="C2801" t="s">
        <v>127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50</v>
      </c>
      <c r="B2802" t="s">
        <v>182</v>
      </c>
      <c r="C2802" t="s">
        <v>128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50</v>
      </c>
      <c r="B2803" t="s">
        <v>182</v>
      </c>
      <c r="C2803" t="s">
        <v>129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50</v>
      </c>
      <c r="B2804" t="s">
        <v>183</v>
      </c>
      <c r="C2804" t="s">
        <v>124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50</v>
      </c>
      <c r="B2805" t="s">
        <v>183</v>
      </c>
      <c r="C2805" t="s">
        <v>125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50</v>
      </c>
      <c r="B2806" t="s">
        <v>183</v>
      </c>
      <c r="C2806" t="s">
        <v>126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50</v>
      </c>
      <c r="B2807" t="s">
        <v>183</v>
      </c>
      <c r="C2807" t="s">
        <v>127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50</v>
      </c>
      <c r="B2808" t="s">
        <v>183</v>
      </c>
      <c r="C2808" t="s">
        <v>128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50</v>
      </c>
      <c r="B2809" t="s">
        <v>183</v>
      </c>
      <c r="C2809" t="s">
        <v>129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48</v>
      </c>
      <c r="B2810" t="s">
        <v>158</v>
      </c>
      <c r="C2810" t="s">
        <v>124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48</v>
      </c>
      <c r="B2811" t="s">
        <v>158</v>
      </c>
      <c r="C2811" t="s">
        <v>125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48</v>
      </c>
      <c r="B2812" t="s">
        <v>158</v>
      </c>
      <c r="C2812" t="s">
        <v>126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48</v>
      </c>
      <c r="B2813" t="s">
        <v>158</v>
      </c>
      <c r="C2813" t="s">
        <v>127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48</v>
      </c>
      <c r="B2814" t="s">
        <v>158</v>
      </c>
      <c r="C2814" t="s">
        <v>128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48</v>
      </c>
      <c r="B2815" t="s">
        <v>158</v>
      </c>
      <c r="C2815" t="s">
        <v>129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48</v>
      </c>
      <c r="B2816" t="s">
        <v>159</v>
      </c>
      <c r="C2816" t="s">
        <v>124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48</v>
      </c>
      <c r="B2817" t="s">
        <v>159</v>
      </c>
      <c r="C2817" t="s">
        <v>125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48</v>
      </c>
      <c r="B2818" t="s">
        <v>159</v>
      </c>
      <c r="C2818" t="s">
        <v>126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48</v>
      </c>
      <c r="B2819" t="s">
        <v>159</v>
      </c>
      <c r="C2819" t="s">
        <v>127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48</v>
      </c>
      <c r="B2820" t="s">
        <v>159</v>
      </c>
      <c r="C2820" t="s">
        <v>128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48</v>
      </c>
      <c r="B2821" t="s">
        <v>159</v>
      </c>
      <c r="C2821" t="s">
        <v>129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48</v>
      </c>
      <c r="B2822" t="s">
        <v>160</v>
      </c>
      <c r="C2822" t="s">
        <v>124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48</v>
      </c>
      <c r="B2823" t="s">
        <v>160</v>
      </c>
      <c r="C2823" t="s">
        <v>125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48</v>
      </c>
      <c r="B2824" t="s">
        <v>160</v>
      </c>
      <c r="C2824" t="s">
        <v>126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48</v>
      </c>
      <c r="B2825" t="s">
        <v>160</v>
      </c>
      <c r="C2825" t="s">
        <v>127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48</v>
      </c>
      <c r="B2826" t="s">
        <v>160</v>
      </c>
      <c r="C2826" t="s">
        <v>128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48</v>
      </c>
      <c r="B2827" t="s">
        <v>160</v>
      </c>
      <c r="C2827" t="s">
        <v>129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48</v>
      </c>
      <c r="B2828" t="s">
        <v>161</v>
      </c>
      <c r="C2828" t="s">
        <v>124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48</v>
      </c>
      <c r="B2829" t="s">
        <v>161</v>
      </c>
      <c r="C2829" t="s">
        <v>125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48</v>
      </c>
      <c r="B2830" t="s">
        <v>161</v>
      </c>
      <c r="C2830" t="s">
        <v>126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48</v>
      </c>
      <c r="B2831" t="s">
        <v>161</v>
      </c>
      <c r="C2831" t="s">
        <v>127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48</v>
      </c>
      <c r="B2832" t="s">
        <v>161</v>
      </c>
      <c r="C2832" t="s">
        <v>128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48</v>
      </c>
      <c r="B2833" t="s">
        <v>161</v>
      </c>
      <c r="C2833" t="s">
        <v>129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48</v>
      </c>
      <c r="B2834" t="s">
        <v>162</v>
      </c>
      <c r="C2834" t="s">
        <v>124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 s="7">
        <f t="shared" si="132"/>
        <v>0</v>
      </c>
      <c r="AC2834">
        <f>INDEX(SHELF_days!$C$2:$C$289,MATCH(A2834&amp;"|"&amp;C2834,SHELF_days!$D$2:$D$289,0))</f>
        <v>83</v>
      </c>
      <c r="AD2834" s="8">
        <f t="shared" si="133"/>
        <v>0</v>
      </c>
      <c r="AE2834" s="7">
        <f t="shared" si="134"/>
        <v>0</v>
      </c>
    </row>
    <row r="2835" spans="1:31" x14ac:dyDescent="0.45">
      <c r="A2835" t="s">
        <v>48</v>
      </c>
      <c r="B2835" t="s">
        <v>162</v>
      </c>
      <c r="C2835" t="s">
        <v>125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 s="7">
        <f t="shared" si="132"/>
        <v>0</v>
      </c>
      <c r="AC2835">
        <f>INDEX(SHELF_days!$C$2:$C$289,MATCH(A2835&amp;"|"&amp;C2835,SHELF_days!$D$2:$D$289,0))</f>
        <v>73</v>
      </c>
      <c r="AD2835" s="8">
        <f t="shared" si="133"/>
        <v>0</v>
      </c>
      <c r="AE2835" s="7">
        <f t="shared" si="134"/>
        <v>0</v>
      </c>
    </row>
    <row r="2836" spans="1:31" x14ac:dyDescent="0.45">
      <c r="A2836" t="s">
        <v>48</v>
      </c>
      <c r="B2836" t="s">
        <v>162</v>
      </c>
      <c r="C2836" t="s">
        <v>126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 s="7">
        <f t="shared" si="132"/>
        <v>0</v>
      </c>
      <c r="AC2836">
        <f>INDEX(SHELF_days!$C$2:$C$289,MATCH(A2836&amp;"|"&amp;C2836,SHELF_days!$D$2:$D$289,0))</f>
        <v>136</v>
      </c>
      <c r="AD2836" s="8">
        <f t="shared" si="133"/>
        <v>0</v>
      </c>
      <c r="AE2836" s="7">
        <f t="shared" si="134"/>
        <v>0</v>
      </c>
    </row>
    <row r="2837" spans="1:31" x14ac:dyDescent="0.45">
      <c r="A2837" t="s">
        <v>48</v>
      </c>
      <c r="B2837" t="s">
        <v>162</v>
      </c>
      <c r="C2837" t="s">
        <v>127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 s="7">
        <f t="shared" si="132"/>
        <v>0</v>
      </c>
      <c r="AC2837">
        <f>INDEX(SHELF_days!$C$2:$C$289,MATCH(A2837&amp;"|"&amp;C2837,SHELF_days!$D$2:$D$289,0))</f>
        <v>48</v>
      </c>
      <c r="AD2837" s="8">
        <f t="shared" si="133"/>
        <v>0</v>
      </c>
      <c r="AE2837" s="7">
        <f t="shared" si="134"/>
        <v>0</v>
      </c>
    </row>
    <row r="2838" spans="1:31" x14ac:dyDescent="0.45">
      <c r="A2838" t="s">
        <v>48</v>
      </c>
      <c r="B2838" t="s">
        <v>162</v>
      </c>
      <c r="C2838" t="s">
        <v>128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 s="7">
        <f t="shared" si="132"/>
        <v>0</v>
      </c>
      <c r="AC2838">
        <f>INDEX(SHELF_days!$C$2:$C$289,MATCH(A2838&amp;"|"&amp;C2838,SHELF_days!$D$2:$D$289,0))</f>
        <v>14</v>
      </c>
      <c r="AD2838" s="8">
        <f t="shared" si="133"/>
        <v>0</v>
      </c>
      <c r="AE2838" s="7">
        <f t="shared" si="134"/>
        <v>0</v>
      </c>
    </row>
    <row r="2839" spans="1:31" x14ac:dyDescent="0.45">
      <c r="A2839" t="s">
        <v>48</v>
      </c>
      <c r="B2839" t="s">
        <v>162</v>
      </c>
      <c r="C2839" t="s">
        <v>129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 s="7">
        <f t="shared" si="132"/>
        <v>0</v>
      </c>
      <c r="AC2839">
        <f>INDEX(SHELF_days!$C$2:$C$289,MATCH(A2839&amp;"|"&amp;C2839,SHELF_days!$D$2:$D$289,0))</f>
        <v>11</v>
      </c>
      <c r="AD2839" s="8">
        <f t="shared" si="133"/>
        <v>0</v>
      </c>
      <c r="AE2839" s="7">
        <f t="shared" si="134"/>
        <v>0</v>
      </c>
    </row>
    <row r="2840" spans="1:31" x14ac:dyDescent="0.45">
      <c r="A2840" t="s">
        <v>48</v>
      </c>
      <c r="B2840" t="s">
        <v>163</v>
      </c>
      <c r="C2840" t="s">
        <v>124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48</v>
      </c>
      <c r="B2841" t="s">
        <v>163</v>
      </c>
      <c r="C2841" t="s">
        <v>125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48</v>
      </c>
      <c r="B2842" t="s">
        <v>163</v>
      </c>
      <c r="C2842" t="s">
        <v>126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48</v>
      </c>
      <c r="B2843" t="s">
        <v>163</v>
      </c>
      <c r="C2843" t="s">
        <v>127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48</v>
      </c>
      <c r="B2844" t="s">
        <v>163</v>
      </c>
      <c r="C2844" t="s">
        <v>128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48</v>
      </c>
      <c r="B2845" t="s">
        <v>163</v>
      </c>
      <c r="C2845" t="s">
        <v>129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48</v>
      </c>
      <c r="B2846" t="s">
        <v>164</v>
      </c>
      <c r="C2846" t="s">
        <v>124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48</v>
      </c>
      <c r="B2847" t="s">
        <v>164</v>
      </c>
      <c r="C2847" t="s">
        <v>125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48</v>
      </c>
      <c r="B2848" t="s">
        <v>164</v>
      </c>
      <c r="C2848" t="s">
        <v>126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48</v>
      </c>
      <c r="B2849" t="s">
        <v>164</v>
      </c>
      <c r="C2849" t="s">
        <v>127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48</v>
      </c>
      <c r="B2850" t="s">
        <v>164</v>
      </c>
      <c r="C2850" t="s">
        <v>128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48</v>
      </c>
      <c r="B2851" t="s">
        <v>164</v>
      </c>
      <c r="C2851" t="s">
        <v>129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48</v>
      </c>
      <c r="B2852" t="s">
        <v>165</v>
      </c>
      <c r="C2852" t="s">
        <v>124</v>
      </c>
      <c r="D2852">
        <v>0.3795527628837263</v>
      </c>
      <c r="E2852">
        <v>0.36257262810990148</v>
      </c>
      <c r="F2852">
        <v>0.35850758776098418</v>
      </c>
      <c r="G2852">
        <v>0.35948555872156512</v>
      </c>
      <c r="H2852">
        <v>0.37361206306597311</v>
      </c>
      <c r="I2852">
        <v>0.41484960730809722</v>
      </c>
      <c r="J2852">
        <v>0.46692456722131681</v>
      </c>
      <c r="K2852">
        <v>0.47667547385891229</v>
      </c>
      <c r="L2852">
        <v>0.44320431222457418</v>
      </c>
      <c r="M2852">
        <v>0.41855699919856232</v>
      </c>
      <c r="N2852">
        <v>0.40895484628012069</v>
      </c>
      <c r="O2852">
        <v>0.40497476004348493</v>
      </c>
      <c r="P2852">
        <v>0.39780715652752979</v>
      </c>
      <c r="Q2852">
        <v>0.38438937132598872</v>
      </c>
      <c r="R2852">
        <v>0.37720421907710799</v>
      </c>
      <c r="S2852">
        <v>0.39086534350769031</v>
      </c>
      <c r="T2852">
        <v>0.44951070266976728</v>
      </c>
      <c r="U2852">
        <v>0.51467388210005249</v>
      </c>
      <c r="V2852">
        <v>0.53871575183688758</v>
      </c>
      <c r="W2852">
        <v>0.54074709329344339</v>
      </c>
      <c r="X2852">
        <v>0.53451691860378092</v>
      </c>
      <c r="Y2852">
        <v>0.51106857534213668</v>
      </c>
      <c r="Z2852">
        <v>0.46353351824912342</v>
      </c>
      <c r="AA2852">
        <v>0.41420233993888772</v>
      </c>
      <c r="AB2852" s="7">
        <f t="shared" si="132"/>
        <v>10.385106039149615</v>
      </c>
      <c r="AC2852">
        <f>INDEX(SHELF_days!$C$2:$C$289,MATCH(A2852&amp;"|"&amp;C2852,SHELF_days!$D$2:$D$289,0))</f>
        <v>83</v>
      </c>
      <c r="AD2852" s="8">
        <f t="shared" si="133"/>
        <v>861.96380124941811</v>
      </c>
      <c r="AE2852" s="7">
        <f t="shared" si="134"/>
        <v>0.54074709329344339</v>
      </c>
    </row>
    <row r="2853" spans="1:31" x14ac:dyDescent="0.45">
      <c r="A2853" t="s">
        <v>48</v>
      </c>
      <c r="B2853" t="s">
        <v>165</v>
      </c>
      <c r="C2853" t="s">
        <v>125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0.21531128585291681</v>
      </c>
      <c r="M2853">
        <v>0.2145347664241874</v>
      </c>
      <c r="N2853">
        <v>0.22379058273500391</v>
      </c>
      <c r="O2853">
        <v>0.23534922012093301</v>
      </c>
      <c r="P2853">
        <v>0.24546534445841911</v>
      </c>
      <c r="Q2853">
        <v>0.25095049981498668</v>
      </c>
      <c r="R2853">
        <v>0.25783386427114008</v>
      </c>
      <c r="S2853">
        <v>0.26592738910979202</v>
      </c>
      <c r="T2853">
        <v>0.29020388252506768</v>
      </c>
      <c r="U2853">
        <v>0.3320933321872917</v>
      </c>
      <c r="V2853">
        <v>0.35197778106001248</v>
      </c>
      <c r="W2853">
        <v>0.3676961883435943</v>
      </c>
      <c r="X2853">
        <v>0.3668522887423073</v>
      </c>
      <c r="Y2853">
        <v>0.35122179917029561</v>
      </c>
      <c r="Z2853">
        <v>0.29136575388392688</v>
      </c>
      <c r="AA2853">
        <v>0.23171519801843571</v>
      </c>
      <c r="AB2853" s="7">
        <f t="shared" si="132"/>
        <v>6.0988997125579978</v>
      </c>
      <c r="AC2853">
        <f>INDEX(SHELF_days!$C$2:$C$289,MATCH(A2853&amp;"|"&amp;C2853,SHELF_days!$D$2:$D$289,0))</f>
        <v>73</v>
      </c>
      <c r="AD2853" s="8">
        <f t="shared" si="133"/>
        <v>445.21967901673383</v>
      </c>
      <c r="AE2853" s="7">
        <f t="shared" si="134"/>
        <v>0.3676961883435943</v>
      </c>
    </row>
    <row r="2854" spans="1:31" x14ac:dyDescent="0.45">
      <c r="A2854" t="s">
        <v>48</v>
      </c>
      <c r="B2854" t="s">
        <v>165</v>
      </c>
      <c r="C2854" t="s">
        <v>126</v>
      </c>
      <c r="D2854">
        <v>0.48212236915874102</v>
      </c>
      <c r="E2854">
        <v>0.44754997733437168</v>
      </c>
      <c r="F2854">
        <v>0.42752985731916832</v>
      </c>
      <c r="G2854">
        <v>0.41997683459976748</v>
      </c>
      <c r="H2854">
        <v>0.42354701044832921</v>
      </c>
      <c r="I2854">
        <v>0.43417237378368922</v>
      </c>
      <c r="J2854">
        <v>0.43494363062067432</v>
      </c>
      <c r="K2854">
        <v>0.45023053973529609</v>
      </c>
      <c r="L2854">
        <v>0.4739315192437491</v>
      </c>
      <c r="M2854">
        <v>0.49789022536499522</v>
      </c>
      <c r="N2854">
        <v>0.54721681049161308</v>
      </c>
      <c r="O2854">
        <v>0.59835473600215894</v>
      </c>
      <c r="P2854">
        <v>0.6395361980291504</v>
      </c>
      <c r="Q2854">
        <v>0.66545177067954731</v>
      </c>
      <c r="R2854">
        <v>0.68062974144777866</v>
      </c>
      <c r="S2854">
        <v>0.6917612539821707</v>
      </c>
      <c r="T2854">
        <v>0.70033353090666561</v>
      </c>
      <c r="U2854">
        <v>0.70874580522988539</v>
      </c>
      <c r="V2854">
        <v>0.72224969856529497</v>
      </c>
      <c r="W2854">
        <v>0.73265224760032888</v>
      </c>
      <c r="X2854">
        <v>0.7284026556844081</v>
      </c>
      <c r="Y2854">
        <v>0.70435193109043714</v>
      </c>
      <c r="Z2854">
        <v>0.63090464442797134</v>
      </c>
      <c r="AA2854">
        <v>0.54169316985894356</v>
      </c>
      <c r="AB2854" s="7">
        <f t="shared" si="132"/>
        <v>13.784178531605136</v>
      </c>
      <c r="AC2854">
        <f>INDEX(SHELF_days!$C$2:$C$289,MATCH(A2854&amp;"|"&amp;C2854,SHELF_days!$D$2:$D$289,0))</f>
        <v>136</v>
      </c>
      <c r="AD2854" s="8">
        <f t="shared" si="133"/>
        <v>1874.6482802982985</v>
      </c>
      <c r="AE2854" s="7">
        <f t="shared" si="134"/>
        <v>0.73265224760032888</v>
      </c>
    </row>
    <row r="2855" spans="1:31" x14ac:dyDescent="0.45">
      <c r="A2855" t="s">
        <v>48</v>
      </c>
      <c r="B2855" t="s">
        <v>165</v>
      </c>
      <c r="C2855" t="s">
        <v>127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0.32330667903359928</v>
      </c>
      <c r="J2855">
        <v>0.35357539206981098</v>
      </c>
      <c r="K2855">
        <v>0.34376798725684821</v>
      </c>
      <c r="L2855">
        <v>0.33986027550367892</v>
      </c>
      <c r="M2855">
        <v>0.34327496353333747</v>
      </c>
      <c r="N2855">
        <v>0.35377532428698261</v>
      </c>
      <c r="O2855">
        <v>0.37496079844207603</v>
      </c>
      <c r="P2855">
        <v>0.39773670586784021</v>
      </c>
      <c r="Q2855">
        <v>0.41411927194841158</v>
      </c>
      <c r="R2855">
        <v>0.42208862733111779</v>
      </c>
      <c r="S2855">
        <v>0.44001165267968828</v>
      </c>
      <c r="T2855">
        <v>0.48218481400701541</v>
      </c>
      <c r="U2855">
        <v>0.51320420517464194</v>
      </c>
      <c r="V2855">
        <v>0.52855306702064209</v>
      </c>
      <c r="W2855">
        <v>0.528341820276512</v>
      </c>
      <c r="X2855">
        <v>0.51707020705563</v>
      </c>
      <c r="Y2855">
        <v>0.47035432651572351</v>
      </c>
      <c r="Z2855">
        <v>0.39969231775900871</v>
      </c>
      <c r="AA2855">
        <v>0.33801443262725323</v>
      </c>
      <c r="AB2855" s="7">
        <f t="shared" si="132"/>
        <v>9.3799063210731308</v>
      </c>
      <c r="AC2855">
        <f>INDEX(SHELF_days!$C$2:$C$289,MATCH(A2855&amp;"|"&amp;C2855,SHELF_days!$D$2:$D$289,0))</f>
        <v>48</v>
      </c>
      <c r="AD2855" s="8">
        <f t="shared" si="133"/>
        <v>450.23550341151031</v>
      </c>
      <c r="AE2855" s="7">
        <f t="shared" si="134"/>
        <v>0.52855306702064209</v>
      </c>
    </row>
    <row r="2856" spans="1:31" x14ac:dyDescent="0.45">
      <c r="A2856" t="s">
        <v>48</v>
      </c>
      <c r="B2856" t="s">
        <v>165</v>
      </c>
      <c r="C2856" t="s">
        <v>128</v>
      </c>
      <c r="D2856">
        <v>0.62586079581678911</v>
      </c>
      <c r="E2856">
        <v>0.55477272723291604</v>
      </c>
      <c r="F2856">
        <v>0.50629239599771403</v>
      </c>
      <c r="G2856">
        <v>0.48084716537184641</v>
      </c>
      <c r="H2856">
        <v>0.47800525490332513</v>
      </c>
      <c r="I2856">
        <v>0.48146612430621849</v>
      </c>
      <c r="J2856">
        <v>0.47393867814003382</v>
      </c>
      <c r="K2856">
        <v>0.53357186532115852</v>
      </c>
      <c r="L2856">
        <v>0.5862463197191522</v>
      </c>
      <c r="M2856">
        <v>0.65437873515789291</v>
      </c>
      <c r="N2856">
        <v>0.70502017724869881</v>
      </c>
      <c r="O2856">
        <v>0.74495324327062884</v>
      </c>
      <c r="P2856">
        <v>0.76432373152721866</v>
      </c>
      <c r="Q2856">
        <v>0.77505032851030875</v>
      </c>
      <c r="R2856">
        <v>0.78023831972115532</v>
      </c>
      <c r="S2856">
        <v>0.78244084174542805</v>
      </c>
      <c r="T2856">
        <v>0.78424360795481662</v>
      </c>
      <c r="U2856">
        <v>0.78938245791217609</v>
      </c>
      <c r="V2856">
        <v>0.79739303437949838</v>
      </c>
      <c r="W2856">
        <v>0.80063635710965098</v>
      </c>
      <c r="X2856">
        <v>0.8070959472730922</v>
      </c>
      <c r="Y2856">
        <v>0.80586023800001039</v>
      </c>
      <c r="Z2856">
        <v>0.7966735843424898</v>
      </c>
      <c r="AA2856">
        <v>0.73452646314870185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0.8070959472730922</v>
      </c>
    </row>
    <row r="2857" spans="1:31" x14ac:dyDescent="0.45">
      <c r="A2857" t="s">
        <v>48</v>
      </c>
      <c r="B2857" t="s">
        <v>165</v>
      </c>
      <c r="C2857" t="s">
        <v>129</v>
      </c>
      <c r="D2857">
        <v>0.53936004240324698</v>
      </c>
      <c r="E2857">
        <v>0.52108998693542019</v>
      </c>
      <c r="F2857">
        <v>0.50529852794965913</v>
      </c>
      <c r="G2857">
        <v>0.50391815566069409</v>
      </c>
      <c r="H2857">
        <v>0.52302747748021161</v>
      </c>
      <c r="I2857">
        <v>0.56930859958463453</v>
      </c>
      <c r="J2857">
        <v>0.63502094632636152</v>
      </c>
      <c r="K2857">
        <v>0.65309278033349316</v>
      </c>
      <c r="L2857">
        <v>0.5749984941597488</v>
      </c>
      <c r="M2857">
        <v>0.53680966656215512</v>
      </c>
      <c r="N2857">
        <v>0.527013992650743</v>
      </c>
      <c r="O2857">
        <v>0.52236158588801496</v>
      </c>
      <c r="P2857">
        <v>0.50776718575124435</v>
      </c>
      <c r="Q2857">
        <v>0.47861814019962567</v>
      </c>
      <c r="R2857">
        <v>0.46379901545421148</v>
      </c>
      <c r="S2857">
        <v>0.4924825994699914</v>
      </c>
      <c r="T2857">
        <v>0.59772770426984856</v>
      </c>
      <c r="U2857">
        <v>0.60980982684070262</v>
      </c>
      <c r="V2857">
        <v>0.65325400781684417</v>
      </c>
      <c r="W2857">
        <v>0.65274768726125176</v>
      </c>
      <c r="X2857">
        <v>0.65535106939824006</v>
      </c>
      <c r="Y2857">
        <v>0.64141317432210143</v>
      </c>
      <c r="Z2857">
        <v>0.61815445340195452</v>
      </c>
      <c r="AA2857">
        <v>0.57245474410564379</v>
      </c>
      <c r="AB2857" s="7">
        <f t="shared" si="132"/>
        <v>13.554879864226043</v>
      </c>
      <c r="AC2857">
        <f>INDEX(SHELF_days!$C$2:$C$289,MATCH(A2857&amp;"|"&amp;C2857,SHELF_days!$D$2:$D$289,0))</f>
        <v>11</v>
      </c>
      <c r="AD2857" s="8">
        <f t="shared" si="133"/>
        <v>149.10367850648649</v>
      </c>
      <c r="AE2857" s="7">
        <f t="shared" si="134"/>
        <v>0.65535106939824006</v>
      </c>
    </row>
    <row r="2858" spans="1:31" x14ac:dyDescent="0.45">
      <c r="A2858" t="s">
        <v>48</v>
      </c>
      <c r="B2858" t="s">
        <v>166</v>
      </c>
      <c r="C2858" t="s">
        <v>124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48</v>
      </c>
      <c r="B2859" t="s">
        <v>166</v>
      </c>
      <c r="C2859" t="s">
        <v>125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48</v>
      </c>
      <c r="B2860" t="s">
        <v>166</v>
      </c>
      <c r="C2860" t="s">
        <v>126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48</v>
      </c>
      <c r="B2861" t="s">
        <v>166</v>
      </c>
      <c r="C2861" t="s">
        <v>127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48</v>
      </c>
      <c r="B2862" t="s">
        <v>166</v>
      </c>
      <c r="C2862" t="s">
        <v>128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48</v>
      </c>
      <c r="B2863" t="s">
        <v>166</v>
      </c>
      <c r="C2863" t="s">
        <v>129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48</v>
      </c>
      <c r="B2864" t="s">
        <v>167</v>
      </c>
      <c r="C2864" t="s">
        <v>124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48</v>
      </c>
      <c r="B2865" t="s">
        <v>167</v>
      </c>
      <c r="C2865" t="s">
        <v>125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48</v>
      </c>
      <c r="B2866" t="s">
        <v>167</v>
      </c>
      <c r="C2866" t="s">
        <v>126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48</v>
      </c>
      <c r="B2867" t="s">
        <v>167</v>
      </c>
      <c r="C2867" t="s">
        <v>127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48</v>
      </c>
      <c r="B2868" t="s">
        <v>167</v>
      </c>
      <c r="C2868" t="s">
        <v>128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48</v>
      </c>
      <c r="B2869" t="s">
        <v>167</v>
      </c>
      <c r="C2869" t="s">
        <v>129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48</v>
      </c>
      <c r="B2870" t="s">
        <v>168</v>
      </c>
      <c r="C2870" t="s">
        <v>124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48</v>
      </c>
      <c r="B2871" t="s">
        <v>168</v>
      </c>
      <c r="C2871" t="s">
        <v>125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48</v>
      </c>
      <c r="B2872" t="s">
        <v>168</v>
      </c>
      <c r="C2872" t="s">
        <v>126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48</v>
      </c>
      <c r="B2873" t="s">
        <v>168</v>
      </c>
      <c r="C2873" t="s">
        <v>127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48</v>
      </c>
      <c r="B2874" t="s">
        <v>168</v>
      </c>
      <c r="C2874" t="s">
        <v>128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48</v>
      </c>
      <c r="B2875" t="s">
        <v>168</v>
      </c>
      <c r="C2875" t="s">
        <v>129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48</v>
      </c>
      <c r="B2876" t="s">
        <v>169</v>
      </c>
      <c r="C2876" t="s">
        <v>124</v>
      </c>
      <c r="D2876">
        <v>1.255181992585261E-2</v>
      </c>
      <c r="E2876">
        <v>1.0573543959278011E-2</v>
      </c>
      <c r="F2876">
        <v>9.5744749904416622E-3</v>
      </c>
      <c r="G2876">
        <v>9.4028108116652152E-3</v>
      </c>
      <c r="H2876">
        <v>9.2858261664177672E-3</v>
      </c>
      <c r="I2876">
        <v>9.2811562386893431E-3</v>
      </c>
      <c r="J2876">
        <v>1.8318175749297849E-2</v>
      </c>
      <c r="K2876">
        <v>3.222191019602421E-2</v>
      </c>
      <c r="L2876">
        <v>2.2138235744156812E-2</v>
      </c>
      <c r="M2876">
        <v>1.033389981989794E-2</v>
      </c>
      <c r="N2876">
        <v>1.0375219813343099E-2</v>
      </c>
      <c r="O2876">
        <v>1.063354366363686E-2</v>
      </c>
      <c r="P2876">
        <v>1.069407538507869E-2</v>
      </c>
      <c r="Q2876">
        <v>1.0771513427157599E-2</v>
      </c>
      <c r="R2876">
        <v>1.1083275437786731E-2</v>
      </c>
      <c r="S2876">
        <v>1.3278555261209919E-2</v>
      </c>
      <c r="T2876">
        <v>1.5495884237072389E-2</v>
      </c>
      <c r="U2876">
        <v>4.4634518985162443E-2</v>
      </c>
      <c r="V2876">
        <v>0.1248038776551051</v>
      </c>
      <c r="W2876">
        <v>0.1016811147423802</v>
      </c>
      <c r="X2876">
        <v>6.2014334826093483E-2</v>
      </c>
      <c r="Y2876">
        <v>3.0853444032568681E-2</v>
      </c>
      <c r="Z2876">
        <v>1.622575256191839E-2</v>
      </c>
      <c r="AA2876">
        <v>1.3991103474354319E-2</v>
      </c>
      <c r="AB2876" s="7">
        <f t="shared" si="132"/>
        <v>0.62021806710458938</v>
      </c>
      <c r="AC2876">
        <f>INDEX(SHELF_days!$C$2:$C$289,MATCH(A2876&amp;"|"&amp;C2876,SHELF_days!$D$2:$D$289,0))</f>
        <v>83</v>
      </c>
      <c r="AD2876" s="8">
        <f t="shared" si="133"/>
        <v>51.478099569680921</v>
      </c>
      <c r="AE2876" s="7">
        <f t="shared" si="134"/>
        <v>0.1248038776551051</v>
      </c>
    </row>
    <row r="2877" spans="1:31" x14ac:dyDescent="0.45">
      <c r="A2877" t="s">
        <v>48</v>
      </c>
      <c r="B2877" t="s">
        <v>169</v>
      </c>
      <c r="C2877" t="s">
        <v>125</v>
      </c>
      <c r="D2877">
        <v>2.098474881698411E-2</v>
      </c>
      <c r="E2877">
        <v>2.0503495030667389E-2</v>
      </c>
      <c r="F2877">
        <v>1.9810099432510459E-2</v>
      </c>
      <c r="G2877">
        <v>1.941167775036402E-2</v>
      </c>
      <c r="H2877">
        <v>1.934362389849887E-2</v>
      </c>
      <c r="I2877">
        <v>1.729173745719239E-2</v>
      </c>
      <c r="J2877">
        <v>1.6845286455054259E-2</v>
      </c>
      <c r="K2877">
        <v>1.6882010412032529E-2</v>
      </c>
      <c r="L2877">
        <v>1.6664917885670091E-2</v>
      </c>
      <c r="M2877">
        <v>1.6577430632023691E-2</v>
      </c>
      <c r="N2877">
        <v>1.668265178843625E-2</v>
      </c>
      <c r="O2877">
        <v>1.6834054983302361E-2</v>
      </c>
      <c r="P2877">
        <v>1.7075605517229801E-2</v>
      </c>
      <c r="Q2877">
        <v>1.858926800958325E-2</v>
      </c>
      <c r="R2877">
        <v>1.9970812926328799E-2</v>
      </c>
      <c r="S2877">
        <v>2.31995654899547E-2</v>
      </c>
      <c r="T2877">
        <v>2.9464731663455181E-2</v>
      </c>
      <c r="U2877">
        <v>5.0837631277233647E-2</v>
      </c>
      <c r="V2877">
        <v>0.16450278549190309</v>
      </c>
      <c r="W2877">
        <v>0.2118803845569355</v>
      </c>
      <c r="X2877">
        <v>0.14226750096485841</v>
      </c>
      <c r="Y2877">
        <v>0.1035007461704591</v>
      </c>
      <c r="Z2877">
        <v>5.2890034957370789E-2</v>
      </c>
      <c r="AA2877">
        <v>2.8345944072694921E-2</v>
      </c>
      <c r="AB2877" s="7">
        <f t="shared" si="132"/>
        <v>1.0803567456407437</v>
      </c>
      <c r="AC2877">
        <f>INDEX(SHELF_days!$C$2:$C$289,MATCH(A2877&amp;"|"&amp;C2877,SHELF_days!$D$2:$D$289,0))</f>
        <v>73</v>
      </c>
      <c r="AD2877" s="8">
        <f t="shared" si="133"/>
        <v>78.866042431774289</v>
      </c>
      <c r="AE2877" s="7">
        <f t="shared" si="134"/>
        <v>0.2118803845569355</v>
      </c>
    </row>
    <row r="2878" spans="1:31" x14ac:dyDescent="0.45">
      <c r="A2878" t="s">
        <v>48</v>
      </c>
      <c r="B2878" t="s">
        <v>169</v>
      </c>
      <c r="C2878" t="s">
        <v>126</v>
      </c>
      <c r="D2878">
        <v>0.1527659739504009</v>
      </c>
      <c r="E2878">
        <v>0.14270704950398019</v>
      </c>
      <c r="F2878">
        <v>0.1420321725847464</v>
      </c>
      <c r="G2878">
        <v>0.1415213852255903</v>
      </c>
      <c r="H2878">
        <v>0.14074336629716469</v>
      </c>
      <c r="I2878">
        <v>0.13814621925056331</v>
      </c>
      <c r="J2878">
        <v>0.13777240760512921</v>
      </c>
      <c r="K2878">
        <v>0.13791438414353929</v>
      </c>
      <c r="L2878">
        <v>0.13796181384019029</v>
      </c>
      <c r="M2878">
        <v>0.13857980637859721</v>
      </c>
      <c r="N2878">
        <v>0.14706956580336039</v>
      </c>
      <c r="O2878">
        <v>0.19279663792387211</v>
      </c>
      <c r="P2878">
        <v>0.26080957271528032</v>
      </c>
      <c r="Q2878">
        <v>0.36026448949203521</v>
      </c>
      <c r="R2878">
        <v>0.47241501553200238</v>
      </c>
      <c r="S2878">
        <v>0.58284408581098257</v>
      </c>
      <c r="T2878">
        <v>0.71768233766826528</v>
      </c>
      <c r="U2878">
        <v>0.94796125055971603</v>
      </c>
      <c r="V2878">
        <v>0.95</v>
      </c>
      <c r="W2878">
        <v>0.95</v>
      </c>
      <c r="X2878">
        <v>0.67588638257990097</v>
      </c>
      <c r="Y2878">
        <v>0.48399075261662711</v>
      </c>
      <c r="Z2878">
        <v>0.23871585110544619</v>
      </c>
      <c r="AA2878">
        <v>0.16940348327399399</v>
      </c>
      <c r="AB2878" s="7">
        <f t="shared" si="132"/>
        <v>8.5599840038613859</v>
      </c>
      <c r="AC2878">
        <f>INDEX(SHELF_days!$C$2:$C$289,MATCH(A2878&amp;"|"&amp;C2878,SHELF_days!$D$2:$D$289,0))</f>
        <v>136</v>
      </c>
      <c r="AD2878" s="8">
        <f t="shared" si="133"/>
        <v>1164.1578245251485</v>
      </c>
      <c r="AE2878" s="7">
        <f t="shared" si="134"/>
        <v>0.95</v>
      </c>
    </row>
    <row r="2879" spans="1:31" x14ac:dyDescent="0.45">
      <c r="A2879" t="s">
        <v>48</v>
      </c>
      <c r="B2879" t="s">
        <v>169</v>
      </c>
      <c r="C2879" t="s">
        <v>127</v>
      </c>
      <c r="D2879">
        <v>3.6121542115688333E-2</v>
      </c>
      <c r="E2879">
        <v>3.4582520384645703E-2</v>
      </c>
      <c r="F2879">
        <v>3.3569284643976662E-2</v>
      </c>
      <c r="G2879">
        <v>3.320743065696035E-2</v>
      </c>
      <c r="H2879">
        <v>3.2750961937890781E-2</v>
      </c>
      <c r="I2879">
        <v>3.2889485037940452E-2</v>
      </c>
      <c r="J2879">
        <v>2.988588520484407E-2</v>
      </c>
      <c r="K2879">
        <v>3.1123009045271599E-2</v>
      </c>
      <c r="L2879">
        <v>2.9830721138452601E-2</v>
      </c>
      <c r="M2879">
        <v>2.9968352698035342E-2</v>
      </c>
      <c r="N2879">
        <v>2.9995767567393521E-2</v>
      </c>
      <c r="O2879">
        <v>3.071356908583274E-2</v>
      </c>
      <c r="P2879">
        <v>3.3453830153508869E-2</v>
      </c>
      <c r="Q2879">
        <v>4.1458080465630959E-2</v>
      </c>
      <c r="R2879">
        <v>5.1997091767801207E-2</v>
      </c>
      <c r="S2879">
        <v>6.8816448446720732E-2</v>
      </c>
      <c r="T2879">
        <v>0.1061388955713677</v>
      </c>
      <c r="U2879">
        <v>0.1880743619890036</v>
      </c>
      <c r="V2879">
        <v>0.27405196144115412</v>
      </c>
      <c r="W2879">
        <v>0.24654972111721321</v>
      </c>
      <c r="X2879">
        <v>0.18036576878422811</v>
      </c>
      <c r="Y2879">
        <v>8.1828035791370712E-2</v>
      </c>
      <c r="Z2879">
        <v>4.5544121868142023E-2</v>
      </c>
      <c r="AA2879">
        <v>3.6743391591373901E-2</v>
      </c>
      <c r="AB2879" s="7">
        <f t="shared" si="132"/>
        <v>1.7396602385044475</v>
      </c>
      <c r="AC2879">
        <f>INDEX(SHELF_days!$C$2:$C$289,MATCH(A2879&amp;"|"&amp;C2879,SHELF_days!$D$2:$D$289,0))</f>
        <v>48</v>
      </c>
      <c r="AD2879" s="8">
        <f t="shared" si="133"/>
        <v>83.503691448213488</v>
      </c>
      <c r="AE2879" s="7">
        <f t="shared" si="134"/>
        <v>0.27405196144115412</v>
      </c>
    </row>
    <row r="2880" spans="1:31" x14ac:dyDescent="0.45">
      <c r="A2880" t="s">
        <v>48</v>
      </c>
      <c r="B2880" t="s">
        <v>169</v>
      </c>
      <c r="C2880" t="s">
        <v>128</v>
      </c>
      <c r="D2880">
        <v>0.38195220664750568</v>
      </c>
      <c r="E2880">
        <v>0.38195220664750568</v>
      </c>
      <c r="F2880">
        <v>0.38195220664750568</v>
      </c>
      <c r="G2880">
        <v>0.38195220664750568</v>
      </c>
      <c r="H2880">
        <v>0.37762868115311538</v>
      </c>
      <c r="I2880">
        <v>0.37762868115311538</v>
      </c>
      <c r="J2880">
        <v>0.37762868115311538</v>
      </c>
      <c r="K2880">
        <v>0.37762868115311538</v>
      </c>
      <c r="L2880">
        <v>0.37762868115311538</v>
      </c>
      <c r="M2880">
        <v>0.37762868115311538</v>
      </c>
      <c r="N2880">
        <v>0.40136728339589978</v>
      </c>
      <c r="O2880">
        <v>0.90513957944509449</v>
      </c>
      <c r="P2880">
        <v>0.95</v>
      </c>
      <c r="Q2880">
        <v>0.95</v>
      </c>
      <c r="R2880">
        <v>0.95</v>
      </c>
      <c r="S2880">
        <v>0.95</v>
      </c>
      <c r="T2880">
        <v>0.95</v>
      </c>
      <c r="U2880">
        <v>0.95</v>
      </c>
      <c r="V2880">
        <v>0.95</v>
      </c>
      <c r="W2880">
        <v>0.95</v>
      </c>
      <c r="X2880">
        <v>0.95</v>
      </c>
      <c r="Y2880">
        <v>0.95</v>
      </c>
      <c r="Z2880">
        <v>0.70160077940179255</v>
      </c>
      <c r="AA2880">
        <v>0.40119053549833039</v>
      </c>
      <c r="AB2880" s="7">
        <f t="shared" si="132"/>
        <v>15.702879091249827</v>
      </c>
      <c r="AC2880">
        <f>INDEX(SHELF_days!$C$2:$C$289,MATCH(A2880&amp;"|"&amp;C2880,SHELF_days!$D$2:$D$289,0))</f>
        <v>14</v>
      </c>
      <c r="AD2880" s="8">
        <f t="shared" si="133"/>
        <v>219.84030727749757</v>
      </c>
      <c r="AE2880" s="7">
        <f t="shared" si="134"/>
        <v>0.95</v>
      </c>
    </row>
    <row r="2881" spans="1:31" x14ac:dyDescent="0.45">
      <c r="A2881" t="s">
        <v>48</v>
      </c>
      <c r="B2881" t="s">
        <v>169</v>
      </c>
      <c r="C2881" t="s">
        <v>129</v>
      </c>
      <c r="D2881">
        <v>1.04417219487162E-2</v>
      </c>
      <c r="E2881">
        <v>8.3003531897021393E-3</v>
      </c>
      <c r="F2881">
        <v>8.3003531897021393E-3</v>
      </c>
      <c r="G2881">
        <v>8.3003531897021393E-3</v>
      </c>
      <c r="H2881">
        <v>8.3003531897021393E-3</v>
      </c>
      <c r="I2881">
        <v>8.3003531897021393E-3</v>
      </c>
      <c r="J2881">
        <v>8.3003531897021393E-3</v>
      </c>
      <c r="K2881">
        <v>8.3003531897021393E-3</v>
      </c>
      <c r="L2881">
        <v>8.3003531897021393E-3</v>
      </c>
      <c r="M2881">
        <v>8.3003531897021393E-3</v>
      </c>
      <c r="N2881">
        <v>8.3003531897021393E-3</v>
      </c>
      <c r="O2881">
        <v>8.3003531897021393E-3</v>
      </c>
      <c r="P2881">
        <v>8.3003531897021393E-3</v>
      </c>
      <c r="Q2881">
        <v>8.3003531897021393E-3</v>
      </c>
      <c r="R2881">
        <v>8.3003531897021393E-3</v>
      </c>
      <c r="S2881">
        <v>1.2630676680152809E-2</v>
      </c>
      <c r="T2881">
        <v>1.2630676680152809E-2</v>
      </c>
      <c r="U2881">
        <v>0.27491096068104381</v>
      </c>
      <c r="V2881">
        <v>0.61953537096110112</v>
      </c>
      <c r="W2881">
        <v>0.61039886425597456</v>
      </c>
      <c r="X2881">
        <v>0.47343283963179861</v>
      </c>
      <c r="Y2881">
        <v>0.1354160815224133</v>
      </c>
      <c r="Z2881">
        <v>3.3418948632740149E-2</v>
      </c>
      <c r="AA2881">
        <v>3.3418948632740149E-2</v>
      </c>
      <c r="AB2881" s="7">
        <f t="shared" si="132"/>
        <v>2.3324400342826634</v>
      </c>
      <c r="AC2881">
        <f>INDEX(SHELF_days!$C$2:$C$289,MATCH(A2881&amp;"|"&amp;C2881,SHELF_days!$D$2:$D$289,0))</f>
        <v>11</v>
      </c>
      <c r="AD2881" s="8">
        <f t="shared" si="133"/>
        <v>25.656840377109297</v>
      </c>
      <c r="AE2881" s="7">
        <f t="shared" si="134"/>
        <v>0.61953537096110112</v>
      </c>
    </row>
    <row r="2882" spans="1:31" x14ac:dyDescent="0.45">
      <c r="A2882" t="s">
        <v>48</v>
      </c>
      <c r="B2882" t="s">
        <v>170</v>
      </c>
      <c r="C2882" t="s">
        <v>124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48</v>
      </c>
      <c r="B2883" t="s">
        <v>170</v>
      </c>
      <c r="C2883" t="s">
        <v>125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48</v>
      </c>
      <c r="B2884" t="s">
        <v>170</v>
      </c>
      <c r="C2884" t="s">
        <v>126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48</v>
      </c>
      <c r="B2885" t="s">
        <v>170</v>
      </c>
      <c r="C2885" t="s">
        <v>127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48</v>
      </c>
      <c r="B2886" t="s">
        <v>170</v>
      </c>
      <c r="C2886" t="s">
        <v>128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48</v>
      </c>
      <c r="B2887" t="s">
        <v>170</v>
      </c>
      <c r="C2887" t="s">
        <v>129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48</v>
      </c>
      <c r="B2888" t="s">
        <v>171</v>
      </c>
      <c r="C2888" t="s">
        <v>124</v>
      </c>
      <c r="D2888">
        <v>0.63799999999999979</v>
      </c>
      <c r="E2888">
        <v>0.63799999999999979</v>
      </c>
      <c r="F2888">
        <v>0.63799999999999979</v>
      </c>
      <c r="G2888">
        <v>0.63799999999999979</v>
      </c>
      <c r="H2888">
        <v>0.63799999999999979</v>
      </c>
      <c r="I2888">
        <v>0.63799999999999979</v>
      </c>
      <c r="J2888">
        <v>0.63799999999999979</v>
      </c>
      <c r="K2888">
        <v>0.63799999999999979</v>
      </c>
      <c r="L2888">
        <v>0.63799999999999979</v>
      </c>
      <c r="M2888">
        <v>0.63799999999999979</v>
      </c>
      <c r="N2888">
        <v>0.63799999999999979</v>
      </c>
      <c r="O2888">
        <v>0.63799999999999979</v>
      </c>
      <c r="P2888">
        <v>0.63799999999999979</v>
      </c>
      <c r="Q2888">
        <v>0.63799999999999979</v>
      </c>
      <c r="R2888">
        <v>0.63799999999999979</v>
      </c>
      <c r="S2888">
        <v>0.63799999999999979</v>
      </c>
      <c r="T2888">
        <v>0.63799999999999979</v>
      </c>
      <c r="U2888">
        <v>0.63799999999999979</v>
      </c>
      <c r="V2888">
        <v>0.63799999999999979</v>
      </c>
      <c r="W2888">
        <v>0.63799999999999979</v>
      </c>
      <c r="X2888">
        <v>0.63799999999999979</v>
      </c>
      <c r="Y2888">
        <v>0.63799999999999979</v>
      </c>
      <c r="Z2888">
        <v>0.63799999999999979</v>
      </c>
      <c r="AA2888">
        <v>0.63799999999999979</v>
      </c>
      <c r="AB2888" s="7">
        <f t="shared" si="135"/>
        <v>15.311999999999996</v>
      </c>
      <c r="AC2888">
        <f>INDEX(SHELF_days!$C$2:$C$289,MATCH(A2888&amp;"|"&amp;C2888,SHELF_days!$D$2:$D$289,0))</f>
        <v>83</v>
      </c>
      <c r="AD2888" s="8">
        <f t="shared" si="136"/>
        <v>1270.8959999999997</v>
      </c>
      <c r="AE2888" s="7">
        <f t="shared" si="137"/>
        <v>0.63799999999999979</v>
      </c>
    </row>
    <row r="2889" spans="1:31" x14ac:dyDescent="0.45">
      <c r="A2889" t="s">
        <v>48</v>
      </c>
      <c r="B2889" t="s">
        <v>171</v>
      </c>
      <c r="C2889" t="s">
        <v>125</v>
      </c>
      <c r="D2889">
        <v>0.63799999999999979</v>
      </c>
      <c r="E2889">
        <v>0.63799999999999979</v>
      </c>
      <c r="F2889">
        <v>0.63799999999999979</v>
      </c>
      <c r="G2889">
        <v>0.63799999999999979</v>
      </c>
      <c r="H2889">
        <v>0.63799999999999979</v>
      </c>
      <c r="I2889">
        <v>0.63799999999999979</v>
      </c>
      <c r="J2889">
        <v>0.63799999999999979</v>
      </c>
      <c r="K2889">
        <v>0.63799999999999979</v>
      </c>
      <c r="L2889">
        <v>0.63799999999999979</v>
      </c>
      <c r="M2889">
        <v>0.63799999999999979</v>
      </c>
      <c r="N2889">
        <v>0.63799999999999979</v>
      </c>
      <c r="O2889">
        <v>0.63799999999999979</v>
      </c>
      <c r="P2889">
        <v>0.63799999999999979</v>
      </c>
      <c r="Q2889">
        <v>0.63799999999999979</v>
      </c>
      <c r="R2889">
        <v>0.63799999999999979</v>
      </c>
      <c r="S2889">
        <v>0.63799999999999979</v>
      </c>
      <c r="T2889">
        <v>0.63799999999999979</v>
      </c>
      <c r="U2889">
        <v>0.63799999999999979</v>
      </c>
      <c r="V2889">
        <v>0.63799999999999979</v>
      </c>
      <c r="W2889">
        <v>0.63799999999999979</v>
      </c>
      <c r="X2889">
        <v>0.63799999999999979</v>
      </c>
      <c r="Y2889">
        <v>0.63799999999999979</v>
      </c>
      <c r="Z2889">
        <v>0.63799999999999979</v>
      </c>
      <c r="AA2889">
        <v>0.63799999999999979</v>
      </c>
      <c r="AB2889" s="7">
        <f t="shared" si="135"/>
        <v>15.311999999999996</v>
      </c>
      <c r="AC2889">
        <f>INDEX(SHELF_days!$C$2:$C$289,MATCH(A2889&amp;"|"&amp;C2889,SHELF_days!$D$2:$D$289,0))</f>
        <v>73</v>
      </c>
      <c r="AD2889" s="8">
        <f t="shared" si="136"/>
        <v>1117.7759999999996</v>
      </c>
      <c r="AE2889" s="7">
        <f t="shared" si="137"/>
        <v>0.63799999999999979</v>
      </c>
    </row>
    <row r="2890" spans="1:31" x14ac:dyDescent="0.45">
      <c r="A2890" t="s">
        <v>48</v>
      </c>
      <c r="B2890" t="s">
        <v>171</v>
      </c>
      <c r="C2890" t="s">
        <v>126</v>
      </c>
      <c r="D2890">
        <v>0.63799999999999979</v>
      </c>
      <c r="E2890">
        <v>0.63799999999999979</v>
      </c>
      <c r="F2890">
        <v>0.63799999999999979</v>
      </c>
      <c r="G2890">
        <v>0.63799999999999979</v>
      </c>
      <c r="H2890">
        <v>0.63799999999999979</v>
      </c>
      <c r="I2890">
        <v>0.63799999999999979</v>
      </c>
      <c r="J2890">
        <v>0.63799999999999979</v>
      </c>
      <c r="K2890">
        <v>0.63799999999999979</v>
      </c>
      <c r="L2890">
        <v>0.63799999999999979</v>
      </c>
      <c r="M2890">
        <v>0.63799999999999979</v>
      </c>
      <c r="N2890">
        <v>0.63799999999999979</v>
      </c>
      <c r="O2890">
        <v>0.63799999999999979</v>
      </c>
      <c r="P2890">
        <v>0.63799999999999979</v>
      </c>
      <c r="Q2890">
        <v>0.63799999999999979</v>
      </c>
      <c r="R2890">
        <v>0.63799999999999979</v>
      </c>
      <c r="S2890">
        <v>0.63799999999999979</v>
      </c>
      <c r="T2890">
        <v>0.63799999999999979</v>
      </c>
      <c r="U2890">
        <v>0.63799999999999979</v>
      </c>
      <c r="V2890">
        <v>0.63799999999999979</v>
      </c>
      <c r="W2890">
        <v>0.63799999999999979</v>
      </c>
      <c r="X2890">
        <v>0.63799999999999979</v>
      </c>
      <c r="Y2890">
        <v>0.63799999999999979</v>
      </c>
      <c r="Z2890">
        <v>0.63799999999999979</v>
      </c>
      <c r="AA2890">
        <v>0.63799999999999979</v>
      </c>
      <c r="AB2890" s="7">
        <f t="shared" si="135"/>
        <v>15.311999999999996</v>
      </c>
      <c r="AC2890">
        <f>INDEX(SHELF_days!$C$2:$C$289,MATCH(A2890&amp;"|"&amp;C2890,SHELF_days!$D$2:$D$289,0))</f>
        <v>136</v>
      </c>
      <c r="AD2890" s="8">
        <f t="shared" si="136"/>
        <v>2082.4319999999993</v>
      </c>
      <c r="AE2890" s="7">
        <f t="shared" si="137"/>
        <v>0.63799999999999979</v>
      </c>
    </row>
    <row r="2891" spans="1:31" x14ac:dyDescent="0.45">
      <c r="A2891" t="s">
        <v>48</v>
      </c>
      <c r="B2891" t="s">
        <v>171</v>
      </c>
      <c r="C2891" t="s">
        <v>127</v>
      </c>
      <c r="D2891">
        <v>0.63799999999999979</v>
      </c>
      <c r="E2891">
        <v>0.63799999999999979</v>
      </c>
      <c r="F2891">
        <v>0.63799999999999979</v>
      </c>
      <c r="G2891">
        <v>0.63799999999999979</v>
      </c>
      <c r="H2891">
        <v>0.63799999999999979</v>
      </c>
      <c r="I2891">
        <v>0.63799999999999979</v>
      </c>
      <c r="J2891">
        <v>0.63799999999999979</v>
      </c>
      <c r="K2891">
        <v>0.63799999999999979</v>
      </c>
      <c r="L2891">
        <v>0.63799999999999979</v>
      </c>
      <c r="M2891">
        <v>0.63799999999999979</v>
      </c>
      <c r="N2891">
        <v>0.63799999999999979</v>
      </c>
      <c r="O2891">
        <v>0.63799999999999979</v>
      </c>
      <c r="P2891">
        <v>0.63799999999999979</v>
      </c>
      <c r="Q2891">
        <v>0.63799999999999979</v>
      </c>
      <c r="R2891">
        <v>0.63799999999999979</v>
      </c>
      <c r="S2891">
        <v>0.63799999999999979</v>
      </c>
      <c r="T2891">
        <v>0.63799999999999979</v>
      </c>
      <c r="U2891">
        <v>0.63799999999999979</v>
      </c>
      <c r="V2891">
        <v>0.63799999999999979</v>
      </c>
      <c r="W2891">
        <v>0.63799999999999979</v>
      </c>
      <c r="X2891">
        <v>0.63799999999999979</v>
      </c>
      <c r="Y2891">
        <v>0.63799999999999979</v>
      </c>
      <c r="Z2891">
        <v>0.63799999999999979</v>
      </c>
      <c r="AA2891">
        <v>0.63799999999999979</v>
      </c>
      <c r="AB2891" s="7">
        <f t="shared" si="135"/>
        <v>15.311999999999996</v>
      </c>
      <c r="AC2891">
        <f>INDEX(SHELF_days!$C$2:$C$289,MATCH(A2891&amp;"|"&amp;C2891,SHELF_days!$D$2:$D$289,0))</f>
        <v>48</v>
      </c>
      <c r="AD2891" s="8">
        <f t="shared" si="136"/>
        <v>734.97599999999977</v>
      </c>
      <c r="AE2891" s="7">
        <f t="shared" si="137"/>
        <v>0.63799999999999979</v>
      </c>
    </row>
    <row r="2892" spans="1:31" x14ac:dyDescent="0.45">
      <c r="A2892" t="s">
        <v>48</v>
      </c>
      <c r="B2892" t="s">
        <v>171</v>
      </c>
      <c r="C2892" t="s">
        <v>128</v>
      </c>
      <c r="D2892">
        <v>0.63799999999999979</v>
      </c>
      <c r="E2892">
        <v>0.63799999999999979</v>
      </c>
      <c r="F2892">
        <v>0.63799999999999979</v>
      </c>
      <c r="G2892">
        <v>0.63799999999999979</v>
      </c>
      <c r="H2892">
        <v>0.63799999999999979</v>
      </c>
      <c r="I2892">
        <v>0.63799999999999979</v>
      </c>
      <c r="J2892">
        <v>0.63799999999999979</v>
      </c>
      <c r="K2892">
        <v>0.63799999999999979</v>
      </c>
      <c r="L2892">
        <v>0.63799999999999979</v>
      </c>
      <c r="M2892">
        <v>0.63799999999999979</v>
      </c>
      <c r="N2892">
        <v>0.63799999999999979</v>
      </c>
      <c r="O2892">
        <v>0.63799999999999979</v>
      </c>
      <c r="P2892">
        <v>0.63799999999999979</v>
      </c>
      <c r="Q2892">
        <v>0.63799999999999979</v>
      </c>
      <c r="R2892">
        <v>0.63799999999999979</v>
      </c>
      <c r="S2892">
        <v>0.63799999999999979</v>
      </c>
      <c r="T2892">
        <v>0.63799999999999979</v>
      </c>
      <c r="U2892">
        <v>0.63799999999999979</v>
      </c>
      <c r="V2892">
        <v>0.63799999999999979</v>
      </c>
      <c r="W2892">
        <v>0.63799999999999979</v>
      </c>
      <c r="X2892">
        <v>0.63799999999999979</v>
      </c>
      <c r="Y2892">
        <v>0.63799999999999979</v>
      </c>
      <c r="Z2892">
        <v>0.63799999999999979</v>
      </c>
      <c r="AA2892">
        <v>0.63799999999999979</v>
      </c>
      <c r="AB2892" s="7">
        <f t="shared" si="135"/>
        <v>15.311999999999996</v>
      </c>
      <c r="AC2892">
        <f>INDEX(SHELF_days!$C$2:$C$289,MATCH(A2892&amp;"|"&amp;C2892,SHELF_days!$D$2:$D$289,0))</f>
        <v>14</v>
      </c>
      <c r="AD2892" s="8">
        <f t="shared" si="136"/>
        <v>214.36799999999994</v>
      </c>
      <c r="AE2892" s="7">
        <f t="shared" si="137"/>
        <v>0.63799999999999979</v>
      </c>
    </row>
    <row r="2893" spans="1:31" x14ac:dyDescent="0.45">
      <c r="A2893" t="s">
        <v>48</v>
      </c>
      <c r="B2893" t="s">
        <v>171</v>
      </c>
      <c r="C2893" t="s">
        <v>129</v>
      </c>
      <c r="D2893">
        <v>0.63799999999999979</v>
      </c>
      <c r="E2893">
        <v>0.63799999999999979</v>
      </c>
      <c r="F2893">
        <v>0.63799999999999979</v>
      </c>
      <c r="G2893">
        <v>0.63799999999999979</v>
      </c>
      <c r="H2893">
        <v>0.63799999999999979</v>
      </c>
      <c r="I2893">
        <v>0.63799999999999979</v>
      </c>
      <c r="J2893">
        <v>0.63799999999999979</v>
      </c>
      <c r="K2893">
        <v>0.63799999999999979</v>
      </c>
      <c r="L2893">
        <v>0.63799999999999979</v>
      </c>
      <c r="M2893">
        <v>0.63799999999999979</v>
      </c>
      <c r="N2893">
        <v>0.63799999999999979</v>
      </c>
      <c r="O2893">
        <v>0.63799999999999979</v>
      </c>
      <c r="P2893">
        <v>0.63799999999999979</v>
      </c>
      <c r="Q2893">
        <v>0.63799999999999979</v>
      </c>
      <c r="R2893">
        <v>0.63799999999999979</v>
      </c>
      <c r="S2893">
        <v>0.63799999999999979</v>
      </c>
      <c r="T2893">
        <v>0.63799999999999979</v>
      </c>
      <c r="U2893">
        <v>0.63799999999999979</v>
      </c>
      <c r="V2893">
        <v>0.63799999999999979</v>
      </c>
      <c r="W2893">
        <v>0.63799999999999979</v>
      </c>
      <c r="X2893">
        <v>0.63799999999999979</v>
      </c>
      <c r="Y2893">
        <v>0.63799999999999979</v>
      </c>
      <c r="Z2893">
        <v>0.63799999999999979</v>
      </c>
      <c r="AA2893">
        <v>0.63799999999999979</v>
      </c>
      <c r="AB2893" s="7">
        <f t="shared" si="135"/>
        <v>15.311999999999996</v>
      </c>
      <c r="AC2893">
        <f>INDEX(SHELF_days!$C$2:$C$289,MATCH(A2893&amp;"|"&amp;C2893,SHELF_days!$D$2:$D$289,0))</f>
        <v>11</v>
      </c>
      <c r="AD2893" s="8">
        <f t="shared" si="136"/>
        <v>168.43199999999996</v>
      </c>
      <c r="AE2893" s="7">
        <f t="shared" si="137"/>
        <v>0.63799999999999979</v>
      </c>
    </row>
    <row r="2894" spans="1:31" x14ac:dyDescent="0.45">
      <c r="A2894" t="s">
        <v>48</v>
      </c>
      <c r="B2894" t="s">
        <v>172</v>
      </c>
      <c r="C2894" t="s">
        <v>124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48</v>
      </c>
      <c r="B2895" t="s">
        <v>172</v>
      </c>
      <c r="C2895" t="s">
        <v>125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48</v>
      </c>
      <c r="B2896" t="s">
        <v>172</v>
      </c>
      <c r="C2896" t="s">
        <v>126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48</v>
      </c>
      <c r="B2897" t="s">
        <v>172</v>
      </c>
      <c r="C2897" t="s">
        <v>127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48</v>
      </c>
      <c r="B2898" t="s">
        <v>172</v>
      </c>
      <c r="C2898" t="s">
        <v>128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48</v>
      </c>
      <c r="B2899" t="s">
        <v>172</v>
      </c>
      <c r="C2899" t="s">
        <v>129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48</v>
      </c>
      <c r="B2900" t="s">
        <v>173</v>
      </c>
      <c r="C2900" t="s">
        <v>124</v>
      </c>
      <c r="D2900">
        <v>5.3503827842905287E-4</v>
      </c>
      <c r="E2900">
        <v>4.5071159324186499E-4</v>
      </c>
      <c r="F2900">
        <v>4.0812492897518681E-4</v>
      </c>
      <c r="G2900">
        <v>4.0080751148329668E-4</v>
      </c>
      <c r="H2900">
        <v>3.9582088296523528E-4</v>
      </c>
      <c r="I2900">
        <v>3.9562182098801089E-4</v>
      </c>
      <c r="J2900">
        <v>7.8083698417935968E-4</v>
      </c>
      <c r="K2900">
        <v>1.37350244512891E-3</v>
      </c>
      <c r="L2900">
        <v>9.4367220132068603E-4</v>
      </c>
      <c r="M2900">
        <v>4.4049643810683658E-4</v>
      </c>
      <c r="N2900">
        <v>4.4225775863949209E-4</v>
      </c>
      <c r="O2900">
        <v>4.5326916168341759E-4</v>
      </c>
      <c r="P2900">
        <v>4.5584940807174228E-4</v>
      </c>
      <c r="Q2900">
        <v>4.5915030921305638E-4</v>
      </c>
      <c r="R2900">
        <v>4.724395860216751E-4</v>
      </c>
      <c r="S2900">
        <v>5.6601635372013242E-4</v>
      </c>
      <c r="T2900">
        <v>6.605329963237129E-4</v>
      </c>
      <c r="U2900">
        <v>1.902606660819188E-3</v>
      </c>
      <c r="V2900">
        <v>5.3199338610908052E-3</v>
      </c>
      <c r="W2900">
        <v>4.3342948593818858E-3</v>
      </c>
      <c r="X2900">
        <v>2.643444786435788E-3</v>
      </c>
      <c r="Y2900">
        <v>1.3151697264866041E-3</v>
      </c>
      <c r="Z2900">
        <v>6.9164461952356336E-4</v>
      </c>
      <c r="AA2900">
        <v>5.9638968376394934E-4</v>
      </c>
      <c r="AB2900" s="7">
        <f t="shared" si="135"/>
        <v>2.6437632855993452E-2</v>
      </c>
      <c r="AC2900">
        <f>INDEX(SHELF_days!$C$2:$C$289,MATCH(A2900&amp;"|"&amp;C2900,SHELF_days!$D$2:$D$289,0))</f>
        <v>83</v>
      </c>
      <c r="AD2900" s="8">
        <f t="shared" si="136"/>
        <v>2.1943235270474566</v>
      </c>
      <c r="AE2900" s="7">
        <f t="shared" si="137"/>
        <v>5.3199338610908052E-3</v>
      </c>
    </row>
    <row r="2901" spans="1:31" x14ac:dyDescent="0.45">
      <c r="A2901" t="s">
        <v>48</v>
      </c>
      <c r="B2901" t="s">
        <v>173</v>
      </c>
      <c r="C2901" t="s">
        <v>125</v>
      </c>
      <c r="D2901">
        <v>8.9450326300332262E-4</v>
      </c>
      <c r="E2901">
        <v>8.7398917031880131E-4</v>
      </c>
      <c r="F2901">
        <v>8.4443224635879111E-4</v>
      </c>
      <c r="G2901">
        <v>8.2744898399813715E-4</v>
      </c>
      <c r="H2901">
        <v>8.2454809664016932E-4</v>
      </c>
      <c r="I2901">
        <v>7.3708366553983519E-4</v>
      </c>
      <c r="J2901">
        <v>7.1805308854000743E-4</v>
      </c>
      <c r="K2901">
        <v>7.1961849681026848E-4</v>
      </c>
      <c r="L2901">
        <v>7.1036463464120277E-4</v>
      </c>
      <c r="M2901">
        <v>7.0663537228307692E-4</v>
      </c>
      <c r="N2901">
        <v>7.1112056620028217E-4</v>
      </c>
      <c r="O2901">
        <v>7.1757433188592403E-4</v>
      </c>
      <c r="P2901">
        <v>7.2787074966355371E-4</v>
      </c>
      <c r="Q2901">
        <v>7.9239265794582277E-4</v>
      </c>
      <c r="R2901">
        <v>8.512828761129493E-4</v>
      </c>
      <c r="S2901">
        <v>9.889128153026997E-4</v>
      </c>
      <c r="T2901">
        <v>1.255973985981018E-3</v>
      </c>
      <c r="U2901">
        <v>2.1670227009836932E-3</v>
      </c>
      <c r="V2901">
        <v>7.0121534300447638E-3</v>
      </c>
      <c r="W2901">
        <v>9.0316875844223786E-3</v>
      </c>
      <c r="X2901">
        <v>6.0643443932670146E-3</v>
      </c>
      <c r="Y2901">
        <v>4.4118591068301374E-3</v>
      </c>
      <c r="Z2901">
        <v>2.2545091800878331E-3</v>
      </c>
      <c r="AA2901">
        <v>1.2082841537475861E-3</v>
      </c>
      <c r="AB2901" s="7">
        <f t="shared" si="135"/>
        <v>4.6051665550609279E-2</v>
      </c>
      <c r="AC2901">
        <f>INDEX(SHELF_days!$C$2:$C$289,MATCH(A2901&amp;"|"&amp;C2901,SHELF_days!$D$2:$D$289,0))</f>
        <v>73</v>
      </c>
      <c r="AD2901" s="8">
        <f t="shared" si="136"/>
        <v>3.3617715851944774</v>
      </c>
      <c r="AE2901" s="7">
        <f t="shared" si="137"/>
        <v>9.0316875844223786E-3</v>
      </c>
    </row>
    <row r="2902" spans="1:31" x14ac:dyDescent="0.45">
      <c r="A2902" t="s">
        <v>48</v>
      </c>
      <c r="B2902" t="s">
        <v>173</v>
      </c>
      <c r="C2902" t="s">
        <v>126</v>
      </c>
      <c r="D2902">
        <v>6.511855984852967E-3</v>
      </c>
      <c r="E2902">
        <v>6.0830807434574226E-3</v>
      </c>
      <c r="F2902">
        <v>6.0543132032002027E-3</v>
      </c>
      <c r="G2902">
        <v>6.0325402020815896E-3</v>
      </c>
      <c r="H2902">
        <v>5.9993760943658093E-3</v>
      </c>
      <c r="I2902">
        <v>5.8886691934662344E-3</v>
      </c>
      <c r="J2902">
        <v>5.8727349671618984E-3</v>
      </c>
      <c r="K2902">
        <v>5.8787869088832573E-3</v>
      </c>
      <c r="L2902">
        <v>5.8808086637676064E-3</v>
      </c>
      <c r="M2902">
        <v>5.9071514304567781E-3</v>
      </c>
      <c r="N2902">
        <v>6.2690388932896681E-3</v>
      </c>
      <c r="O2902">
        <v>8.2182171072447911E-3</v>
      </c>
      <c r="P2902">
        <v>1.1117360319676649E-2</v>
      </c>
      <c r="Q2902">
        <v>1.535676048378672E-2</v>
      </c>
      <c r="R2902">
        <v>2.0137328141051031E-2</v>
      </c>
      <c r="S2902">
        <v>2.4844516421285469E-2</v>
      </c>
      <c r="T2902">
        <v>3.059217903645026E-2</v>
      </c>
      <c r="U2902">
        <v>4.0408128742531343E-2</v>
      </c>
      <c r="V2902">
        <v>4.0495033191218582E-2</v>
      </c>
      <c r="W2902">
        <v>4.0495033191218582E-2</v>
      </c>
      <c r="X2902">
        <v>2.8810569995858681E-2</v>
      </c>
      <c r="Y2902">
        <v>2.063075956995071E-2</v>
      </c>
      <c r="Z2902">
        <v>1.017558559345793E-2</v>
      </c>
      <c r="AA2902">
        <v>7.2210522925141348E-3</v>
      </c>
      <c r="AB2902" s="7">
        <f t="shared" si="135"/>
        <v>0.36488088037122829</v>
      </c>
      <c r="AC2902">
        <f>INDEX(SHELF_days!$C$2:$C$289,MATCH(A2902&amp;"|"&amp;C2902,SHELF_days!$D$2:$D$289,0))</f>
        <v>136</v>
      </c>
      <c r="AD2902" s="8">
        <f t="shared" si="136"/>
        <v>49.62379973048705</v>
      </c>
      <c r="AE2902" s="7">
        <f t="shared" si="137"/>
        <v>4.0495033191218582E-2</v>
      </c>
    </row>
    <row r="2903" spans="1:31" x14ac:dyDescent="0.45">
      <c r="A2903" t="s">
        <v>48</v>
      </c>
      <c r="B2903" t="s">
        <v>173</v>
      </c>
      <c r="C2903" t="s">
        <v>127</v>
      </c>
      <c r="D2903">
        <v>1.539729523045052E-3</v>
      </c>
      <c r="E2903">
        <v>1.4741266429602331E-3</v>
      </c>
      <c r="F2903">
        <v>1.4309361009087361E-3</v>
      </c>
      <c r="G2903">
        <v>1.4155115859459989E-3</v>
      </c>
      <c r="H2903">
        <v>1.3960539902307619E-3</v>
      </c>
      <c r="I2903">
        <v>1.4019587244773529E-3</v>
      </c>
      <c r="J2903">
        <v>1.273926224546431E-3</v>
      </c>
      <c r="K2903">
        <v>1.326660299261968E-3</v>
      </c>
      <c r="L2903">
        <v>1.271574781704867E-3</v>
      </c>
      <c r="M2903">
        <v>1.2774415128348269E-3</v>
      </c>
      <c r="N2903">
        <v>1.278610108671241E-3</v>
      </c>
      <c r="O2903">
        <v>1.309207367949033E-3</v>
      </c>
      <c r="P2903">
        <v>1.42601469730498E-3</v>
      </c>
      <c r="Q2903">
        <v>1.767206678420986E-3</v>
      </c>
      <c r="R2903">
        <v>2.2164462705094199E-3</v>
      </c>
      <c r="S2903">
        <v>2.93339406731762E-3</v>
      </c>
      <c r="T2903">
        <v>4.5243137884650713E-3</v>
      </c>
      <c r="U2903">
        <v>8.0169237170125886E-3</v>
      </c>
      <c r="V2903">
        <v>1.1681835025976939E-2</v>
      </c>
      <c r="W2903">
        <v>1.050951488413393E-2</v>
      </c>
      <c r="X2903">
        <v>7.6883345194494459E-3</v>
      </c>
      <c r="Y2903">
        <v>3.4880305529934518E-3</v>
      </c>
      <c r="Z2903">
        <v>1.9413797123319109E-3</v>
      </c>
      <c r="AA2903">
        <v>1.5662366968953981E-3</v>
      </c>
      <c r="AB2903" s="7">
        <f t="shared" si="135"/>
        <v>7.4155367473348235E-2</v>
      </c>
      <c r="AC2903">
        <f>INDEX(SHELF_days!$C$2:$C$289,MATCH(A2903&amp;"|"&amp;C2903,SHELF_days!$D$2:$D$289,0))</f>
        <v>48</v>
      </c>
      <c r="AD2903" s="8">
        <f t="shared" si="136"/>
        <v>3.5594576387207155</v>
      </c>
      <c r="AE2903" s="7">
        <f t="shared" si="137"/>
        <v>1.1681835025976939E-2</v>
      </c>
    </row>
    <row r="2904" spans="1:31" x14ac:dyDescent="0.45">
      <c r="A2904" t="s">
        <v>48</v>
      </c>
      <c r="B2904" t="s">
        <v>173</v>
      </c>
      <c r="C2904" t="s">
        <v>128</v>
      </c>
      <c r="D2904">
        <v>1.6281228721736759E-2</v>
      </c>
      <c r="E2904">
        <v>1.6281228721736759E-2</v>
      </c>
      <c r="F2904">
        <v>1.6281228721736759E-2</v>
      </c>
      <c r="G2904">
        <v>1.6281228721736759E-2</v>
      </c>
      <c r="H2904">
        <v>1.609693260763316E-2</v>
      </c>
      <c r="I2904">
        <v>1.609693260763316E-2</v>
      </c>
      <c r="J2904">
        <v>1.609693260763316E-2</v>
      </c>
      <c r="K2904">
        <v>1.609693260763316E-2</v>
      </c>
      <c r="L2904">
        <v>1.609693260763316E-2</v>
      </c>
      <c r="M2904">
        <v>1.609693260763316E-2</v>
      </c>
      <c r="N2904">
        <v>1.7108822592617048E-2</v>
      </c>
      <c r="O2904">
        <v>3.8582797170857608E-2</v>
      </c>
      <c r="P2904">
        <v>4.0495033191218582E-2</v>
      </c>
      <c r="Q2904">
        <v>4.0495033191218582E-2</v>
      </c>
      <c r="R2904">
        <v>4.0495033191218582E-2</v>
      </c>
      <c r="S2904">
        <v>4.0495033191218582E-2</v>
      </c>
      <c r="T2904">
        <v>4.0495033191218582E-2</v>
      </c>
      <c r="U2904">
        <v>4.0495033191218582E-2</v>
      </c>
      <c r="V2904">
        <v>4.0495033191218582E-2</v>
      </c>
      <c r="W2904">
        <v>4.0495033191218582E-2</v>
      </c>
      <c r="X2904">
        <v>4.0495033191218582E-2</v>
      </c>
      <c r="Y2904">
        <v>4.0495033191218582E-2</v>
      </c>
      <c r="Z2904">
        <v>2.990668089353728E-2</v>
      </c>
      <c r="AA2904">
        <v>1.7101288474744888E-2</v>
      </c>
      <c r="AB2904" s="7">
        <f t="shared" si="135"/>
        <v>0.669356431576689</v>
      </c>
      <c r="AC2904">
        <f>INDEX(SHELF_days!$C$2:$C$289,MATCH(A2904&amp;"|"&amp;C2904,SHELF_days!$D$2:$D$289,0))</f>
        <v>14</v>
      </c>
      <c r="AD2904" s="8">
        <f t="shared" si="136"/>
        <v>9.3709900420736467</v>
      </c>
      <c r="AE2904" s="7">
        <f t="shared" si="137"/>
        <v>4.0495033191218582E-2</v>
      </c>
    </row>
    <row r="2905" spans="1:31" x14ac:dyDescent="0.45">
      <c r="A2905" t="s">
        <v>48</v>
      </c>
      <c r="B2905" t="s">
        <v>173</v>
      </c>
      <c r="C2905" t="s">
        <v>129</v>
      </c>
      <c r="D2905">
        <v>4.450925019860401E-4</v>
      </c>
      <c r="E2905">
        <v>3.5381376622718443E-4</v>
      </c>
      <c r="F2905">
        <v>3.5381376622718443E-4</v>
      </c>
      <c r="G2905">
        <v>3.5381376622718443E-4</v>
      </c>
      <c r="H2905">
        <v>3.5381376622718443E-4</v>
      </c>
      <c r="I2905">
        <v>3.5381376622718443E-4</v>
      </c>
      <c r="J2905">
        <v>3.5381376622718443E-4</v>
      </c>
      <c r="K2905">
        <v>3.5381376622718443E-4</v>
      </c>
      <c r="L2905">
        <v>3.5381376622718443E-4</v>
      </c>
      <c r="M2905">
        <v>3.5381376622718443E-4</v>
      </c>
      <c r="N2905">
        <v>3.5381376622718443E-4</v>
      </c>
      <c r="O2905">
        <v>3.5381376622718443E-4</v>
      </c>
      <c r="P2905">
        <v>3.5381376622718443E-4</v>
      </c>
      <c r="Q2905">
        <v>3.5381376622718443E-4</v>
      </c>
      <c r="R2905">
        <v>3.5381376622718443E-4</v>
      </c>
      <c r="S2905">
        <v>5.3839965409509325E-4</v>
      </c>
      <c r="T2905">
        <v>5.3839965409509325E-4</v>
      </c>
      <c r="U2905">
        <v>1.171845102885122E-2</v>
      </c>
      <c r="V2905">
        <v>2.640853201074075E-2</v>
      </c>
      <c r="W2905">
        <v>2.6019076071502969E-2</v>
      </c>
      <c r="X2905">
        <v>2.0180714268107951E-2</v>
      </c>
      <c r="Y2905">
        <v>5.772293385131461E-3</v>
      </c>
      <c r="Z2905">
        <v>1.42452782536678E-3</v>
      </c>
      <c r="AA2905">
        <v>1.42452782536678E-3</v>
      </c>
      <c r="AB2905" s="7">
        <f t="shared" si="135"/>
        <v>9.9423406952424742E-2</v>
      </c>
      <c r="AC2905">
        <f>INDEX(SHELF_days!$C$2:$C$289,MATCH(A2905&amp;"|"&amp;C2905,SHELF_days!$D$2:$D$289,0))</f>
        <v>11</v>
      </c>
      <c r="AD2905" s="8">
        <f t="shared" si="136"/>
        <v>1.0936574764766722</v>
      </c>
      <c r="AE2905" s="7">
        <f t="shared" si="137"/>
        <v>2.640853201074075E-2</v>
      </c>
    </row>
    <row r="2906" spans="1:31" x14ac:dyDescent="0.45">
      <c r="A2906" t="s">
        <v>48</v>
      </c>
      <c r="B2906" t="s">
        <v>174</v>
      </c>
      <c r="C2906" t="s">
        <v>124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48</v>
      </c>
      <c r="B2907" t="s">
        <v>174</v>
      </c>
      <c r="C2907" t="s">
        <v>125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48</v>
      </c>
      <c r="B2908" t="s">
        <v>174</v>
      </c>
      <c r="C2908" t="s">
        <v>126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48</v>
      </c>
      <c r="B2909" t="s">
        <v>174</v>
      </c>
      <c r="C2909" t="s">
        <v>127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48</v>
      </c>
      <c r="B2910" t="s">
        <v>174</v>
      </c>
      <c r="C2910" t="s">
        <v>128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48</v>
      </c>
      <c r="B2911" t="s">
        <v>174</v>
      </c>
      <c r="C2911" t="s">
        <v>129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48</v>
      </c>
      <c r="B2912" t="s">
        <v>175</v>
      </c>
      <c r="C2912" t="s">
        <v>124</v>
      </c>
      <c r="D2912">
        <v>0.29126506024096388</v>
      </c>
      <c r="E2912">
        <v>0.27389558232931732</v>
      </c>
      <c r="F2912">
        <v>0.26847389558232931</v>
      </c>
      <c r="G2912">
        <v>0.25813253012048187</v>
      </c>
      <c r="H2912">
        <v>0.25732931726907632</v>
      </c>
      <c r="I2912">
        <v>0.2465863453815261</v>
      </c>
      <c r="J2912">
        <v>0.24377510040160641</v>
      </c>
      <c r="K2912">
        <v>0.24558232931726909</v>
      </c>
      <c r="L2912">
        <v>0.2339357429718876</v>
      </c>
      <c r="M2912">
        <v>0.22881526104417671</v>
      </c>
      <c r="N2912">
        <v>0.21857429718875501</v>
      </c>
      <c r="O2912">
        <v>0.22038152610441769</v>
      </c>
      <c r="P2912">
        <v>0.23604417670682731</v>
      </c>
      <c r="Q2912">
        <v>0.25010040160642572</v>
      </c>
      <c r="R2912">
        <v>0.26887550200803212</v>
      </c>
      <c r="S2912">
        <v>0.29708835341365458</v>
      </c>
      <c r="T2912">
        <v>0.3300200803212851</v>
      </c>
      <c r="U2912">
        <v>0.35020080321285141</v>
      </c>
      <c r="V2912">
        <v>0.35793172690763048</v>
      </c>
      <c r="W2912">
        <v>0.35190763052208829</v>
      </c>
      <c r="X2912">
        <v>0.34819277108433733</v>
      </c>
      <c r="Y2912">
        <v>0.34568273092369478</v>
      </c>
      <c r="Z2912">
        <v>0.32710843373493981</v>
      </c>
      <c r="AA2912">
        <v>0.31746987951807232</v>
      </c>
      <c r="AB2912" s="7">
        <f t="shared" si="135"/>
        <v>6.7673694779116467</v>
      </c>
      <c r="AC2912">
        <f>INDEX(SHELF_days!$C$2:$C$289,MATCH(A2912&amp;"|"&amp;C2912,SHELF_days!$D$2:$D$289,0))</f>
        <v>83</v>
      </c>
      <c r="AD2912" s="8">
        <f t="shared" si="136"/>
        <v>561.69166666666672</v>
      </c>
      <c r="AE2912" s="7">
        <f t="shared" si="137"/>
        <v>0.35793172690763048</v>
      </c>
    </row>
    <row r="2913" spans="1:31" x14ac:dyDescent="0.45">
      <c r="A2913" t="s">
        <v>48</v>
      </c>
      <c r="B2913" t="s">
        <v>175</v>
      </c>
      <c r="C2913" t="s">
        <v>125</v>
      </c>
      <c r="D2913">
        <v>0.49372146118721461</v>
      </c>
      <c r="E2913">
        <v>0.48698630136986298</v>
      </c>
      <c r="F2913">
        <v>0.47340182648401818</v>
      </c>
      <c r="G2913">
        <v>0.45787671232876709</v>
      </c>
      <c r="H2913">
        <v>0.45616438356164379</v>
      </c>
      <c r="I2913">
        <v>0.46735159817351601</v>
      </c>
      <c r="J2913">
        <v>0.45</v>
      </c>
      <c r="K2913">
        <v>0.43242009132420089</v>
      </c>
      <c r="L2913">
        <v>0.39589041095890409</v>
      </c>
      <c r="M2913">
        <v>0.36472602739726029</v>
      </c>
      <c r="N2913">
        <v>0.3385844748858447</v>
      </c>
      <c r="O2913">
        <v>0.32134703196347031</v>
      </c>
      <c r="P2913">
        <v>0.31415525114155252</v>
      </c>
      <c r="Q2913">
        <v>0.31255707762557078</v>
      </c>
      <c r="R2913">
        <v>0.32511415525114162</v>
      </c>
      <c r="S2913">
        <v>0.35490867579908669</v>
      </c>
      <c r="T2913">
        <v>0.37888127853881282</v>
      </c>
      <c r="U2913">
        <v>0.39874429223744301</v>
      </c>
      <c r="V2913">
        <v>0.426027397260274</v>
      </c>
      <c r="W2913">
        <v>0.44589041095890408</v>
      </c>
      <c r="X2913">
        <v>0.46152968036529679</v>
      </c>
      <c r="Y2913">
        <v>0.48276255707762561</v>
      </c>
      <c r="Z2913">
        <v>0.49863013698630138</v>
      </c>
      <c r="AA2913">
        <v>0.50376712328767126</v>
      </c>
      <c r="AB2913" s="7">
        <f t="shared" si="135"/>
        <v>10.041438356164385</v>
      </c>
      <c r="AC2913">
        <f>INDEX(SHELF_days!$C$2:$C$289,MATCH(A2913&amp;"|"&amp;C2913,SHELF_days!$D$2:$D$289,0))</f>
        <v>73</v>
      </c>
      <c r="AD2913" s="8">
        <f t="shared" si="136"/>
        <v>733.02500000000009</v>
      </c>
      <c r="AE2913" s="7">
        <f t="shared" si="137"/>
        <v>0.50376712328767126</v>
      </c>
    </row>
    <row r="2914" spans="1:31" x14ac:dyDescent="0.45">
      <c r="A2914" t="s">
        <v>48</v>
      </c>
      <c r="B2914" t="s">
        <v>175</v>
      </c>
      <c r="C2914" t="s">
        <v>126</v>
      </c>
      <c r="D2914">
        <v>0.50373774509803926</v>
      </c>
      <c r="E2914">
        <v>0.49938725490196079</v>
      </c>
      <c r="F2914">
        <v>0.49393382352941168</v>
      </c>
      <c r="G2914">
        <v>0.49424019607843139</v>
      </c>
      <c r="H2914">
        <v>0.49669117647058819</v>
      </c>
      <c r="I2914">
        <v>0.49577205882352943</v>
      </c>
      <c r="J2914">
        <v>0.47910539215686271</v>
      </c>
      <c r="K2914">
        <v>0.47009803921568633</v>
      </c>
      <c r="L2914">
        <v>0.46930147058823529</v>
      </c>
      <c r="M2914">
        <v>0.4696078431372549</v>
      </c>
      <c r="N2914">
        <v>0.47132352941176459</v>
      </c>
      <c r="O2914">
        <v>0.48645833333333333</v>
      </c>
      <c r="P2914">
        <v>0.51145833333333335</v>
      </c>
      <c r="Q2914">
        <v>0.52904411764705883</v>
      </c>
      <c r="R2914">
        <v>0.54889705882352946</v>
      </c>
      <c r="S2914">
        <v>0.56170343137254897</v>
      </c>
      <c r="T2914">
        <v>0.57015931372549022</v>
      </c>
      <c r="U2914">
        <v>0.58308823529411757</v>
      </c>
      <c r="V2914">
        <v>0.59871323529411757</v>
      </c>
      <c r="W2914">
        <v>0.6119485294117647</v>
      </c>
      <c r="X2914">
        <v>0.60631127450980393</v>
      </c>
      <c r="Y2914">
        <v>0.59730392156862744</v>
      </c>
      <c r="Z2914">
        <v>0.58394607843137258</v>
      </c>
      <c r="AA2914">
        <v>0.57420343137254903</v>
      </c>
      <c r="AB2914" s="7">
        <f t="shared" si="135"/>
        <v>12.706433823529409</v>
      </c>
      <c r="AC2914">
        <f>INDEX(SHELF_days!$C$2:$C$289,MATCH(A2914&amp;"|"&amp;C2914,SHELF_days!$D$2:$D$289,0))</f>
        <v>136</v>
      </c>
      <c r="AD2914" s="8">
        <f t="shared" si="136"/>
        <v>1728.0749999999996</v>
      </c>
      <c r="AE2914" s="7">
        <f t="shared" si="137"/>
        <v>0.6119485294117647</v>
      </c>
    </row>
    <row r="2915" spans="1:31" x14ac:dyDescent="0.45">
      <c r="A2915" t="s">
        <v>48</v>
      </c>
      <c r="B2915" t="s">
        <v>175</v>
      </c>
      <c r="C2915" t="s">
        <v>127</v>
      </c>
      <c r="D2915">
        <v>0.69322916666666667</v>
      </c>
      <c r="E2915">
        <v>0.69079861111111107</v>
      </c>
      <c r="F2915">
        <v>0.70347222222222217</v>
      </c>
      <c r="G2915">
        <v>0.69565972222222217</v>
      </c>
      <c r="H2915">
        <v>0.70572916666666663</v>
      </c>
      <c r="I2915">
        <v>0.70173611111111123</v>
      </c>
      <c r="J2915">
        <v>0.66545138888888888</v>
      </c>
      <c r="K2915">
        <v>0.61093750000000002</v>
      </c>
      <c r="L2915">
        <v>0.57447916666666665</v>
      </c>
      <c r="M2915">
        <v>0.55954861111111109</v>
      </c>
      <c r="N2915">
        <v>0.55885416666666665</v>
      </c>
      <c r="O2915">
        <v>0.57343749999999993</v>
      </c>
      <c r="P2915">
        <v>0.58975694444444449</v>
      </c>
      <c r="Q2915">
        <v>0.609375</v>
      </c>
      <c r="R2915">
        <v>0.61440972222222223</v>
      </c>
      <c r="S2915">
        <v>0.64722222222222225</v>
      </c>
      <c r="T2915">
        <v>0.6635416666666667</v>
      </c>
      <c r="U2915">
        <v>0.66545138888888888</v>
      </c>
      <c r="V2915">
        <v>0.67708333333333337</v>
      </c>
      <c r="W2915">
        <v>0.69687500000000002</v>
      </c>
      <c r="X2915">
        <v>0.71163194444444444</v>
      </c>
      <c r="Y2915">
        <v>0.68368055555555562</v>
      </c>
      <c r="Z2915">
        <v>0.64288194444444446</v>
      </c>
      <c r="AA2915">
        <v>0.59809027777777779</v>
      </c>
      <c r="AB2915" s="7">
        <f t="shared" si="135"/>
        <v>15.533333333333335</v>
      </c>
      <c r="AC2915">
        <f>INDEX(SHELF_days!$C$2:$C$289,MATCH(A2915&amp;"|"&amp;C2915,SHELF_days!$D$2:$D$289,0))</f>
        <v>48</v>
      </c>
      <c r="AD2915" s="8">
        <f t="shared" si="136"/>
        <v>745.60000000000014</v>
      </c>
      <c r="AE2915" s="7">
        <f t="shared" si="137"/>
        <v>0.71163194444444444</v>
      </c>
    </row>
    <row r="2916" spans="1:31" x14ac:dyDescent="0.45">
      <c r="A2916" t="s">
        <v>48</v>
      </c>
      <c r="B2916" t="s">
        <v>175</v>
      </c>
      <c r="C2916" t="s">
        <v>128</v>
      </c>
      <c r="D2916">
        <v>0.17261904761904759</v>
      </c>
      <c r="E2916">
        <v>0.1744047619047619</v>
      </c>
      <c r="F2916">
        <v>0.1607142857142857</v>
      </c>
      <c r="G2916">
        <v>0.14345238095238089</v>
      </c>
      <c r="H2916">
        <v>0.12083333333333331</v>
      </c>
      <c r="I2916">
        <v>0.1154761904761905</v>
      </c>
      <c r="J2916">
        <v>9.8214285714285712E-2</v>
      </c>
      <c r="K2916">
        <v>9.3452380952380953E-2</v>
      </c>
      <c r="L2916">
        <v>9.5238095238095233E-2</v>
      </c>
      <c r="M2916">
        <v>9.4047619047619047E-2</v>
      </c>
      <c r="N2916">
        <v>0.10476190476190481</v>
      </c>
      <c r="O2916">
        <v>8.8095238095238101E-2</v>
      </c>
      <c r="P2916">
        <v>0.1136904761904762</v>
      </c>
      <c r="Q2916">
        <v>0.12440476190476191</v>
      </c>
      <c r="R2916">
        <v>0.12916666666666671</v>
      </c>
      <c r="S2916">
        <v>0.15059523809523809</v>
      </c>
      <c r="T2916">
        <v>0.16964285714285721</v>
      </c>
      <c r="U2916">
        <v>0.17499999999999999</v>
      </c>
      <c r="V2916">
        <v>0.15833333333333341</v>
      </c>
      <c r="W2916">
        <v>0.1238095238095238</v>
      </c>
      <c r="X2916">
        <v>0.10238095238095241</v>
      </c>
      <c r="Y2916">
        <v>9.2261904761904753E-2</v>
      </c>
      <c r="Z2916">
        <v>8.9880952380952381E-2</v>
      </c>
      <c r="AA2916">
        <v>9.9404761904761899E-2</v>
      </c>
      <c r="AB2916" s="7">
        <f t="shared" si="135"/>
        <v>2.9898809523809518</v>
      </c>
      <c r="AC2916">
        <f>INDEX(SHELF_days!$C$2:$C$289,MATCH(A2916&amp;"|"&amp;C2916,SHELF_days!$D$2:$D$289,0))</f>
        <v>14</v>
      </c>
      <c r="AD2916" s="8">
        <f t="shared" si="136"/>
        <v>41.858333333333327</v>
      </c>
      <c r="AE2916" s="7">
        <f t="shared" si="137"/>
        <v>0.17499999999999999</v>
      </c>
    </row>
    <row r="2917" spans="1:31" x14ac:dyDescent="0.45">
      <c r="A2917" t="s">
        <v>48</v>
      </c>
      <c r="B2917" t="s">
        <v>175</v>
      </c>
      <c r="C2917" t="s">
        <v>129</v>
      </c>
      <c r="D2917">
        <v>0.5696969696969697</v>
      </c>
      <c r="E2917">
        <v>0.53106060606060612</v>
      </c>
      <c r="F2917">
        <v>0.49696969696969701</v>
      </c>
      <c r="G2917">
        <v>0.46742424242424241</v>
      </c>
      <c r="H2917">
        <v>0.45833333333333343</v>
      </c>
      <c r="I2917">
        <v>0.42121212121212109</v>
      </c>
      <c r="J2917">
        <v>0.36363636363636359</v>
      </c>
      <c r="K2917">
        <v>0.31439393939393939</v>
      </c>
      <c r="L2917">
        <v>0.25303030303030299</v>
      </c>
      <c r="M2917">
        <v>0.1931818181818182</v>
      </c>
      <c r="N2917">
        <v>0.1454545454545455</v>
      </c>
      <c r="O2917">
        <v>0.1212121212121212</v>
      </c>
      <c r="P2917">
        <v>0.10606060606060599</v>
      </c>
      <c r="Q2917">
        <v>9.166666666666666E-2</v>
      </c>
      <c r="R2917">
        <v>8.257575757575758E-2</v>
      </c>
      <c r="S2917">
        <v>8.257575757575758E-2</v>
      </c>
      <c r="T2917">
        <v>9.7727272727272718E-2</v>
      </c>
      <c r="U2917">
        <v>0.1037878787878788</v>
      </c>
      <c r="V2917">
        <v>0.12196969696969701</v>
      </c>
      <c r="W2917">
        <v>0.1424242424242424</v>
      </c>
      <c r="X2917">
        <v>0.1568181818181818</v>
      </c>
      <c r="Y2917">
        <v>0.1803030303030303</v>
      </c>
      <c r="Z2917">
        <v>0.21363636363636371</v>
      </c>
      <c r="AA2917">
        <v>0.23939393939393941</v>
      </c>
      <c r="AB2917" s="7">
        <f t="shared" si="135"/>
        <v>5.9545454545454568</v>
      </c>
      <c r="AC2917">
        <f>INDEX(SHELF_days!$C$2:$C$289,MATCH(A2917&amp;"|"&amp;C2917,SHELF_days!$D$2:$D$289,0))</f>
        <v>11</v>
      </c>
      <c r="AD2917" s="8">
        <f t="shared" si="136"/>
        <v>65.500000000000028</v>
      </c>
      <c r="AE2917" s="7">
        <f t="shared" si="137"/>
        <v>0.5696969696969697</v>
      </c>
    </row>
    <row r="2918" spans="1:31" x14ac:dyDescent="0.45">
      <c r="A2918" t="s">
        <v>48</v>
      </c>
      <c r="B2918" t="s">
        <v>176</v>
      </c>
      <c r="C2918" t="s">
        <v>124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48</v>
      </c>
      <c r="B2919" t="s">
        <v>176</v>
      </c>
      <c r="C2919" t="s">
        <v>125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48</v>
      </c>
      <c r="B2920" t="s">
        <v>176</v>
      </c>
      <c r="C2920" t="s">
        <v>126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48</v>
      </c>
      <c r="B2921" t="s">
        <v>176</v>
      </c>
      <c r="C2921" t="s">
        <v>127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48</v>
      </c>
      <c r="B2922" t="s">
        <v>176</v>
      </c>
      <c r="C2922" t="s">
        <v>128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48</v>
      </c>
      <c r="B2923" t="s">
        <v>176</v>
      </c>
      <c r="C2923" t="s">
        <v>129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48</v>
      </c>
      <c r="B2924" t="s">
        <v>177</v>
      </c>
      <c r="C2924" t="s">
        <v>124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 s="7">
        <f t="shared" si="135"/>
        <v>0</v>
      </c>
      <c r="AC2924">
        <f>INDEX(SHELF_days!$C$2:$C$289,MATCH(A2924&amp;"|"&amp;C2924,SHELF_days!$D$2:$D$289,0))</f>
        <v>83</v>
      </c>
      <c r="AD2924" s="8">
        <f t="shared" si="136"/>
        <v>0</v>
      </c>
      <c r="AE2924" s="7">
        <f t="shared" si="137"/>
        <v>0</v>
      </c>
    </row>
    <row r="2925" spans="1:31" x14ac:dyDescent="0.45">
      <c r="A2925" t="s">
        <v>48</v>
      </c>
      <c r="B2925" t="s">
        <v>177</v>
      </c>
      <c r="C2925" t="s">
        <v>125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0.79200000000000004</v>
      </c>
      <c r="V2925">
        <v>0.79200000000000004</v>
      </c>
      <c r="W2925">
        <v>0</v>
      </c>
      <c r="X2925">
        <v>0</v>
      </c>
      <c r="Y2925">
        <v>0</v>
      </c>
      <c r="Z2925">
        <v>0</v>
      </c>
      <c r="AA2925">
        <v>0</v>
      </c>
      <c r="AB2925" s="7">
        <f t="shared" si="135"/>
        <v>1.5840000000000001</v>
      </c>
      <c r="AC2925">
        <f>INDEX(SHELF_days!$C$2:$C$289,MATCH(A2925&amp;"|"&amp;C2925,SHELF_days!$D$2:$D$289,0))</f>
        <v>73</v>
      </c>
      <c r="AD2925" s="8">
        <f t="shared" si="136"/>
        <v>115.63200000000001</v>
      </c>
      <c r="AE2925" s="7">
        <f t="shared" si="137"/>
        <v>0.79200000000000004</v>
      </c>
    </row>
    <row r="2926" spans="1:31" x14ac:dyDescent="0.45">
      <c r="A2926" t="s">
        <v>48</v>
      </c>
      <c r="B2926" t="s">
        <v>177</v>
      </c>
      <c r="C2926" t="s">
        <v>126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 s="7">
        <f t="shared" si="135"/>
        <v>0</v>
      </c>
      <c r="AC2926">
        <f>INDEX(SHELF_days!$C$2:$C$289,MATCH(A2926&amp;"|"&amp;C2926,SHELF_days!$D$2:$D$289,0))</f>
        <v>136</v>
      </c>
      <c r="AD2926" s="8">
        <f t="shared" si="136"/>
        <v>0</v>
      </c>
      <c r="AE2926" s="7">
        <f t="shared" si="137"/>
        <v>0</v>
      </c>
    </row>
    <row r="2927" spans="1:31" x14ac:dyDescent="0.45">
      <c r="A2927" t="s">
        <v>48</v>
      </c>
      <c r="B2927" t="s">
        <v>177</v>
      </c>
      <c r="C2927" t="s">
        <v>127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 s="7">
        <f t="shared" si="135"/>
        <v>0</v>
      </c>
      <c r="AC2927">
        <f>INDEX(SHELF_days!$C$2:$C$289,MATCH(A2927&amp;"|"&amp;C2927,SHELF_days!$D$2:$D$289,0))</f>
        <v>48</v>
      </c>
      <c r="AD2927" s="8">
        <f t="shared" si="136"/>
        <v>0</v>
      </c>
      <c r="AE2927" s="7">
        <f t="shared" si="137"/>
        <v>0</v>
      </c>
    </row>
    <row r="2928" spans="1:31" x14ac:dyDescent="0.45">
      <c r="A2928" t="s">
        <v>48</v>
      </c>
      <c r="B2928" t="s">
        <v>177</v>
      </c>
      <c r="C2928" t="s">
        <v>128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 s="7">
        <f t="shared" si="135"/>
        <v>0</v>
      </c>
      <c r="AC2928">
        <f>INDEX(SHELF_days!$C$2:$C$289,MATCH(A2928&amp;"|"&amp;C2928,SHELF_days!$D$2:$D$289,0))</f>
        <v>14</v>
      </c>
      <c r="AD2928" s="8">
        <f t="shared" si="136"/>
        <v>0</v>
      </c>
      <c r="AE2928" s="7">
        <f t="shared" si="137"/>
        <v>0</v>
      </c>
    </row>
    <row r="2929" spans="1:31" x14ac:dyDescent="0.45">
      <c r="A2929" t="s">
        <v>48</v>
      </c>
      <c r="B2929" t="s">
        <v>177</v>
      </c>
      <c r="C2929" t="s">
        <v>129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 s="7">
        <f t="shared" si="135"/>
        <v>0</v>
      </c>
      <c r="AC2929">
        <f>INDEX(SHELF_days!$C$2:$C$289,MATCH(A2929&amp;"|"&amp;C2929,SHELF_days!$D$2:$D$289,0))</f>
        <v>11</v>
      </c>
      <c r="AD2929" s="8">
        <f t="shared" si="136"/>
        <v>0</v>
      </c>
      <c r="AE2929" s="7">
        <f t="shared" si="137"/>
        <v>0</v>
      </c>
    </row>
    <row r="2930" spans="1:31" x14ac:dyDescent="0.45">
      <c r="A2930" t="s">
        <v>48</v>
      </c>
      <c r="B2930" t="s">
        <v>178</v>
      </c>
      <c r="C2930" t="s">
        <v>124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48</v>
      </c>
      <c r="B2931" t="s">
        <v>178</v>
      </c>
      <c r="C2931" t="s">
        <v>125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48</v>
      </c>
      <c r="B2932" t="s">
        <v>178</v>
      </c>
      <c r="C2932" t="s">
        <v>126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48</v>
      </c>
      <c r="B2933" t="s">
        <v>178</v>
      </c>
      <c r="C2933" t="s">
        <v>127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48</v>
      </c>
      <c r="B2934" t="s">
        <v>178</v>
      </c>
      <c r="C2934" t="s">
        <v>128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48</v>
      </c>
      <c r="B2935" t="s">
        <v>178</v>
      </c>
      <c r="C2935" t="s">
        <v>129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48</v>
      </c>
      <c r="B2936" t="s">
        <v>179</v>
      </c>
      <c r="C2936" t="s">
        <v>124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48</v>
      </c>
      <c r="B2937" t="s">
        <v>179</v>
      </c>
      <c r="C2937" t="s">
        <v>125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48</v>
      </c>
      <c r="B2938" t="s">
        <v>179</v>
      </c>
      <c r="C2938" t="s">
        <v>126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48</v>
      </c>
      <c r="B2939" t="s">
        <v>179</v>
      </c>
      <c r="C2939" t="s">
        <v>127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48</v>
      </c>
      <c r="B2940" t="s">
        <v>179</v>
      </c>
      <c r="C2940" t="s">
        <v>128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48</v>
      </c>
      <c r="B2941" t="s">
        <v>179</v>
      </c>
      <c r="C2941" t="s">
        <v>129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48</v>
      </c>
      <c r="B2942" t="s">
        <v>180</v>
      </c>
      <c r="C2942" t="s">
        <v>124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48</v>
      </c>
      <c r="B2943" t="s">
        <v>180</v>
      </c>
      <c r="C2943" t="s">
        <v>125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48</v>
      </c>
      <c r="B2944" t="s">
        <v>180</v>
      </c>
      <c r="C2944" t="s">
        <v>126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48</v>
      </c>
      <c r="B2945" t="s">
        <v>180</v>
      </c>
      <c r="C2945" t="s">
        <v>127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48</v>
      </c>
      <c r="B2946" t="s">
        <v>180</v>
      </c>
      <c r="C2946" t="s">
        <v>128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48</v>
      </c>
      <c r="B2947" t="s">
        <v>180</v>
      </c>
      <c r="C2947" t="s">
        <v>129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48</v>
      </c>
      <c r="B2948" t="s">
        <v>181</v>
      </c>
      <c r="C2948" t="s">
        <v>124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48</v>
      </c>
      <c r="B2949" t="s">
        <v>181</v>
      </c>
      <c r="C2949" t="s">
        <v>125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48</v>
      </c>
      <c r="B2950" t="s">
        <v>181</v>
      </c>
      <c r="C2950" t="s">
        <v>126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48</v>
      </c>
      <c r="B2951" t="s">
        <v>181</v>
      </c>
      <c r="C2951" t="s">
        <v>127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48</v>
      </c>
      <c r="B2952" t="s">
        <v>181</v>
      </c>
      <c r="C2952" t="s">
        <v>128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48</v>
      </c>
      <c r="B2953" t="s">
        <v>181</v>
      </c>
      <c r="C2953" t="s">
        <v>129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48</v>
      </c>
      <c r="B2954" t="s">
        <v>182</v>
      </c>
      <c r="C2954" t="s">
        <v>124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48</v>
      </c>
      <c r="B2955" t="s">
        <v>182</v>
      </c>
      <c r="C2955" t="s">
        <v>125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48</v>
      </c>
      <c r="B2956" t="s">
        <v>182</v>
      </c>
      <c r="C2956" t="s">
        <v>126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48</v>
      </c>
      <c r="B2957" t="s">
        <v>182</v>
      </c>
      <c r="C2957" t="s">
        <v>127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48</v>
      </c>
      <c r="B2958" t="s">
        <v>182</v>
      </c>
      <c r="C2958" t="s">
        <v>128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48</v>
      </c>
      <c r="B2959" t="s">
        <v>182</v>
      </c>
      <c r="C2959" t="s">
        <v>129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48</v>
      </c>
      <c r="B2960" t="s">
        <v>183</v>
      </c>
      <c r="C2960" t="s">
        <v>124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48</v>
      </c>
      <c r="B2961" t="s">
        <v>183</v>
      </c>
      <c r="C2961" t="s">
        <v>125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48</v>
      </c>
      <c r="B2962" t="s">
        <v>183</v>
      </c>
      <c r="C2962" t="s">
        <v>126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48</v>
      </c>
      <c r="B2963" t="s">
        <v>183</v>
      </c>
      <c r="C2963" t="s">
        <v>127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48</v>
      </c>
      <c r="B2964" t="s">
        <v>183</v>
      </c>
      <c r="C2964" t="s">
        <v>128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48</v>
      </c>
      <c r="B2965" t="s">
        <v>183</v>
      </c>
      <c r="C2965" t="s">
        <v>129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54</v>
      </c>
      <c r="B2966" t="s">
        <v>158</v>
      </c>
      <c r="C2966" t="s">
        <v>124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54</v>
      </c>
      <c r="B2967" t="s">
        <v>158</v>
      </c>
      <c r="C2967" t="s">
        <v>125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54</v>
      </c>
      <c r="B2968" t="s">
        <v>158</v>
      </c>
      <c r="C2968" t="s">
        <v>126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54</v>
      </c>
      <c r="B2969" t="s">
        <v>158</v>
      </c>
      <c r="C2969" t="s">
        <v>127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54</v>
      </c>
      <c r="B2970" t="s">
        <v>158</v>
      </c>
      <c r="C2970" t="s">
        <v>128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54</v>
      </c>
      <c r="B2971" t="s">
        <v>158</v>
      </c>
      <c r="C2971" t="s">
        <v>129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54</v>
      </c>
      <c r="B2972" t="s">
        <v>159</v>
      </c>
      <c r="C2972" t="s">
        <v>124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54</v>
      </c>
      <c r="B2973" t="s">
        <v>159</v>
      </c>
      <c r="C2973" t="s">
        <v>125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54</v>
      </c>
      <c r="B2974" t="s">
        <v>159</v>
      </c>
      <c r="C2974" t="s">
        <v>126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54</v>
      </c>
      <c r="B2975" t="s">
        <v>159</v>
      </c>
      <c r="C2975" t="s">
        <v>127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54</v>
      </c>
      <c r="B2976" t="s">
        <v>159</v>
      </c>
      <c r="C2976" t="s">
        <v>128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54</v>
      </c>
      <c r="B2977" t="s">
        <v>159</v>
      </c>
      <c r="C2977" t="s">
        <v>129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54</v>
      </c>
      <c r="B2978" t="s">
        <v>160</v>
      </c>
      <c r="C2978" t="s">
        <v>124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54</v>
      </c>
      <c r="B2979" t="s">
        <v>160</v>
      </c>
      <c r="C2979" t="s">
        <v>125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54</v>
      </c>
      <c r="B2980" t="s">
        <v>160</v>
      </c>
      <c r="C2980" t="s">
        <v>126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54</v>
      </c>
      <c r="B2981" t="s">
        <v>160</v>
      </c>
      <c r="C2981" t="s">
        <v>127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54</v>
      </c>
      <c r="B2982" t="s">
        <v>160</v>
      </c>
      <c r="C2982" t="s">
        <v>128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54</v>
      </c>
      <c r="B2983" t="s">
        <v>160</v>
      </c>
      <c r="C2983" t="s">
        <v>129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54</v>
      </c>
      <c r="B2984" t="s">
        <v>161</v>
      </c>
      <c r="C2984" t="s">
        <v>124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54</v>
      </c>
      <c r="B2985" t="s">
        <v>161</v>
      </c>
      <c r="C2985" t="s">
        <v>125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54</v>
      </c>
      <c r="B2986" t="s">
        <v>161</v>
      </c>
      <c r="C2986" t="s">
        <v>126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54</v>
      </c>
      <c r="B2987" t="s">
        <v>161</v>
      </c>
      <c r="C2987" t="s">
        <v>127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54</v>
      </c>
      <c r="B2988" t="s">
        <v>161</v>
      </c>
      <c r="C2988" t="s">
        <v>128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54</v>
      </c>
      <c r="B2989" t="s">
        <v>161</v>
      </c>
      <c r="C2989" t="s">
        <v>129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54</v>
      </c>
      <c r="B2990" t="s">
        <v>162</v>
      </c>
      <c r="C2990" t="s">
        <v>124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 s="7">
        <f t="shared" si="138"/>
        <v>0</v>
      </c>
      <c r="AC2990">
        <f>INDEX(SHELF_days!$C$2:$C$289,MATCH(A2990&amp;"|"&amp;C2990,SHELF_days!$D$2:$D$289,0))</f>
        <v>105</v>
      </c>
      <c r="AD2990" s="8">
        <f t="shared" si="139"/>
        <v>0</v>
      </c>
      <c r="AE2990" s="7">
        <f t="shared" si="140"/>
        <v>0</v>
      </c>
    </row>
    <row r="2991" spans="1:31" x14ac:dyDescent="0.45">
      <c r="A2991" t="s">
        <v>54</v>
      </c>
      <c r="B2991" t="s">
        <v>162</v>
      </c>
      <c r="C2991" t="s">
        <v>125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 s="7">
        <f t="shared" si="138"/>
        <v>0</v>
      </c>
      <c r="AC2991">
        <f>INDEX(SHELF_days!$C$2:$C$289,MATCH(A2991&amp;"|"&amp;C2991,SHELF_days!$D$2:$D$289,0))</f>
        <v>74</v>
      </c>
      <c r="AD2991" s="8">
        <f t="shared" si="139"/>
        <v>0</v>
      </c>
      <c r="AE2991" s="7">
        <f t="shared" si="140"/>
        <v>0</v>
      </c>
    </row>
    <row r="2992" spans="1:31" x14ac:dyDescent="0.45">
      <c r="A2992" t="s">
        <v>54</v>
      </c>
      <c r="B2992" t="s">
        <v>162</v>
      </c>
      <c r="C2992" t="s">
        <v>126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 s="7">
        <f t="shared" si="138"/>
        <v>0</v>
      </c>
      <c r="AC2992">
        <f>INDEX(SHELF_days!$C$2:$C$289,MATCH(A2992&amp;"|"&amp;C2992,SHELF_days!$D$2:$D$289,0))</f>
        <v>109</v>
      </c>
      <c r="AD2992" s="8">
        <f t="shared" si="139"/>
        <v>0</v>
      </c>
      <c r="AE2992" s="7">
        <f t="shared" si="140"/>
        <v>0</v>
      </c>
    </row>
    <row r="2993" spans="1:31" x14ac:dyDescent="0.45">
      <c r="A2993" t="s">
        <v>54</v>
      </c>
      <c r="B2993" t="s">
        <v>162</v>
      </c>
      <c r="C2993" t="s">
        <v>127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 s="7">
        <f t="shared" si="138"/>
        <v>0</v>
      </c>
      <c r="AC2993">
        <f>INDEX(SHELF_days!$C$2:$C$289,MATCH(A2993&amp;"|"&amp;C2993,SHELF_days!$D$2:$D$289,0))</f>
        <v>60</v>
      </c>
      <c r="AD2993" s="8">
        <f t="shared" si="139"/>
        <v>0</v>
      </c>
      <c r="AE2993" s="7">
        <f t="shared" si="140"/>
        <v>0</v>
      </c>
    </row>
    <row r="2994" spans="1:31" x14ac:dyDescent="0.45">
      <c r="A2994" t="s">
        <v>54</v>
      </c>
      <c r="B2994" t="s">
        <v>162</v>
      </c>
      <c r="C2994" t="s">
        <v>128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 s="7">
        <f t="shared" si="138"/>
        <v>0</v>
      </c>
      <c r="AC2994">
        <f>INDEX(SHELF_days!$C$2:$C$289,MATCH(A2994&amp;"|"&amp;C2994,SHELF_days!$D$2:$D$289,0))</f>
        <v>10</v>
      </c>
      <c r="AD2994" s="8">
        <f t="shared" si="139"/>
        <v>0</v>
      </c>
      <c r="AE2994" s="7">
        <f t="shared" si="140"/>
        <v>0</v>
      </c>
    </row>
    <row r="2995" spans="1:31" x14ac:dyDescent="0.45">
      <c r="A2995" t="s">
        <v>54</v>
      </c>
      <c r="B2995" t="s">
        <v>162</v>
      </c>
      <c r="C2995" t="s">
        <v>129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 s="7">
        <f t="shared" si="138"/>
        <v>0</v>
      </c>
      <c r="AC2995">
        <f>INDEX(SHELF_days!$C$2:$C$289,MATCH(A2995&amp;"|"&amp;C2995,SHELF_days!$D$2:$D$289,0))</f>
        <v>7</v>
      </c>
      <c r="AD2995" s="8">
        <f t="shared" si="139"/>
        <v>0</v>
      </c>
      <c r="AE2995" s="7">
        <f t="shared" si="140"/>
        <v>0</v>
      </c>
    </row>
    <row r="2996" spans="1:31" x14ac:dyDescent="0.45">
      <c r="A2996" t="s">
        <v>54</v>
      </c>
      <c r="B2996" t="s">
        <v>163</v>
      </c>
      <c r="C2996" t="s">
        <v>124</v>
      </c>
      <c r="D2996">
        <v>0.65950000000000086</v>
      </c>
      <c r="E2996">
        <v>0.65950000000000086</v>
      </c>
      <c r="F2996">
        <v>0.65950000000000086</v>
      </c>
      <c r="G2996">
        <v>0.65950000000000086</v>
      </c>
      <c r="H2996">
        <v>0.65950000000000086</v>
      </c>
      <c r="I2996">
        <v>0.65950000000000086</v>
      </c>
      <c r="J2996">
        <v>0.65950000000000086</v>
      </c>
      <c r="K2996">
        <v>0.65950000000000086</v>
      </c>
      <c r="L2996">
        <v>0.65950000000000086</v>
      </c>
      <c r="M2996">
        <v>0.65950000000000086</v>
      </c>
      <c r="N2996">
        <v>0.65950000000000086</v>
      </c>
      <c r="O2996">
        <v>0.65950000000000086</v>
      </c>
      <c r="P2996">
        <v>0.65950000000000086</v>
      </c>
      <c r="Q2996">
        <v>0.65950000000000086</v>
      </c>
      <c r="R2996">
        <v>0.65950000000000086</v>
      </c>
      <c r="S2996">
        <v>0.65950000000000086</v>
      </c>
      <c r="T2996">
        <v>0.65950000000000086</v>
      </c>
      <c r="U2996">
        <v>0.65950000000000086</v>
      </c>
      <c r="V2996">
        <v>0.65950000000000086</v>
      </c>
      <c r="W2996">
        <v>0.65950000000000086</v>
      </c>
      <c r="X2996">
        <v>0.65950000000000086</v>
      </c>
      <c r="Y2996">
        <v>0.65950000000000086</v>
      </c>
      <c r="Z2996">
        <v>0.65950000000000086</v>
      </c>
      <c r="AA2996">
        <v>0.65950000000000086</v>
      </c>
      <c r="AB2996" s="7">
        <f t="shared" si="138"/>
        <v>15.828000000000028</v>
      </c>
      <c r="AC2996">
        <f>INDEX(SHELF_days!$C$2:$C$289,MATCH(A2996&amp;"|"&amp;C2996,SHELF_days!$D$2:$D$289,0))</f>
        <v>105</v>
      </c>
      <c r="AD2996" s="8">
        <f t="shared" si="139"/>
        <v>1661.940000000003</v>
      </c>
      <c r="AE2996" s="7">
        <f t="shared" si="140"/>
        <v>0.65950000000000086</v>
      </c>
    </row>
    <row r="2997" spans="1:31" x14ac:dyDescent="0.45">
      <c r="A2997" t="s">
        <v>54</v>
      </c>
      <c r="B2997" t="s">
        <v>163</v>
      </c>
      <c r="C2997" t="s">
        <v>125</v>
      </c>
      <c r="D2997">
        <v>0.65949999999999998</v>
      </c>
      <c r="E2997">
        <v>0.65949999999999998</v>
      </c>
      <c r="F2997">
        <v>0.65949999999999998</v>
      </c>
      <c r="G2997">
        <v>0.65949999999999998</v>
      </c>
      <c r="H2997">
        <v>0.65949999999999998</v>
      </c>
      <c r="I2997">
        <v>0.65949999999999998</v>
      </c>
      <c r="J2997">
        <v>0.65949999999999998</v>
      </c>
      <c r="K2997">
        <v>0.65949999999999998</v>
      </c>
      <c r="L2997">
        <v>0.65949999999999998</v>
      </c>
      <c r="M2997">
        <v>0.65949999999999998</v>
      </c>
      <c r="N2997">
        <v>0.65949999999999998</v>
      </c>
      <c r="O2997">
        <v>0.65949999999999998</v>
      </c>
      <c r="P2997">
        <v>0.65949999999999998</v>
      </c>
      <c r="Q2997">
        <v>0.65949999999999998</v>
      </c>
      <c r="R2997">
        <v>0.65949999999999998</v>
      </c>
      <c r="S2997">
        <v>0.65949999999999998</v>
      </c>
      <c r="T2997">
        <v>0.65949999999999998</v>
      </c>
      <c r="U2997">
        <v>0.65949999999999998</v>
      </c>
      <c r="V2997">
        <v>0.65949999999999998</v>
      </c>
      <c r="W2997">
        <v>0.65949999999999998</v>
      </c>
      <c r="X2997">
        <v>0.65949999999999998</v>
      </c>
      <c r="Y2997">
        <v>0.65949999999999998</v>
      </c>
      <c r="Z2997">
        <v>0.65949999999999998</v>
      </c>
      <c r="AA2997">
        <v>0.65949999999999998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0.65949999999999998</v>
      </c>
    </row>
    <row r="2998" spans="1:31" x14ac:dyDescent="0.45">
      <c r="A2998" t="s">
        <v>54</v>
      </c>
      <c r="B2998" t="s">
        <v>163</v>
      </c>
      <c r="C2998" t="s">
        <v>126</v>
      </c>
      <c r="D2998">
        <v>0.65949999999999964</v>
      </c>
      <c r="E2998">
        <v>0.65949999999999964</v>
      </c>
      <c r="F2998">
        <v>0.65949999999999964</v>
      </c>
      <c r="G2998">
        <v>0.65949999999999964</v>
      </c>
      <c r="H2998">
        <v>0.65949999999999964</v>
      </c>
      <c r="I2998">
        <v>0.65949999999999964</v>
      </c>
      <c r="J2998">
        <v>0.65949999999999964</v>
      </c>
      <c r="K2998">
        <v>0.65949999999999964</v>
      </c>
      <c r="L2998">
        <v>0.65949999999999964</v>
      </c>
      <c r="M2998">
        <v>0.65949999999999964</v>
      </c>
      <c r="N2998">
        <v>0.65949999999999964</v>
      </c>
      <c r="O2998">
        <v>0.65949999999999964</v>
      </c>
      <c r="P2998">
        <v>0.65949999999999964</v>
      </c>
      <c r="Q2998">
        <v>0.65949999999999964</v>
      </c>
      <c r="R2998">
        <v>0.65949999999999964</v>
      </c>
      <c r="S2998">
        <v>0.65949999999999964</v>
      </c>
      <c r="T2998">
        <v>0.65949999999999964</v>
      </c>
      <c r="U2998">
        <v>0.65949999999999964</v>
      </c>
      <c r="V2998">
        <v>0.65949999999999964</v>
      </c>
      <c r="W2998">
        <v>0.65949999999999964</v>
      </c>
      <c r="X2998">
        <v>0.65949999999999964</v>
      </c>
      <c r="Y2998">
        <v>0.65949999999999964</v>
      </c>
      <c r="Z2998">
        <v>0.65949999999999964</v>
      </c>
      <c r="AA2998">
        <v>0.65949999999999964</v>
      </c>
      <c r="AB2998" s="7">
        <f t="shared" si="138"/>
        <v>15.827999999999991</v>
      </c>
      <c r="AC2998">
        <f>INDEX(SHELF_days!$C$2:$C$289,MATCH(A2998&amp;"|"&amp;C2998,SHELF_days!$D$2:$D$289,0))</f>
        <v>109</v>
      </c>
      <c r="AD2998" s="8">
        <f t="shared" si="139"/>
        <v>1725.251999999999</v>
      </c>
      <c r="AE2998" s="7">
        <f t="shared" si="140"/>
        <v>0.65949999999999964</v>
      </c>
    </row>
    <row r="2999" spans="1:31" x14ac:dyDescent="0.45">
      <c r="A2999" t="s">
        <v>54</v>
      </c>
      <c r="B2999" t="s">
        <v>163</v>
      </c>
      <c r="C2999" t="s">
        <v>127</v>
      </c>
      <c r="D2999">
        <v>0.65949999999999931</v>
      </c>
      <c r="E2999">
        <v>0.65949999999999931</v>
      </c>
      <c r="F2999">
        <v>0.65949999999999931</v>
      </c>
      <c r="G2999">
        <v>0.65949999999999931</v>
      </c>
      <c r="H2999">
        <v>0.65949999999999931</v>
      </c>
      <c r="I2999">
        <v>0.65949999999999931</v>
      </c>
      <c r="J2999">
        <v>0.65949999999999931</v>
      </c>
      <c r="K2999">
        <v>0.65949999999999931</v>
      </c>
      <c r="L2999">
        <v>0.65949999999999931</v>
      </c>
      <c r="M2999">
        <v>0.65949999999999931</v>
      </c>
      <c r="N2999">
        <v>0.65949999999999931</v>
      </c>
      <c r="O2999">
        <v>0.65949999999999931</v>
      </c>
      <c r="P2999">
        <v>0.65949999999999931</v>
      </c>
      <c r="Q2999">
        <v>0.65949999999999931</v>
      </c>
      <c r="R2999">
        <v>0.65949999999999931</v>
      </c>
      <c r="S2999">
        <v>0.65949999999999931</v>
      </c>
      <c r="T2999">
        <v>0.65949999999999931</v>
      </c>
      <c r="U2999">
        <v>0.65949999999999931</v>
      </c>
      <c r="V2999">
        <v>0.65949999999999931</v>
      </c>
      <c r="W2999">
        <v>0.65949999999999931</v>
      </c>
      <c r="X2999">
        <v>0.65949999999999931</v>
      </c>
      <c r="Y2999">
        <v>0.65949999999999931</v>
      </c>
      <c r="Z2999">
        <v>0.65949999999999931</v>
      </c>
      <c r="AA2999">
        <v>0.65949999999999931</v>
      </c>
      <c r="AB2999" s="7">
        <f t="shared" si="138"/>
        <v>15.827999999999987</v>
      </c>
      <c r="AC2999">
        <f>INDEX(SHELF_days!$C$2:$C$289,MATCH(A2999&amp;"|"&amp;C2999,SHELF_days!$D$2:$D$289,0))</f>
        <v>60</v>
      </c>
      <c r="AD2999" s="8">
        <f t="shared" si="139"/>
        <v>949.67999999999927</v>
      </c>
      <c r="AE2999" s="7">
        <f t="shared" si="140"/>
        <v>0.65949999999999931</v>
      </c>
    </row>
    <row r="3000" spans="1:31" x14ac:dyDescent="0.45">
      <c r="A3000" t="s">
        <v>54</v>
      </c>
      <c r="B3000" t="s">
        <v>163</v>
      </c>
      <c r="C3000" t="s">
        <v>128</v>
      </c>
      <c r="D3000">
        <v>0.65949999999999998</v>
      </c>
      <c r="E3000">
        <v>0.65949999999999998</v>
      </c>
      <c r="F3000">
        <v>0.65949999999999998</v>
      </c>
      <c r="G3000">
        <v>0.65949999999999998</v>
      </c>
      <c r="H3000">
        <v>0.65949999999999998</v>
      </c>
      <c r="I3000">
        <v>0.65949999999999998</v>
      </c>
      <c r="J3000">
        <v>0.65949999999999998</v>
      </c>
      <c r="K3000">
        <v>0.65949999999999998</v>
      </c>
      <c r="L3000">
        <v>0.65949999999999998</v>
      </c>
      <c r="M3000">
        <v>0.65949999999999998</v>
      </c>
      <c r="N3000">
        <v>0.65949999999999998</v>
      </c>
      <c r="O3000">
        <v>0.65949999999999998</v>
      </c>
      <c r="P3000">
        <v>0.65949999999999998</v>
      </c>
      <c r="Q3000">
        <v>0.65949999999999998</v>
      </c>
      <c r="R3000">
        <v>0.65949999999999998</v>
      </c>
      <c r="S3000">
        <v>0.65949999999999998</v>
      </c>
      <c r="T3000">
        <v>0.65949999999999998</v>
      </c>
      <c r="U3000">
        <v>0.65949999999999998</v>
      </c>
      <c r="V3000">
        <v>0.65949999999999998</v>
      </c>
      <c r="W3000">
        <v>0.65949999999999998</v>
      </c>
      <c r="X3000">
        <v>0.65949999999999998</v>
      </c>
      <c r="Y3000">
        <v>0.65949999999999998</v>
      </c>
      <c r="Z3000">
        <v>0.65949999999999998</v>
      </c>
      <c r="AA3000">
        <v>0.65949999999999998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0.65949999999999998</v>
      </c>
    </row>
    <row r="3001" spans="1:31" x14ac:dyDescent="0.45">
      <c r="A3001" t="s">
        <v>54</v>
      </c>
      <c r="B3001" t="s">
        <v>163</v>
      </c>
      <c r="C3001" t="s">
        <v>129</v>
      </c>
      <c r="D3001">
        <v>0.65949999999999998</v>
      </c>
      <c r="E3001">
        <v>0.65949999999999998</v>
      </c>
      <c r="F3001">
        <v>0.65949999999999998</v>
      </c>
      <c r="G3001">
        <v>0.65949999999999998</v>
      </c>
      <c r="H3001">
        <v>0.65949999999999998</v>
      </c>
      <c r="I3001">
        <v>0.65949999999999998</v>
      </c>
      <c r="J3001">
        <v>0.65949999999999998</v>
      </c>
      <c r="K3001">
        <v>0.65949999999999998</v>
      </c>
      <c r="L3001">
        <v>0.65949999999999998</v>
      </c>
      <c r="M3001">
        <v>0.65949999999999998</v>
      </c>
      <c r="N3001">
        <v>0.65949999999999998</v>
      </c>
      <c r="O3001">
        <v>0.65949999999999998</v>
      </c>
      <c r="P3001">
        <v>0.65949999999999998</v>
      </c>
      <c r="Q3001">
        <v>0.65949999999999998</v>
      </c>
      <c r="R3001">
        <v>0.65949999999999998</v>
      </c>
      <c r="S3001">
        <v>0.65949999999999998</v>
      </c>
      <c r="T3001">
        <v>0.65949999999999998</v>
      </c>
      <c r="U3001">
        <v>0.65949999999999998</v>
      </c>
      <c r="V3001">
        <v>0.65949999999999998</v>
      </c>
      <c r="W3001">
        <v>0.65949999999999998</v>
      </c>
      <c r="X3001">
        <v>0.65949999999999998</v>
      </c>
      <c r="Y3001">
        <v>0.65949999999999998</v>
      </c>
      <c r="Z3001">
        <v>0.65949999999999998</v>
      </c>
      <c r="AA3001">
        <v>0.65949999999999998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0.65949999999999998</v>
      </c>
    </row>
    <row r="3002" spans="1:31" x14ac:dyDescent="0.45">
      <c r="A3002" t="s">
        <v>54</v>
      </c>
      <c r="B3002" t="s">
        <v>164</v>
      </c>
      <c r="C3002" t="s">
        <v>124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54</v>
      </c>
      <c r="B3003" t="s">
        <v>164</v>
      </c>
      <c r="C3003" t="s">
        <v>125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54</v>
      </c>
      <c r="B3004" t="s">
        <v>164</v>
      </c>
      <c r="C3004" t="s">
        <v>126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54</v>
      </c>
      <c r="B3005" t="s">
        <v>164</v>
      </c>
      <c r="C3005" t="s">
        <v>127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54</v>
      </c>
      <c r="B3006" t="s">
        <v>164</v>
      </c>
      <c r="C3006" t="s">
        <v>128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54</v>
      </c>
      <c r="B3007" t="s">
        <v>164</v>
      </c>
      <c r="C3007" t="s">
        <v>129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54</v>
      </c>
      <c r="B3008" t="s">
        <v>165</v>
      </c>
      <c r="C3008" t="s">
        <v>124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54</v>
      </c>
      <c r="B3009" t="s">
        <v>165</v>
      </c>
      <c r="C3009" t="s">
        <v>125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54</v>
      </c>
      <c r="B3010" t="s">
        <v>165</v>
      </c>
      <c r="C3010" t="s">
        <v>126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54</v>
      </c>
      <c r="B3011" t="s">
        <v>165</v>
      </c>
      <c r="C3011" t="s">
        <v>127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54</v>
      </c>
      <c r="B3012" t="s">
        <v>165</v>
      </c>
      <c r="C3012" t="s">
        <v>128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54</v>
      </c>
      <c r="B3013" t="s">
        <v>165</v>
      </c>
      <c r="C3013" t="s">
        <v>129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54</v>
      </c>
      <c r="B3014" t="s">
        <v>166</v>
      </c>
      <c r="C3014" t="s">
        <v>124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54</v>
      </c>
      <c r="B3015" t="s">
        <v>166</v>
      </c>
      <c r="C3015" t="s">
        <v>125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54</v>
      </c>
      <c r="B3016" t="s">
        <v>166</v>
      </c>
      <c r="C3016" t="s">
        <v>126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54</v>
      </c>
      <c r="B3017" t="s">
        <v>166</v>
      </c>
      <c r="C3017" t="s">
        <v>127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54</v>
      </c>
      <c r="B3018" t="s">
        <v>166</v>
      </c>
      <c r="C3018" t="s">
        <v>128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54</v>
      </c>
      <c r="B3019" t="s">
        <v>166</v>
      </c>
      <c r="C3019" t="s">
        <v>129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54</v>
      </c>
      <c r="B3020" t="s">
        <v>167</v>
      </c>
      <c r="C3020" t="s">
        <v>124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54</v>
      </c>
      <c r="B3021" t="s">
        <v>167</v>
      </c>
      <c r="C3021" t="s">
        <v>125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54</v>
      </c>
      <c r="B3022" t="s">
        <v>167</v>
      </c>
      <c r="C3022" t="s">
        <v>126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54</v>
      </c>
      <c r="B3023" t="s">
        <v>167</v>
      </c>
      <c r="C3023" t="s">
        <v>127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54</v>
      </c>
      <c r="B3024" t="s">
        <v>167</v>
      </c>
      <c r="C3024" t="s">
        <v>128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54</v>
      </c>
      <c r="B3025" t="s">
        <v>167</v>
      </c>
      <c r="C3025" t="s">
        <v>129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54</v>
      </c>
      <c r="B3026" t="s">
        <v>168</v>
      </c>
      <c r="C3026" t="s">
        <v>124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54</v>
      </c>
      <c r="B3027" t="s">
        <v>168</v>
      </c>
      <c r="C3027" t="s">
        <v>125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54</v>
      </c>
      <c r="B3028" t="s">
        <v>168</v>
      </c>
      <c r="C3028" t="s">
        <v>126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54</v>
      </c>
      <c r="B3029" t="s">
        <v>168</v>
      </c>
      <c r="C3029" t="s">
        <v>127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54</v>
      </c>
      <c r="B3030" t="s">
        <v>168</v>
      </c>
      <c r="C3030" t="s">
        <v>128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54</v>
      </c>
      <c r="B3031" t="s">
        <v>168</v>
      </c>
      <c r="C3031" t="s">
        <v>129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54</v>
      </c>
      <c r="B3032" t="s">
        <v>169</v>
      </c>
      <c r="C3032" t="s">
        <v>124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2.9713913589124851E-3</v>
      </c>
      <c r="K3032">
        <v>2.9713913589124851E-3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2.6122725662478068E-2</v>
      </c>
      <c r="V3032">
        <v>5.6387052131439089E-2</v>
      </c>
      <c r="W3032">
        <v>3.8886995924059337E-2</v>
      </c>
      <c r="X3032">
        <v>6.5122877533914892E-3</v>
      </c>
      <c r="Y3032">
        <v>0</v>
      </c>
      <c r="Z3032">
        <v>0</v>
      </c>
      <c r="AA3032">
        <v>0</v>
      </c>
      <c r="AB3032" s="7">
        <f t="shared" si="141"/>
        <v>0.13385184418919296</v>
      </c>
      <c r="AC3032">
        <f>INDEX(SHELF_days!$C$2:$C$289,MATCH(A3032&amp;"|"&amp;C3032,SHELF_days!$D$2:$D$289,0))</f>
        <v>105</v>
      </c>
      <c r="AD3032" s="8">
        <f t="shared" si="142"/>
        <v>14.054443639865262</v>
      </c>
      <c r="AE3032" s="7">
        <f t="shared" si="143"/>
        <v>5.6387052131439089E-2</v>
      </c>
    </row>
    <row r="3033" spans="1:31" x14ac:dyDescent="0.45">
      <c r="A3033" t="s">
        <v>54</v>
      </c>
      <c r="B3033" t="s">
        <v>169</v>
      </c>
      <c r="C3033" t="s">
        <v>125</v>
      </c>
      <c r="D3033">
        <v>1.5011789520912281E-3</v>
      </c>
      <c r="E3033">
        <v>1.5011789520912281E-3</v>
      </c>
      <c r="F3033">
        <v>1.5011789520912281E-3</v>
      </c>
      <c r="G3033">
        <v>1.5011789520912281E-3</v>
      </c>
      <c r="H3033">
        <v>1.5011789520912281E-3</v>
      </c>
      <c r="I3033">
        <v>1.5011789520912281E-3</v>
      </c>
      <c r="J3033">
        <v>1.5011789520912281E-3</v>
      </c>
      <c r="K3033">
        <v>1.5011789520912281E-3</v>
      </c>
      <c r="L3033">
        <v>1.5011789520912281E-3</v>
      </c>
      <c r="M3033">
        <v>1.5011789520912281E-3</v>
      </c>
      <c r="N3033">
        <v>1.5011789520912281E-3</v>
      </c>
      <c r="O3033">
        <v>1.5011789520912281E-3</v>
      </c>
      <c r="P3033">
        <v>1.5011789520912281E-3</v>
      </c>
      <c r="Q3033">
        <v>1.5011789520912281E-3</v>
      </c>
      <c r="R3033">
        <v>1.5011789520912281E-3</v>
      </c>
      <c r="S3033">
        <v>1.5011789520912281E-3</v>
      </c>
      <c r="T3033">
        <v>4.0215763396658751E-3</v>
      </c>
      <c r="U3033">
        <v>1.7404711844311669E-2</v>
      </c>
      <c r="V3033">
        <v>6.4292252344060621E-2</v>
      </c>
      <c r="W3033">
        <v>6.188070352726574E-2</v>
      </c>
      <c r="X3033">
        <v>1.7144523014693679E-2</v>
      </c>
      <c r="Y3033">
        <v>2.2369254412123252E-3</v>
      </c>
      <c r="Z3033">
        <v>1.5011789520912281E-3</v>
      </c>
      <c r="AA3033">
        <v>1.5011789520912281E-3</v>
      </c>
      <c r="AB3033" s="7">
        <f t="shared" si="141"/>
        <v>0.194001913648852</v>
      </c>
      <c r="AC3033">
        <f>INDEX(SHELF_days!$C$2:$C$289,MATCH(A3033&amp;"|"&amp;C3033,SHELF_days!$D$2:$D$289,0))</f>
        <v>74</v>
      </c>
      <c r="AD3033" s="8">
        <f t="shared" si="142"/>
        <v>14.356141610015047</v>
      </c>
      <c r="AE3033" s="7">
        <f t="shared" si="143"/>
        <v>6.4292252344060621E-2</v>
      </c>
    </row>
    <row r="3034" spans="1:31" x14ac:dyDescent="0.45">
      <c r="A3034" t="s">
        <v>54</v>
      </c>
      <c r="B3034" t="s">
        <v>169</v>
      </c>
      <c r="C3034" t="s">
        <v>126</v>
      </c>
      <c r="D3034">
        <v>0.29550027209447838</v>
      </c>
      <c r="E3034">
        <v>0.29550027209447838</v>
      </c>
      <c r="F3034">
        <v>0.29550027209447838</v>
      </c>
      <c r="G3034">
        <v>0.29550027209447838</v>
      </c>
      <c r="H3034">
        <v>0.29550027209447838</v>
      </c>
      <c r="I3034">
        <v>0.29550027209447838</v>
      </c>
      <c r="J3034">
        <v>0.29550027209447838</v>
      </c>
      <c r="K3034">
        <v>0.29550027209447838</v>
      </c>
      <c r="L3034">
        <v>0.29550027209447838</v>
      </c>
      <c r="M3034">
        <v>0.29603578377959822</v>
      </c>
      <c r="N3034">
        <v>0.31420132498793729</v>
      </c>
      <c r="O3034">
        <v>0.36368322022367822</v>
      </c>
      <c r="P3034">
        <v>0.42788553149348763</v>
      </c>
      <c r="Q3034">
        <v>0.48997472596442782</v>
      </c>
      <c r="R3034">
        <v>0.54777736483171924</v>
      </c>
      <c r="S3034">
        <v>0.59386460840833877</v>
      </c>
      <c r="T3034">
        <v>0.68420912287208224</v>
      </c>
      <c r="U3034">
        <v>0.80016217543665713</v>
      </c>
      <c r="V3034">
        <v>0.8905614721302576</v>
      </c>
      <c r="W3034">
        <v>0.79085781379036912</v>
      </c>
      <c r="X3034">
        <v>0.58965622520010441</v>
      </c>
      <c r="Y3034">
        <v>0.43143591241276458</v>
      </c>
      <c r="Z3034">
        <v>0.31916557986206501</v>
      </c>
      <c r="AA3034">
        <v>0.29680642818163261</v>
      </c>
      <c r="AB3034" s="7">
        <f t="shared" si="141"/>
        <v>10.495779738425426</v>
      </c>
      <c r="AC3034">
        <f>INDEX(SHELF_days!$C$2:$C$289,MATCH(A3034&amp;"|"&amp;C3034,SHELF_days!$D$2:$D$289,0))</f>
        <v>109</v>
      </c>
      <c r="AD3034" s="8">
        <f t="shared" si="142"/>
        <v>1144.0399914883715</v>
      </c>
      <c r="AE3034" s="7">
        <f t="shared" si="143"/>
        <v>0.8905614721302576</v>
      </c>
    </row>
    <row r="3035" spans="1:31" x14ac:dyDescent="0.45">
      <c r="A3035" t="s">
        <v>54</v>
      </c>
      <c r="B3035" t="s">
        <v>169</v>
      </c>
      <c r="C3035" t="s">
        <v>127</v>
      </c>
      <c r="D3035">
        <v>5.4019960708460553E-2</v>
      </c>
      <c r="E3035">
        <v>5.4019960708460553E-2</v>
      </c>
      <c r="F3035">
        <v>5.4019960708460553E-2</v>
      </c>
      <c r="G3035">
        <v>5.4019960708460553E-2</v>
      </c>
      <c r="H3035">
        <v>5.4019960708460553E-2</v>
      </c>
      <c r="I3035">
        <v>5.4019960708460553E-2</v>
      </c>
      <c r="J3035">
        <v>5.4019960708460553E-2</v>
      </c>
      <c r="K3035">
        <v>5.4019960708460553E-2</v>
      </c>
      <c r="L3035">
        <v>5.4019960708460553E-2</v>
      </c>
      <c r="M3035">
        <v>5.4019960708460553E-2</v>
      </c>
      <c r="N3035">
        <v>5.4019960708460553E-2</v>
      </c>
      <c r="O3035">
        <v>5.624452892172864E-2</v>
      </c>
      <c r="P3035">
        <v>5.9977308733416078E-2</v>
      </c>
      <c r="Q3035">
        <v>6.5831943861389602E-2</v>
      </c>
      <c r="R3035">
        <v>7.0806935204953264E-2</v>
      </c>
      <c r="S3035">
        <v>7.8002105321743065E-2</v>
      </c>
      <c r="T3035">
        <v>9.9301424181376274E-2</v>
      </c>
      <c r="U3035">
        <v>0.15699446831695349</v>
      </c>
      <c r="V3035">
        <v>0.14974223547961821</v>
      </c>
      <c r="W3035">
        <v>0.12609456619753351</v>
      </c>
      <c r="X3035">
        <v>7.660362972437286E-2</v>
      </c>
      <c r="Y3035">
        <v>5.9093275508964233E-2</v>
      </c>
      <c r="Z3035">
        <v>5.0682230500550013E-2</v>
      </c>
      <c r="AA3035">
        <v>5.0682230500550013E-2</v>
      </c>
      <c r="AB3035" s="7">
        <f t="shared" si="141"/>
        <v>1.6942764502462155</v>
      </c>
      <c r="AC3035">
        <f>INDEX(SHELF_days!$C$2:$C$289,MATCH(A3035&amp;"|"&amp;C3035,SHELF_days!$D$2:$D$289,0))</f>
        <v>60</v>
      </c>
      <c r="AD3035" s="8">
        <f t="shared" si="142"/>
        <v>101.65658701477294</v>
      </c>
      <c r="AE3035" s="7">
        <f t="shared" si="143"/>
        <v>0.15699446831695349</v>
      </c>
    </row>
    <row r="3036" spans="1:31" x14ac:dyDescent="0.45">
      <c r="A3036" t="s">
        <v>54</v>
      </c>
      <c r="B3036" t="s">
        <v>169</v>
      </c>
      <c r="C3036" t="s">
        <v>128</v>
      </c>
      <c r="D3036">
        <v>0.46262854477498339</v>
      </c>
      <c r="E3036">
        <v>0.46262854477498339</v>
      </c>
      <c r="F3036">
        <v>0.46262854477498339</v>
      </c>
      <c r="G3036">
        <v>0.46262854477498339</v>
      </c>
      <c r="H3036">
        <v>0.46262854477498339</v>
      </c>
      <c r="I3036">
        <v>0.46262854477498339</v>
      </c>
      <c r="J3036">
        <v>0.46262854477498339</v>
      </c>
      <c r="K3036">
        <v>0.46262854477498339</v>
      </c>
      <c r="L3036">
        <v>0.46262854477498339</v>
      </c>
      <c r="M3036">
        <v>0.46262854477498339</v>
      </c>
      <c r="N3036">
        <v>0.46262854477498339</v>
      </c>
      <c r="O3036">
        <v>0.46262854477498339</v>
      </c>
      <c r="P3036">
        <v>0.59832720578433729</v>
      </c>
      <c r="Q3036">
        <v>0.70500113346019888</v>
      </c>
      <c r="R3036">
        <v>0.82961470258757319</v>
      </c>
      <c r="S3036">
        <v>0.82961470258757319</v>
      </c>
      <c r="T3036">
        <v>0.95</v>
      </c>
      <c r="U3036">
        <v>0.95</v>
      </c>
      <c r="V3036">
        <v>0.95</v>
      </c>
      <c r="W3036">
        <v>0.95</v>
      </c>
      <c r="X3036">
        <v>0.95</v>
      </c>
      <c r="Y3036">
        <v>0.82961470258757319</v>
      </c>
      <c r="Z3036">
        <v>0.56930247245084487</v>
      </c>
      <c r="AA3036">
        <v>0.56930247245084487</v>
      </c>
      <c r="AB3036" s="7">
        <f t="shared" si="141"/>
        <v>15.232319929208741</v>
      </c>
      <c r="AC3036">
        <f>INDEX(SHELF_days!$C$2:$C$289,MATCH(A3036&amp;"|"&amp;C3036,SHELF_days!$D$2:$D$289,0))</f>
        <v>10</v>
      </c>
      <c r="AD3036" s="8">
        <f t="shared" si="142"/>
        <v>152.32319929208739</v>
      </c>
      <c r="AE3036" s="7">
        <f t="shared" si="143"/>
        <v>0.95</v>
      </c>
    </row>
    <row r="3037" spans="1:31" x14ac:dyDescent="0.45">
      <c r="A3037" t="s">
        <v>54</v>
      </c>
      <c r="B3037" t="s">
        <v>169</v>
      </c>
      <c r="C3037" t="s">
        <v>129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 s="7">
        <f t="shared" si="141"/>
        <v>0</v>
      </c>
      <c r="AC3037">
        <f>INDEX(SHELF_days!$C$2:$C$289,MATCH(A3037&amp;"|"&amp;C3037,SHELF_days!$D$2:$D$289,0))</f>
        <v>7</v>
      </c>
      <c r="AD3037" s="8">
        <f t="shared" si="142"/>
        <v>0</v>
      </c>
      <c r="AE3037" s="7">
        <f t="shared" si="143"/>
        <v>0</v>
      </c>
    </row>
    <row r="3038" spans="1:31" x14ac:dyDescent="0.45">
      <c r="A3038" t="s">
        <v>54</v>
      </c>
      <c r="B3038" t="s">
        <v>170</v>
      </c>
      <c r="C3038" t="s">
        <v>124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54</v>
      </c>
      <c r="B3039" t="s">
        <v>170</v>
      </c>
      <c r="C3039" t="s">
        <v>125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54</v>
      </c>
      <c r="B3040" t="s">
        <v>170</v>
      </c>
      <c r="C3040" t="s">
        <v>126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54</v>
      </c>
      <c r="B3041" t="s">
        <v>170</v>
      </c>
      <c r="C3041" t="s">
        <v>127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54</v>
      </c>
      <c r="B3042" t="s">
        <v>170</v>
      </c>
      <c r="C3042" t="s">
        <v>128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54</v>
      </c>
      <c r="B3043" t="s">
        <v>170</v>
      </c>
      <c r="C3043" t="s">
        <v>129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54</v>
      </c>
      <c r="B3044" t="s">
        <v>171</v>
      </c>
      <c r="C3044" t="s">
        <v>124</v>
      </c>
      <c r="D3044">
        <v>0.6379999999999999</v>
      </c>
      <c r="E3044">
        <v>0.6379999999999999</v>
      </c>
      <c r="F3044">
        <v>0.6379999999999999</v>
      </c>
      <c r="G3044">
        <v>0.6379999999999999</v>
      </c>
      <c r="H3044">
        <v>0.6379999999999999</v>
      </c>
      <c r="I3044">
        <v>0.6379999999999999</v>
      </c>
      <c r="J3044">
        <v>0.6379999999999999</v>
      </c>
      <c r="K3044">
        <v>0.6379999999999999</v>
      </c>
      <c r="L3044">
        <v>0.6379999999999999</v>
      </c>
      <c r="M3044">
        <v>0.6379999999999999</v>
      </c>
      <c r="N3044">
        <v>0.6379999999999999</v>
      </c>
      <c r="O3044">
        <v>0.6379999999999999</v>
      </c>
      <c r="P3044">
        <v>0.6379999999999999</v>
      </c>
      <c r="Q3044">
        <v>0.6379999999999999</v>
      </c>
      <c r="R3044">
        <v>0.6379999999999999</v>
      </c>
      <c r="S3044">
        <v>0.6379999999999999</v>
      </c>
      <c r="T3044">
        <v>0.6379999999999999</v>
      </c>
      <c r="U3044">
        <v>0.6379999999999999</v>
      </c>
      <c r="V3044">
        <v>0.6379999999999999</v>
      </c>
      <c r="W3044">
        <v>0.6379999999999999</v>
      </c>
      <c r="X3044">
        <v>0.6379999999999999</v>
      </c>
      <c r="Y3044">
        <v>0.6379999999999999</v>
      </c>
      <c r="Z3044">
        <v>0.6379999999999999</v>
      </c>
      <c r="AA3044">
        <v>0.6379999999999999</v>
      </c>
      <c r="AB3044" s="7">
        <f t="shared" si="141"/>
        <v>15.311999999999998</v>
      </c>
      <c r="AC3044">
        <f>INDEX(SHELF_days!$C$2:$C$289,MATCH(A3044&amp;"|"&amp;C3044,SHELF_days!$D$2:$D$289,0))</f>
        <v>105</v>
      </c>
      <c r="AD3044" s="8">
        <f t="shared" si="142"/>
        <v>1607.7599999999998</v>
      </c>
      <c r="AE3044" s="7">
        <f t="shared" si="143"/>
        <v>0.6379999999999999</v>
      </c>
    </row>
    <row r="3045" spans="1:31" x14ac:dyDescent="0.45">
      <c r="A3045" t="s">
        <v>54</v>
      </c>
      <c r="B3045" t="s">
        <v>171</v>
      </c>
      <c r="C3045" t="s">
        <v>125</v>
      </c>
      <c r="D3045">
        <v>0.6379999999999999</v>
      </c>
      <c r="E3045">
        <v>0.6379999999999999</v>
      </c>
      <c r="F3045">
        <v>0.6379999999999999</v>
      </c>
      <c r="G3045">
        <v>0.6379999999999999</v>
      </c>
      <c r="H3045">
        <v>0.6379999999999999</v>
      </c>
      <c r="I3045">
        <v>0.6379999999999999</v>
      </c>
      <c r="J3045">
        <v>0.6379999999999999</v>
      </c>
      <c r="K3045">
        <v>0.6379999999999999</v>
      </c>
      <c r="L3045">
        <v>0.6379999999999999</v>
      </c>
      <c r="M3045">
        <v>0.6379999999999999</v>
      </c>
      <c r="N3045">
        <v>0.6379999999999999</v>
      </c>
      <c r="O3045">
        <v>0.6379999999999999</v>
      </c>
      <c r="P3045">
        <v>0.6379999999999999</v>
      </c>
      <c r="Q3045">
        <v>0.6379999999999999</v>
      </c>
      <c r="R3045">
        <v>0.6379999999999999</v>
      </c>
      <c r="S3045">
        <v>0.6379999999999999</v>
      </c>
      <c r="T3045">
        <v>0.6379999999999999</v>
      </c>
      <c r="U3045">
        <v>0.6379999999999999</v>
      </c>
      <c r="V3045">
        <v>0.6379999999999999</v>
      </c>
      <c r="W3045">
        <v>0.6379999999999999</v>
      </c>
      <c r="X3045">
        <v>0.6379999999999999</v>
      </c>
      <c r="Y3045">
        <v>0.6379999999999999</v>
      </c>
      <c r="Z3045">
        <v>0.6379999999999999</v>
      </c>
      <c r="AA3045">
        <v>0.6379999999999999</v>
      </c>
      <c r="AB3045" s="7">
        <f t="shared" si="141"/>
        <v>15.311999999999998</v>
      </c>
      <c r="AC3045">
        <f>INDEX(SHELF_days!$C$2:$C$289,MATCH(A3045&amp;"|"&amp;C3045,SHELF_days!$D$2:$D$289,0))</f>
        <v>74</v>
      </c>
      <c r="AD3045" s="8">
        <f t="shared" si="142"/>
        <v>1133.0879999999997</v>
      </c>
      <c r="AE3045" s="7">
        <f t="shared" si="143"/>
        <v>0.6379999999999999</v>
      </c>
    </row>
    <row r="3046" spans="1:31" x14ac:dyDescent="0.45">
      <c r="A3046" t="s">
        <v>54</v>
      </c>
      <c r="B3046" t="s">
        <v>171</v>
      </c>
      <c r="C3046" t="s">
        <v>126</v>
      </c>
      <c r="D3046">
        <v>0.6379999999999999</v>
      </c>
      <c r="E3046">
        <v>0.6379999999999999</v>
      </c>
      <c r="F3046">
        <v>0.6379999999999999</v>
      </c>
      <c r="G3046">
        <v>0.6379999999999999</v>
      </c>
      <c r="H3046">
        <v>0.6379999999999999</v>
      </c>
      <c r="I3046">
        <v>0.6379999999999999</v>
      </c>
      <c r="J3046">
        <v>0.6379999999999999</v>
      </c>
      <c r="K3046">
        <v>0.6379999999999999</v>
      </c>
      <c r="L3046">
        <v>0.6379999999999999</v>
      </c>
      <c r="M3046">
        <v>0.6379999999999999</v>
      </c>
      <c r="N3046">
        <v>0.6379999999999999</v>
      </c>
      <c r="O3046">
        <v>0.6379999999999999</v>
      </c>
      <c r="P3046">
        <v>0.6379999999999999</v>
      </c>
      <c r="Q3046">
        <v>0.6379999999999999</v>
      </c>
      <c r="R3046">
        <v>0.6379999999999999</v>
      </c>
      <c r="S3046">
        <v>0.6379999999999999</v>
      </c>
      <c r="T3046">
        <v>0.6379999999999999</v>
      </c>
      <c r="U3046">
        <v>0.6379999999999999</v>
      </c>
      <c r="V3046">
        <v>0.6379999999999999</v>
      </c>
      <c r="W3046">
        <v>0.6379999999999999</v>
      </c>
      <c r="X3046">
        <v>0.6379999999999999</v>
      </c>
      <c r="Y3046">
        <v>0.6379999999999999</v>
      </c>
      <c r="Z3046">
        <v>0.6379999999999999</v>
      </c>
      <c r="AA3046">
        <v>0.6379999999999999</v>
      </c>
      <c r="AB3046" s="7">
        <f t="shared" si="141"/>
        <v>15.311999999999998</v>
      </c>
      <c r="AC3046">
        <f>INDEX(SHELF_days!$C$2:$C$289,MATCH(A3046&amp;"|"&amp;C3046,SHELF_days!$D$2:$D$289,0))</f>
        <v>109</v>
      </c>
      <c r="AD3046" s="8">
        <f t="shared" si="142"/>
        <v>1669.0079999999998</v>
      </c>
      <c r="AE3046" s="7">
        <f t="shared" si="143"/>
        <v>0.6379999999999999</v>
      </c>
    </row>
    <row r="3047" spans="1:31" x14ac:dyDescent="0.45">
      <c r="A3047" t="s">
        <v>54</v>
      </c>
      <c r="B3047" t="s">
        <v>171</v>
      </c>
      <c r="C3047" t="s">
        <v>127</v>
      </c>
      <c r="D3047">
        <v>0.6379999999999999</v>
      </c>
      <c r="E3047">
        <v>0.6379999999999999</v>
      </c>
      <c r="F3047">
        <v>0.6379999999999999</v>
      </c>
      <c r="G3047">
        <v>0.6379999999999999</v>
      </c>
      <c r="H3047">
        <v>0.6379999999999999</v>
      </c>
      <c r="I3047">
        <v>0.6379999999999999</v>
      </c>
      <c r="J3047">
        <v>0.6379999999999999</v>
      </c>
      <c r="K3047">
        <v>0.6379999999999999</v>
      </c>
      <c r="L3047">
        <v>0.6379999999999999</v>
      </c>
      <c r="M3047">
        <v>0.6379999999999999</v>
      </c>
      <c r="N3047">
        <v>0.6379999999999999</v>
      </c>
      <c r="O3047">
        <v>0.6379999999999999</v>
      </c>
      <c r="P3047">
        <v>0.6379999999999999</v>
      </c>
      <c r="Q3047">
        <v>0.6379999999999999</v>
      </c>
      <c r="R3047">
        <v>0.6379999999999999</v>
      </c>
      <c r="S3047">
        <v>0.6379999999999999</v>
      </c>
      <c r="T3047">
        <v>0.6379999999999999</v>
      </c>
      <c r="U3047">
        <v>0.6379999999999999</v>
      </c>
      <c r="V3047">
        <v>0.6379999999999999</v>
      </c>
      <c r="W3047">
        <v>0.6379999999999999</v>
      </c>
      <c r="X3047">
        <v>0.6379999999999999</v>
      </c>
      <c r="Y3047">
        <v>0.6379999999999999</v>
      </c>
      <c r="Z3047">
        <v>0.6379999999999999</v>
      </c>
      <c r="AA3047">
        <v>0.6379999999999999</v>
      </c>
      <c r="AB3047" s="7">
        <f t="shared" si="141"/>
        <v>15.311999999999998</v>
      </c>
      <c r="AC3047">
        <f>INDEX(SHELF_days!$C$2:$C$289,MATCH(A3047&amp;"|"&amp;C3047,SHELF_days!$D$2:$D$289,0))</f>
        <v>60</v>
      </c>
      <c r="AD3047" s="8">
        <f t="shared" si="142"/>
        <v>918.7199999999998</v>
      </c>
      <c r="AE3047" s="7">
        <f t="shared" si="143"/>
        <v>0.6379999999999999</v>
      </c>
    </row>
    <row r="3048" spans="1:31" x14ac:dyDescent="0.45">
      <c r="A3048" t="s">
        <v>54</v>
      </c>
      <c r="B3048" t="s">
        <v>171</v>
      </c>
      <c r="C3048" t="s">
        <v>128</v>
      </c>
      <c r="D3048">
        <v>0.6379999999999999</v>
      </c>
      <c r="E3048">
        <v>0.6379999999999999</v>
      </c>
      <c r="F3048">
        <v>0.6379999999999999</v>
      </c>
      <c r="G3048">
        <v>0.6379999999999999</v>
      </c>
      <c r="H3048">
        <v>0.6379999999999999</v>
      </c>
      <c r="I3048">
        <v>0.6379999999999999</v>
      </c>
      <c r="J3048">
        <v>0.6379999999999999</v>
      </c>
      <c r="K3048">
        <v>0.6379999999999999</v>
      </c>
      <c r="L3048">
        <v>0.6379999999999999</v>
      </c>
      <c r="M3048">
        <v>0.6379999999999999</v>
      </c>
      <c r="N3048">
        <v>0.6379999999999999</v>
      </c>
      <c r="O3048">
        <v>0.6379999999999999</v>
      </c>
      <c r="P3048">
        <v>0.6379999999999999</v>
      </c>
      <c r="Q3048">
        <v>0.6379999999999999</v>
      </c>
      <c r="R3048">
        <v>0.6379999999999999</v>
      </c>
      <c r="S3048">
        <v>0.6379999999999999</v>
      </c>
      <c r="T3048">
        <v>0.6379999999999999</v>
      </c>
      <c r="U3048">
        <v>0.6379999999999999</v>
      </c>
      <c r="V3048">
        <v>0.6379999999999999</v>
      </c>
      <c r="W3048">
        <v>0.6379999999999999</v>
      </c>
      <c r="X3048">
        <v>0.6379999999999999</v>
      </c>
      <c r="Y3048">
        <v>0.6379999999999999</v>
      </c>
      <c r="Z3048">
        <v>0.6379999999999999</v>
      </c>
      <c r="AA3048">
        <v>0.6379999999999999</v>
      </c>
      <c r="AB3048" s="7">
        <f t="shared" si="141"/>
        <v>15.311999999999998</v>
      </c>
      <c r="AC3048">
        <f>INDEX(SHELF_days!$C$2:$C$289,MATCH(A3048&amp;"|"&amp;C3048,SHELF_days!$D$2:$D$289,0))</f>
        <v>10</v>
      </c>
      <c r="AD3048" s="8">
        <f t="shared" si="142"/>
        <v>153.11999999999998</v>
      </c>
      <c r="AE3048" s="7">
        <f t="shared" si="143"/>
        <v>0.6379999999999999</v>
      </c>
    </row>
    <row r="3049" spans="1:31" x14ac:dyDescent="0.45">
      <c r="A3049" t="s">
        <v>54</v>
      </c>
      <c r="B3049" t="s">
        <v>171</v>
      </c>
      <c r="C3049" t="s">
        <v>129</v>
      </c>
      <c r="D3049">
        <v>0.6379999999999999</v>
      </c>
      <c r="E3049">
        <v>0.6379999999999999</v>
      </c>
      <c r="F3049">
        <v>0.6379999999999999</v>
      </c>
      <c r="G3049">
        <v>0.6379999999999999</v>
      </c>
      <c r="H3049">
        <v>0.6379999999999999</v>
      </c>
      <c r="I3049">
        <v>0.6379999999999999</v>
      </c>
      <c r="J3049">
        <v>0.6379999999999999</v>
      </c>
      <c r="K3049">
        <v>0.6379999999999999</v>
      </c>
      <c r="L3049">
        <v>0.6379999999999999</v>
      </c>
      <c r="M3049">
        <v>0.6379999999999999</v>
      </c>
      <c r="N3049">
        <v>0.6379999999999999</v>
      </c>
      <c r="O3049">
        <v>0.6379999999999999</v>
      </c>
      <c r="P3049">
        <v>0.6379999999999999</v>
      </c>
      <c r="Q3049">
        <v>0.6379999999999999</v>
      </c>
      <c r="R3049">
        <v>0.6379999999999999</v>
      </c>
      <c r="S3049">
        <v>0.6379999999999999</v>
      </c>
      <c r="T3049">
        <v>0.6379999999999999</v>
      </c>
      <c r="U3049">
        <v>0.6379999999999999</v>
      </c>
      <c r="V3049">
        <v>0.6379999999999999</v>
      </c>
      <c r="W3049">
        <v>0.6379999999999999</v>
      </c>
      <c r="X3049">
        <v>0.6379999999999999</v>
      </c>
      <c r="Y3049">
        <v>0.6379999999999999</v>
      </c>
      <c r="Z3049">
        <v>0.6379999999999999</v>
      </c>
      <c r="AA3049">
        <v>0.6379999999999999</v>
      </c>
      <c r="AB3049" s="7">
        <f t="shared" si="141"/>
        <v>15.311999999999998</v>
      </c>
      <c r="AC3049">
        <f>INDEX(SHELF_days!$C$2:$C$289,MATCH(A3049&amp;"|"&amp;C3049,SHELF_days!$D$2:$D$289,0))</f>
        <v>7</v>
      </c>
      <c r="AD3049" s="8">
        <f t="shared" si="142"/>
        <v>107.18399999999998</v>
      </c>
      <c r="AE3049" s="7">
        <f t="shared" si="143"/>
        <v>0.6379999999999999</v>
      </c>
    </row>
    <row r="3050" spans="1:31" x14ac:dyDescent="0.45">
      <c r="A3050" t="s">
        <v>54</v>
      </c>
      <c r="B3050" t="s">
        <v>172</v>
      </c>
      <c r="C3050" t="s">
        <v>124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54</v>
      </c>
      <c r="B3051" t="s">
        <v>172</v>
      </c>
      <c r="C3051" t="s">
        <v>125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54</v>
      </c>
      <c r="B3052" t="s">
        <v>172</v>
      </c>
      <c r="C3052" t="s">
        <v>126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54</v>
      </c>
      <c r="B3053" t="s">
        <v>172</v>
      </c>
      <c r="C3053" t="s">
        <v>127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54</v>
      </c>
      <c r="B3054" t="s">
        <v>172</v>
      </c>
      <c r="C3054" t="s">
        <v>128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54</v>
      </c>
      <c r="B3055" t="s">
        <v>172</v>
      </c>
      <c r="C3055" t="s">
        <v>129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54</v>
      </c>
      <c r="B3056" t="s">
        <v>173</v>
      </c>
      <c r="C3056" t="s">
        <v>124</v>
      </c>
      <c r="D3056">
        <v>0.26429999999999998</v>
      </c>
      <c r="E3056">
        <v>0.26429999999999998</v>
      </c>
      <c r="F3056">
        <v>0.26429999999999998</v>
      </c>
      <c r="G3056">
        <v>0.26429999999999998</v>
      </c>
      <c r="H3056">
        <v>0.26429999999999998</v>
      </c>
      <c r="I3056">
        <v>0.26429999999999998</v>
      </c>
      <c r="J3056">
        <v>0.26429999999999998</v>
      </c>
      <c r="K3056">
        <v>0.26429999999999998</v>
      </c>
      <c r="L3056">
        <v>0.26429999999999998</v>
      </c>
      <c r="M3056">
        <v>0.26429999999999998</v>
      </c>
      <c r="N3056">
        <v>0.26429999999999998</v>
      </c>
      <c r="O3056">
        <v>0.26429999999999998</v>
      </c>
      <c r="P3056">
        <v>0.26429999999999998</v>
      </c>
      <c r="Q3056">
        <v>0.26429999999999998</v>
      </c>
      <c r="R3056">
        <v>0.26429999999999998</v>
      </c>
      <c r="S3056">
        <v>0.26429999999999998</v>
      </c>
      <c r="T3056">
        <v>0.26429999999999998</v>
      </c>
      <c r="U3056">
        <v>0.26429999999999998</v>
      </c>
      <c r="V3056">
        <v>0.26429999999999998</v>
      </c>
      <c r="W3056">
        <v>0.26429999999999998</v>
      </c>
      <c r="X3056">
        <v>0.26429999999999998</v>
      </c>
      <c r="Y3056">
        <v>0.26429999999999998</v>
      </c>
      <c r="Z3056">
        <v>0.26429999999999998</v>
      </c>
      <c r="AA3056">
        <v>0.26429999999999998</v>
      </c>
      <c r="AB3056" s="7">
        <f t="shared" si="141"/>
        <v>6.3432000000000031</v>
      </c>
      <c r="AC3056">
        <f>INDEX(SHELF_days!$C$2:$C$289,MATCH(A3056&amp;"|"&amp;C3056,SHELF_days!$D$2:$D$289,0))</f>
        <v>105</v>
      </c>
      <c r="AD3056" s="8">
        <f t="shared" si="142"/>
        <v>666.03600000000029</v>
      </c>
      <c r="AE3056" s="7">
        <f t="shared" si="143"/>
        <v>0.26429999999999998</v>
      </c>
    </row>
    <row r="3057" spans="1:31" x14ac:dyDescent="0.45">
      <c r="A3057" t="s">
        <v>54</v>
      </c>
      <c r="B3057" t="s">
        <v>173</v>
      </c>
      <c r="C3057" t="s">
        <v>125</v>
      </c>
      <c r="D3057">
        <v>0.26429999999999998</v>
      </c>
      <c r="E3057">
        <v>0.26429999999999998</v>
      </c>
      <c r="F3057">
        <v>0.26429999999999998</v>
      </c>
      <c r="G3057">
        <v>0.26429999999999998</v>
      </c>
      <c r="H3057">
        <v>0.26429999999999998</v>
      </c>
      <c r="I3057">
        <v>0.26429999999999998</v>
      </c>
      <c r="J3057">
        <v>0.26429999999999998</v>
      </c>
      <c r="K3057">
        <v>0.26429999999999998</v>
      </c>
      <c r="L3057">
        <v>0.26429999999999998</v>
      </c>
      <c r="M3057">
        <v>0.26429999999999998</v>
      </c>
      <c r="N3057">
        <v>0.26429999999999998</v>
      </c>
      <c r="O3057">
        <v>0.26429999999999998</v>
      </c>
      <c r="P3057">
        <v>0.26429999999999998</v>
      </c>
      <c r="Q3057">
        <v>0.26429999999999998</v>
      </c>
      <c r="R3057">
        <v>0.26429999999999998</v>
      </c>
      <c r="S3057">
        <v>0.26429999999999998</v>
      </c>
      <c r="T3057">
        <v>0.26429999999999998</v>
      </c>
      <c r="U3057">
        <v>0.26429999999999998</v>
      </c>
      <c r="V3057">
        <v>0.26429999999999998</v>
      </c>
      <c r="W3057">
        <v>0.26429999999999998</v>
      </c>
      <c r="X3057">
        <v>0.26429999999999998</v>
      </c>
      <c r="Y3057">
        <v>0.26429999999999998</v>
      </c>
      <c r="Z3057">
        <v>0.26429999999999998</v>
      </c>
      <c r="AA3057">
        <v>0.26429999999999998</v>
      </c>
      <c r="AB3057" s="7">
        <f t="shared" si="141"/>
        <v>6.3432000000000031</v>
      </c>
      <c r="AC3057">
        <f>INDEX(SHELF_days!$C$2:$C$289,MATCH(A3057&amp;"|"&amp;C3057,SHELF_days!$D$2:$D$289,0))</f>
        <v>74</v>
      </c>
      <c r="AD3057" s="8">
        <f t="shared" si="142"/>
        <v>469.39680000000021</v>
      </c>
      <c r="AE3057" s="7">
        <f t="shared" si="143"/>
        <v>0.26429999999999998</v>
      </c>
    </row>
    <row r="3058" spans="1:31" x14ac:dyDescent="0.45">
      <c r="A3058" t="s">
        <v>54</v>
      </c>
      <c r="B3058" t="s">
        <v>173</v>
      </c>
      <c r="C3058" t="s">
        <v>126</v>
      </c>
      <c r="D3058">
        <v>0.26429999999999998</v>
      </c>
      <c r="E3058">
        <v>0.26429999999999998</v>
      </c>
      <c r="F3058">
        <v>0.26429999999999998</v>
      </c>
      <c r="G3058">
        <v>0.26429999999999998</v>
      </c>
      <c r="H3058">
        <v>0.26429999999999998</v>
      </c>
      <c r="I3058">
        <v>0.26429999999999998</v>
      </c>
      <c r="J3058">
        <v>0.26429999999999998</v>
      </c>
      <c r="K3058">
        <v>0.26429999999999998</v>
      </c>
      <c r="L3058">
        <v>0.26429999999999998</v>
      </c>
      <c r="M3058">
        <v>0.26429999999999998</v>
      </c>
      <c r="N3058">
        <v>0.26429999999999998</v>
      </c>
      <c r="O3058">
        <v>0.26429999999999998</v>
      </c>
      <c r="P3058">
        <v>0.26429999999999998</v>
      </c>
      <c r="Q3058">
        <v>0.26429999999999998</v>
      </c>
      <c r="R3058">
        <v>0.26429999999999998</v>
      </c>
      <c r="S3058">
        <v>0.26429999999999998</v>
      </c>
      <c r="T3058">
        <v>0.26429999999999998</v>
      </c>
      <c r="U3058">
        <v>0.26429999999999998</v>
      </c>
      <c r="V3058">
        <v>0.26429999999999998</v>
      </c>
      <c r="W3058">
        <v>0.26429999999999998</v>
      </c>
      <c r="X3058">
        <v>0.26429999999999998</v>
      </c>
      <c r="Y3058">
        <v>0.26429999999999998</v>
      </c>
      <c r="Z3058">
        <v>0.26429999999999998</v>
      </c>
      <c r="AA3058">
        <v>0.26429999999999998</v>
      </c>
      <c r="AB3058" s="7">
        <f t="shared" si="141"/>
        <v>6.3432000000000031</v>
      </c>
      <c r="AC3058">
        <f>INDEX(SHELF_days!$C$2:$C$289,MATCH(A3058&amp;"|"&amp;C3058,SHELF_days!$D$2:$D$289,0))</f>
        <v>109</v>
      </c>
      <c r="AD3058" s="8">
        <f t="shared" si="142"/>
        <v>691.40880000000038</v>
      </c>
      <c r="AE3058" s="7">
        <f t="shared" si="143"/>
        <v>0.26429999999999998</v>
      </c>
    </row>
    <row r="3059" spans="1:31" x14ac:dyDescent="0.45">
      <c r="A3059" t="s">
        <v>54</v>
      </c>
      <c r="B3059" t="s">
        <v>173</v>
      </c>
      <c r="C3059" t="s">
        <v>127</v>
      </c>
      <c r="D3059">
        <v>0.26429999999999998</v>
      </c>
      <c r="E3059">
        <v>0.26429999999999998</v>
      </c>
      <c r="F3059">
        <v>0.26429999999999998</v>
      </c>
      <c r="G3059">
        <v>0.26429999999999998</v>
      </c>
      <c r="H3059">
        <v>0.26429999999999998</v>
      </c>
      <c r="I3059">
        <v>0.26429999999999998</v>
      </c>
      <c r="J3059">
        <v>0.26429999999999998</v>
      </c>
      <c r="K3059">
        <v>0.26429999999999998</v>
      </c>
      <c r="L3059">
        <v>0.26429999999999998</v>
      </c>
      <c r="M3059">
        <v>0.26429999999999998</v>
      </c>
      <c r="N3059">
        <v>0.26429999999999998</v>
      </c>
      <c r="O3059">
        <v>0.26429999999999998</v>
      </c>
      <c r="P3059">
        <v>0.26429999999999998</v>
      </c>
      <c r="Q3059">
        <v>0.26429999999999998</v>
      </c>
      <c r="R3059">
        <v>0.26429999999999998</v>
      </c>
      <c r="S3059">
        <v>0.26429999999999998</v>
      </c>
      <c r="T3059">
        <v>0.26429999999999998</v>
      </c>
      <c r="U3059">
        <v>0.26429999999999998</v>
      </c>
      <c r="V3059">
        <v>0.26429999999999998</v>
      </c>
      <c r="W3059">
        <v>0.26429999999999998</v>
      </c>
      <c r="X3059">
        <v>0.26429999999999998</v>
      </c>
      <c r="Y3059">
        <v>0.26429999999999998</v>
      </c>
      <c r="Z3059">
        <v>0.26429999999999998</v>
      </c>
      <c r="AA3059">
        <v>0.26429999999999998</v>
      </c>
      <c r="AB3059" s="7">
        <f t="shared" si="141"/>
        <v>6.3432000000000031</v>
      </c>
      <c r="AC3059">
        <f>INDEX(SHELF_days!$C$2:$C$289,MATCH(A3059&amp;"|"&amp;C3059,SHELF_days!$D$2:$D$289,0))</f>
        <v>60</v>
      </c>
      <c r="AD3059" s="8">
        <f t="shared" si="142"/>
        <v>380.59200000000021</v>
      </c>
      <c r="AE3059" s="7">
        <f t="shared" si="143"/>
        <v>0.26429999999999998</v>
      </c>
    </row>
    <row r="3060" spans="1:31" x14ac:dyDescent="0.45">
      <c r="A3060" t="s">
        <v>54</v>
      </c>
      <c r="B3060" t="s">
        <v>173</v>
      </c>
      <c r="C3060" t="s">
        <v>128</v>
      </c>
      <c r="D3060">
        <v>0.26429999999999998</v>
      </c>
      <c r="E3060">
        <v>0.26429999999999998</v>
      </c>
      <c r="F3060">
        <v>0.26429999999999998</v>
      </c>
      <c r="G3060">
        <v>0.26429999999999998</v>
      </c>
      <c r="H3060">
        <v>0.26429999999999998</v>
      </c>
      <c r="I3060">
        <v>0.26429999999999998</v>
      </c>
      <c r="J3060">
        <v>0.26429999999999998</v>
      </c>
      <c r="K3060">
        <v>0.26429999999999998</v>
      </c>
      <c r="L3060">
        <v>0.26429999999999998</v>
      </c>
      <c r="M3060">
        <v>0.26429999999999998</v>
      </c>
      <c r="N3060">
        <v>0.26429999999999998</v>
      </c>
      <c r="O3060">
        <v>0.26429999999999998</v>
      </c>
      <c r="P3060">
        <v>0.26429999999999998</v>
      </c>
      <c r="Q3060">
        <v>0.26429999999999998</v>
      </c>
      <c r="R3060">
        <v>0.26429999999999998</v>
      </c>
      <c r="S3060">
        <v>0.26429999999999998</v>
      </c>
      <c r="T3060">
        <v>0.26429999999999998</v>
      </c>
      <c r="U3060">
        <v>0.26429999999999998</v>
      </c>
      <c r="V3060">
        <v>0.26429999999999998</v>
      </c>
      <c r="W3060">
        <v>0.26429999999999998</v>
      </c>
      <c r="X3060">
        <v>0.26429999999999998</v>
      </c>
      <c r="Y3060">
        <v>0.26429999999999998</v>
      </c>
      <c r="Z3060">
        <v>0.26429999999999998</v>
      </c>
      <c r="AA3060">
        <v>0.26429999999999998</v>
      </c>
      <c r="AB3060" s="7">
        <f t="shared" si="141"/>
        <v>6.3432000000000031</v>
      </c>
      <c r="AC3060">
        <f>INDEX(SHELF_days!$C$2:$C$289,MATCH(A3060&amp;"|"&amp;C3060,SHELF_days!$D$2:$D$289,0))</f>
        <v>10</v>
      </c>
      <c r="AD3060" s="8">
        <f t="shared" si="142"/>
        <v>63.432000000000031</v>
      </c>
      <c r="AE3060" s="7">
        <f t="shared" si="143"/>
        <v>0.26429999999999998</v>
      </c>
    </row>
    <row r="3061" spans="1:31" x14ac:dyDescent="0.45">
      <c r="A3061" t="s">
        <v>54</v>
      </c>
      <c r="B3061" t="s">
        <v>173</v>
      </c>
      <c r="C3061" t="s">
        <v>129</v>
      </c>
      <c r="D3061">
        <v>0.26429999999999998</v>
      </c>
      <c r="E3061">
        <v>0.26429999999999998</v>
      </c>
      <c r="F3061">
        <v>0.26429999999999998</v>
      </c>
      <c r="G3061">
        <v>0.26429999999999998</v>
      </c>
      <c r="H3061">
        <v>0.26429999999999998</v>
      </c>
      <c r="I3061">
        <v>0.26429999999999998</v>
      </c>
      <c r="J3061">
        <v>0.26429999999999998</v>
      </c>
      <c r="K3061">
        <v>0.26429999999999998</v>
      </c>
      <c r="L3061">
        <v>0.26429999999999998</v>
      </c>
      <c r="M3061">
        <v>0.26429999999999998</v>
      </c>
      <c r="N3061">
        <v>0.26429999999999998</v>
      </c>
      <c r="O3061">
        <v>0.26429999999999998</v>
      </c>
      <c r="P3061">
        <v>0.26429999999999998</v>
      </c>
      <c r="Q3061">
        <v>0.26429999999999998</v>
      </c>
      <c r="R3061">
        <v>0.26429999999999998</v>
      </c>
      <c r="S3061">
        <v>0.26429999999999998</v>
      </c>
      <c r="T3061">
        <v>0.26429999999999998</v>
      </c>
      <c r="U3061">
        <v>0.26429999999999998</v>
      </c>
      <c r="V3061">
        <v>0.26429999999999998</v>
      </c>
      <c r="W3061">
        <v>0.26429999999999998</v>
      </c>
      <c r="X3061">
        <v>0.26429999999999998</v>
      </c>
      <c r="Y3061">
        <v>0.26429999999999998</v>
      </c>
      <c r="Z3061">
        <v>0.26429999999999998</v>
      </c>
      <c r="AA3061">
        <v>0.26429999999999998</v>
      </c>
      <c r="AB3061" s="7">
        <f t="shared" si="141"/>
        <v>6.3432000000000031</v>
      </c>
      <c r="AC3061">
        <f>INDEX(SHELF_days!$C$2:$C$289,MATCH(A3061&amp;"|"&amp;C3061,SHELF_days!$D$2:$D$289,0))</f>
        <v>7</v>
      </c>
      <c r="AD3061" s="8">
        <f t="shared" si="142"/>
        <v>44.402400000000021</v>
      </c>
      <c r="AE3061" s="7">
        <f t="shared" si="143"/>
        <v>0.26429999999999998</v>
      </c>
    </row>
    <row r="3062" spans="1:31" x14ac:dyDescent="0.45">
      <c r="A3062" t="s">
        <v>54</v>
      </c>
      <c r="B3062" t="s">
        <v>174</v>
      </c>
      <c r="C3062" t="s">
        <v>124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54</v>
      </c>
      <c r="B3063" t="s">
        <v>174</v>
      </c>
      <c r="C3063" t="s">
        <v>125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54</v>
      </c>
      <c r="B3064" t="s">
        <v>174</v>
      </c>
      <c r="C3064" t="s">
        <v>126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54</v>
      </c>
      <c r="B3065" t="s">
        <v>174</v>
      </c>
      <c r="C3065" t="s">
        <v>127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54</v>
      </c>
      <c r="B3066" t="s">
        <v>174</v>
      </c>
      <c r="C3066" t="s">
        <v>128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54</v>
      </c>
      <c r="B3067" t="s">
        <v>174</v>
      </c>
      <c r="C3067" t="s">
        <v>129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54</v>
      </c>
      <c r="B3068" t="s">
        <v>175</v>
      </c>
      <c r="C3068" t="s">
        <v>124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54</v>
      </c>
      <c r="B3069" t="s">
        <v>175</v>
      </c>
      <c r="C3069" t="s">
        <v>125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54</v>
      </c>
      <c r="B3070" t="s">
        <v>175</v>
      </c>
      <c r="C3070" t="s">
        <v>126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54</v>
      </c>
      <c r="B3071" t="s">
        <v>175</v>
      </c>
      <c r="C3071" t="s">
        <v>127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54</v>
      </c>
      <c r="B3072" t="s">
        <v>175</v>
      </c>
      <c r="C3072" t="s">
        <v>128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54</v>
      </c>
      <c r="B3073" t="s">
        <v>175</v>
      </c>
      <c r="C3073" t="s">
        <v>129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54</v>
      </c>
      <c r="B3074" t="s">
        <v>176</v>
      </c>
      <c r="C3074" t="s">
        <v>124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54</v>
      </c>
      <c r="B3075" t="s">
        <v>176</v>
      </c>
      <c r="C3075" t="s">
        <v>125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54</v>
      </c>
      <c r="B3076" t="s">
        <v>176</v>
      </c>
      <c r="C3076" t="s">
        <v>126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54</v>
      </c>
      <c r="B3077" t="s">
        <v>176</v>
      </c>
      <c r="C3077" t="s">
        <v>127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54</v>
      </c>
      <c r="B3078" t="s">
        <v>176</v>
      </c>
      <c r="C3078" t="s">
        <v>128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54</v>
      </c>
      <c r="B3079" t="s">
        <v>176</v>
      </c>
      <c r="C3079" t="s">
        <v>129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54</v>
      </c>
      <c r="B3080" t="s">
        <v>177</v>
      </c>
      <c r="C3080" t="s">
        <v>124</v>
      </c>
      <c r="D3080">
        <v>0.44800000000000001</v>
      </c>
      <c r="E3080">
        <v>0.44800000000000001</v>
      </c>
      <c r="F3080">
        <v>0.44800000000000001</v>
      </c>
      <c r="G3080">
        <v>0.44800000000000001</v>
      </c>
      <c r="H3080">
        <v>0.44800000000000001</v>
      </c>
      <c r="I3080">
        <v>0.44800000000000001</v>
      </c>
      <c r="J3080">
        <v>0.44800000000000001</v>
      </c>
      <c r="K3080">
        <v>0.44800000000000001</v>
      </c>
      <c r="L3080">
        <v>0.44800000000000001</v>
      </c>
      <c r="M3080">
        <v>0.44800000000000001</v>
      </c>
      <c r="N3080">
        <v>0.44800000000000001</v>
      </c>
      <c r="O3080">
        <v>0.44800000000000001</v>
      </c>
      <c r="P3080">
        <v>0.44800000000000001</v>
      </c>
      <c r="Q3080">
        <v>0.44800000000000001</v>
      </c>
      <c r="R3080">
        <v>0.44800000000000001</v>
      </c>
      <c r="S3080">
        <v>0.44800000000000001</v>
      </c>
      <c r="T3080">
        <v>0.44800000000000001</v>
      </c>
      <c r="U3080">
        <v>0.44800000000000001</v>
      </c>
      <c r="V3080">
        <v>0.44800000000000001</v>
      </c>
      <c r="W3080">
        <v>0.44800000000000001</v>
      </c>
      <c r="X3080">
        <v>0.44800000000000001</v>
      </c>
      <c r="Y3080">
        <v>0.44800000000000001</v>
      </c>
      <c r="Z3080">
        <v>0.44800000000000001</v>
      </c>
      <c r="AA3080">
        <v>0.44800000000000001</v>
      </c>
      <c r="AB3080" s="7">
        <f t="shared" si="144"/>
        <v>10.752000000000006</v>
      </c>
      <c r="AC3080">
        <f>INDEX(SHELF_days!$C$2:$C$289,MATCH(A3080&amp;"|"&amp;C3080,SHELF_days!$D$2:$D$289,0))</f>
        <v>105</v>
      </c>
      <c r="AD3080" s="8">
        <f t="shared" si="145"/>
        <v>1128.9600000000007</v>
      </c>
      <c r="AE3080" s="7">
        <f t="shared" si="146"/>
        <v>0.44800000000000001</v>
      </c>
    </row>
    <row r="3081" spans="1:31" x14ac:dyDescent="0.45">
      <c r="A3081" t="s">
        <v>54</v>
      </c>
      <c r="B3081" t="s">
        <v>177</v>
      </c>
      <c r="C3081" t="s">
        <v>125</v>
      </c>
      <c r="D3081">
        <v>0.44800000000000001</v>
      </c>
      <c r="E3081">
        <v>0.44800000000000001</v>
      </c>
      <c r="F3081">
        <v>0.44800000000000001</v>
      </c>
      <c r="G3081">
        <v>0.44800000000000001</v>
      </c>
      <c r="H3081">
        <v>0.44800000000000001</v>
      </c>
      <c r="I3081">
        <v>0.44800000000000001</v>
      </c>
      <c r="J3081">
        <v>0.44800000000000001</v>
      </c>
      <c r="K3081">
        <v>0.44800000000000001</v>
      </c>
      <c r="L3081">
        <v>0.44800000000000001</v>
      </c>
      <c r="M3081">
        <v>0.44800000000000001</v>
      </c>
      <c r="N3081">
        <v>0.44800000000000001</v>
      </c>
      <c r="O3081">
        <v>0.44800000000000001</v>
      </c>
      <c r="P3081">
        <v>0.44800000000000001</v>
      </c>
      <c r="Q3081">
        <v>0.44800000000000001</v>
      </c>
      <c r="R3081">
        <v>0.44800000000000001</v>
      </c>
      <c r="S3081">
        <v>0.44800000000000001</v>
      </c>
      <c r="T3081">
        <v>0.44800000000000001</v>
      </c>
      <c r="U3081">
        <v>0.44800000000000001</v>
      </c>
      <c r="V3081">
        <v>0.44800000000000001</v>
      </c>
      <c r="W3081">
        <v>0.44800000000000001</v>
      </c>
      <c r="X3081">
        <v>0.44800000000000001</v>
      </c>
      <c r="Y3081">
        <v>0.44800000000000001</v>
      </c>
      <c r="Z3081">
        <v>0.44800000000000001</v>
      </c>
      <c r="AA3081">
        <v>0.44800000000000001</v>
      </c>
      <c r="AB3081" s="7">
        <f t="shared" si="144"/>
        <v>10.752000000000006</v>
      </c>
      <c r="AC3081">
        <f>INDEX(SHELF_days!$C$2:$C$289,MATCH(A3081&amp;"|"&amp;C3081,SHELF_days!$D$2:$D$289,0))</f>
        <v>74</v>
      </c>
      <c r="AD3081" s="8">
        <f t="shared" si="145"/>
        <v>795.64800000000048</v>
      </c>
      <c r="AE3081" s="7">
        <f t="shared" si="146"/>
        <v>0.44800000000000001</v>
      </c>
    </row>
    <row r="3082" spans="1:31" x14ac:dyDescent="0.45">
      <c r="A3082" t="s">
        <v>54</v>
      </c>
      <c r="B3082" t="s">
        <v>177</v>
      </c>
      <c r="C3082" t="s">
        <v>126</v>
      </c>
      <c r="D3082">
        <v>0.44800000000000001</v>
      </c>
      <c r="E3082">
        <v>0.44800000000000001</v>
      </c>
      <c r="F3082">
        <v>0.44800000000000001</v>
      </c>
      <c r="G3082">
        <v>0.44800000000000001</v>
      </c>
      <c r="H3082">
        <v>0.44800000000000001</v>
      </c>
      <c r="I3082">
        <v>0.44800000000000001</v>
      </c>
      <c r="J3082">
        <v>0.44800000000000001</v>
      </c>
      <c r="K3082">
        <v>0.44800000000000001</v>
      </c>
      <c r="L3082">
        <v>0.44800000000000001</v>
      </c>
      <c r="M3082">
        <v>0.44800000000000001</v>
      </c>
      <c r="N3082">
        <v>0.44800000000000001</v>
      </c>
      <c r="O3082">
        <v>0.44800000000000001</v>
      </c>
      <c r="P3082">
        <v>0.44800000000000001</v>
      </c>
      <c r="Q3082">
        <v>0.44800000000000001</v>
      </c>
      <c r="R3082">
        <v>0.44800000000000001</v>
      </c>
      <c r="S3082">
        <v>0.44800000000000001</v>
      </c>
      <c r="T3082">
        <v>0.44800000000000001</v>
      </c>
      <c r="U3082">
        <v>0.44800000000000001</v>
      </c>
      <c r="V3082">
        <v>0.44800000000000001</v>
      </c>
      <c r="W3082">
        <v>0.44800000000000001</v>
      </c>
      <c r="X3082">
        <v>0.44800000000000001</v>
      </c>
      <c r="Y3082">
        <v>0.44800000000000001</v>
      </c>
      <c r="Z3082">
        <v>0.44800000000000001</v>
      </c>
      <c r="AA3082">
        <v>0.44800000000000001</v>
      </c>
      <c r="AB3082" s="7">
        <f t="shared" si="144"/>
        <v>10.752000000000006</v>
      </c>
      <c r="AC3082">
        <f>INDEX(SHELF_days!$C$2:$C$289,MATCH(A3082&amp;"|"&amp;C3082,SHELF_days!$D$2:$D$289,0))</f>
        <v>109</v>
      </c>
      <c r="AD3082" s="8">
        <f t="shared" si="145"/>
        <v>1171.9680000000008</v>
      </c>
      <c r="AE3082" s="7">
        <f t="shared" si="146"/>
        <v>0.44800000000000001</v>
      </c>
    </row>
    <row r="3083" spans="1:31" x14ac:dyDescent="0.45">
      <c r="A3083" t="s">
        <v>54</v>
      </c>
      <c r="B3083" t="s">
        <v>177</v>
      </c>
      <c r="C3083" t="s">
        <v>127</v>
      </c>
      <c r="D3083">
        <v>0.44800000000000001</v>
      </c>
      <c r="E3083">
        <v>0.44800000000000001</v>
      </c>
      <c r="F3083">
        <v>0.44800000000000001</v>
      </c>
      <c r="G3083">
        <v>0.44800000000000001</v>
      </c>
      <c r="H3083">
        <v>0.44800000000000001</v>
      </c>
      <c r="I3083">
        <v>0.44800000000000001</v>
      </c>
      <c r="J3083">
        <v>0.44800000000000001</v>
      </c>
      <c r="K3083">
        <v>0.44800000000000001</v>
      </c>
      <c r="L3083">
        <v>0.44800000000000001</v>
      </c>
      <c r="M3083">
        <v>0.44800000000000001</v>
      </c>
      <c r="N3083">
        <v>0.44800000000000001</v>
      </c>
      <c r="O3083">
        <v>0.44800000000000001</v>
      </c>
      <c r="P3083">
        <v>0.44800000000000001</v>
      </c>
      <c r="Q3083">
        <v>0.44800000000000001</v>
      </c>
      <c r="R3083">
        <v>0.44800000000000001</v>
      </c>
      <c r="S3083">
        <v>0.44800000000000001</v>
      </c>
      <c r="T3083">
        <v>0.44800000000000001</v>
      </c>
      <c r="U3083">
        <v>0.44800000000000001</v>
      </c>
      <c r="V3083">
        <v>0.44800000000000001</v>
      </c>
      <c r="W3083">
        <v>0.44800000000000001</v>
      </c>
      <c r="X3083">
        <v>0.44800000000000001</v>
      </c>
      <c r="Y3083">
        <v>0.44800000000000001</v>
      </c>
      <c r="Z3083">
        <v>0.44800000000000001</v>
      </c>
      <c r="AA3083">
        <v>0.44800000000000001</v>
      </c>
      <c r="AB3083" s="7">
        <f t="shared" si="144"/>
        <v>10.752000000000006</v>
      </c>
      <c r="AC3083">
        <f>INDEX(SHELF_days!$C$2:$C$289,MATCH(A3083&amp;"|"&amp;C3083,SHELF_days!$D$2:$D$289,0))</f>
        <v>60</v>
      </c>
      <c r="AD3083" s="8">
        <f t="shared" si="145"/>
        <v>645.12000000000035</v>
      </c>
      <c r="AE3083" s="7">
        <f t="shared" si="146"/>
        <v>0.44800000000000001</v>
      </c>
    </row>
    <row r="3084" spans="1:31" x14ac:dyDescent="0.45">
      <c r="A3084" t="s">
        <v>54</v>
      </c>
      <c r="B3084" t="s">
        <v>177</v>
      </c>
      <c r="C3084" t="s">
        <v>128</v>
      </c>
      <c r="D3084">
        <v>0.44800000000000001</v>
      </c>
      <c r="E3084">
        <v>0.44800000000000001</v>
      </c>
      <c r="F3084">
        <v>0.44800000000000001</v>
      </c>
      <c r="G3084">
        <v>0.44800000000000001</v>
      </c>
      <c r="H3084">
        <v>0.44800000000000001</v>
      </c>
      <c r="I3084">
        <v>0.44800000000000001</v>
      </c>
      <c r="J3084">
        <v>0.44800000000000001</v>
      </c>
      <c r="K3084">
        <v>0.44800000000000001</v>
      </c>
      <c r="L3084">
        <v>0.44800000000000001</v>
      </c>
      <c r="M3084">
        <v>0.44800000000000001</v>
      </c>
      <c r="N3084">
        <v>0.44800000000000001</v>
      </c>
      <c r="O3084">
        <v>0.44800000000000001</v>
      </c>
      <c r="P3084">
        <v>0.44800000000000001</v>
      </c>
      <c r="Q3084">
        <v>0.44800000000000001</v>
      </c>
      <c r="R3084">
        <v>0.44800000000000001</v>
      </c>
      <c r="S3084">
        <v>0.44800000000000001</v>
      </c>
      <c r="T3084">
        <v>0.44800000000000001</v>
      </c>
      <c r="U3084">
        <v>0.44800000000000001</v>
      </c>
      <c r="V3084">
        <v>0.44800000000000001</v>
      </c>
      <c r="W3084">
        <v>0.44800000000000001</v>
      </c>
      <c r="X3084">
        <v>0.44800000000000001</v>
      </c>
      <c r="Y3084">
        <v>0.44800000000000001</v>
      </c>
      <c r="Z3084">
        <v>0.44800000000000001</v>
      </c>
      <c r="AA3084">
        <v>0.44800000000000001</v>
      </c>
      <c r="AB3084" s="7">
        <f t="shared" si="144"/>
        <v>10.752000000000006</v>
      </c>
      <c r="AC3084">
        <f>INDEX(SHELF_days!$C$2:$C$289,MATCH(A3084&amp;"|"&amp;C3084,SHELF_days!$D$2:$D$289,0))</f>
        <v>10</v>
      </c>
      <c r="AD3084" s="8">
        <f t="shared" si="145"/>
        <v>107.52000000000007</v>
      </c>
      <c r="AE3084" s="7">
        <f t="shared" si="146"/>
        <v>0.44800000000000001</v>
      </c>
    </row>
    <row r="3085" spans="1:31" x14ac:dyDescent="0.45">
      <c r="A3085" t="s">
        <v>54</v>
      </c>
      <c r="B3085" t="s">
        <v>177</v>
      </c>
      <c r="C3085" t="s">
        <v>129</v>
      </c>
      <c r="D3085">
        <v>0.44800000000000001</v>
      </c>
      <c r="E3085">
        <v>0.44800000000000001</v>
      </c>
      <c r="F3085">
        <v>0.44800000000000001</v>
      </c>
      <c r="G3085">
        <v>0.44800000000000001</v>
      </c>
      <c r="H3085">
        <v>0.44800000000000001</v>
      </c>
      <c r="I3085">
        <v>0.44800000000000001</v>
      </c>
      <c r="J3085">
        <v>0.44800000000000001</v>
      </c>
      <c r="K3085">
        <v>0.44800000000000001</v>
      </c>
      <c r="L3085">
        <v>0.44800000000000001</v>
      </c>
      <c r="M3085">
        <v>0.44800000000000001</v>
      </c>
      <c r="N3085">
        <v>0.44800000000000001</v>
      </c>
      <c r="O3085">
        <v>0.44800000000000001</v>
      </c>
      <c r="P3085">
        <v>0.44800000000000001</v>
      </c>
      <c r="Q3085">
        <v>0.44800000000000001</v>
      </c>
      <c r="R3085">
        <v>0.44800000000000001</v>
      </c>
      <c r="S3085">
        <v>0.44800000000000001</v>
      </c>
      <c r="T3085">
        <v>0.44800000000000001</v>
      </c>
      <c r="U3085">
        <v>0.44800000000000001</v>
      </c>
      <c r="V3085">
        <v>0.44800000000000001</v>
      </c>
      <c r="W3085">
        <v>0.44800000000000001</v>
      </c>
      <c r="X3085">
        <v>0.44800000000000001</v>
      </c>
      <c r="Y3085">
        <v>0.44800000000000001</v>
      </c>
      <c r="Z3085">
        <v>0.44800000000000001</v>
      </c>
      <c r="AA3085">
        <v>0.44800000000000001</v>
      </c>
      <c r="AB3085" s="7">
        <f t="shared" si="144"/>
        <v>10.752000000000006</v>
      </c>
      <c r="AC3085">
        <f>INDEX(SHELF_days!$C$2:$C$289,MATCH(A3085&amp;"|"&amp;C3085,SHELF_days!$D$2:$D$289,0))</f>
        <v>7</v>
      </c>
      <c r="AD3085" s="8">
        <f t="shared" si="145"/>
        <v>75.264000000000038</v>
      </c>
      <c r="AE3085" s="7">
        <f t="shared" si="146"/>
        <v>0.44800000000000001</v>
      </c>
    </row>
    <row r="3086" spans="1:31" x14ac:dyDescent="0.45">
      <c r="A3086" t="s">
        <v>54</v>
      </c>
      <c r="B3086" t="s">
        <v>178</v>
      </c>
      <c r="C3086" t="s">
        <v>124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54</v>
      </c>
      <c r="B3087" t="s">
        <v>178</v>
      </c>
      <c r="C3087" t="s">
        <v>125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54</v>
      </c>
      <c r="B3088" t="s">
        <v>178</v>
      </c>
      <c r="C3088" t="s">
        <v>126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54</v>
      </c>
      <c r="B3089" t="s">
        <v>178</v>
      </c>
      <c r="C3089" t="s">
        <v>127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54</v>
      </c>
      <c r="B3090" t="s">
        <v>178</v>
      </c>
      <c r="C3090" t="s">
        <v>128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54</v>
      </c>
      <c r="B3091" t="s">
        <v>178</v>
      </c>
      <c r="C3091" t="s">
        <v>129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54</v>
      </c>
      <c r="B3092" t="s">
        <v>179</v>
      </c>
      <c r="C3092" t="s">
        <v>124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54</v>
      </c>
      <c r="B3093" t="s">
        <v>179</v>
      </c>
      <c r="C3093" t="s">
        <v>125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54</v>
      </c>
      <c r="B3094" t="s">
        <v>179</v>
      </c>
      <c r="C3094" t="s">
        <v>126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54</v>
      </c>
      <c r="B3095" t="s">
        <v>179</v>
      </c>
      <c r="C3095" t="s">
        <v>127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54</v>
      </c>
      <c r="B3096" t="s">
        <v>179</v>
      </c>
      <c r="C3096" t="s">
        <v>128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54</v>
      </c>
      <c r="B3097" t="s">
        <v>179</v>
      </c>
      <c r="C3097" t="s">
        <v>129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54</v>
      </c>
      <c r="B3098" t="s">
        <v>180</v>
      </c>
      <c r="C3098" t="s">
        <v>124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54</v>
      </c>
      <c r="B3099" t="s">
        <v>180</v>
      </c>
      <c r="C3099" t="s">
        <v>125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54</v>
      </c>
      <c r="B3100" t="s">
        <v>180</v>
      </c>
      <c r="C3100" t="s">
        <v>126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54</v>
      </c>
      <c r="B3101" t="s">
        <v>180</v>
      </c>
      <c r="C3101" t="s">
        <v>127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54</v>
      </c>
      <c r="B3102" t="s">
        <v>180</v>
      </c>
      <c r="C3102" t="s">
        <v>128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54</v>
      </c>
      <c r="B3103" t="s">
        <v>180</v>
      </c>
      <c r="C3103" t="s">
        <v>129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54</v>
      </c>
      <c r="B3104" t="s">
        <v>181</v>
      </c>
      <c r="C3104" t="s">
        <v>124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54</v>
      </c>
      <c r="B3105" t="s">
        <v>181</v>
      </c>
      <c r="C3105" t="s">
        <v>125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54</v>
      </c>
      <c r="B3106" t="s">
        <v>181</v>
      </c>
      <c r="C3106" t="s">
        <v>126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54</v>
      </c>
      <c r="B3107" t="s">
        <v>181</v>
      </c>
      <c r="C3107" t="s">
        <v>127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54</v>
      </c>
      <c r="B3108" t="s">
        <v>181</v>
      </c>
      <c r="C3108" t="s">
        <v>128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54</v>
      </c>
      <c r="B3109" t="s">
        <v>181</v>
      </c>
      <c r="C3109" t="s">
        <v>129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54</v>
      </c>
      <c r="B3110" t="s">
        <v>182</v>
      </c>
      <c r="C3110" t="s">
        <v>124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54</v>
      </c>
      <c r="B3111" t="s">
        <v>182</v>
      </c>
      <c r="C3111" t="s">
        <v>125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54</v>
      </c>
      <c r="B3112" t="s">
        <v>182</v>
      </c>
      <c r="C3112" t="s">
        <v>126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54</v>
      </c>
      <c r="B3113" t="s">
        <v>182</v>
      </c>
      <c r="C3113" t="s">
        <v>127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54</v>
      </c>
      <c r="B3114" t="s">
        <v>182</v>
      </c>
      <c r="C3114" t="s">
        <v>128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54</v>
      </c>
      <c r="B3115" t="s">
        <v>182</v>
      </c>
      <c r="C3115" t="s">
        <v>129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54</v>
      </c>
      <c r="B3116" t="s">
        <v>183</v>
      </c>
      <c r="C3116" t="s">
        <v>124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54</v>
      </c>
      <c r="B3117" t="s">
        <v>183</v>
      </c>
      <c r="C3117" t="s">
        <v>125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54</v>
      </c>
      <c r="B3118" t="s">
        <v>183</v>
      </c>
      <c r="C3118" t="s">
        <v>126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54</v>
      </c>
      <c r="B3119" t="s">
        <v>183</v>
      </c>
      <c r="C3119" t="s">
        <v>127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54</v>
      </c>
      <c r="B3120" t="s">
        <v>183</v>
      </c>
      <c r="C3120" t="s">
        <v>128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54</v>
      </c>
      <c r="B3121" t="s">
        <v>183</v>
      </c>
      <c r="C3121" t="s">
        <v>129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56</v>
      </c>
      <c r="B3122" t="s">
        <v>158</v>
      </c>
      <c r="C3122" t="s">
        <v>124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56</v>
      </c>
      <c r="B3123" t="s">
        <v>158</v>
      </c>
      <c r="C3123" t="s">
        <v>125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56</v>
      </c>
      <c r="B3124" t="s">
        <v>158</v>
      </c>
      <c r="C3124" t="s">
        <v>126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56</v>
      </c>
      <c r="B3125" t="s">
        <v>158</v>
      </c>
      <c r="C3125" t="s">
        <v>127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56</v>
      </c>
      <c r="B3126" t="s">
        <v>158</v>
      </c>
      <c r="C3126" t="s">
        <v>128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56</v>
      </c>
      <c r="B3127" t="s">
        <v>158</v>
      </c>
      <c r="C3127" t="s">
        <v>129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56</v>
      </c>
      <c r="B3128" t="s">
        <v>159</v>
      </c>
      <c r="C3128" t="s">
        <v>124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56</v>
      </c>
      <c r="B3129" t="s">
        <v>159</v>
      </c>
      <c r="C3129" t="s">
        <v>125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56</v>
      </c>
      <c r="B3130" t="s">
        <v>159</v>
      </c>
      <c r="C3130" t="s">
        <v>126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56</v>
      </c>
      <c r="B3131" t="s">
        <v>159</v>
      </c>
      <c r="C3131" t="s">
        <v>127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56</v>
      </c>
      <c r="B3132" t="s">
        <v>159</v>
      </c>
      <c r="C3132" t="s">
        <v>128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56</v>
      </c>
      <c r="B3133" t="s">
        <v>159</v>
      </c>
      <c r="C3133" t="s">
        <v>129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56</v>
      </c>
      <c r="B3134" t="s">
        <v>160</v>
      </c>
      <c r="C3134" t="s">
        <v>124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56</v>
      </c>
      <c r="B3135" t="s">
        <v>160</v>
      </c>
      <c r="C3135" t="s">
        <v>125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56</v>
      </c>
      <c r="B3136" t="s">
        <v>160</v>
      </c>
      <c r="C3136" t="s">
        <v>126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56</v>
      </c>
      <c r="B3137" t="s">
        <v>160</v>
      </c>
      <c r="C3137" t="s">
        <v>127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56</v>
      </c>
      <c r="B3138" t="s">
        <v>160</v>
      </c>
      <c r="C3138" t="s">
        <v>128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56</v>
      </c>
      <c r="B3139" t="s">
        <v>160</v>
      </c>
      <c r="C3139" t="s">
        <v>129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56</v>
      </c>
      <c r="B3140" t="s">
        <v>161</v>
      </c>
      <c r="C3140" t="s">
        <v>124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56</v>
      </c>
      <c r="B3141" t="s">
        <v>161</v>
      </c>
      <c r="C3141" t="s">
        <v>125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56</v>
      </c>
      <c r="B3142" t="s">
        <v>161</v>
      </c>
      <c r="C3142" t="s">
        <v>126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56</v>
      </c>
      <c r="B3143" t="s">
        <v>161</v>
      </c>
      <c r="C3143" t="s">
        <v>127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56</v>
      </c>
      <c r="B3144" t="s">
        <v>161</v>
      </c>
      <c r="C3144" t="s">
        <v>128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56</v>
      </c>
      <c r="B3145" t="s">
        <v>161</v>
      </c>
      <c r="C3145" t="s">
        <v>129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56</v>
      </c>
      <c r="B3146" t="s">
        <v>162</v>
      </c>
      <c r="C3146" t="s">
        <v>124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 s="7">
        <f t="shared" si="147"/>
        <v>0</v>
      </c>
      <c r="AC3146">
        <f>INDEX(SHELF_days!$C$2:$C$289,MATCH(A3146&amp;"|"&amp;C3146,SHELF_days!$D$2:$D$289,0))</f>
        <v>103</v>
      </c>
      <c r="AD3146" s="8">
        <f t="shared" si="148"/>
        <v>0</v>
      </c>
      <c r="AE3146" s="7">
        <f t="shared" si="149"/>
        <v>0</v>
      </c>
    </row>
    <row r="3147" spans="1:31" x14ac:dyDescent="0.45">
      <c r="A3147" t="s">
        <v>56</v>
      </c>
      <c r="B3147" t="s">
        <v>162</v>
      </c>
      <c r="C3147" t="s">
        <v>125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 s="7">
        <f t="shared" si="147"/>
        <v>0</v>
      </c>
      <c r="AC3147">
        <f>INDEX(SHELF_days!$C$2:$C$289,MATCH(A3147&amp;"|"&amp;C3147,SHELF_days!$D$2:$D$289,0))</f>
        <v>73</v>
      </c>
      <c r="AD3147" s="8">
        <f t="shared" si="148"/>
        <v>0</v>
      </c>
      <c r="AE3147" s="7">
        <f t="shared" si="149"/>
        <v>0</v>
      </c>
    </row>
    <row r="3148" spans="1:31" x14ac:dyDescent="0.45">
      <c r="A3148" t="s">
        <v>56</v>
      </c>
      <c r="B3148" t="s">
        <v>162</v>
      </c>
      <c r="C3148" t="s">
        <v>126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 s="7">
        <f t="shared" si="147"/>
        <v>0</v>
      </c>
      <c r="AC3148">
        <f>INDEX(SHELF_days!$C$2:$C$289,MATCH(A3148&amp;"|"&amp;C3148,SHELF_days!$D$2:$D$289,0))</f>
        <v>65</v>
      </c>
      <c r="AD3148" s="8">
        <f t="shared" si="148"/>
        <v>0</v>
      </c>
      <c r="AE3148" s="7">
        <f t="shared" si="149"/>
        <v>0</v>
      </c>
    </row>
    <row r="3149" spans="1:31" x14ac:dyDescent="0.45">
      <c r="A3149" t="s">
        <v>56</v>
      </c>
      <c r="B3149" t="s">
        <v>162</v>
      </c>
      <c r="C3149" t="s">
        <v>127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 s="7">
        <f t="shared" si="147"/>
        <v>0</v>
      </c>
      <c r="AC3149">
        <f>INDEX(SHELF_days!$C$2:$C$289,MATCH(A3149&amp;"|"&amp;C3149,SHELF_days!$D$2:$D$289,0))</f>
        <v>92</v>
      </c>
      <c r="AD3149" s="8">
        <f t="shared" si="148"/>
        <v>0</v>
      </c>
      <c r="AE3149" s="7">
        <f t="shared" si="149"/>
        <v>0</v>
      </c>
    </row>
    <row r="3150" spans="1:31" x14ac:dyDescent="0.45">
      <c r="A3150" t="s">
        <v>56</v>
      </c>
      <c r="B3150" t="s">
        <v>162</v>
      </c>
      <c r="C3150" t="s">
        <v>128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 s="7">
        <f t="shared" si="147"/>
        <v>0</v>
      </c>
      <c r="AC3150">
        <f>INDEX(SHELF_days!$C$2:$C$289,MATCH(A3150&amp;"|"&amp;C3150,SHELF_days!$D$2:$D$289,0))</f>
        <v>20</v>
      </c>
      <c r="AD3150" s="8">
        <f t="shared" si="148"/>
        <v>0</v>
      </c>
      <c r="AE3150" s="7">
        <f t="shared" si="149"/>
        <v>0</v>
      </c>
    </row>
    <row r="3151" spans="1:31" x14ac:dyDescent="0.45">
      <c r="A3151" t="s">
        <v>56</v>
      </c>
      <c r="B3151" t="s">
        <v>162</v>
      </c>
      <c r="C3151" t="s">
        <v>129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 s="7">
        <f t="shared" si="147"/>
        <v>0</v>
      </c>
      <c r="AC3151">
        <f>INDEX(SHELF_days!$C$2:$C$289,MATCH(A3151&amp;"|"&amp;C3151,SHELF_days!$D$2:$D$289,0))</f>
        <v>12</v>
      </c>
      <c r="AD3151" s="8">
        <f t="shared" si="148"/>
        <v>0</v>
      </c>
      <c r="AE3151" s="7">
        <f t="shared" si="149"/>
        <v>0</v>
      </c>
    </row>
    <row r="3152" spans="1:31" x14ac:dyDescent="0.45">
      <c r="A3152" t="s">
        <v>56</v>
      </c>
      <c r="B3152" t="s">
        <v>163</v>
      </c>
      <c r="C3152" t="s">
        <v>124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56</v>
      </c>
      <c r="B3153" t="s">
        <v>163</v>
      </c>
      <c r="C3153" t="s">
        <v>125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56</v>
      </c>
      <c r="B3154" t="s">
        <v>163</v>
      </c>
      <c r="C3154" t="s">
        <v>126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56</v>
      </c>
      <c r="B3155" t="s">
        <v>163</v>
      </c>
      <c r="C3155" t="s">
        <v>127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56</v>
      </c>
      <c r="B3156" t="s">
        <v>163</v>
      </c>
      <c r="C3156" t="s">
        <v>128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56</v>
      </c>
      <c r="B3157" t="s">
        <v>163</v>
      </c>
      <c r="C3157" t="s">
        <v>129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56</v>
      </c>
      <c r="B3158" t="s">
        <v>164</v>
      </c>
      <c r="C3158" t="s">
        <v>124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56</v>
      </c>
      <c r="B3159" t="s">
        <v>164</v>
      </c>
      <c r="C3159" t="s">
        <v>125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56</v>
      </c>
      <c r="B3160" t="s">
        <v>164</v>
      </c>
      <c r="C3160" t="s">
        <v>126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56</v>
      </c>
      <c r="B3161" t="s">
        <v>164</v>
      </c>
      <c r="C3161" t="s">
        <v>127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56</v>
      </c>
      <c r="B3162" t="s">
        <v>164</v>
      </c>
      <c r="C3162" t="s">
        <v>128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56</v>
      </c>
      <c r="B3163" t="s">
        <v>164</v>
      </c>
      <c r="C3163" t="s">
        <v>129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56</v>
      </c>
      <c r="B3164" t="s">
        <v>165</v>
      </c>
      <c r="C3164" t="s">
        <v>124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56</v>
      </c>
      <c r="B3165" t="s">
        <v>165</v>
      </c>
      <c r="C3165" t="s">
        <v>125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56</v>
      </c>
      <c r="B3166" t="s">
        <v>165</v>
      </c>
      <c r="C3166" t="s">
        <v>126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56</v>
      </c>
      <c r="B3167" t="s">
        <v>165</v>
      </c>
      <c r="C3167" t="s">
        <v>127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56</v>
      </c>
      <c r="B3168" t="s">
        <v>165</v>
      </c>
      <c r="C3168" t="s">
        <v>128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56</v>
      </c>
      <c r="B3169" t="s">
        <v>165</v>
      </c>
      <c r="C3169" t="s">
        <v>129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56</v>
      </c>
      <c r="B3170" t="s">
        <v>166</v>
      </c>
      <c r="C3170" t="s">
        <v>124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56</v>
      </c>
      <c r="B3171" t="s">
        <v>166</v>
      </c>
      <c r="C3171" t="s">
        <v>125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56</v>
      </c>
      <c r="B3172" t="s">
        <v>166</v>
      </c>
      <c r="C3172" t="s">
        <v>126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56</v>
      </c>
      <c r="B3173" t="s">
        <v>166</v>
      </c>
      <c r="C3173" t="s">
        <v>127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56</v>
      </c>
      <c r="B3174" t="s">
        <v>166</v>
      </c>
      <c r="C3174" t="s">
        <v>128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56</v>
      </c>
      <c r="B3175" t="s">
        <v>166</v>
      </c>
      <c r="C3175" t="s">
        <v>129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56</v>
      </c>
      <c r="B3176" t="s">
        <v>167</v>
      </c>
      <c r="C3176" t="s">
        <v>124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56</v>
      </c>
      <c r="B3177" t="s">
        <v>167</v>
      </c>
      <c r="C3177" t="s">
        <v>125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56</v>
      </c>
      <c r="B3178" t="s">
        <v>167</v>
      </c>
      <c r="C3178" t="s">
        <v>126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56</v>
      </c>
      <c r="B3179" t="s">
        <v>167</v>
      </c>
      <c r="C3179" t="s">
        <v>127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56</v>
      </c>
      <c r="B3180" t="s">
        <v>167</v>
      </c>
      <c r="C3180" t="s">
        <v>128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56</v>
      </c>
      <c r="B3181" t="s">
        <v>167</v>
      </c>
      <c r="C3181" t="s">
        <v>129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56</v>
      </c>
      <c r="B3182" t="s">
        <v>168</v>
      </c>
      <c r="C3182" t="s">
        <v>124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56</v>
      </c>
      <c r="B3183" t="s">
        <v>168</v>
      </c>
      <c r="C3183" t="s">
        <v>125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56</v>
      </c>
      <c r="B3184" t="s">
        <v>168</v>
      </c>
      <c r="C3184" t="s">
        <v>126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56</v>
      </c>
      <c r="B3185" t="s">
        <v>168</v>
      </c>
      <c r="C3185" t="s">
        <v>127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56</v>
      </c>
      <c r="B3186" t="s">
        <v>168</v>
      </c>
      <c r="C3186" t="s">
        <v>128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56</v>
      </c>
      <c r="B3187" t="s">
        <v>168</v>
      </c>
      <c r="C3187" t="s">
        <v>129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56</v>
      </c>
      <c r="B3188" t="s">
        <v>169</v>
      </c>
      <c r="C3188" t="s">
        <v>124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9.9836955363751412E-3</v>
      </c>
      <c r="V3188">
        <v>9.1382294278893189E-3</v>
      </c>
      <c r="W3188">
        <v>0</v>
      </c>
      <c r="X3188">
        <v>0</v>
      </c>
      <c r="Y3188">
        <v>0</v>
      </c>
      <c r="Z3188">
        <v>0</v>
      </c>
      <c r="AA3188">
        <v>0</v>
      </c>
      <c r="AB3188" s="7">
        <f t="shared" si="147"/>
        <v>1.9121924964264458E-2</v>
      </c>
      <c r="AC3188">
        <f>INDEX(SHELF_days!$C$2:$C$289,MATCH(A3188&amp;"|"&amp;C3188,SHELF_days!$D$2:$D$289,0))</f>
        <v>103</v>
      </c>
      <c r="AD3188" s="8">
        <f t="shared" si="148"/>
        <v>1.9695582713192392</v>
      </c>
      <c r="AE3188" s="7">
        <f t="shared" si="149"/>
        <v>9.9836955363751412E-3</v>
      </c>
    </row>
    <row r="3189" spans="1:31" x14ac:dyDescent="0.45">
      <c r="A3189" t="s">
        <v>56</v>
      </c>
      <c r="B3189" t="s">
        <v>169</v>
      </c>
      <c r="C3189" t="s">
        <v>125</v>
      </c>
      <c r="D3189">
        <v>1.247961942046893E-2</v>
      </c>
      <c r="E3189">
        <v>1.247961942046893E-2</v>
      </c>
      <c r="F3189">
        <v>1.247961942046893E-2</v>
      </c>
      <c r="G3189">
        <v>1.247961942046893E-2</v>
      </c>
      <c r="H3189">
        <v>1.247961942046893E-2</v>
      </c>
      <c r="I3189">
        <v>1.247961942046893E-2</v>
      </c>
      <c r="J3189">
        <v>1.247961942046893E-2</v>
      </c>
      <c r="K3189">
        <v>1.247961942046893E-2</v>
      </c>
      <c r="L3189">
        <v>1.247961942046893E-2</v>
      </c>
      <c r="M3189">
        <v>1.247961942046893E-2</v>
      </c>
      <c r="N3189">
        <v>1.247961942046893E-2</v>
      </c>
      <c r="O3189">
        <v>1.247961942046893E-2</v>
      </c>
      <c r="P3189">
        <v>1.247961942046893E-2</v>
      </c>
      <c r="Q3189">
        <v>1.247961942046893E-2</v>
      </c>
      <c r="R3189">
        <v>1.247961942046893E-2</v>
      </c>
      <c r="S3189">
        <v>1.378941731459923E-2</v>
      </c>
      <c r="T3189">
        <v>3.8748656155537083E-2</v>
      </c>
      <c r="U3189">
        <v>7.4568536762396539E-2</v>
      </c>
      <c r="V3189">
        <v>7.4568536762396539E-2</v>
      </c>
      <c r="W3189">
        <v>3.5325192990192232E-2</v>
      </c>
      <c r="X3189">
        <v>1.247961942046893E-2</v>
      </c>
      <c r="Y3189">
        <v>1.247961942046893E-2</v>
      </c>
      <c r="Z3189">
        <v>1.247961942046893E-2</v>
      </c>
      <c r="AA3189">
        <v>1.247961942046893E-2</v>
      </c>
      <c r="AB3189" s="7">
        <f t="shared" si="147"/>
        <v>0.47411310897403136</v>
      </c>
      <c r="AC3189">
        <f>INDEX(SHELF_days!$C$2:$C$289,MATCH(A3189&amp;"|"&amp;C3189,SHELF_days!$D$2:$D$289,0))</f>
        <v>73</v>
      </c>
      <c r="AD3189" s="8">
        <f t="shared" si="148"/>
        <v>34.61025695510429</v>
      </c>
      <c r="AE3189" s="7">
        <f t="shared" si="149"/>
        <v>7.4568536762396539E-2</v>
      </c>
    </row>
    <row r="3190" spans="1:31" x14ac:dyDescent="0.45">
      <c r="A3190" t="s">
        <v>56</v>
      </c>
      <c r="B3190" t="s">
        <v>169</v>
      </c>
      <c r="C3190" t="s">
        <v>126</v>
      </c>
      <c r="D3190">
        <v>3.7920106089115453E-2</v>
      </c>
      <c r="E3190">
        <v>3.7920106089115453E-2</v>
      </c>
      <c r="F3190">
        <v>3.7920106089115453E-2</v>
      </c>
      <c r="G3190">
        <v>3.7920106089115453E-2</v>
      </c>
      <c r="H3190">
        <v>3.7920106089115453E-2</v>
      </c>
      <c r="I3190">
        <v>3.7920106089115453E-2</v>
      </c>
      <c r="J3190">
        <v>3.7920106089115453E-2</v>
      </c>
      <c r="K3190">
        <v>3.7920106089115453E-2</v>
      </c>
      <c r="L3190">
        <v>3.7920106089115453E-2</v>
      </c>
      <c r="M3190">
        <v>4.9999374873107072E-2</v>
      </c>
      <c r="N3190">
        <v>0.21051335898006671</v>
      </c>
      <c r="O3190">
        <v>0.51854065749389255</v>
      </c>
      <c r="P3190">
        <v>0.914130765647579</v>
      </c>
      <c r="Q3190">
        <v>0.95</v>
      </c>
      <c r="R3190">
        <v>0.95</v>
      </c>
      <c r="S3190">
        <v>0.95</v>
      </c>
      <c r="T3190">
        <v>0.95</v>
      </c>
      <c r="U3190">
        <v>0.95</v>
      </c>
      <c r="V3190">
        <v>0.95</v>
      </c>
      <c r="W3190">
        <v>0.91754292129817505</v>
      </c>
      <c r="X3190">
        <v>0.28255502157514267</v>
      </c>
      <c r="Y3190">
        <v>3.7920106089115453E-2</v>
      </c>
      <c r="Z3190">
        <v>3.7920106089115453E-2</v>
      </c>
      <c r="AA3190">
        <v>3.7920106089115453E-2</v>
      </c>
      <c r="AB3190" s="7">
        <f t="shared" si="147"/>
        <v>9.0483233729373502</v>
      </c>
      <c r="AC3190">
        <f>INDEX(SHELF_days!$C$2:$C$289,MATCH(A3190&amp;"|"&amp;C3190,SHELF_days!$D$2:$D$289,0))</f>
        <v>65</v>
      </c>
      <c r="AD3190" s="8">
        <f t="shared" si="148"/>
        <v>588.14101924092779</v>
      </c>
      <c r="AE3190" s="7">
        <f t="shared" si="149"/>
        <v>0.95</v>
      </c>
    </row>
    <row r="3191" spans="1:31" x14ac:dyDescent="0.45">
      <c r="A3191" t="s">
        <v>56</v>
      </c>
      <c r="B3191" t="s">
        <v>169</v>
      </c>
      <c r="C3191" t="s">
        <v>127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1.722780957716839E-2</v>
      </c>
      <c r="Q3191">
        <v>1.8821721093166249E-2</v>
      </c>
      <c r="R3191">
        <v>3.8024963559842632E-2</v>
      </c>
      <c r="S3191">
        <v>0.1094118516699597</v>
      </c>
      <c r="T3191">
        <v>0.15605072001838649</v>
      </c>
      <c r="U3191">
        <v>0.14428290520878531</v>
      </c>
      <c r="V3191">
        <v>0.1102681551971713</v>
      </c>
      <c r="W3191">
        <v>3.6049530670334638E-2</v>
      </c>
      <c r="X3191">
        <v>0</v>
      </c>
      <c r="Y3191">
        <v>0</v>
      </c>
      <c r="Z3191">
        <v>0</v>
      </c>
      <c r="AA3191">
        <v>0</v>
      </c>
      <c r="AB3191" s="7">
        <f t="shared" si="147"/>
        <v>0.63013765699481472</v>
      </c>
      <c r="AC3191">
        <f>INDEX(SHELF_days!$C$2:$C$289,MATCH(A3191&amp;"|"&amp;C3191,SHELF_days!$D$2:$D$289,0))</f>
        <v>92</v>
      </c>
      <c r="AD3191" s="8">
        <f t="shared" si="148"/>
        <v>57.972664443522952</v>
      </c>
      <c r="AE3191" s="7">
        <f t="shared" si="149"/>
        <v>0.15605072001838649</v>
      </c>
    </row>
    <row r="3192" spans="1:31" x14ac:dyDescent="0.45">
      <c r="A3192" t="s">
        <v>56</v>
      </c>
      <c r="B3192" t="s">
        <v>169</v>
      </c>
      <c r="C3192" t="s">
        <v>128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 s="7">
        <f t="shared" si="147"/>
        <v>0</v>
      </c>
      <c r="AC3192">
        <f>INDEX(SHELF_days!$C$2:$C$289,MATCH(A3192&amp;"|"&amp;C3192,SHELF_days!$D$2:$D$289,0))</f>
        <v>20</v>
      </c>
      <c r="AD3192" s="8">
        <f t="shared" si="148"/>
        <v>0</v>
      </c>
      <c r="AE3192" s="7">
        <f t="shared" si="149"/>
        <v>0</v>
      </c>
    </row>
    <row r="3193" spans="1:31" x14ac:dyDescent="0.45">
      <c r="A3193" t="s">
        <v>56</v>
      </c>
      <c r="B3193" t="s">
        <v>169</v>
      </c>
      <c r="C3193" t="s">
        <v>129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 s="7">
        <f t="shared" si="147"/>
        <v>0</v>
      </c>
      <c r="AC3193">
        <f>INDEX(SHELF_days!$C$2:$C$289,MATCH(A3193&amp;"|"&amp;C3193,SHELF_days!$D$2:$D$289,0))</f>
        <v>12</v>
      </c>
      <c r="AD3193" s="8">
        <f t="shared" si="148"/>
        <v>0</v>
      </c>
      <c r="AE3193" s="7">
        <f t="shared" si="149"/>
        <v>0</v>
      </c>
    </row>
    <row r="3194" spans="1:31" x14ac:dyDescent="0.45">
      <c r="A3194" t="s">
        <v>56</v>
      </c>
      <c r="B3194" t="s">
        <v>170</v>
      </c>
      <c r="C3194" t="s">
        <v>124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56</v>
      </c>
      <c r="B3195" t="s">
        <v>170</v>
      </c>
      <c r="C3195" t="s">
        <v>125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56</v>
      </c>
      <c r="B3196" t="s">
        <v>170</v>
      </c>
      <c r="C3196" t="s">
        <v>126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56</v>
      </c>
      <c r="B3197" t="s">
        <v>170</v>
      </c>
      <c r="C3197" t="s">
        <v>127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56</v>
      </c>
      <c r="B3198" t="s">
        <v>170</v>
      </c>
      <c r="C3198" t="s">
        <v>128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56</v>
      </c>
      <c r="B3199" t="s">
        <v>170</v>
      </c>
      <c r="C3199" t="s">
        <v>129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56</v>
      </c>
      <c r="B3200" t="s">
        <v>171</v>
      </c>
      <c r="C3200" t="s">
        <v>124</v>
      </c>
      <c r="D3200">
        <v>0.63800000000000023</v>
      </c>
      <c r="E3200">
        <v>0.63800000000000023</v>
      </c>
      <c r="F3200">
        <v>0.63800000000000023</v>
      </c>
      <c r="G3200">
        <v>0.63800000000000023</v>
      </c>
      <c r="H3200">
        <v>0.63800000000000023</v>
      </c>
      <c r="I3200">
        <v>0.63800000000000023</v>
      </c>
      <c r="J3200">
        <v>0.63800000000000023</v>
      </c>
      <c r="K3200">
        <v>0.63800000000000023</v>
      </c>
      <c r="L3200">
        <v>0.63800000000000023</v>
      </c>
      <c r="M3200">
        <v>0.63800000000000023</v>
      </c>
      <c r="N3200">
        <v>0.63800000000000023</v>
      </c>
      <c r="O3200">
        <v>0.63800000000000023</v>
      </c>
      <c r="P3200">
        <v>0.63800000000000023</v>
      </c>
      <c r="Q3200">
        <v>0.63800000000000023</v>
      </c>
      <c r="R3200">
        <v>0.63800000000000023</v>
      </c>
      <c r="S3200">
        <v>0.63800000000000023</v>
      </c>
      <c r="T3200">
        <v>0.63800000000000023</v>
      </c>
      <c r="U3200">
        <v>0.63800000000000023</v>
      </c>
      <c r="V3200">
        <v>0.63800000000000023</v>
      </c>
      <c r="W3200">
        <v>0.63800000000000023</v>
      </c>
      <c r="X3200">
        <v>0.63800000000000023</v>
      </c>
      <c r="Y3200">
        <v>0.63800000000000023</v>
      </c>
      <c r="Z3200">
        <v>0.63800000000000023</v>
      </c>
      <c r="AA3200">
        <v>0.63800000000000023</v>
      </c>
      <c r="AB3200" s="7">
        <f t="shared" si="147"/>
        <v>15.312000000000001</v>
      </c>
      <c r="AC3200">
        <f>INDEX(SHELF_days!$C$2:$C$289,MATCH(A3200&amp;"|"&amp;C3200,SHELF_days!$D$2:$D$289,0))</f>
        <v>103</v>
      </c>
      <c r="AD3200" s="8">
        <f t="shared" si="148"/>
        <v>1577.1360000000002</v>
      </c>
      <c r="AE3200" s="7">
        <f t="shared" si="149"/>
        <v>0.63800000000000023</v>
      </c>
    </row>
    <row r="3201" spans="1:31" x14ac:dyDescent="0.45">
      <c r="A3201" t="s">
        <v>56</v>
      </c>
      <c r="B3201" t="s">
        <v>171</v>
      </c>
      <c r="C3201" t="s">
        <v>125</v>
      </c>
      <c r="D3201">
        <v>0.63800000000000023</v>
      </c>
      <c r="E3201">
        <v>0.63800000000000023</v>
      </c>
      <c r="F3201">
        <v>0.63800000000000023</v>
      </c>
      <c r="G3201">
        <v>0.63800000000000023</v>
      </c>
      <c r="H3201">
        <v>0.63800000000000023</v>
      </c>
      <c r="I3201">
        <v>0.63800000000000023</v>
      </c>
      <c r="J3201">
        <v>0.63800000000000023</v>
      </c>
      <c r="K3201">
        <v>0.63800000000000023</v>
      </c>
      <c r="L3201">
        <v>0.63800000000000023</v>
      </c>
      <c r="M3201">
        <v>0.63800000000000023</v>
      </c>
      <c r="N3201">
        <v>0.63800000000000023</v>
      </c>
      <c r="O3201">
        <v>0.63800000000000023</v>
      </c>
      <c r="P3201">
        <v>0.63800000000000023</v>
      </c>
      <c r="Q3201">
        <v>0.63800000000000023</v>
      </c>
      <c r="R3201">
        <v>0.63800000000000023</v>
      </c>
      <c r="S3201">
        <v>0.63800000000000023</v>
      </c>
      <c r="T3201">
        <v>0.63800000000000023</v>
      </c>
      <c r="U3201">
        <v>0.63800000000000023</v>
      </c>
      <c r="V3201">
        <v>0.63800000000000023</v>
      </c>
      <c r="W3201">
        <v>0.63800000000000023</v>
      </c>
      <c r="X3201">
        <v>0.63800000000000023</v>
      </c>
      <c r="Y3201">
        <v>0.63800000000000023</v>
      </c>
      <c r="Z3201">
        <v>0.63800000000000023</v>
      </c>
      <c r="AA3201">
        <v>0.63800000000000023</v>
      </c>
      <c r="AB3201" s="7">
        <f t="shared" si="147"/>
        <v>15.312000000000001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0.63800000000000023</v>
      </c>
    </row>
    <row r="3202" spans="1:31" x14ac:dyDescent="0.45">
      <c r="A3202" t="s">
        <v>56</v>
      </c>
      <c r="B3202" t="s">
        <v>171</v>
      </c>
      <c r="C3202" t="s">
        <v>126</v>
      </c>
      <c r="D3202">
        <v>0.63800000000000023</v>
      </c>
      <c r="E3202">
        <v>0.63800000000000023</v>
      </c>
      <c r="F3202">
        <v>0.63800000000000023</v>
      </c>
      <c r="G3202">
        <v>0.63800000000000023</v>
      </c>
      <c r="H3202">
        <v>0.63800000000000023</v>
      </c>
      <c r="I3202">
        <v>0.63800000000000023</v>
      </c>
      <c r="J3202">
        <v>0.63800000000000023</v>
      </c>
      <c r="K3202">
        <v>0.63800000000000023</v>
      </c>
      <c r="L3202">
        <v>0.63800000000000023</v>
      </c>
      <c r="M3202">
        <v>0.63800000000000023</v>
      </c>
      <c r="N3202">
        <v>0.63800000000000023</v>
      </c>
      <c r="O3202">
        <v>0.63800000000000023</v>
      </c>
      <c r="P3202">
        <v>0.63800000000000023</v>
      </c>
      <c r="Q3202">
        <v>0.63800000000000023</v>
      </c>
      <c r="R3202">
        <v>0.63800000000000023</v>
      </c>
      <c r="S3202">
        <v>0.63800000000000023</v>
      </c>
      <c r="T3202">
        <v>0.63800000000000023</v>
      </c>
      <c r="U3202">
        <v>0.63800000000000023</v>
      </c>
      <c r="V3202">
        <v>0.63800000000000023</v>
      </c>
      <c r="W3202">
        <v>0.63800000000000023</v>
      </c>
      <c r="X3202">
        <v>0.63800000000000023</v>
      </c>
      <c r="Y3202">
        <v>0.63800000000000023</v>
      </c>
      <c r="Z3202">
        <v>0.63800000000000023</v>
      </c>
      <c r="AA3202">
        <v>0.63800000000000023</v>
      </c>
      <c r="AB3202" s="7">
        <f t="shared" ref="AB3202:AB3265" si="150">SUM(D3202:AA3202)</f>
        <v>15.312000000000001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995.28000000000009</v>
      </c>
      <c r="AE3202" s="7">
        <f t="shared" ref="AE3202:AE3265" si="152">MAX(D3202:AA3202)</f>
        <v>0.63800000000000023</v>
      </c>
    </row>
    <row r="3203" spans="1:31" x14ac:dyDescent="0.45">
      <c r="A3203" t="s">
        <v>56</v>
      </c>
      <c r="B3203" t="s">
        <v>171</v>
      </c>
      <c r="C3203" t="s">
        <v>127</v>
      </c>
      <c r="D3203">
        <v>0.63800000000000023</v>
      </c>
      <c r="E3203">
        <v>0.63800000000000023</v>
      </c>
      <c r="F3203">
        <v>0.63800000000000023</v>
      </c>
      <c r="G3203">
        <v>0.63800000000000023</v>
      </c>
      <c r="H3203">
        <v>0.63800000000000023</v>
      </c>
      <c r="I3203">
        <v>0.63800000000000023</v>
      </c>
      <c r="J3203">
        <v>0.63800000000000023</v>
      </c>
      <c r="K3203">
        <v>0.63800000000000023</v>
      </c>
      <c r="L3203">
        <v>0.63800000000000023</v>
      </c>
      <c r="M3203">
        <v>0.63800000000000023</v>
      </c>
      <c r="N3203">
        <v>0.63800000000000023</v>
      </c>
      <c r="O3203">
        <v>0.63800000000000023</v>
      </c>
      <c r="P3203">
        <v>0.63800000000000023</v>
      </c>
      <c r="Q3203">
        <v>0.63800000000000023</v>
      </c>
      <c r="R3203">
        <v>0.63800000000000023</v>
      </c>
      <c r="S3203">
        <v>0.63800000000000023</v>
      </c>
      <c r="T3203">
        <v>0.63800000000000023</v>
      </c>
      <c r="U3203">
        <v>0.63800000000000023</v>
      </c>
      <c r="V3203">
        <v>0.63800000000000023</v>
      </c>
      <c r="W3203">
        <v>0.63800000000000023</v>
      </c>
      <c r="X3203">
        <v>0.63800000000000023</v>
      </c>
      <c r="Y3203">
        <v>0.63800000000000023</v>
      </c>
      <c r="Z3203">
        <v>0.63800000000000023</v>
      </c>
      <c r="AA3203">
        <v>0.63800000000000023</v>
      </c>
      <c r="AB3203" s="7">
        <f t="shared" si="150"/>
        <v>15.312000000000001</v>
      </c>
      <c r="AC3203">
        <f>INDEX(SHELF_days!$C$2:$C$289,MATCH(A3203&amp;"|"&amp;C3203,SHELF_days!$D$2:$D$289,0))</f>
        <v>92</v>
      </c>
      <c r="AD3203" s="8">
        <f t="shared" si="151"/>
        <v>1408.7040000000002</v>
      </c>
      <c r="AE3203" s="7">
        <f t="shared" si="152"/>
        <v>0.63800000000000023</v>
      </c>
    </row>
    <row r="3204" spans="1:31" x14ac:dyDescent="0.45">
      <c r="A3204" t="s">
        <v>56</v>
      </c>
      <c r="B3204" t="s">
        <v>171</v>
      </c>
      <c r="C3204" t="s">
        <v>128</v>
      </c>
      <c r="D3204">
        <v>0.63800000000000023</v>
      </c>
      <c r="E3204">
        <v>0.63800000000000023</v>
      </c>
      <c r="F3204">
        <v>0.63800000000000023</v>
      </c>
      <c r="G3204">
        <v>0.63800000000000023</v>
      </c>
      <c r="H3204">
        <v>0.63800000000000023</v>
      </c>
      <c r="I3204">
        <v>0.63800000000000023</v>
      </c>
      <c r="J3204">
        <v>0.63800000000000023</v>
      </c>
      <c r="K3204">
        <v>0.63800000000000023</v>
      </c>
      <c r="L3204">
        <v>0.63800000000000023</v>
      </c>
      <c r="M3204">
        <v>0.63800000000000023</v>
      </c>
      <c r="N3204">
        <v>0.63800000000000023</v>
      </c>
      <c r="O3204">
        <v>0.63800000000000023</v>
      </c>
      <c r="P3204">
        <v>0.63800000000000023</v>
      </c>
      <c r="Q3204">
        <v>0.63800000000000023</v>
      </c>
      <c r="R3204">
        <v>0.63800000000000023</v>
      </c>
      <c r="S3204">
        <v>0.63800000000000023</v>
      </c>
      <c r="T3204">
        <v>0.63800000000000023</v>
      </c>
      <c r="U3204">
        <v>0.63800000000000023</v>
      </c>
      <c r="V3204">
        <v>0.63800000000000023</v>
      </c>
      <c r="W3204">
        <v>0.63800000000000023</v>
      </c>
      <c r="X3204">
        <v>0.63800000000000023</v>
      </c>
      <c r="Y3204">
        <v>0.63800000000000023</v>
      </c>
      <c r="Z3204">
        <v>0.63800000000000023</v>
      </c>
      <c r="AA3204">
        <v>0.63800000000000023</v>
      </c>
      <c r="AB3204" s="7">
        <f t="shared" si="150"/>
        <v>15.312000000000001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0.63800000000000023</v>
      </c>
    </row>
    <row r="3205" spans="1:31" x14ac:dyDescent="0.45">
      <c r="A3205" t="s">
        <v>56</v>
      </c>
      <c r="B3205" t="s">
        <v>171</v>
      </c>
      <c r="C3205" t="s">
        <v>129</v>
      </c>
      <c r="D3205">
        <v>0.63800000000000023</v>
      </c>
      <c r="E3205">
        <v>0.63800000000000023</v>
      </c>
      <c r="F3205">
        <v>0.63800000000000023</v>
      </c>
      <c r="G3205">
        <v>0.63800000000000023</v>
      </c>
      <c r="H3205">
        <v>0.63800000000000023</v>
      </c>
      <c r="I3205">
        <v>0.63800000000000023</v>
      </c>
      <c r="J3205">
        <v>0.63800000000000023</v>
      </c>
      <c r="K3205">
        <v>0.63800000000000023</v>
      </c>
      <c r="L3205">
        <v>0.63800000000000023</v>
      </c>
      <c r="M3205">
        <v>0.63800000000000023</v>
      </c>
      <c r="N3205">
        <v>0.63800000000000023</v>
      </c>
      <c r="O3205">
        <v>0.63800000000000023</v>
      </c>
      <c r="P3205">
        <v>0.63800000000000023</v>
      </c>
      <c r="Q3205">
        <v>0.63800000000000023</v>
      </c>
      <c r="R3205">
        <v>0.63800000000000023</v>
      </c>
      <c r="S3205">
        <v>0.63800000000000023</v>
      </c>
      <c r="T3205">
        <v>0.63800000000000023</v>
      </c>
      <c r="U3205">
        <v>0.63800000000000023</v>
      </c>
      <c r="V3205">
        <v>0.63800000000000023</v>
      </c>
      <c r="W3205">
        <v>0.63800000000000023</v>
      </c>
      <c r="X3205">
        <v>0.63800000000000023</v>
      </c>
      <c r="Y3205">
        <v>0.63800000000000023</v>
      </c>
      <c r="Z3205">
        <v>0.63800000000000023</v>
      </c>
      <c r="AA3205">
        <v>0.63800000000000023</v>
      </c>
      <c r="AB3205" s="7">
        <f t="shared" si="150"/>
        <v>15.312000000000001</v>
      </c>
      <c r="AC3205">
        <f>INDEX(SHELF_days!$C$2:$C$289,MATCH(A3205&amp;"|"&amp;C3205,SHELF_days!$D$2:$D$289,0))</f>
        <v>12</v>
      </c>
      <c r="AD3205" s="8">
        <f t="shared" si="151"/>
        <v>183.74400000000003</v>
      </c>
      <c r="AE3205" s="7">
        <f t="shared" si="152"/>
        <v>0.63800000000000023</v>
      </c>
    </row>
    <row r="3206" spans="1:31" x14ac:dyDescent="0.45">
      <c r="A3206" t="s">
        <v>56</v>
      </c>
      <c r="B3206" t="s">
        <v>172</v>
      </c>
      <c r="C3206" t="s">
        <v>124</v>
      </c>
      <c r="D3206">
        <v>0.63018251512986689</v>
      </c>
      <c r="E3206">
        <v>0.62928185636388545</v>
      </c>
      <c r="F3206">
        <v>0.62899027618784809</v>
      </c>
      <c r="G3206">
        <v>0.63500330737368094</v>
      </c>
      <c r="H3206">
        <v>0.63905303204086339</v>
      </c>
      <c r="I3206">
        <v>0.65284801414715388</v>
      </c>
      <c r="J3206">
        <v>0.67638825369255207</v>
      </c>
      <c r="K3206">
        <v>0.67986129756712799</v>
      </c>
      <c r="L3206">
        <v>0.68306867950353645</v>
      </c>
      <c r="M3206">
        <v>0.68806441985297284</v>
      </c>
      <c r="N3206">
        <v>0.68835600002900998</v>
      </c>
      <c r="O3206">
        <v>0.69324806742696621</v>
      </c>
      <c r="P3206">
        <v>0.69324806742696621</v>
      </c>
      <c r="Q3206">
        <v>0.69324806742696621</v>
      </c>
      <c r="R3206">
        <v>0.69324806742696621</v>
      </c>
      <c r="S3206">
        <v>0.69613795094946784</v>
      </c>
      <c r="T3206">
        <v>0.69910558918557908</v>
      </c>
      <c r="U3206">
        <v>0.69941012848055129</v>
      </c>
      <c r="V3206">
        <v>0.69666927482580221</v>
      </c>
      <c r="W3206">
        <v>0.69453749976099755</v>
      </c>
      <c r="X3206">
        <v>0.67901247527688635</v>
      </c>
      <c r="Y3206">
        <v>0.67615498955172226</v>
      </c>
      <c r="Z3206">
        <v>0.64368591706012002</v>
      </c>
      <c r="AA3206">
        <v>0.63048705442483888</v>
      </c>
      <c r="AB3206" s="7">
        <f t="shared" si="150"/>
        <v>16.119290801112331</v>
      </c>
      <c r="AC3206">
        <f>INDEX(SHELF_days!$C$2:$C$289,MATCH(A3206&amp;"|"&amp;C3206,SHELF_days!$D$2:$D$289,0))</f>
        <v>103</v>
      </c>
      <c r="AD3206" s="8">
        <f t="shared" si="151"/>
        <v>1660.2869525145702</v>
      </c>
      <c r="AE3206" s="7">
        <f t="shared" si="152"/>
        <v>0.69941012848055129</v>
      </c>
    </row>
    <row r="3207" spans="1:31" x14ac:dyDescent="0.45">
      <c r="A3207" t="s">
        <v>56</v>
      </c>
      <c r="B3207" t="s">
        <v>172</v>
      </c>
      <c r="C3207" t="s">
        <v>125</v>
      </c>
      <c r="D3207">
        <v>0.60410552805294526</v>
      </c>
      <c r="E3207">
        <v>0.59577119468788364</v>
      </c>
      <c r="F3207">
        <v>0.59356814446893635</v>
      </c>
      <c r="G3207">
        <v>0.59543911726517462</v>
      </c>
      <c r="H3207">
        <v>0.59931065404700123</v>
      </c>
      <c r="I3207">
        <v>0.61324170690210877</v>
      </c>
      <c r="J3207">
        <v>0.64946244432538913</v>
      </c>
      <c r="K3207">
        <v>0.66579903363280302</v>
      </c>
      <c r="L3207">
        <v>0.67850706963842178</v>
      </c>
      <c r="M3207">
        <v>0.68081541269871593</v>
      </c>
      <c r="N3207">
        <v>0.68275928053896351</v>
      </c>
      <c r="O3207">
        <v>0.68239480531891705</v>
      </c>
      <c r="P3207">
        <v>0.68315615355634729</v>
      </c>
      <c r="Q3207">
        <v>0.68556978945798819</v>
      </c>
      <c r="R3207">
        <v>0.68556978945798819</v>
      </c>
      <c r="S3207">
        <v>0.68780523747427291</v>
      </c>
      <c r="T3207">
        <v>0.68947372403715212</v>
      </c>
      <c r="U3207">
        <v>0.69577509561928796</v>
      </c>
      <c r="V3207">
        <v>0.69802674253424157</v>
      </c>
      <c r="W3207">
        <v>0.6965364438567182</v>
      </c>
      <c r="X3207">
        <v>0.67748653902229194</v>
      </c>
      <c r="Y3207">
        <v>0.66522397273006317</v>
      </c>
      <c r="Z3207">
        <v>0.61708084588659795</v>
      </c>
      <c r="AA3207">
        <v>0.60919198223492643</v>
      </c>
      <c r="AB3207" s="7">
        <f t="shared" si="150"/>
        <v>15.732070707445134</v>
      </c>
      <c r="AC3207">
        <f>INDEX(SHELF_days!$C$2:$C$289,MATCH(A3207&amp;"|"&amp;C3207,SHELF_days!$D$2:$D$289,0))</f>
        <v>73</v>
      </c>
      <c r="AD3207" s="8">
        <f t="shared" si="151"/>
        <v>1148.4411616434948</v>
      </c>
      <c r="AE3207" s="7">
        <f t="shared" si="152"/>
        <v>0.69802674253424157</v>
      </c>
    </row>
    <row r="3208" spans="1:31" x14ac:dyDescent="0.45">
      <c r="A3208" t="s">
        <v>56</v>
      </c>
      <c r="B3208" t="s">
        <v>172</v>
      </c>
      <c r="C3208" t="s">
        <v>126</v>
      </c>
      <c r="D3208">
        <v>0.65845506741738491</v>
      </c>
      <c r="E3208">
        <v>0.65845506741738491</v>
      </c>
      <c r="F3208">
        <v>0.65845506741738491</v>
      </c>
      <c r="G3208">
        <v>0.65884048948915808</v>
      </c>
      <c r="H3208">
        <v>0.65961133363270463</v>
      </c>
      <c r="I3208">
        <v>0.66682300884232826</v>
      </c>
      <c r="J3208">
        <v>0.6884665994061272</v>
      </c>
      <c r="K3208">
        <v>0.69657759278322151</v>
      </c>
      <c r="L3208">
        <v>0.69657759278322151</v>
      </c>
      <c r="M3208">
        <v>0.69657759278322151</v>
      </c>
      <c r="N3208">
        <v>0.69880447586457806</v>
      </c>
      <c r="O3208">
        <v>0.69959244987798108</v>
      </c>
      <c r="P3208">
        <v>0.69920702780620791</v>
      </c>
      <c r="Q3208">
        <v>0.69920702780620791</v>
      </c>
      <c r="R3208">
        <v>0.69920702780620791</v>
      </c>
      <c r="S3208">
        <v>0.69920702780620791</v>
      </c>
      <c r="T3208">
        <v>0.69920702780620791</v>
      </c>
      <c r="U3208">
        <v>0.69999500181961083</v>
      </c>
      <c r="V3208">
        <v>0.70080010570287066</v>
      </c>
      <c r="W3208">
        <v>0.70080010570287066</v>
      </c>
      <c r="X3208">
        <v>0.69885586547414791</v>
      </c>
      <c r="Y3208">
        <v>0.69463335255449887</v>
      </c>
      <c r="Z3208">
        <v>0.67118256072082971</v>
      </c>
      <c r="AA3208">
        <v>0.65621961940110018</v>
      </c>
      <c r="AB3208" s="7">
        <f t="shared" si="150"/>
        <v>16.455758088121666</v>
      </c>
      <c r="AC3208">
        <f>INDEX(SHELF_days!$C$2:$C$289,MATCH(A3208&amp;"|"&amp;C3208,SHELF_days!$D$2:$D$289,0))</f>
        <v>65</v>
      </c>
      <c r="AD3208" s="8">
        <f t="shared" si="151"/>
        <v>1069.6242757279083</v>
      </c>
      <c r="AE3208" s="7">
        <f t="shared" si="152"/>
        <v>0.70080010570287066</v>
      </c>
    </row>
    <row r="3209" spans="1:31" x14ac:dyDescent="0.45">
      <c r="A3209" t="s">
        <v>56</v>
      </c>
      <c r="B3209" t="s">
        <v>172</v>
      </c>
      <c r="C3209" t="s">
        <v>127</v>
      </c>
      <c r="D3209">
        <v>0.61110796672500578</v>
      </c>
      <c r="E3209">
        <v>0.60634389718210402</v>
      </c>
      <c r="F3209">
        <v>0.60634389718210402</v>
      </c>
      <c r="G3209">
        <v>0.61000856606125942</v>
      </c>
      <c r="H3209">
        <v>0.6197199385910207</v>
      </c>
      <c r="I3209">
        <v>0.64832878697429319</v>
      </c>
      <c r="J3209">
        <v>0.6606909366599768</v>
      </c>
      <c r="K3209">
        <v>0.66716518501315125</v>
      </c>
      <c r="L3209">
        <v>0.692219304583643</v>
      </c>
      <c r="M3209">
        <v>0.692219304583643</v>
      </c>
      <c r="N3209">
        <v>0.692219304583643</v>
      </c>
      <c r="O3209">
        <v>0.69496780624300947</v>
      </c>
      <c r="P3209">
        <v>0.69611606915847823</v>
      </c>
      <c r="Q3209">
        <v>0.69783846353168111</v>
      </c>
      <c r="R3209">
        <v>0.69953642677902328</v>
      </c>
      <c r="S3209">
        <v>0.70008612711089646</v>
      </c>
      <c r="T3209">
        <v>0.70008612711089646</v>
      </c>
      <c r="U3209">
        <v>0.70008612711089646</v>
      </c>
      <c r="V3209">
        <v>0.6989378641954278</v>
      </c>
      <c r="W3209">
        <v>0.69666576949035142</v>
      </c>
      <c r="X3209">
        <v>0.6616437505685574</v>
      </c>
      <c r="Y3209">
        <v>0.6459833988916337</v>
      </c>
      <c r="Z3209">
        <v>0.62182101541506973</v>
      </c>
      <c r="AA3209">
        <v>0.61598197633428242</v>
      </c>
      <c r="AB3209" s="7">
        <f t="shared" si="150"/>
        <v>15.936118010080049</v>
      </c>
      <c r="AC3209">
        <f>INDEX(SHELF_days!$C$2:$C$289,MATCH(A3209&amp;"|"&amp;C3209,SHELF_days!$D$2:$D$289,0))</f>
        <v>92</v>
      </c>
      <c r="AD3209" s="8">
        <f t="shared" si="151"/>
        <v>1466.1228569273646</v>
      </c>
      <c r="AE3209" s="7">
        <f t="shared" si="152"/>
        <v>0.70008612711089646</v>
      </c>
    </row>
    <row r="3210" spans="1:31" x14ac:dyDescent="0.45">
      <c r="A3210" t="s">
        <v>56</v>
      </c>
      <c r="B3210" t="s">
        <v>172</v>
      </c>
      <c r="C3210" t="s">
        <v>128</v>
      </c>
      <c r="D3210">
        <v>0.51266274506796394</v>
      </c>
      <c r="E3210">
        <v>0.51266274506796394</v>
      </c>
      <c r="F3210">
        <v>0.51266274506796394</v>
      </c>
      <c r="G3210">
        <v>0.51266274506796394</v>
      </c>
      <c r="H3210">
        <v>0.51266274506796394</v>
      </c>
      <c r="I3210">
        <v>0.51266274506796394</v>
      </c>
      <c r="J3210">
        <v>0.65126052207761709</v>
      </c>
      <c r="K3210">
        <v>0.7011855277746426</v>
      </c>
      <c r="L3210">
        <v>0.7011855277746426</v>
      </c>
      <c r="M3210">
        <v>0.7011855277746426</v>
      </c>
      <c r="N3210">
        <v>0.7011855277746426</v>
      </c>
      <c r="O3210">
        <v>0.7011855277746426</v>
      </c>
      <c r="P3210">
        <v>0.7011855277746426</v>
      </c>
      <c r="Q3210">
        <v>0.7011855277746426</v>
      </c>
      <c r="R3210">
        <v>0.7011855277746426</v>
      </c>
      <c r="S3210">
        <v>0.7011855277746426</v>
      </c>
      <c r="T3210">
        <v>0.7011855277746426</v>
      </c>
      <c r="U3210">
        <v>0.7011855277746426</v>
      </c>
      <c r="V3210">
        <v>0.7011855277746426</v>
      </c>
      <c r="W3210">
        <v>0.7011855277746426</v>
      </c>
      <c r="X3210">
        <v>0.66765380753037162</v>
      </c>
      <c r="Y3210">
        <v>0.66765380753037162</v>
      </c>
      <c r="Z3210">
        <v>0.66765380753037162</v>
      </c>
      <c r="AA3210">
        <v>0.63263178860857783</v>
      </c>
      <c r="AB3210" s="7">
        <f t="shared" si="150"/>
        <v>15.478242064755444</v>
      </c>
      <c r="AC3210">
        <f>INDEX(SHELF_days!$C$2:$C$289,MATCH(A3210&amp;"|"&amp;C3210,SHELF_days!$D$2:$D$289,0))</f>
        <v>20</v>
      </c>
      <c r="AD3210" s="8">
        <f t="shared" si="151"/>
        <v>309.56484129510886</v>
      </c>
      <c r="AE3210" s="7">
        <f t="shared" si="152"/>
        <v>0.7011855277746426</v>
      </c>
    </row>
    <row r="3211" spans="1:31" x14ac:dyDescent="0.45">
      <c r="A3211" t="s">
        <v>56</v>
      </c>
      <c r="B3211" t="s">
        <v>172</v>
      </c>
      <c r="C3211" t="s">
        <v>129</v>
      </c>
      <c r="D3211">
        <v>0.33382690376518581</v>
      </c>
      <c r="E3211">
        <v>0.33382690376518581</v>
      </c>
      <c r="F3211">
        <v>0.33382690376518581</v>
      </c>
      <c r="G3211">
        <v>0.33382690376518581</v>
      </c>
      <c r="H3211">
        <v>0.33382690376518581</v>
      </c>
      <c r="I3211">
        <v>0.33382690376518581</v>
      </c>
      <c r="J3211">
        <v>0.7011855277746426</v>
      </c>
      <c r="K3211">
        <v>0.7011855277746426</v>
      </c>
      <c r="L3211">
        <v>0.7011855277746426</v>
      </c>
      <c r="M3211">
        <v>0.63114148993105457</v>
      </c>
      <c r="N3211">
        <v>0.63114148993105457</v>
      </c>
      <c r="O3211">
        <v>0.63114148993105457</v>
      </c>
      <c r="P3211">
        <v>0.63114148993105457</v>
      </c>
      <c r="Q3211">
        <v>0.63114148993105457</v>
      </c>
      <c r="R3211">
        <v>0.63114148993105457</v>
      </c>
      <c r="S3211">
        <v>0.63114148993105457</v>
      </c>
      <c r="T3211">
        <v>0.7011855277746426</v>
      </c>
      <c r="U3211">
        <v>0.7011855277746426</v>
      </c>
      <c r="V3211">
        <v>0.7011855277746426</v>
      </c>
      <c r="W3211">
        <v>0.7011855277746426</v>
      </c>
      <c r="X3211">
        <v>0.7011855277746426</v>
      </c>
      <c r="Y3211">
        <v>0.7011855277746426</v>
      </c>
      <c r="Z3211">
        <v>0.7011855277746426</v>
      </c>
      <c r="AA3211">
        <v>0.7011855277746426</v>
      </c>
      <c r="AB3211" s="7">
        <f t="shared" si="150"/>
        <v>14.133992657629562</v>
      </c>
      <c r="AC3211">
        <f>INDEX(SHELF_days!$C$2:$C$289,MATCH(A3211&amp;"|"&amp;C3211,SHELF_days!$D$2:$D$289,0))</f>
        <v>12</v>
      </c>
      <c r="AD3211" s="8">
        <f t="shared" si="151"/>
        <v>169.60791189155475</v>
      </c>
      <c r="AE3211" s="7">
        <f t="shared" si="152"/>
        <v>0.7011855277746426</v>
      </c>
    </row>
    <row r="3212" spans="1:31" x14ac:dyDescent="0.45">
      <c r="A3212" t="s">
        <v>56</v>
      </c>
      <c r="B3212" t="s">
        <v>173</v>
      </c>
      <c r="C3212" t="s">
        <v>124</v>
      </c>
      <c r="D3212">
        <v>7.9635721155069412E-3</v>
      </c>
      <c r="E3212">
        <v>7.9635721155069412E-3</v>
      </c>
      <c r="F3212">
        <v>7.9635721155069412E-3</v>
      </c>
      <c r="G3212">
        <v>7.9635721155069412E-3</v>
      </c>
      <c r="H3212">
        <v>7.9635721155069412E-3</v>
      </c>
      <c r="I3212">
        <v>7.9635721155069412E-3</v>
      </c>
      <c r="J3212">
        <v>7.9635721155069412E-3</v>
      </c>
      <c r="K3212">
        <v>7.9635721155069412E-3</v>
      </c>
      <c r="L3212">
        <v>7.9635721155069412E-3</v>
      </c>
      <c r="M3212">
        <v>1.580367799666494E-2</v>
      </c>
      <c r="N3212">
        <v>6.5714903232225896E-2</v>
      </c>
      <c r="O3212">
        <v>0.1343196880121818</v>
      </c>
      <c r="P3212">
        <v>0.25239584956783051</v>
      </c>
      <c r="Q3212">
        <v>0.2847748695258413</v>
      </c>
      <c r="R3212">
        <v>0.31253933897506031</v>
      </c>
      <c r="S3212">
        <v>0.3350564934644491</v>
      </c>
      <c r="T3212">
        <v>0.36122747682660189</v>
      </c>
      <c r="U3212">
        <v>0.37063020223623883</v>
      </c>
      <c r="V3212">
        <v>0.33761455950736619</v>
      </c>
      <c r="W3212">
        <v>0.20313668038242491</v>
      </c>
      <c r="X3212">
        <v>8.7325352563114647E-2</v>
      </c>
      <c r="Y3212">
        <v>1.6648650037990528E-2</v>
      </c>
      <c r="Z3212">
        <v>1.6648650037990528E-2</v>
      </c>
      <c r="AA3212">
        <v>1.6648650037990528E-2</v>
      </c>
      <c r="AB3212" s="7">
        <f t="shared" si="150"/>
        <v>2.8821571914435342</v>
      </c>
      <c r="AC3212">
        <f>INDEX(SHELF_days!$C$2:$C$289,MATCH(A3212&amp;"|"&amp;C3212,SHELF_days!$D$2:$D$289,0))</f>
        <v>103</v>
      </c>
      <c r="AD3212" s="8">
        <f t="shared" si="151"/>
        <v>296.86219071868402</v>
      </c>
      <c r="AE3212" s="7">
        <f t="shared" si="152"/>
        <v>0.37063020223623883</v>
      </c>
    </row>
    <row r="3213" spans="1:31" x14ac:dyDescent="0.45">
      <c r="A3213" t="s">
        <v>56</v>
      </c>
      <c r="B3213" t="s">
        <v>173</v>
      </c>
      <c r="C3213" t="s">
        <v>125</v>
      </c>
      <c r="D3213">
        <v>1.208552617561204E-2</v>
      </c>
      <c r="E3213">
        <v>1.208552617561204E-2</v>
      </c>
      <c r="F3213">
        <v>1.208552617561204E-2</v>
      </c>
      <c r="G3213">
        <v>1.208552617561204E-2</v>
      </c>
      <c r="H3213">
        <v>1.208552617561204E-2</v>
      </c>
      <c r="I3213">
        <v>1.208552617561204E-2</v>
      </c>
      <c r="J3213">
        <v>1.208552617561204E-2</v>
      </c>
      <c r="K3213">
        <v>1.208552617561204E-2</v>
      </c>
      <c r="L3213">
        <v>1.208552617561204E-2</v>
      </c>
      <c r="M3213">
        <v>1.208552617561204E-2</v>
      </c>
      <c r="N3213">
        <v>1.208552617561204E-2</v>
      </c>
      <c r="O3213">
        <v>3.6256578526836128E-2</v>
      </c>
      <c r="P3213">
        <v>8.2339451984744197E-2</v>
      </c>
      <c r="Q3213">
        <v>0.1174800247160846</v>
      </c>
      <c r="R3213">
        <v>0.170874097117167</v>
      </c>
      <c r="S3213">
        <v>0.18549649500351559</v>
      </c>
      <c r="T3213">
        <v>0.19995013103786249</v>
      </c>
      <c r="U3213">
        <v>0.23479673151087721</v>
      </c>
      <c r="V3213">
        <v>0.2346388575202949</v>
      </c>
      <c r="W3213">
        <v>0.15774878017599561</v>
      </c>
      <c r="X3213">
        <v>3.7214710331749508E-2</v>
      </c>
      <c r="Y3213">
        <v>1.106206720218183E-2</v>
      </c>
      <c r="Z3213">
        <v>1.106206720218183E-2</v>
      </c>
      <c r="AA3213">
        <v>1.106206720218183E-2</v>
      </c>
      <c r="AB3213" s="7">
        <f t="shared" si="150"/>
        <v>1.6229228474634048</v>
      </c>
      <c r="AC3213">
        <f>INDEX(SHELF_days!$C$2:$C$289,MATCH(A3213&amp;"|"&amp;C3213,SHELF_days!$D$2:$D$289,0))</f>
        <v>73</v>
      </c>
      <c r="AD3213" s="8">
        <f t="shared" si="151"/>
        <v>118.47336786482855</v>
      </c>
      <c r="AE3213" s="7">
        <f t="shared" si="152"/>
        <v>0.23479673151087721</v>
      </c>
    </row>
    <row r="3214" spans="1:31" x14ac:dyDescent="0.45">
      <c r="A3214" t="s">
        <v>56</v>
      </c>
      <c r="B3214" t="s">
        <v>173</v>
      </c>
      <c r="C3214" t="s">
        <v>126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1.2423552396296521E-2</v>
      </c>
      <c r="O3214">
        <v>1.415380108141065E-2</v>
      </c>
      <c r="P3214">
        <v>4.9834830503057537E-2</v>
      </c>
      <c r="Q3214">
        <v>6.532758728072259E-2</v>
      </c>
      <c r="R3214">
        <v>9.8679200628063873E-2</v>
      </c>
      <c r="S3214">
        <v>0.1229638217491711</v>
      </c>
      <c r="T3214">
        <v>0.13538737414546759</v>
      </c>
      <c r="U3214">
        <v>0.14865465204899289</v>
      </c>
      <c r="V3214">
        <v>0.13623109965269639</v>
      </c>
      <c r="W3214">
        <v>5.1259381540625017E-2</v>
      </c>
      <c r="X3214">
        <v>2.5152802440139701E-2</v>
      </c>
      <c r="Y3214">
        <v>0</v>
      </c>
      <c r="Z3214">
        <v>0</v>
      </c>
      <c r="AA3214">
        <v>0</v>
      </c>
      <c r="AB3214" s="7">
        <f t="shared" si="150"/>
        <v>0.86006810346664397</v>
      </c>
      <c r="AC3214">
        <f>INDEX(SHELF_days!$C$2:$C$289,MATCH(A3214&amp;"|"&amp;C3214,SHELF_days!$D$2:$D$289,0))</f>
        <v>65</v>
      </c>
      <c r="AD3214" s="8">
        <f t="shared" si="151"/>
        <v>55.904426725331859</v>
      </c>
      <c r="AE3214" s="7">
        <f t="shared" si="152"/>
        <v>0.14865465204899289</v>
      </c>
    </row>
    <row r="3215" spans="1:31" x14ac:dyDescent="0.45">
      <c r="A3215" t="s">
        <v>56</v>
      </c>
      <c r="B3215" t="s">
        <v>173</v>
      </c>
      <c r="C3215" t="s">
        <v>127</v>
      </c>
      <c r="D3215">
        <v>8.7775098452094972E-3</v>
      </c>
      <c r="E3215">
        <v>8.7775098452094972E-3</v>
      </c>
      <c r="F3215">
        <v>8.7775098452094972E-3</v>
      </c>
      <c r="G3215">
        <v>8.7775098452094972E-3</v>
      </c>
      <c r="H3215">
        <v>8.7775098452094972E-3</v>
      </c>
      <c r="I3215">
        <v>8.7775098452094972E-3</v>
      </c>
      <c r="J3215">
        <v>8.7775098452094972E-3</v>
      </c>
      <c r="K3215">
        <v>8.7775098452094972E-3</v>
      </c>
      <c r="L3215">
        <v>8.7775098452094972E-3</v>
      </c>
      <c r="M3215">
        <v>8.7775098452094972E-3</v>
      </c>
      <c r="N3215">
        <v>4.9602433834911752E-2</v>
      </c>
      <c r="O3215">
        <v>0.1183192776427822</v>
      </c>
      <c r="P3215">
        <v>0.19643565955260919</v>
      </c>
      <c r="Q3215">
        <v>0.25458234263645019</v>
      </c>
      <c r="R3215">
        <v>0.26989114917750462</v>
      </c>
      <c r="S3215">
        <v>0.33458208787920618</v>
      </c>
      <c r="T3215">
        <v>0.36793403350659909</v>
      </c>
      <c r="U3215">
        <v>0.39422336663550911</v>
      </c>
      <c r="V3215">
        <v>0.3764998809588877</v>
      </c>
      <c r="W3215">
        <v>0.2047682464086176</v>
      </c>
      <c r="X3215">
        <v>4.8030084630356497E-2</v>
      </c>
      <c r="Y3215">
        <v>9.7278307930176115E-3</v>
      </c>
      <c r="Z3215">
        <v>9.7278307930176115E-3</v>
      </c>
      <c r="AA3215">
        <v>9.7278307930176115E-3</v>
      </c>
      <c r="AB3215" s="7">
        <f t="shared" si="150"/>
        <v>2.731827153694582</v>
      </c>
      <c r="AC3215">
        <f>INDEX(SHELF_days!$C$2:$C$289,MATCH(A3215&amp;"|"&amp;C3215,SHELF_days!$D$2:$D$289,0))</f>
        <v>92</v>
      </c>
      <c r="AD3215" s="8">
        <f t="shared" si="151"/>
        <v>251.32809813990153</v>
      </c>
      <c r="AE3215" s="7">
        <f t="shared" si="152"/>
        <v>0.39422336663550911</v>
      </c>
    </row>
    <row r="3216" spans="1:31" x14ac:dyDescent="0.45">
      <c r="A3216" t="s">
        <v>56</v>
      </c>
      <c r="B3216" t="s">
        <v>173</v>
      </c>
      <c r="C3216" t="s">
        <v>128</v>
      </c>
      <c r="D3216">
        <v>4.5364002407687551E-2</v>
      </c>
      <c r="E3216">
        <v>4.5364002407687551E-2</v>
      </c>
      <c r="F3216">
        <v>4.5364002407687551E-2</v>
      </c>
      <c r="G3216">
        <v>4.5364002407687551E-2</v>
      </c>
      <c r="H3216">
        <v>4.5364002407687551E-2</v>
      </c>
      <c r="I3216">
        <v>4.5364002407687551E-2</v>
      </c>
      <c r="J3216">
        <v>4.5364002407687551E-2</v>
      </c>
      <c r="K3216">
        <v>4.5364002407687551E-2</v>
      </c>
      <c r="L3216">
        <v>4.5364002407687551E-2</v>
      </c>
      <c r="M3216">
        <v>4.5364002407687551E-2</v>
      </c>
      <c r="N3216">
        <v>0.1370656542304988</v>
      </c>
      <c r="O3216">
        <v>0.40905096520571882</v>
      </c>
      <c r="P3216">
        <v>0.63610942140924287</v>
      </c>
      <c r="Q3216">
        <v>0.76506797402680404</v>
      </c>
      <c r="R3216">
        <v>0.83030232352502487</v>
      </c>
      <c r="S3216">
        <v>0.9427287473632624</v>
      </c>
      <c r="T3216">
        <v>1</v>
      </c>
      <c r="U3216">
        <v>1</v>
      </c>
      <c r="V3216">
        <v>1</v>
      </c>
      <c r="W3216">
        <v>0.71249103562525296</v>
      </c>
      <c r="X3216">
        <v>0.18209186073764719</v>
      </c>
      <c r="Y3216">
        <v>0</v>
      </c>
      <c r="Z3216">
        <v>0</v>
      </c>
      <c r="AA3216">
        <v>0</v>
      </c>
      <c r="AB3216" s="7">
        <f t="shared" si="150"/>
        <v>8.068548006200329</v>
      </c>
      <c r="AC3216">
        <f>INDEX(SHELF_days!$C$2:$C$289,MATCH(A3216&amp;"|"&amp;C3216,SHELF_days!$D$2:$D$289,0))</f>
        <v>20</v>
      </c>
      <c r="AD3216" s="8">
        <f t="shared" si="151"/>
        <v>161.37096012400659</v>
      </c>
      <c r="AE3216" s="7">
        <f t="shared" si="152"/>
        <v>1</v>
      </c>
    </row>
    <row r="3217" spans="1:31" x14ac:dyDescent="0.45">
      <c r="A3217" t="s">
        <v>56</v>
      </c>
      <c r="B3217" t="s">
        <v>173</v>
      </c>
      <c r="C3217" t="s">
        <v>129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 s="7">
        <f t="shared" si="150"/>
        <v>0</v>
      </c>
      <c r="AC3217">
        <f>INDEX(SHELF_days!$C$2:$C$289,MATCH(A3217&amp;"|"&amp;C3217,SHELF_days!$D$2:$D$289,0))</f>
        <v>12</v>
      </c>
      <c r="AD3217" s="8">
        <f t="shared" si="151"/>
        <v>0</v>
      </c>
      <c r="AE3217" s="7">
        <f t="shared" si="152"/>
        <v>0</v>
      </c>
    </row>
    <row r="3218" spans="1:31" x14ac:dyDescent="0.45">
      <c r="A3218" t="s">
        <v>56</v>
      </c>
      <c r="B3218" t="s">
        <v>174</v>
      </c>
      <c r="C3218" t="s">
        <v>124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56</v>
      </c>
      <c r="B3219" t="s">
        <v>174</v>
      </c>
      <c r="C3219" t="s">
        <v>125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56</v>
      </c>
      <c r="B3220" t="s">
        <v>174</v>
      </c>
      <c r="C3220" t="s">
        <v>126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56</v>
      </c>
      <c r="B3221" t="s">
        <v>174</v>
      </c>
      <c r="C3221" t="s">
        <v>127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56</v>
      </c>
      <c r="B3222" t="s">
        <v>174</v>
      </c>
      <c r="C3222" t="s">
        <v>128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56</v>
      </c>
      <c r="B3223" t="s">
        <v>174</v>
      </c>
      <c r="C3223" t="s">
        <v>129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56</v>
      </c>
      <c r="B3224" t="s">
        <v>175</v>
      </c>
      <c r="C3224" t="s">
        <v>124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56</v>
      </c>
      <c r="B3225" t="s">
        <v>175</v>
      </c>
      <c r="C3225" t="s">
        <v>125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56</v>
      </c>
      <c r="B3226" t="s">
        <v>175</v>
      </c>
      <c r="C3226" t="s">
        <v>126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56</v>
      </c>
      <c r="B3227" t="s">
        <v>175</v>
      </c>
      <c r="C3227" t="s">
        <v>127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56</v>
      </c>
      <c r="B3228" t="s">
        <v>175</v>
      </c>
      <c r="C3228" t="s">
        <v>128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56</v>
      </c>
      <c r="B3229" t="s">
        <v>175</v>
      </c>
      <c r="C3229" t="s">
        <v>129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56</v>
      </c>
      <c r="B3230" t="s">
        <v>176</v>
      </c>
      <c r="C3230" t="s">
        <v>124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56</v>
      </c>
      <c r="B3231" t="s">
        <v>176</v>
      </c>
      <c r="C3231" t="s">
        <v>125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56</v>
      </c>
      <c r="B3232" t="s">
        <v>176</v>
      </c>
      <c r="C3232" t="s">
        <v>126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56</v>
      </c>
      <c r="B3233" t="s">
        <v>176</v>
      </c>
      <c r="C3233" t="s">
        <v>127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56</v>
      </c>
      <c r="B3234" t="s">
        <v>176</v>
      </c>
      <c r="C3234" t="s">
        <v>128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56</v>
      </c>
      <c r="B3235" t="s">
        <v>176</v>
      </c>
      <c r="C3235" t="s">
        <v>129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56</v>
      </c>
      <c r="B3236" t="s">
        <v>177</v>
      </c>
      <c r="C3236" t="s">
        <v>124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1.5844299781561399E-3</v>
      </c>
      <c r="O3236">
        <v>4.0078724552936942E-3</v>
      </c>
      <c r="P3236">
        <v>5.9198850027732562E-3</v>
      </c>
      <c r="Q3236">
        <v>6.4547136873829222E-3</v>
      </c>
      <c r="R3236">
        <v>6.8424644837249329E-3</v>
      </c>
      <c r="S3236">
        <v>1.187319679833462E-2</v>
      </c>
      <c r="T3236">
        <v>1.5663795100505629E-2</v>
      </c>
      <c r="U3236">
        <v>1.607160197252051E-2</v>
      </c>
      <c r="V3236">
        <v>1.524596019065433E-2</v>
      </c>
      <c r="W3236">
        <v>5.5020500929219536E-3</v>
      </c>
      <c r="X3236">
        <v>2.7510250464609768E-3</v>
      </c>
      <c r="Y3236">
        <v>0</v>
      </c>
      <c r="Z3236">
        <v>0</v>
      </c>
      <c r="AA3236">
        <v>0</v>
      </c>
      <c r="AB3236" s="7">
        <f t="shared" si="150"/>
        <v>9.1916994808728961E-2</v>
      </c>
      <c r="AC3236">
        <f>INDEX(SHELF_days!$C$2:$C$289,MATCH(A3236&amp;"|"&amp;C3236,SHELF_days!$D$2:$D$289,0))</f>
        <v>103</v>
      </c>
      <c r="AD3236" s="8">
        <f t="shared" si="151"/>
        <v>9.4674504652990823</v>
      </c>
      <c r="AE3236" s="7">
        <f t="shared" si="152"/>
        <v>1.607160197252051E-2</v>
      </c>
    </row>
    <row r="3237" spans="1:31" x14ac:dyDescent="0.45">
      <c r="A3237" t="s">
        <v>56</v>
      </c>
      <c r="B3237" t="s">
        <v>177</v>
      </c>
      <c r="C3237" t="s">
        <v>125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5.2823490630626055E-4</v>
      </c>
      <c r="P3237">
        <v>2.301594948905849E-3</v>
      </c>
      <c r="Q3237">
        <v>3.3533483784263501E-3</v>
      </c>
      <c r="R3237">
        <v>3.3533483784263501E-3</v>
      </c>
      <c r="S3237">
        <v>5.5889139640439177E-3</v>
      </c>
      <c r="T3237">
        <v>1.044678854882471E-2</v>
      </c>
      <c r="U3237">
        <v>1.044678854882471E-2</v>
      </c>
      <c r="V3237">
        <v>9.8195095975860229E-3</v>
      </c>
      <c r="W3237">
        <v>2.2355655856175671E-3</v>
      </c>
      <c r="X3237">
        <v>1.1177827928087829E-3</v>
      </c>
      <c r="Y3237">
        <v>0</v>
      </c>
      <c r="Z3237">
        <v>0</v>
      </c>
      <c r="AA3237">
        <v>0</v>
      </c>
      <c r="AB3237" s="7">
        <f t="shared" si="150"/>
        <v>4.9191875649770525E-2</v>
      </c>
      <c r="AC3237">
        <f>INDEX(SHELF_days!$C$2:$C$289,MATCH(A3237&amp;"|"&amp;C3237,SHELF_days!$D$2:$D$289,0))</f>
        <v>73</v>
      </c>
      <c r="AD3237" s="8">
        <f t="shared" si="151"/>
        <v>3.5910069224332481</v>
      </c>
      <c r="AE3237" s="7">
        <f t="shared" si="152"/>
        <v>1.044678854882471E-2</v>
      </c>
    </row>
    <row r="3238" spans="1:31" x14ac:dyDescent="0.45">
      <c r="A3238" t="s">
        <v>56</v>
      </c>
      <c r="B3238" t="s">
        <v>177</v>
      </c>
      <c r="C3238" t="s">
        <v>126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7.3626368053428921E-4</v>
      </c>
      <c r="P3238">
        <v>1.2553560596160181E-3</v>
      </c>
      <c r="Q3238">
        <v>2.510712119232037E-3</v>
      </c>
      <c r="R3238">
        <v>2.510712119232037E-3</v>
      </c>
      <c r="S3238">
        <v>2.510712119232037E-3</v>
      </c>
      <c r="T3238">
        <v>2.510712119232037E-3</v>
      </c>
      <c r="U3238">
        <v>2.510712119232037E-3</v>
      </c>
      <c r="V3238">
        <v>2.510712119232037E-3</v>
      </c>
      <c r="W3238">
        <v>2.510712119232037E-3</v>
      </c>
      <c r="X3238">
        <v>0</v>
      </c>
      <c r="Y3238">
        <v>0</v>
      </c>
      <c r="Z3238">
        <v>0</v>
      </c>
      <c r="AA3238">
        <v>0</v>
      </c>
      <c r="AB3238" s="7">
        <f t="shared" si="150"/>
        <v>1.9566604574774566E-2</v>
      </c>
      <c r="AC3238">
        <f>INDEX(SHELF_days!$C$2:$C$289,MATCH(A3238&amp;"|"&amp;C3238,SHELF_days!$D$2:$D$289,0))</f>
        <v>65</v>
      </c>
      <c r="AD3238" s="8">
        <f t="shared" si="151"/>
        <v>1.2718292973603469</v>
      </c>
      <c r="AE3238" s="7">
        <f t="shared" si="152"/>
        <v>2.510712119232037E-3</v>
      </c>
    </row>
    <row r="3239" spans="1:31" x14ac:dyDescent="0.45">
      <c r="A3239" t="s">
        <v>56</v>
      </c>
      <c r="B3239" t="s">
        <v>177</v>
      </c>
      <c r="C3239" t="s">
        <v>127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1.7738726929356779E-3</v>
      </c>
      <c r="O3239">
        <v>3.079951954190007E-3</v>
      </c>
      <c r="P3239">
        <v>5.321618078807034E-3</v>
      </c>
      <c r="Q3239">
        <v>5.321618078807034E-3</v>
      </c>
      <c r="R3239">
        <v>7.1478836360910243E-3</v>
      </c>
      <c r="S3239">
        <v>1.2308580774399671E-2</v>
      </c>
      <c r="T3239">
        <v>1.6372770108847239E-2</v>
      </c>
      <c r="U3239">
        <v>1.6791913023633729E-2</v>
      </c>
      <c r="V3239">
        <v>1.2596741528315379E-2</v>
      </c>
      <c r="W3239">
        <v>5.2729675619121738E-3</v>
      </c>
      <c r="X3239">
        <v>8.8693634646783907E-4</v>
      </c>
      <c r="Y3239">
        <v>0</v>
      </c>
      <c r="Z3239">
        <v>0</v>
      </c>
      <c r="AA3239">
        <v>0</v>
      </c>
      <c r="AB3239" s="7">
        <f t="shared" si="150"/>
        <v>8.6874853784406805E-2</v>
      </c>
      <c r="AC3239">
        <f>INDEX(SHELF_days!$C$2:$C$289,MATCH(A3239&amp;"|"&amp;C3239,SHELF_days!$D$2:$D$289,0))</f>
        <v>92</v>
      </c>
      <c r="AD3239" s="8">
        <f t="shared" si="151"/>
        <v>7.9924865481654264</v>
      </c>
      <c r="AE3239" s="7">
        <f t="shared" si="152"/>
        <v>1.6791913023633729E-2</v>
      </c>
    </row>
    <row r="3240" spans="1:31" x14ac:dyDescent="0.45">
      <c r="A3240" t="s">
        <v>56</v>
      </c>
      <c r="B3240" t="s">
        <v>177</v>
      </c>
      <c r="C3240" t="s">
        <v>128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4.0799071937520593E-3</v>
      </c>
      <c r="O3240">
        <v>8.1598143875041187E-3</v>
      </c>
      <c r="P3240">
        <v>1.2239721581256181E-2</v>
      </c>
      <c r="Q3240">
        <v>1.416777898927403E-2</v>
      </c>
      <c r="R3240">
        <v>2.0175743591043939E-2</v>
      </c>
      <c r="S3240">
        <v>3.5617417653472608E-2</v>
      </c>
      <c r="T3240">
        <v>3.7545475061490467E-2</v>
      </c>
      <c r="U3240">
        <v>4.1401589877526172E-2</v>
      </c>
      <c r="V3240">
        <v>4.1401589877526172E-2</v>
      </c>
      <c r="W3240">
        <v>2.0399535968760301E-2</v>
      </c>
      <c r="X3240">
        <v>6.4727641554884986E-3</v>
      </c>
      <c r="Y3240">
        <v>0</v>
      </c>
      <c r="Z3240">
        <v>0</v>
      </c>
      <c r="AA3240">
        <v>0</v>
      </c>
      <c r="AB3240" s="7">
        <f t="shared" si="150"/>
        <v>0.24166133833709455</v>
      </c>
      <c r="AC3240">
        <f>INDEX(SHELF_days!$C$2:$C$289,MATCH(A3240&amp;"|"&amp;C3240,SHELF_days!$D$2:$D$289,0))</f>
        <v>20</v>
      </c>
      <c r="AD3240" s="8">
        <f t="shared" si="151"/>
        <v>4.8332267667418911</v>
      </c>
      <c r="AE3240" s="7">
        <f t="shared" si="152"/>
        <v>4.1401589877526172E-2</v>
      </c>
    </row>
    <row r="3241" spans="1:31" x14ac:dyDescent="0.45">
      <c r="A3241" t="s">
        <v>56</v>
      </c>
      <c r="B3241" t="s">
        <v>177</v>
      </c>
      <c r="C3241" t="s">
        <v>129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 s="7">
        <f t="shared" si="150"/>
        <v>0</v>
      </c>
      <c r="AC3241">
        <f>INDEX(SHELF_days!$C$2:$C$289,MATCH(A3241&amp;"|"&amp;C3241,SHELF_days!$D$2:$D$289,0))</f>
        <v>12</v>
      </c>
      <c r="AD3241" s="8">
        <f t="shared" si="151"/>
        <v>0</v>
      </c>
      <c r="AE3241" s="7">
        <f t="shared" si="152"/>
        <v>0</v>
      </c>
    </row>
    <row r="3242" spans="1:31" x14ac:dyDescent="0.45">
      <c r="A3242" t="s">
        <v>56</v>
      </c>
      <c r="B3242" t="s">
        <v>178</v>
      </c>
      <c r="C3242" t="s">
        <v>124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56</v>
      </c>
      <c r="B3243" t="s">
        <v>178</v>
      </c>
      <c r="C3243" t="s">
        <v>125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56</v>
      </c>
      <c r="B3244" t="s">
        <v>178</v>
      </c>
      <c r="C3244" t="s">
        <v>126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56</v>
      </c>
      <c r="B3245" t="s">
        <v>178</v>
      </c>
      <c r="C3245" t="s">
        <v>127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56</v>
      </c>
      <c r="B3246" t="s">
        <v>178</v>
      </c>
      <c r="C3246" t="s">
        <v>128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56</v>
      </c>
      <c r="B3247" t="s">
        <v>178</v>
      </c>
      <c r="C3247" t="s">
        <v>129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56</v>
      </c>
      <c r="B3248" t="s">
        <v>179</v>
      </c>
      <c r="C3248" t="s">
        <v>124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56</v>
      </c>
      <c r="B3249" t="s">
        <v>179</v>
      </c>
      <c r="C3249" t="s">
        <v>125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56</v>
      </c>
      <c r="B3250" t="s">
        <v>179</v>
      </c>
      <c r="C3250" t="s">
        <v>126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56</v>
      </c>
      <c r="B3251" t="s">
        <v>179</v>
      </c>
      <c r="C3251" t="s">
        <v>127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56</v>
      </c>
      <c r="B3252" t="s">
        <v>179</v>
      </c>
      <c r="C3252" t="s">
        <v>128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56</v>
      </c>
      <c r="B3253" t="s">
        <v>179</v>
      </c>
      <c r="C3253" t="s">
        <v>129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56</v>
      </c>
      <c r="B3254" t="s">
        <v>180</v>
      </c>
      <c r="C3254" t="s">
        <v>124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56</v>
      </c>
      <c r="B3255" t="s">
        <v>180</v>
      </c>
      <c r="C3255" t="s">
        <v>125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56</v>
      </c>
      <c r="B3256" t="s">
        <v>180</v>
      </c>
      <c r="C3256" t="s">
        <v>126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56</v>
      </c>
      <c r="B3257" t="s">
        <v>180</v>
      </c>
      <c r="C3257" t="s">
        <v>127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56</v>
      </c>
      <c r="B3258" t="s">
        <v>180</v>
      </c>
      <c r="C3258" t="s">
        <v>128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56</v>
      </c>
      <c r="B3259" t="s">
        <v>180</v>
      </c>
      <c r="C3259" t="s">
        <v>129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56</v>
      </c>
      <c r="B3260" t="s">
        <v>181</v>
      </c>
      <c r="C3260" t="s">
        <v>124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56</v>
      </c>
      <c r="B3261" t="s">
        <v>181</v>
      </c>
      <c r="C3261" t="s">
        <v>125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56</v>
      </c>
      <c r="B3262" t="s">
        <v>181</v>
      </c>
      <c r="C3262" t="s">
        <v>126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56</v>
      </c>
      <c r="B3263" t="s">
        <v>181</v>
      </c>
      <c r="C3263" t="s">
        <v>127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56</v>
      </c>
      <c r="B3264" t="s">
        <v>181</v>
      </c>
      <c r="C3264" t="s">
        <v>128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56</v>
      </c>
      <c r="B3265" t="s">
        <v>181</v>
      </c>
      <c r="C3265" t="s">
        <v>129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56</v>
      </c>
      <c r="B3266" t="s">
        <v>182</v>
      </c>
      <c r="C3266" t="s">
        <v>124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56</v>
      </c>
      <c r="B3267" t="s">
        <v>182</v>
      </c>
      <c r="C3267" t="s">
        <v>125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56</v>
      </c>
      <c r="B3268" t="s">
        <v>182</v>
      </c>
      <c r="C3268" t="s">
        <v>126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56</v>
      </c>
      <c r="B3269" t="s">
        <v>182</v>
      </c>
      <c r="C3269" t="s">
        <v>127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56</v>
      </c>
      <c r="B3270" t="s">
        <v>182</v>
      </c>
      <c r="C3270" t="s">
        <v>128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56</v>
      </c>
      <c r="B3271" t="s">
        <v>182</v>
      </c>
      <c r="C3271" t="s">
        <v>129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56</v>
      </c>
      <c r="B3272" t="s">
        <v>183</v>
      </c>
      <c r="C3272" t="s">
        <v>124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56</v>
      </c>
      <c r="B3273" t="s">
        <v>183</v>
      </c>
      <c r="C3273" t="s">
        <v>125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56</v>
      </c>
      <c r="B3274" t="s">
        <v>183</v>
      </c>
      <c r="C3274" t="s">
        <v>126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56</v>
      </c>
      <c r="B3275" t="s">
        <v>183</v>
      </c>
      <c r="C3275" t="s">
        <v>127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56</v>
      </c>
      <c r="B3276" t="s">
        <v>183</v>
      </c>
      <c r="C3276" t="s">
        <v>128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56</v>
      </c>
      <c r="B3277" t="s">
        <v>183</v>
      </c>
      <c r="C3277" t="s">
        <v>129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60</v>
      </c>
      <c r="B3278" t="s">
        <v>158</v>
      </c>
      <c r="C3278" t="s">
        <v>124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60</v>
      </c>
      <c r="B3279" t="s">
        <v>158</v>
      </c>
      <c r="C3279" t="s">
        <v>125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60</v>
      </c>
      <c r="B3280" t="s">
        <v>158</v>
      </c>
      <c r="C3280" t="s">
        <v>126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60</v>
      </c>
      <c r="B3281" t="s">
        <v>158</v>
      </c>
      <c r="C3281" t="s">
        <v>127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60</v>
      </c>
      <c r="B3282" t="s">
        <v>158</v>
      </c>
      <c r="C3282" t="s">
        <v>128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60</v>
      </c>
      <c r="B3283" t="s">
        <v>158</v>
      </c>
      <c r="C3283" t="s">
        <v>129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60</v>
      </c>
      <c r="B3284" t="s">
        <v>159</v>
      </c>
      <c r="C3284" t="s">
        <v>124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60</v>
      </c>
      <c r="B3285" t="s">
        <v>159</v>
      </c>
      <c r="C3285" t="s">
        <v>125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60</v>
      </c>
      <c r="B3286" t="s">
        <v>159</v>
      </c>
      <c r="C3286" t="s">
        <v>126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60</v>
      </c>
      <c r="B3287" t="s">
        <v>159</v>
      </c>
      <c r="C3287" t="s">
        <v>127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60</v>
      </c>
      <c r="B3288" t="s">
        <v>159</v>
      </c>
      <c r="C3288" t="s">
        <v>128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60</v>
      </c>
      <c r="B3289" t="s">
        <v>159</v>
      </c>
      <c r="C3289" t="s">
        <v>129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60</v>
      </c>
      <c r="B3290" t="s">
        <v>160</v>
      </c>
      <c r="C3290" t="s">
        <v>124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60</v>
      </c>
      <c r="B3291" t="s">
        <v>160</v>
      </c>
      <c r="C3291" t="s">
        <v>125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60</v>
      </c>
      <c r="B3292" t="s">
        <v>160</v>
      </c>
      <c r="C3292" t="s">
        <v>126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60</v>
      </c>
      <c r="B3293" t="s">
        <v>160</v>
      </c>
      <c r="C3293" t="s">
        <v>127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60</v>
      </c>
      <c r="B3294" t="s">
        <v>160</v>
      </c>
      <c r="C3294" t="s">
        <v>128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60</v>
      </c>
      <c r="B3295" t="s">
        <v>160</v>
      </c>
      <c r="C3295" t="s">
        <v>129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60</v>
      </c>
      <c r="B3296" t="s">
        <v>161</v>
      </c>
      <c r="C3296" t="s">
        <v>124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60</v>
      </c>
      <c r="B3297" t="s">
        <v>161</v>
      </c>
      <c r="C3297" t="s">
        <v>125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60</v>
      </c>
      <c r="B3298" t="s">
        <v>161</v>
      </c>
      <c r="C3298" t="s">
        <v>126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60</v>
      </c>
      <c r="B3299" t="s">
        <v>161</v>
      </c>
      <c r="C3299" t="s">
        <v>127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60</v>
      </c>
      <c r="B3300" t="s">
        <v>161</v>
      </c>
      <c r="C3300" t="s">
        <v>128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60</v>
      </c>
      <c r="B3301" t="s">
        <v>161</v>
      </c>
      <c r="C3301" t="s">
        <v>129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60</v>
      </c>
      <c r="B3302" t="s">
        <v>162</v>
      </c>
      <c r="C3302" t="s">
        <v>124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 s="7">
        <f t="shared" si="153"/>
        <v>0</v>
      </c>
      <c r="AC3302">
        <f>INDEX(SHELF_days!$C$2:$C$289,MATCH(A3302&amp;"|"&amp;C3302,SHELF_days!$D$2:$D$289,0))</f>
        <v>87</v>
      </c>
      <c r="AD3302" s="8">
        <f t="shared" si="154"/>
        <v>0</v>
      </c>
      <c r="AE3302" s="7">
        <f t="shared" si="155"/>
        <v>0</v>
      </c>
    </row>
    <row r="3303" spans="1:31" x14ac:dyDescent="0.45">
      <c r="A3303" t="s">
        <v>60</v>
      </c>
      <c r="B3303" t="s">
        <v>162</v>
      </c>
      <c r="C3303" t="s">
        <v>125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 s="7">
        <f t="shared" si="153"/>
        <v>0</v>
      </c>
      <c r="AC3303">
        <f>INDEX(SHELF_days!$C$2:$C$289,MATCH(A3303&amp;"|"&amp;C3303,SHELF_days!$D$2:$D$289,0))</f>
        <v>63</v>
      </c>
      <c r="AD3303" s="8">
        <f t="shared" si="154"/>
        <v>0</v>
      </c>
      <c r="AE3303" s="7">
        <f t="shared" si="155"/>
        <v>0</v>
      </c>
    </row>
    <row r="3304" spans="1:31" x14ac:dyDescent="0.45">
      <c r="A3304" t="s">
        <v>60</v>
      </c>
      <c r="B3304" t="s">
        <v>162</v>
      </c>
      <c r="C3304" t="s">
        <v>126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 s="7">
        <f t="shared" si="153"/>
        <v>0</v>
      </c>
      <c r="AC3304">
        <f>INDEX(SHELF_days!$C$2:$C$289,MATCH(A3304&amp;"|"&amp;C3304,SHELF_days!$D$2:$D$289,0))</f>
        <v>79</v>
      </c>
      <c r="AD3304" s="8">
        <f t="shared" si="154"/>
        <v>0</v>
      </c>
      <c r="AE3304" s="7">
        <f t="shared" si="155"/>
        <v>0</v>
      </c>
    </row>
    <row r="3305" spans="1:31" x14ac:dyDescent="0.45">
      <c r="A3305" t="s">
        <v>60</v>
      </c>
      <c r="B3305" t="s">
        <v>162</v>
      </c>
      <c r="C3305" t="s">
        <v>127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 s="7">
        <f t="shared" si="153"/>
        <v>0</v>
      </c>
      <c r="AC3305">
        <f>INDEX(SHELF_days!$C$2:$C$289,MATCH(A3305&amp;"|"&amp;C3305,SHELF_days!$D$2:$D$289,0))</f>
        <v>112</v>
      </c>
      <c r="AD3305" s="8">
        <f t="shared" si="154"/>
        <v>0</v>
      </c>
      <c r="AE3305" s="7">
        <f t="shared" si="155"/>
        <v>0</v>
      </c>
    </row>
    <row r="3306" spans="1:31" x14ac:dyDescent="0.45">
      <c r="A3306" t="s">
        <v>60</v>
      </c>
      <c r="B3306" t="s">
        <v>162</v>
      </c>
      <c r="C3306" t="s">
        <v>128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 s="7">
        <f t="shared" si="153"/>
        <v>0</v>
      </c>
      <c r="AC3306">
        <f>INDEX(SHELF_days!$C$2:$C$289,MATCH(A3306&amp;"|"&amp;C3306,SHELF_days!$D$2:$D$289,0))</f>
        <v>6</v>
      </c>
      <c r="AD3306" s="8">
        <f t="shared" si="154"/>
        <v>0</v>
      </c>
      <c r="AE3306" s="7">
        <f t="shared" si="155"/>
        <v>0</v>
      </c>
    </row>
    <row r="3307" spans="1:31" x14ac:dyDescent="0.45">
      <c r="A3307" t="s">
        <v>60</v>
      </c>
      <c r="B3307" t="s">
        <v>162</v>
      </c>
      <c r="C3307" t="s">
        <v>129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 s="7">
        <f t="shared" si="153"/>
        <v>0</v>
      </c>
      <c r="AC3307">
        <f>INDEX(SHELF_days!$C$2:$C$289,MATCH(A3307&amp;"|"&amp;C3307,SHELF_days!$D$2:$D$289,0))</f>
        <v>18</v>
      </c>
      <c r="AD3307" s="8">
        <f t="shared" si="154"/>
        <v>0</v>
      </c>
      <c r="AE3307" s="7">
        <f t="shared" si="155"/>
        <v>0</v>
      </c>
    </row>
    <row r="3308" spans="1:31" x14ac:dyDescent="0.45">
      <c r="A3308" t="s">
        <v>60</v>
      </c>
      <c r="B3308" t="s">
        <v>163</v>
      </c>
      <c r="C3308" t="s">
        <v>124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60</v>
      </c>
      <c r="B3309" t="s">
        <v>163</v>
      </c>
      <c r="C3309" t="s">
        <v>125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60</v>
      </c>
      <c r="B3310" t="s">
        <v>163</v>
      </c>
      <c r="C3310" t="s">
        <v>126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60</v>
      </c>
      <c r="B3311" t="s">
        <v>163</v>
      </c>
      <c r="C3311" t="s">
        <v>127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60</v>
      </c>
      <c r="B3312" t="s">
        <v>163</v>
      </c>
      <c r="C3312" t="s">
        <v>128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60</v>
      </c>
      <c r="B3313" t="s">
        <v>163</v>
      </c>
      <c r="C3313" t="s">
        <v>129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60</v>
      </c>
      <c r="B3314" t="s">
        <v>164</v>
      </c>
      <c r="C3314" t="s">
        <v>124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60</v>
      </c>
      <c r="B3315" t="s">
        <v>164</v>
      </c>
      <c r="C3315" t="s">
        <v>125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60</v>
      </c>
      <c r="B3316" t="s">
        <v>164</v>
      </c>
      <c r="C3316" t="s">
        <v>126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60</v>
      </c>
      <c r="B3317" t="s">
        <v>164</v>
      </c>
      <c r="C3317" t="s">
        <v>127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60</v>
      </c>
      <c r="B3318" t="s">
        <v>164</v>
      </c>
      <c r="C3318" t="s">
        <v>128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60</v>
      </c>
      <c r="B3319" t="s">
        <v>164</v>
      </c>
      <c r="C3319" t="s">
        <v>129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60</v>
      </c>
      <c r="B3320" t="s">
        <v>165</v>
      </c>
      <c r="C3320" t="s">
        <v>124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60</v>
      </c>
      <c r="B3321" t="s">
        <v>165</v>
      </c>
      <c r="C3321" t="s">
        <v>125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60</v>
      </c>
      <c r="B3322" t="s">
        <v>165</v>
      </c>
      <c r="C3322" t="s">
        <v>126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60</v>
      </c>
      <c r="B3323" t="s">
        <v>165</v>
      </c>
      <c r="C3323" t="s">
        <v>127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60</v>
      </c>
      <c r="B3324" t="s">
        <v>165</v>
      </c>
      <c r="C3324" t="s">
        <v>128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60</v>
      </c>
      <c r="B3325" t="s">
        <v>165</v>
      </c>
      <c r="C3325" t="s">
        <v>129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60</v>
      </c>
      <c r="B3326" t="s">
        <v>166</v>
      </c>
      <c r="C3326" t="s">
        <v>124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60</v>
      </c>
      <c r="B3327" t="s">
        <v>166</v>
      </c>
      <c r="C3327" t="s">
        <v>125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60</v>
      </c>
      <c r="B3328" t="s">
        <v>166</v>
      </c>
      <c r="C3328" t="s">
        <v>126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60</v>
      </c>
      <c r="B3329" t="s">
        <v>166</v>
      </c>
      <c r="C3329" t="s">
        <v>127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60</v>
      </c>
      <c r="B3330" t="s">
        <v>166</v>
      </c>
      <c r="C3330" t="s">
        <v>128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60</v>
      </c>
      <c r="B3331" t="s">
        <v>166</v>
      </c>
      <c r="C3331" t="s">
        <v>129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60</v>
      </c>
      <c r="B3332" t="s">
        <v>167</v>
      </c>
      <c r="C3332" t="s">
        <v>124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60</v>
      </c>
      <c r="B3333" t="s">
        <v>167</v>
      </c>
      <c r="C3333" t="s">
        <v>125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60</v>
      </c>
      <c r="B3334" t="s">
        <v>167</v>
      </c>
      <c r="C3334" t="s">
        <v>126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60</v>
      </c>
      <c r="B3335" t="s">
        <v>167</v>
      </c>
      <c r="C3335" t="s">
        <v>127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60</v>
      </c>
      <c r="B3336" t="s">
        <v>167</v>
      </c>
      <c r="C3336" t="s">
        <v>128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60</v>
      </c>
      <c r="B3337" t="s">
        <v>167</v>
      </c>
      <c r="C3337" t="s">
        <v>129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60</v>
      </c>
      <c r="B3338" t="s">
        <v>168</v>
      </c>
      <c r="C3338" t="s">
        <v>124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60</v>
      </c>
      <c r="B3339" t="s">
        <v>168</v>
      </c>
      <c r="C3339" t="s">
        <v>125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60</v>
      </c>
      <c r="B3340" t="s">
        <v>168</v>
      </c>
      <c r="C3340" t="s">
        <v>126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60</v>
      </c>
      <c r="B3341" t="s">
        <v>168</v>
      </c>
      <c r="C3341" t="s">
        <v>127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60</v>
      </c>
      <c r="B3342" t="s">
        <v>168</v>
      </c>
      <c r="C3342" t="s">
        <v>128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60</v>
      </c>
      <c r="B3343" t="s">
        <v>168</v>
      </c>
      <c r="C3343" t="s">
        <v>129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60</v>
      </c>
      <c r="B3344" t="s">
        <v>169</v>
      </c>
      <c r="C3344" t="s">
        <v>124</v>
      </c>
      <c r="D3344">
        <v>4.1817240055891339E-2</v>
      </c>
      <c r="E3344">
        <v>4.1817240055891339E-2</v>
      </c>
      <c r="F3344">
        <v>4.1817240055891339E-2</v>
      </c>
      <c r="G3344">
        <v>4.1817240055891339E-2</v>
      </c>
      <c r="H3344">
        <v>4.1817240055891339E-2</v>
      </c>
      <c r="I3344">
        <v>6.2725860083837015E-2</v>
      </c>
      <c r="J3344">
        <v>6.824276869431492E-2</v>
      </c>
      <c r="K3344">
        <v>6.6465613259567138E-2</v>
      </c>
      <c r="L3344">
        <v>4.7334148666369251E-2</v>
      </c>
      <c r="M3344">
        <v>4.7334148666369251E-2</v>
      </c>
      <c r="N3344">
        <v>4.7334148666369251E-2</v>
      </c>
      <c r="O3344">
        <v>4.7334148666369251E-2</v>
      </c>
      <c r="P3344">
        <v>4.7334148666369251E-2</v>
      </c>
      <c r="Q3344">
        <v>4.7334148666369251E-2</v>
      </c>
      <c r="R3344">
        <v>4.7334148666369251E-2</v>
      </c>
      <c r="S3344">
        <v>5.0888459535864808E-2</v>
      </c>
      <c r="T3344">
        <v>0.28542661634601357</v>
      </c>
      <c r="U3344">
        <v>0.44736411026533579</v>
      </c>
      <c r="V3344">
        <v>0.45093387466035079</v>
      </c>
      <c r="W3344">
        <v>0.26646514053353082</v>
      </c>
      <c r="X3344">
        <v>0.1157623596669187</v>
      </c>
      <c r="Y3344">
        <v>2.6425528638423582E-2</v>
      </c>
      <c r="Z3344">
        <v>2.6425528638423582E-2</v>
      </c>
      <c r="AA3344">
        <v>4.5556993231621462E-2</v>
      </c>
      <c r="AB3344" s="7">
        <f t="shared" si="156"/>
        <v>2.4531080944982429</v>
      </c>
      <c r="AC3344">
        <f>INDEX(SHELF_days!$C$2:$C$289,MATCH(A3344&amp;"|"&amp;C3344,SHELF_days!$D$2:$D$289,0))</f>
        <v>87</v>
      </c>
      <c r="AD3344" s="8">
        <f t="shared" si="157"/>
        <v>213.42040422134713</v>
      </c>
      <c r="AE3344" s="7">
        <f t="shared" si="158"/>
        <v>0.45093387466035079</v>
      </c>
    </row>
    <row r="3345" spans="1:31" x14ac:dyDescent="0.45">
      <c r="A3345" t="s">
        <v>60</v>
      </c>
      <c r="B3345" t="s">
        <v>169</v>
      </c>
      <c r="C3345" t="s">
        <v>125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 s="7">
        <f t="shared" si="156"/>
        <v>0</v>
      </c>
      <c r="AC3345">
        <f>INDEX(SHELF_days!$C$2:$C$289,MATCH(A3345&amp;"|"&amp;C3345,SHELF_days!$D$2:$D$289,0))</f>
        <v>63</v>
      </c>
      <c r="AD3345" s="8">
        <f t="shared" si="157"/>
        <v>0</v>
      </c>
      <c r="AE3345" s="7">
        <f t="shared" si="158"/>
        <v>0</v>
      </c>
    </row>
    <row r="3346" spans="1:31" x14ac:dyDescent="0.45">
      <c r="A3346" t="s">
        <v>60</v>
      </c>
      <c r="B3346" t="s">
        <v>169</v>
      </c>
      <c r="C3346" t="s">
        <v>126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4.0118773262582161E-2</v>
      </c>
      <c r="P3346">
        <v>0.30546646403699268</v>
      </c>
      <c r="Q3346">
        <v>0.70436636437900124</v>
      </c>
      <c r="R3346">
        <v>0.95</v>
      </c>
      <c r="S3346">
        <v>0.95</v>
      </c>
      <c r="T3346">
        <v>0.95</v>
      </c>
      <c r="U3346">
        <v>0.95</v>
      </c>
      <c r="V3346">
        <v>0.95</v>
      </c>
      <c r="W3346">
        <v>0.32170598783727422</v>
      </c>
      <c r="X3346">
        <v>4.9433518989536072E-3</v>
      </c>
      <c r="Y3346">
        <v>0</v>
      </c>
      <c r="Z3346">
        <v>0</v>
      </c>
      <c r="AA3346">
        <v>0</v>
      </c>
      <c r="AB3346" s="7">
        <f t="shared" si="156"/>
        <v>6.1266009414148037</v>
      </c>
      <c r="AC3346">
        <f>INDEX(SHELF_days!$C$2:$C$289,MATCH(A3346&amp;"|"&amp;C3346,SHELF_days!$D$2:$D$289,0))</f>
        <v>79</v>
      </c>
      <c r="AD3346" s="8">
        <f t="shared" si="157"/>
        <v>484.00147437176952</v>
      </c>
      <c r="AE3346" s="7">
        <f t="shared" si="158"/>
        <v>0.95</v>
      </c>
    </row>
    <row r="3347" spans="1:31" x14ac:dyDescent="0.45">
      <c r="A3347" t="s">
        <v>60</v>
      </c>
      <c r="B3347" t="s">
        <v>169</v>
      </c>
      <c r="C3347" t="s">
        <v>127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4.3117869564372482E-2</v>
      </c>
      <c r="T3347">
        <v>0.1219536499976102</v>
      </c>
      <c r="U3347">
        <v>0.1219536499976102</v>
      </c>
      <c r="V3347">
        <v>5.3518598911994751E-2</v>
      </c>
      <c r="W3347">
        <v>0</v>
      </c>
      <c r="X3347">
        <v>0</v>
      </c>
      <c r="Y3347">
        <v>0</v>
      </c>
      <c r="Z3347">
        <v>0</v>
      </c>
      <c r="AA3347">
        <v>0</v>
      </c>
      <c r="AB3347" s="7">
        <f t="shared" si="156"/>
        <v>0.34054376847158763</v>
      </c>
      <c r="AC3347">
        <f>INDEX(SHELF_days!$C$2:$C$289,MATCH(A3347&amp;"|"&amp;C3347,SHELF_days!$D$2:$D$289,0))</f>
        <v>112</v>
      </c>
      <c r="AD3347" s="8">
        <f t="shared" si="157"/>
        <v>38.140902068817816</v>
      </c>
      <c r="AE3347" s="7">
        <f t="shared" si="158"/>
        <v>0.1219536499976102</v>
      </c>
    </row>
    <row r="3348" spans="1:31" x14ac:dyDescent="0.45">
      <c r="A3348" t="s">
        <v>60</v>
      </c>
      <c r="B3348" t="s">
        <v>169</v>
      </c>
      <c r="C3348" t="s">
        <v>128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 s="7">
        <f t="shared" si="156"/>
        <v>0</v>
      </c>
      <c r="AC3348">
        <f>INDEX(SHELF_days!$C$2:$C$289,MATCH(A3348&amp;"|"&amp;C3348,SHELF_days!$D$2:$D$289,0))</f>
        <v>6</v>
      </c>
      <c r="AD3348" s="8">
        <f t="shared" si="157"/>
        <v>0</v>
      </c>
      <c r="AE3348" s="7">
        <f t="shared" si="158"/>
        <v>0</v>
      </c>
    </row>
    <row r="3349" spans="1:31" x14ac:dyDescent="0.45">
      <c r="A3349" t="s">
        <v>60</v>
      </c>
      <c r="B3349" t="s">
        <v>169</v>
      </c>
      <c r="C3349" t="s">
        <v>129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 s="7">
        <f t="shared" si="156"/>
        <v>0</v>
      </c>
      <c r="AC3349">
        <f>INDEX(SHELF_days!$C$2:$C$289,MATCH(A3349&amp;"|"&amp;C3349,SHELF_days!$D$2:$D$289,0))</f>
        <v>18</v>
      </c>
      <c r="AD3349" s="8">
        <f t="shared" si="157"/>
        <v>0</v>
      </c>
      <c r="AE3349" s="7">
        <f t="shared" si="158"/>
        <v>0</v>
      </c>
    </row>
    <row r="3350" spans="1:31" x14ac:dyDescent="0.45">
      <c r="A3350" t="s">
        <v>60</v>
      </c>
      <c r="B3350" t="s">
        <v>170</v>
      </c>
      <c r="C3350" t="s">
        <v>124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60</v>
      </c>
      <c r="B3351" t="s">
        <v>170</v>
      </c>
      <c r="C3351" t="s">
        <v>125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60</v>
      </c>
      <c r="B3352" t="s">
        <v>170</v>
      </c>
      <c r="C3352" t="s">
        <v>126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60</v>
      </c>
      <c r="B3353" t="s">
        <v>170</v>
      </c>
      <c r="C3353" t="s">
        <v>127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60</v>
      </c>
      <c r="B3354" t="s">
        <v>170</v>
      </c>
      <c r="C3354" t="s">
        <v>128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60</v>
      </c>
      <c r="B3355" t="s">
        <v>170</v>
      </c>
      <c r="C3355" t="s">
        <v>129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60</v>
      </c>
      <c r="B3356" t="s">
        <v>171</v>
      </c>
      <c r="C3356" t="s">
        <v>124</v>
      </c>
      <c r="D3356">
        <v>0.63800000000000001</v>
      </c>
      <c r="E3356">
        <v>0.63800000000000001</v>
      </c>
      <c r="F3356">
        <v>0.63800000000000001</v>
      </c>
      <c r="G3356">
        <v>0.63800000000000001</v>
      </c>
      <c r="H3356">
        <v>0.63800000000000001</v>
      </c>
      <c r="I3356">
        <v>0.63800000000000001</v>
      </c>
      <c r="J3356">
        <v>0.63800000000000001</v>
      </c>
      <c r="K3356">
        <v>0.63800000000000001</v>
      </c>
      <c r="L3356">
        <v>0.63800000000000001</v>
      </c>
      <c r="M3356">
        <v>0.63800000000000001</v>
      </c>
      <c r="N3356">
        <v>0.63800000000000001</v>
      </c>
      <c r="O3356">
        <v>0.63800000000000001</v>
      </c>
      <c r="P3356">
        <v>0.63800000000000001</v>
      </c>
      <c r="Q3356">
        <v>0.63800000000000001</v>
      </c>
      <c r="R3356">
        <v>0.63800000000000001</v>
      </c>
      <c r="S3356">
        <v>0.63800000000000001</v>
      </c>
      <c r="T3356">
        <v>0.63800000000000001</v>
      </c>
      <c r="U3356">
        <v>0.63800000000000001</v>
      </c>
      <c r="V3356">
        <v>0.63800000000000001</v>
      </c>
      <c r="W3356">
        <v>0.63800000000000001</v>
      </c>
      <c r="X3356">
        <v>0.63800000000000001</v>
      </c>
      <c r="Y3356">
        <v>0.63800000000000001</v>
      </c>
      <c r="Z3356">
        <v>0.63800000000000001</v>
      </c>
      <c r="AA3356">
        <v>0.63800000000000001</v>
      </c>
      <c r="AB3356" s="7">
        <f t="shared" si="156"/>
        <v>15.311999999999999</v>
      </c>
      <c r="AC3356">
        <f>INDEX(SHELF_days!$C$2:$C$289,MATCH(A3356&amp;"|"&amp;C3356,SHELF_days!$D$2:$D$289,0))</f>
        <v>87</v>
      </c>
      <c r="AD3356" s="8">
        <f t="shared" si="157"/>
        <v>1332.144</v>
      </c>
      <c r="AE3356" s="7">
        <f t="shared" si="158"/>
        <v>0.63800000000000001</v>
      </c>
    </row>
    <row r="3357" spans="1:31" x14ac:dyDescent="0.45">
      <c r="A3357" t="s">
        <v>60</v>
      </c>
      <c r="B3357" t="s">
        <v>171</v>
      </c>
      <c r="C3357" t="s">
        <v>125</v>
      </c>
      <c r="D3357">
        <v>0.63800000000000001</v>
      </c>
      <c r="E3357">
        <v>0.63800000000000001</v>
      </c>
      <c r="F3357">
        <v>0.63800000000000001</v>
      </c>
      <c r="G3357">
        <v>0.63800000000000001</v>
      </c>
      <c r="H3357">
        <v>0.63800000000000001</v>
      </c>
      <c r="I3357">
        <v>0.63800000000000001</v>
      </c>
      <c r="J3357">
        <v>0.63800000000000001</v>
      </c>
      <c r="K3357">
        <v>0.63800000000000001</v>
      </c>
      <c r="L3357">
        <v>0.63800000000000001</v>
      </c>
      <c r="M3357">
        <v>0.63800000000000001</v>
      </c>
      <c r="N3357">
        <v>0.63800000000000001</v>
      </c>
      <c r="O3357">
        <v>0.63800000000000001</v>
      </c>
      <c r="P3357">
        <v>0.63800000000000001</v>
      </c>
      <c r="Q3357">
        <v>0.63800000000000001</v>
      </c>
      <c r="R3357">
        <v>0.63800000000000001</v>
      </c>
      <c r="S3357">
        <v>0.63800000000000001</v>
      </c>
      <c r="T3357">
        <v>0.63800000000000001</v>
      </c>
      <c r="U3357">
        <v>0.63800000000000001</v>
      </c>
      <c r="V3357">
        <v>0.63800000000000001</v>
      </c>
      <c r="W3357">
        <v>0.63800000000000001</v>
      </c>
      <c r="X3357">
        <v>0.63800000000000001</v>
      </c>
      <c r="Y3357">
        <v>0.63800000000000001</v>
      </c>
      <c r="Z3357">
        <v>0.63800000000000001</v>
      </c>
      <c r="AA3357">
        <v>0.63800000000000001</v>
      </c>
      <c r="AB3357" s="7">
        <f t="shared" si="156"/>
        <v>15.311999999999999</v>
      </c>
      <c r="AC3357">
        <f>INDEX(SHELF_days!$C$2:$C$289,MATCH(A3357&amp;"|"&amp;C3357,SHELF_days!$D$2:$D$289,0))</f>
        <v>63</v>
      </c>
      <c r="AD3357" s="8">
        <f t="shared" si="157"/>
        <v>964.65599999999995</v>
      </c>
      <c r="AE3357" s="7">
        <f t="shared" si="158"/>
        <v>0.63800000000000001</v>
      </c>
    </row>
    <row r="3358" spans="1:31" x14ac:dyDescent="0.45">
      <c r="A3358" t="s">
        <v>60</v>
      </c>
      <c r="B3358" t="s">
        <v>171</v>
      </c>
      <c r="C3358" t="s">
        <v>126</v>
      </c>
      <c r="D3358">
        <v>0.63800000000000001</v>
      </c>
      <c r="E3358">
        <v>0.63800000000000001</v>
      </c>
      <c r="F3358">
        <v>0.63800000000000001</v>
      </c>
      <c r="G3358">
        <v>0.63800000000000001</v>
      </c>
      <c r="H3358">
        <v>0.63800000000000001</v>
      </c>
      <c r="I3358">
        <v>0.63800000000000001</v>
      </c>
      <c r="J3358">
        <v>0.63800000000000001</v>
      </c>
      <c r="K3358">
        <v>0.63800000000000001</v>
      </c>
      <c r="L3358">
        <v>0.63800000000000001</v>
      </c>
      <c r="M3358">
        <v>0.63800000000000001</v>
      </c>
      <c r="N3358">
        <v>0.63800000000000001</v>
      </c>
      <c r="O3358">
        <v>0.63800000000000001</v>
      </c>
      <c r="P3358">
        <v>0.63800000000000001</v>
      </c>
      <c r="Q3358">
        <v>0.63800000000000001</v>
      </c>
      <c r="R3358">
        <v>0.63800000000000001</v>
      </c>
      <c r="S3358">
        <v>0.63800000000000001</v>
      </c>
      <c r="T3358">
        <v>0.63800000000000001</v>
      </c>
      <c r="U3358">
        <v>0.63800000000000001</v>
      </c>
      <c r="V3358">
        <v>0.63800000000000001</v>
      </c>
      <c r="W3358">
        <v>0.63800000000000001</v>
      </c>
      <c r="X3358">
        <v>0.63800000000000001</v>
      </c>
      <c r="Y3358">
        <v>0.63800000000000001</v>
      </c>
      <c r="Z3358">
        <v>0.63800000000000001</v>
      </c>
      <c r="AA3358">
        <v>0.63800000000000001</v>
      </c>
      <c r="AB3358" s="7">
        <f t="shared" si="156"/>
        <v>15.311999999999999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0.63800000000000001</v>
      </c>
    </row>
    <row r="3359" spans="1:31" x14ac:dyDescent="0.45">
      <c r="A3359" t="s">
        <v>60</v>
      </c>
      <c r="B3359" t="s">
        <v>171</v>
      </c>
      <c r="C3359" t="s">
        <v>127</v>
      </c>
      <c r="D3359">
        <v>0.63800000000000001</v>
      </c>
      <c r="E3359">
        <v>0.63800000000000001</v>
      </c>
      <c r="F3359">
        <v>0.63800000000000001</v>
      </c>
      <c r="G3359">
        <v>0.63800000000000001</v>
      </c>
      <c r="H3359">
        <v>0.63800000000000001</v>
      </c>
      <c r="I3359">
        <v>0.63800000000000001</v>
      </c>
      <c r="J3359">
        <v>0.63800000000000001</v>
      </c>
      <c r="K3359">
        <v>0.63800000000000001</v>
      </c>
      <c r="L3359">
        <v>0.63800000000000001</v>
      </c>
      <c r="M3359">
        <v>0.63800000000000001</v>
      </c>
      <c r="N3359">
        <v>0.63800000000000001</v>
      </c>
      <c r="O3359">
        <v>0.63800000000000001</v>
      </c>
      <c r="P3359">
        <v>0.63800000000000001</v>
      </c>
      <c r="Q3359">
        <v>0.63800000000000001</v>
      </c>
      <c r="R3359">
        <v>0.63800000000000001</v>
      </c>
      <c r="S3359">
        <v>0.63800000000000001</v>
      </c>
      <c r="T3359">
        <v>0.63800000000000001</v>
      </c>
      <c r="U3359">
        <v>0.63800000000000001</v>
      </c>
      <c r="V3359">
        <v>0.63800000000000001</v>
      </c>
      <c r="W3359">
        <v>0.63800000000000001</v>
      </c>
      <c r="X3359">
        <v>0.63800000000000001</v>
      </c>
      <c r="Y3359">
        <v>0.63800000000000001</v>
      </c>
      <c r="Z3359">
        <v>0.63800000000000001</v>
      </c>
      <c r="AA3359">
        <v>0.63800000000000001</v>
      </c>
      <c r="AB3359" s="7">
        <f t="shared" si="156"/>
        <v>15.311999999999999</v>
      </c>
      <c r="AC3359">
        <f>INDEX(SHELF_days!$C$2:$C$289,MATCH(A3359&amp;"|"&amp;C3359,SHELF_days!$D$2:$D$289,0))</f>
        <v>112</v>
      </c>
      <c r="AD3359" s="8">
        <f t="shared" si="157"/>
        <v>1714.944</v>
      </c>
      <c r="AE3359" s="7">
        <f t="shared" si="158"/>
        <v>0.63800000000000001</v>
      </c>
    </row>
    <row r="3360" spans="1:31" x14ac:dyDescent="0.45">
      <c r="A3360" t="s">
        <v>60</v>
      </c>
      <c r="B3360" t="s">
        <v>171</v>
      </c>
      <c r="C3360" t="s">
        <v>128</v>
      </c>
      <c r="D3360">
        <v>0.63800000000000001</v>
      </c>
      <c r="E3360">
        <v>0.63800000000000001</v>
      </c>
      <c r="F3360">
        <v>0.63800000000000001</v>
      </c>
      <c r="G3360">
        <v>0.63800000000000001</v>
      </c>
      <c r="H3360">
        <v>0.63800000000000001</v>
      </c>
      <c r="I3360">
        <v>0.63800000000000001</v>
      </c>
      <c r="J3360">
        <v>0.63800000000000001</v>
      </c>
      <c r="K3360">
        <v>0.63800000000000001</v>
      </c>
      <c r="L3360">
        <v>0.63800000000000001</v>
      </c>
      <c r="M3360">
        <v>0.63800000000000001</v>
      </c>
      <c r="N3360">
        <v>0.63800000000000001</v>
      </c>
      <c r="O3360">
        <v>0.63800000000000001</v>
      </c>
      <c r="P3360">
        <v>0.63800000000000001</v>
      </c>
      <c r="Q3360">
        <v>0.63800000000000001</v>
      </c>
      <c r="R3360">
        <v>0.63800000000000001</v>
      </c>
      <c r="S3360">
        <v>0.63800000000000001</v>
      </c>
      <c r="T3360">
        <v>0.63800000000000001</v>
      </c>
      <c r="U3360">
        <v>0.63800000000000001</v>
      </c>
      <c r="V3360">
        <v>0.63800000000000001</v>
      </c>
      <c r="W3360">
        <v>0.63800000000000001</v>
      </c>
      <c r="X3360">
        <v>0.63800000000000001</v>
      </c>
      <c r="Y3360">
        <v>0.63800000000000001</v>
      </c>
      <c r="Z3360">
        <v>0.63800000000000001</v>
      </c>
      <c r="AA3360">
        <v>0.63800000000000001</v>
      </c>
      <c r="AB3360" s="7">
        <f t="shared" si="156"/>
        <v>15.311999999999999</v>
      </c>
      <c r="AC3360">
        <f>INDEX(SHELF_days!$C$2:$C$289,MATCH(A3360&amp;"|"&amp;C3360,SHELF_days!$D$2:$D$289,0))</f>
        <v>6</v>
      </c>
      <c r="AD3360" s="8">
        <f t="shared" si="157"/>
        <v>91.872</v>
      </c>
      <c r="AE3360" s="7">
        <f t="shared" si="158"/>
        <v>0.63800000000000001</v>
      </c>
    </row>
    <row r="3361" spans="1:31" x14ac:dyDescent="0.45">
      <c r="A3361" t="s">
        <v>60</v>
      </c>
      <c r="B3361" t="s">
        <v>171</v>
      </c>
      <c r="C3361" t="s">
        <v>129</v>
      </c>
      <c r="D3361">
        <v>0.63800000000000001</v>
      </c>
      <c r="E3361">
        <v>0.63800000000000001</v>
      </c>
      <c r="F3361">
        <v>0.63800000000000001</v>
      </c>
      <c r="G3361">
        <v>0.63800000000000001</v>
      </c>
      <c r="H3361">
        <v>0.63800000000000001</v>
      </c>
      <c r="I3361">
        <v>0.63800000000000001</v>
      </c>
      <c r="J3361">
        <v>0.63800000000000001</v>
      </c>
      <c r="K3361">
        <v>0.63800000000000001</v>
      </c>
      <c r="L3361">
        <v>0.63800000000000001</v>
      </c>
      <c r="M3361">
        <v>0.63800000000000001</v>
      </c>
      <c r="N3361">
        <v>0.63800000000000001</v>
      </c>
      <c r="O3361">
        <v>0.63800000000000001</v>
      </c>
      <c r="P3361">
        <v>0.63800000000000001</v>
      </c>
      <c r="Q3361">
        <v>0.63800000000000001</v>
      </c>
      <c r="R3361">
        <v>0.63800000000000001</v>
      </c>
      <c r="S3361">
        <v>0.63800000000000001</v>
      </c>
      <c r="T3361">
        <v>0.63800000000000001</v>
      </c>
      <c r="U3361">
        <v>0.63800000000000001</v>
      </c>
      <c r="V3361">
        <v>0.63800000000000001</v>
      </c>
      <c r="W3361">
        <v>0.63800000000000001</v>
      </c>
      <c r="X3361">
        <v>0.63800000000000001</v>
      </c>
      <c r="Y3361">
        <v>0.63800000000000001</v>
      </c>
      <c r="Z3361">
        <v>0.63800000000000001</v>
      </c>
      <c r="AA3361">
        <v>0.63800000000000001</v>
      </c>
      <c r="AB3361" s="7">
        <f t="shared" si="156"/>
        <v>15.311999999999999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0.63800000000000001</v>
      </c>
    </row>
    <row r="3362" spans="1:31" x14ac:dyDescent="0.45">
      <c r="A3362" t="s">
        <v>60</v>
      </c>
      <c r="B3362" t="s">
        <v>172</v>
      </c>
      <c r="C3362" t="s">
        <v>124</v>
      </c>
      <c r="D3362">
        <v>0.70540233123097995</v>
      </c>
      <c r="E3362">
        <v>0.70540233123097995</v>
      </c>
      <c r="F3362">
        <v>0.7062157355847376</v>
      </c>
      <c r="G3362">
        <v>0.70892708343059652</v>
      </c>
      <c r="H3362">
        <v>0.71263259215327057</v>
      </c>
      <c r="I3362">
        <v>0.72817765313619531</v>
      </c>
      <c r="J3362">
        <v>0.7480608706724946</v>
      </c>
      <c r="K3362">
        <v>0.75004919242612467</v>
      </c>
      <c r="L3362">
        <v>0.75402583593338457</v>
      </c>
      <c r="M3362">
        <v>0.75628529247160037</v>
      </c>
      <c r="N3362">
        <v>0.75926777510204524</v>
      </c>
      <c r="O3362">
        <v>0.75999080119427431</v>
      </c>
      <c r="P3362">
        <v>0.76071382728650327</v>
      </c>
      <c r="Q3362">
        <v>0.76071382728650327</v>
      </c>
      <c r="R3362">
        <v>0.76071382728650327</v>
      </c>
      <c r="S3362">
        <v>0.76469047079376318</v>
      </c>
      <c r="T3362">
        <v>0.76631727950127848</v>
      </c>
      <c r="U3362">
        <v>0.76731144037809351</v>
      </c>
      <c r="V3362">
        <v>0.76270214904013323</v>
      </c>
      <c r="W3362">
        <v>0.76026193597886027</v>
      </c>
      <c r="X3362">
        <v>0.75212789244128331</v>
      </c>
      <c r="Y3362">
        <v>0.74733784458026553</v>
      </c>
      <c r="Z3362">
        <v>0.72429138789046421</v>
      </c>
      <c r="AA3362">
        <v>0.70928859647671116</v>
      </c>
      <c r="AB3362" s="7">
        <f t="shared" si="156"/>
        <v>17.830907973507045</v>
      </c>
      <c r="AC3362">
        <f>INDEX(SHELF_days!$C$2:$C$289,MATCH(A3362&amp;"|"&amp;C3362,SHELF_days!$D$2:$D$289,0))</f>
        <v>87</v>
      </c>
      <c r="AD3362" s="8">
        <f t="shared" si="157"/>
        <v>1551.288993695113</v>
      </c>
      <c r="AE3362" s="7">
        <f t="shared" si="158"/>
        <v>0.76731144037809351</v>
      </c>
    </row>
    <row r="3363" spans="1:31" x14ac:dyDescent="0.45">
      <c r="A3363" t="s">
        <v>60</v>
      </c>
      <c r="B3363" t="s">
        <v>172</v>
      </c>
      <c r="C3363" t="s">
        <v>125</v>
      </c>
      <c r="D3363">
        <v>0.63840944487288187</v>
      </c>
      <c r="E3363">
        <v>0.63840944487288187</v>
      </c>
      <c r="F3363">
        <v>0.63569809702702273</v>
      </c>
      <c r="G3363">
        <v>0.63660187964230919</v>
      </c>
      <c r="H3363">
        <v>0.64145971119947309</v>
      </c>
      <c r="I3363">
        <v>0.65332185802510601</v>
      </c>
      <c r="J3363">
        <v>0.67840182559930173</v>
      </c>
      <c r="K3363">
        <v>0.70133530946219202</v>
      </c>
      <c r="L3363">
        <v>0.71602177696059488</v>
      </c>
      <c r="M3363">
        <v>0.72946554336297909</v>
      </c>
      <c r="N3363">
        <v>0.73793850538128825</v>
      </c>
      <c r="O3363">
        <v>0.74042390757332566</v>
      </c>
      <c r="P3363">
        <v>0.741327690188612</v>
      </c>
      <c r="Q3363">
        <v>0.74403903803447102</v>
      </c>
      <c r="R3363">
        <v>0.75262497287969121</v>
      </c>
      <c r="S3363">
        <v>0.76087198924417876</v>
      </c>
      <c r="T3363">
        <v>0.76460009253223482</v>
      </c>
      <c r="U3363">
        <v>0.76584279362825325</v>
      </c>
      <c r="V3363">
        <v>0.76685954907045051</v>
      </c>
      <c r="W3363">
        <v>0.76685954907045051</v>
      </c>
      <c r="X3363">
        <v>0.75465848376408518</v>
      </c>
      <c r="Y3363">
        <v>0.73669580428526937</v>
      </c>
      <c r="Z3363">
        <v>0.65682401565934057</v>
      </c>
      <c r="AA3363">
        <v>0.64236349381475932</v>
      </c>
      <c r="AB3363" s="7">
        <f t="shared" si="156"/>
        <v>17.00105477615115</v>
      </c>
      <c r="AC3363">
        <f>INDEX(SHELF_days!$C$2:$C$289,MATCH(A3363&amp;"|"&amp;C3363,SHELF_days!$D$2:$D$289,0))</f>
        <v>63</v>
      </c>
      <c r="AD3363" s="8">
        <f t="shared" si="157"/>
        <v>1071.0664508975224</v>
      </c>
      <c r="AE3363" s="7">
        <f t="shared" si="158"/>
        <v>0.76685954907045051</v>
      </c>
    </row>
    <row r="3364" spans="1:31" x14ac:dyDescent="0.45">
      <c r="A3364" t="s">
        <v>60</v>
      </c>
      <c r="B3364" t="s">
        <v>172</v>
      </c>
      <c r="C3364" t="s">
        <v>126</v>
      </c>
      <c r="D3364">
        <v>0.73256255706622275</v>
      </c>
      <c r="E3364">
        <v>0.73005378118585895</v>
      </c>
      <c r="F3364">
        <v>0.73005378118585895</v>
      </c>
      <c r="G3364">
        <v>0.73005378118585895</v>
      </c>
      <c r="H3364">
        <v>0.73005378118585895</v>
      </c>
      <c r="I3364">
        <v>0.73100950533075937</v>
      </c>
      <c r="J3364">
        <v>0.74462857439559149</v>
      </c>
      <c r="K3364">
        <v>0.75442474688082151</v>
      </c>
      <c r="L3364">
        <v>0.75968122967777407</v>
      </c>
      <c r="M3364">
        <v>0.76541557454717701</v>
      </c>
      <c r="N3364">
        <v>0.7680438159456533</v>
      </c>
      <c r="O3364">
        <v>0.76911900560866642</v>
      </c>
      <c r="P3364">
        <v>0.76911900560866642</v>
      </c>
      <c r="Q3364">
        <v>0.76911900560866642</v>
      </c>
      <c r="R3364">
        <v>0.76911900560866642</v>
      </c>
      <c r="S3364">
        <v>0.76911900560866642</v>
      </c>
      <c r="T3364">
        <v>0.76911900560866642</v>
      </c>
      <c r="U3364">
        <v>0.76911900560866642</v>
      </c>
      <c r="V3364">
        <v>0.76911900560866642</v>
      </c>
      <c r="W3364">
        <v>0.76911900560866642</v>
      </c>
      <c r="X3364">
        <v>0.76911900560866642</v>
      </c>
      <c r="Y3364">
        <v>0.7680438159456533</v>
      </c>
      <c r="Z3364">
        <v>0.74558429854049191</v>
      </c>
      <c r="AA3364">
        <v>0.73758010882695035</v>
      </c>
      <c r="AB3364" s="7">
        <f t="shared" si="156"/>
        <v>18.118379407987202</v>
      </c>
      <c r="AC3364">
        <f>INDEX(SHELF_days!$C$2:$C$289,MATCH(A3364&amp;"|"&amp;C3364,SHELF_days!$D$2:$D$289,0))</f>
        <v>79</v>
      </c>
      <c r="AD3364" s="8">
        <f t="shared" si="157"/>
        <v>1431.351973230989</v>
      </c>
      <c r="AE3364" s="7">
        <f t="shared" si="158"/>
        <v>0.76911900560866642</v>
      </c>
    </row>
    <row r="3365" spans="1:31" x14ac:dyDescent="0.45">
      <c r="A3365" t="s">
        <v>60</v>
      </c>
      <c r="B3365" t="s">
        <v>172</v>
      </c>
      <c r="C3365" t="s">
        <v>127</v>
      </c>
      <c r="D3365">
        <v>0.67625904591510877</v>
      </c>
      <c r="E3365">
        <v>0.67625904591510877</v>
      </c>
      <c r="F3365">
        <v>0.67625904591510877</v>
      </c>
      <c r="G3365">
        <v>0.67625904591510877</v>
      </c>
      <c r="H3365">
        <v>0.68511907876660416</v>
      </c>
      <c r="I3365">
        <v>0.70948416910821666</v>
      </c>
      <c r="J3365">
        <v>0.72038882492544176</v>
      </c>
      <c r="K3365">
        <v>0.72567076758691029</v>
      </c>
      <c r="L3365">
        <v>0.74799123496279318</v>
      </c>
      <c r="M3365">
        <v>0.75531780058999143</v>
      </c>
      <c r="N3365">
        <v>0.7588958907800184</v>
      </c>
      <c r="O3365">
        <v>0.76042935800431566</v>
      </c>
      <c r="P3365">
        <v>0.76196282522861303</v>
      </c>
      <c r="Q3365">
        <v>0.76537053017149592</v>
      </c>
      <c r="R3365">
        <v>0.76537053017149592</v>
      </c>
      <c r="S3365">
        <v>0.76724476789008123</v>
      </c>
      <c r="T3365">
        <v>0.76911900560866675</v>
      </c>
      <c r="U3365">
        <v>0.76911900560866675</v>
      </c>
      <c r="V3365">
        <v>0.7675855383843696</v>
      </c>
      <c r="W3365">
        <v>0.76605207116007235</v>
      </c>
      <c r="X3365">
        <v>0.74696892347992827</v>
      </c>
      <c r="Y3365">
        <v>0.73470118568554998</v>
      </c>
      <c r="Z3365">
        <v>0.69312718538237905</v>
      </c>
      <c r="AA3365">
        <v>0.68409676728373936</v>
      </c>
      <c r="AB3365" s="7">
        <f t="shared" si="156"/>
        <v>17.559051644439791</v>
      </c>
      <c r="AC3365">
        <f>INDEX(SHELF_days!$C$2:$C$289,MATCH(A3365&amp;"|"&amp;C3365,SHELF_days!$D$2:$D$289,0))</f>
        <v>112</v>
      </c>
      <c r="AD3365" s="8">
        <f t="shared" si="157"/>
        <v>1966.6137841772565</v>
      </c>
      <c r="AE3365" s="7">
        <f t="shared" si="158"/>
        <v>0.76911900560866675</v>
      </c>
    </row>
    <row r="3366" spans="1:31" x14ac:dyDescent="0.45">
      <c r="A3366" t="s">
        <v>60</v>
      </c>
      <c r="B3366" t="s">
        <v>172</v>
      </c>
      <c r="C3366" t="s">
        <v>128</v>
      </c>
      <c r="D3366">
        <v>0.6547905047749466</v>
      </c>
      <c r="E3366">
        <v>0.6547905047749466</v>
      </c>
      <c r="F3366">
        <v>0.6547905047749466</v>
      </c>
      <c r="G3366">
        <v>0.6547905047749466</v>
      </c>
      <c r="H3366">
        <v>0.6547905047749466</v>
      </c>
      <c r="I3366">
        <v>0.6547905047749466</v>
      </c>
      <c r="J3366">
        <v>0.6547905047749466</v>
      </c>
      <c r="K3366">
        <v>0.76911900560866775</v>
      </c>
      <c r="L3366">
        <v>0.76911900560866775</v>
      </c>
      <c r="M3366">
        <v>0.76911900560866775</v>
      </c>
      <c r="N3366">
        <v>0.76911900560866775</v>
      </c>
      <c r="O3366">
        <v>0.76911900560866775</v>
      </c>
      <c r="P3366">
        <v>0.76911900560866775</v>
      </c>
      <c r="Q3366">
        <v>0.76911900560866775</v>
      </c>
      <c r="R3366">
        <v>0.76911900560866775</v>
      </c>
      <c r="S3366">
        <v>0.76911900560866775</v>
      </c>
      <c r="T3366">
        <v>0.76911900560866775</v>
      </c>
      <c r="U3366">
        <v>0.76911900560866775</v>
      </c>
      <c r="V3366">
        <v>0.76911900560866775</v>
      </c>
      <c r="W3366">
        <v>0.76911900560866775</v>
      </c>
      <c r="X3366">
        <v>0.76911900560866775</v>
      </c>
      <c r="Y3366">
        <v>0.76911900560866775</v>
      </c>
      <c r="Z3366">
        <v>0.76911900560866775</v>
      </c>
      <c r="AA3366">
        <v>0.76911900560866775</v>
      </c>
      <c r="AB3366" s="7">
        <f t="shared" si="156"/>
        <v>17.658556628771976</v>
      </c>
      <c r="AC3366">
        <f>INDEX(SHELF_days!$C$2:$C$289,MATCH(A3366&amp;"|"&amp;C3366,SHELF_days!$D$2:$D$289,0))</f>
        <v>6</v>
      </c>
      <c r="AD3366" s="8">
        <f t="shared" si="157"/>
        <v>105.95133977263185</v>
      </c>
      <c r="AE3366" s="7">
        <f t="shared" si="158"/>
        <v>0.76911900560866775</v>
      </c>
    </row>
    <row r="3367" spans="1:31" x14ac:dyDescent="0.45">
      <c r="A3367" t="s">
        <v>60</v>
      </c>
      <c r="B3367" t="s">
        <v>172</v>
      </c>
      <c r="C3367" t="s">
        <v>129</v>
      </c>
      <c r="D3367">
        <v>0.51967500378964027</v>
      </c>
      <c r="E3367">
        <v>0.51967500378964027</v>
      </c>
      <c r="F3367">
        <v>0.51967500378964027</v>
      </c>
      <c r="G3367">
        <v>0.51967500378964027</v>
      </c>
      <c r="H3367">
        <v>0.51967500378964027</v>
      </c>
      <c r="I3367">
        <v>0.51967500378964027</v>
      </c>
      <c r="J3367">
        <v>0.76911900560866775</v>
      </c>
      <c r="K3367">
        <v>0.76911900560866775</v>
      </c>
      <c r="L3367">
        <v>0.76911900560866775</v>
      </c>
      <c r="M3367">
        <v>0.76911900560866775</v>
      </c>
      <c r="N3367">
        <v>0.76911900560866775</v>
      </c>
      <c r="O3367">
        <v>0.76911900560866775</v>
      </c>
      <c r="P3367">
        <v>0.76911900560866775</v>
      </c>
      <c r="Q3367">
        <v>0.76911900560866775</v>
      </c>
      <c r="R3367">
        <v>0.76911900560866775</v>
      </c>
      <c r="S3367">
        <v>0.76911900560866775</v>
      </c>
      <c r="T3367">
        <v>0.76911900560866775</v>
      </c>
      <c r="U3367">
        <v>0.76911900560866775</v>
      </c>
      <c r="V3367">
        <v>0.76911900560866775</v>
      </c>
      <c r="W3367">
        <v>0.76911900560866775</v>
      </c>
      <c r="X3367">
        <v>0.76911900560866775</v>
      </c>
      <c r="Y3367">
        <v>0.76911900560866775</v>
      </c>
      <c r="Z3367">
        <v>0.76911900560866775</v>
      </c>
      <c r="AA3367">
        <v>0.76911900560866775</v>
      </c>
      <c r="AB3367" s="7">
        <f t="shared" si="156"/>
        <v>16.962192123693857</v>
      </c>
      <c r="AC3367">
        <f>INDEX(SHELF_days!$C$2:$C$289,MATCH(A3367&amp;"|"&amp;C3367,SHELF_days!$D$2:$D$289,0))</f>
        <v>18</v>
      </c>
      <c r="AD3367" s="8">
        <f t="shared" si="157"/>
        <v>305.31945822648942</v>
      </c>
      <c r="AE3367" s="7">
        <f t="shared" si="158"/>
        <v>0.76911900560866775</v>
      </c>
    </row>
    <row r="3368" spans="1:31" x14ac:dyDescent="0.45">
      <c r="A3368" t="s">
        <v>60</v>
      </c>
      <c r="B3368" t="s">
        <v>173</v>
      </c>
      <c r="C3368" t="s">
        <v>124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2.6017641573440132E-3</v>
      </c>
      <c r="P3368">
        <v>1.5911615507723721E-2</v>
      </c>
      <c r="Q3368">
        <v>6.5527903053767614E-2</v>
      </c>
      <c r="R3368">
        <v>7.0731431368455638E-2</v>
      </c>
      <c r="S3368">
        <v>0.10285569294756269</v>
      </c>
      <c r="T3368">
        <v>0.20097015451748609</v>
      </c>
      <c r="U3368">
        <v>0.2142800058678658</v>
      </c>
      <c r="V3368">
        <v>0.20097015451748609</v>
      </c>
      <c r="W3368">
        <v>3.5661370702107821E-2</v>
      </c>
      <c r="X3368">
        <v>0</v>
      </c>
      <c r="Y3368">
        <v>0</v>
      </c>
      <c r="Z3368">
        <v>0</v>
      </c>
      <c r="AA3368">
        <v>0</v>
      </c>
      <c r="AB3368" s="7">
        <f t="shared" si="156"/>
        <v>0.90951009263979954</v>
      </c>
      <c r="AC3368">
        <f>INDEX(SHELF_days!$C$2:$C$289,MATCH(A3368&amp;"|"&amp;C3368,SHELF_days!$D$2:$D$289,0))</f>
        <v>87</v>
      </c>
      <c r="AD3368" s="8">
        <f t="shared" si="157"/>
        <v>79.127378059662561</v>
      </c>
      <c r="AE3368" s="7">
        <f t="shared" si="158"/>
        <v>0.2142800058678658</v>
      </c>
    </row>
    <row r="3369" spans="1:31" x14ac:dyDescent="0.45">
      <c r="A3369" t="s">
        <v>60</v>
      </c>
      <c r="B3369" t="s">
        <v>173</v>
      </c>
      <c r="C3369" t="s">
        <v>125</v>
      </c>
      <c r="D3369">
        <v>2.3680559051150601E-2</v>
      </c>
      <c r="E3369">
        <v>2.3680559051150601E-2</v>
      </c>
      <c r="F3369">
        <v>2.3680559051150601E-2</v>
      </c>
      <c r="G3369">
        <v>2.3680559051150601E-2</v>
      </c>
      <c r="H3369">
        <v>2.3680559051150601E-2</v>
      </c>
      <c r="I3369">
        <v>4.2060829963579717E-2</v>
      </c>
      <c r="J3369">
        <v>4.2060829963579717E-2</v>
      </c>
      <c r="K3369">
        <v>4.2060829963579717E-2</v>
      </c>
      <c r="L3369">
        <v>2.3680559051150601E-2</v>
      </c>
      <c r="M3369">
        <v>2.3680559051150601E-2</v>
      </c>
      <c r="N3369">
        <v>2.3680559051150601E-2</v>
      </c>
      <c r="O3369">
        <v>4.2060829963579717E-2</v>
      </c>
      <c r="P3369">
        <v>0.1109200355304991</v>
      </c>
      <c r="Q3369">
        <v>0.2126053953683239</v>
      </c>
      <c r="R3369">
        <v>0.3386542645496835</v>
      </c>
      <c r="S3369">
        <v>0.37523664542870239</v>
      </c>
      <c r="T3369">
        <v>0.48314279162541862</v>
      </c>
      <c r="U3369">
        <v>0.54713226467272846</v>
      </c>
      <c r="V3369">
        <v>0.53458676473653899</v>
      </c>
      <c r="W3369">
        <v>0.21610922730316501</v>
      </c>
      <c r="X3369">
        <v>6.0441100876008833E-2</v>
      </c>
      <c r="Y3369">
        <v>2.1973183320189899E-2</v>
      </c>
      <c r="Z3369">
        <v>2.1973183320189899E-2</v>
      </c>
      <c r="AA3369">
        <v>2.1973183320189899E-2</v>
      </c>
      <c r="AB3369" s="7">
        <f t="shared" si="156"/>
        <v>3.3024358323151621</v>
      </c>
      <c r="AC3369">
        <f>INDEX(SHELF_days!$C$2:$C$289,MATCH(A3369&amp;"|"&amp;C3369,SHELF_days!$D$2:$D$289,0))</f>
        <v>63</v>
      </c>
      <c r="AD3369" s="8">
        <f t="shared" si="157"/>
        <v>208.05345743585522</v>
      </c>
      <c r="AE3369" s="7">
        <f t="shared" si="158"/>
        <v>0.54713226467272846</v>
      </c>
    </row>
    <row r="3370" spans="1:31" x14ac:dyDescent="0.45">
      <c r="A3370" t="s">
        <v>60</v>
      </c>
      <c r="B3370" t="s">
        <v>173</v>
      </c>
      <c r="C3370" t="s">
        <v>126</v>
      </c>
      <c r="D3370">
        <v>1.601926251308302E-2</v>
      </c>
      <c r="E3370">
        <v>1.601926251308302E-2</v>
      </c>
      <c r="F3370">
        <v>1.601926251308302E-2</v>
      </c>
      <c r="G3370">
        <v>1.601926251308302E-2</v>
      </c>
      <c r="H3370">
        <v>1.601926251308302E-2</v>
      </c>
      <c r="I3370">
        <v>1.601926251308302E-2</v>
      </c>
      <c r="J3370">
        <v>1.8884496458512499E-2</v>
      </c>
      <c r="K3370">
        <v>1.8884496458512499E-2</v>
      </c>
      <c r="L3370">
        <v>1.8884496458512499E-2</v>
      </c>
      <c r="M3370">
        <v>1.8884496458512499E-2</v>
      </c>
      <c r="N3370">
        <v>1.8884496458512499E-2</v>
      </c>
      <c r="O3370">
        <v>2.4614964349371469E-2</v>
      </c>
      <c r="P3370">
        <v>0.1059781365518153</v>
      </c>
      <c r="Q3370">
        <v>0.18679667750843371</v>
      </c>
      <c r="R3370">
        <v>0.27006605907126657</v>
      </c>
      <c r="S3370">
        <v>0.30035229226303778</v>
      </c>
      <c r="T3370">
        <v>0.4294180577139749</v>
      </c>
      <c r="U3370">
        <v>0.4468344177706971</v>
      </c>
      <c r="V3370">
        <v>0.43011660648579442</v>
      </c>
      <c r="W3370">
        <v>0.1839906426114635</v>
      </c>
      <c r="X3370">
        <v>2.5976542463935069E-2</v>
      </c>
      <c r="Y3370">
        <v>1.3615781145635969E-3</v>
      </c>
      <c r="Z3370">
        <v>1.3615781145635969E-3</v>
      </c>
      <c r="AA3370">
        <v>1.601926251308302E-2</v>
      </c>
      <c r="AB3370" s="7">
        <f t="shared" si="156"/>
        <v>2.6134248729030607</v>
      </c>
      <c r="AC3370">
        <f>INDEX(SHELF_days!$C$2:$C$289,MATCH(A3370&amp;"|"&amp;C3370,SHELF_days!$D$2:$D$289,0))</f>
        <v>79</v>
      </c>
      <c r="AD3370" s="8">
        <f t="shared" si="157"/>
        <v>206.46056495934178</v>
      </c>
      <c r="AE3370" s="7">
        <f t="shared" si="158"/>
        <v>0.4468344177706971</v>
      </c>
    </row>
    <row r="3371" spans="1:31" x14ac:dyDescent="0.45">
      <c r="A3371" t="s">
        <v>60</v>
      </c>
      <c r="B3371" t="s">
        <v>173</v>
      </c>
      <c r="C3371" t="s">
        <v>127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1.9207976973307889E-3</v>
      </c>
      <c r="J3371">
        <v>1.9207976973307889E-3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2.0210132293654389E-3</v>
      </c>
      <c r="Q3371">
        <v>1.0338902388241381E-2</v>
      </c>
      <c r="R3371">
        <v>1.2359915617606821E-2</v>
      </c>
      <c r="S3371">
        <v>2.0677804776482751E-2</v>
      </c>
      <c r="T3371">
        <v>2.3559001322478939E-2</v>
      </c>
      <c r="U3371">
        <v>2.3559001322478939E-2</v>
      </c>
      <c r="V3371">
        <v>2.259860247381355E-2</v>
      </c>
      <c r="W3371">
        <v>0</v>
      </c>
      <c r="X3371">
        <v>0</v>
      </c>
      <c r="Y3371">
        <v>0</v>
      </c>
      <c r="Z3371">
        <v>0</v>
      </c>
      <c r="AA3371">
        <v>0</v>
      </c>
      <c r="AB3371" s="7">
        <f t="shared" si="156"/>
        <v>0.11895583652512941</v>
      </c>
      <c r="AC3371">
        <f>INDEX(SHELF_days!$C$2:$C$289,MATCH(A3371&amp;"|"&amp;C3371,SHELF_days!$D$2:$D$289,0))</f>
        <v>112</v>
      </c>
      <c r="AD3371" s="8">
        <f t="shared" si="157"/>
        <v>13.323053690814493</v>
      </c>
      <c r="AE3371" s="7">
        <f t="shared" si="158"/>
        <v>2.3559001322478939E-2</v>
      </c>
    </row>
    <row r="3372" spans="1:31" x14ac:dyDescent="0.45">
      <c r="A3372" t="s">
        <v>60</v>
      </c>
      <c r="B3372" t="s">
        <v>173</v>
      </c>
      <c r="C3372" t="s">
        <v>128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1.7927445175087361E-2</v>
      </c>
      <c r="O3372">
        <v>0.84056334247018316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0.75716174969912453</v>
      </c>
      <c r="X3372">
        <v>1.7927445175087361E-2</v>
      </c>
      <c r="Y3372">
        <v>0</v>
      </c>
      <c r="Z3372">
        <v>0</v>
      </c>
      <c r="AA3372">
        <v>0</v>
      </c>
      <c r="AB3372" s="7">
        <f t="shared" si="156"/>
        <v>8.6335799825194837</v>
      </c>
      <c r="AC3372">
        <f>INDEX(SHELF_days!$C$2:$C$289,MATCH(A3372&amp;"|"&amp;C3372,SHELF_days!$D$2:$D$289,0))</f>
        <v>6</v>
      </c>
      <c r="AD3372" s="8">
        <f t="shared" si="157"/>
        <v>51.801479895116898</v>
      </c>
      <c r="AE3372" s="7">
        <f t="shared" si="158"/>
        <v>1</v>
      </c>
    </row>
    <row r="3373" spans="1:31" x14ac:dyDescent="0.45">
      <c r="A3373" t="s">
        <v>60</v>
      </c>
      <c r="B3373" t="s">
        <v>173</v>
      </c>
      <c r="C3373" t="s">
        <v>129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5.9758150583624544E-3</v>
      </c>
      <c r="K3373">
        <v>5.9758150583624544E-3</v>
      </c>
      <c r="L3373">
        <v>5.9758150583624544E-3</v>
      </c>
      <c r="M3373">
        <v>5.9758150583624544E-3</v>
      </c>
      <c r="N3373">
        <v>5.9758150583624544E-3</v>
      </c>
      <c r="O3373">
        <v>5.9758150583624544E-3</v>
      </c>
      <c r="P3373">
        <v>5.9758150583624544E-3</v>
      </c>
      <c r="Q3373">
        <v>5.9758150583624544E-3</v>
      </c>
      <c r="R3373">
        <v>5.9758150583624544E-3</v>
      </c>
      <c r="S3373">
        <v>1.1951630116724911E-2</v>
      </c>
      <c r="T3373">
        <v>0.15256515662045361</v>
      </c>
      <c r="U3373">
        <v>0.40988894939446119</v>
      </c>
      <c r="V3373">
        <v>0.40988894939446119</v>
      </c>
      <c r="W3373">
        <v>0.1711161651059788</v>
      </c>
      <c r="X3373">
        <v>7.628257831022682E-2</v>
      </c>
      <c r="Y3373">
        <v>5.9758150583624544E-3</v>
      </c>
      <c r="Z3373">
        <v>5.9758150583624544E-3</v>
      </c>
      <c r="AA3373">
        <v>5.9758150583624544E-3</v>
      </c>
      <c r="AB3373" s="7">
        <f t="shared" si="156"/>
        <v>1.3034032096426558</v>
      </c>
      <c r="AC3373">
        <f>INDEX(SHELF_days!$C$2:$C$289,MATCH(A3373&amp;"|"&amp;C3373,SHELF_days!$D$2:$D$289,0))</f>
        <v>18</v>
      </c>
      <c r="AD3373" s="8">
        <f t="shared" si="157"/>
        <v>23.461257773567805</v>
      </c>
      <c r="AE3373" s="7">
        <f t="shared" si="158"/>
        <v>0.40988894939446119</v>
      </c>
    </row>
    <row r="3374" spans="1:31" x14ac:dyDescent="0.45">
      <c r="A3374" t="s">
        <v>60</v>
      </c>
      <c r="B3374" t="s">
        <v>174</v>
      </c>
      <c r="C3374" t="s">
        <v>124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60</v>
      </c>
      <c r="B3375" t="s">
        <v>174</v>
      </c>
      <c r="C3375" t="s">
        <v>125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60</v>
      </c>
      <c r="B3376" t="s">
        <v>174</v>
      </c>
      <c r="C3376" t="s">
        <v>126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60</v>
      </c>
      <c r="B3377" t="s">
        <v>174</v>
      </c>
      <c r="C3377" t="s">
        <v>127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60</v>
      </c>
      <c r="B3378" t="s">
        <v>174</v>
      </c>
      <c r="C3378" t="s">
        <v>128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60</v>
      </c>
      <c r="B3379" t="s">
        <v>174</v>
      </c>
      <c r="C3379" t="s">
        <v>129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60</v>
      </c>
      <c r="B3380" t="s">
        <v>175</v>
      </c>
      <c r="C3380" t="s">
        <v>124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60</v>
      </c>
      <c r="B3381" t="s">
        <v>175</v>
      </c>
      <c r="C3381" t="s">
        <v>125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60</v>
      </c>
      <c r="B3382" t="s">
        <v>175</v>
      </c>
      <c r="C3382" t="s">
        <v>126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60</v>
      </c>
      <c r="B3383" t="s">
        <v>175</v>
      </c>
      <c r="C3383" t="s">
        <v>127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60</v>
      </c>
      <c r="B3384" t="s">
        <v>175</v>
      </c>
      <c r="C3384" t="s">
        <v>128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60</v>
      </c>
      <c r="B3385" t="s">
        <v>175</v>
      </c>
      <c r="C3385" t="s">
        <v>129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60</v>
      </c>
      <c r="B3386" t="s">
        <v>176</v>
      </c>
      <c r="C3386" t="s">
        <v>124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60</v>
      </c>
      <c r="B3387" t="s">
        <v>176</v>
      </c>
      <c r="C3387" t="s">
        <v>125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60</v>
      </c>
      <c r="B3388" t="s">
        <v>176</v>
      </c>
      <c r="C3388" t="s">
        <v>126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60</v>
      </c>
      <c r="B3389" t="s">
        <v>176</v>
      </c>
      <c r="C3389" t="s">
        <v>127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60</v>
      </c>
      <c r="B3390" t="s">
        <v>176</v>
      </c>
      <c r="C3390" t="s">
        <v>128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60</v>
      </c>
      <c r="B3391" t="s">
        <v>176</v>
      </c>
      <c r="C3391" t="s">
        <v>129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60</v>
      </c>
      <c r="B3392" t="s">
        <v>177</v>
      </c>
      <c r="C3392" t="s">
        <v>124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3.5164150029994129E-3</v>
      </c>
      <c r="Q3392">
        <v>8.1275629786307195E-3</v>
      </c>
      <c r="R3392">
        <v>9.222295951262614E-3</v>
      </c>
      <c r="S3392">
        <v>3.9841645458512223E-2</v>
      </c>
      <c r="T3392">
        <v>6.2200737081357559E-2</v>
      </c>
      <c r="U3392">
        <v>6.7110448594979388E-2</v>
      </c>
      <c r="V3392">
        <v>4.4452793434143531E-2</v>
      </c>
      <c r="W3392">
        <v>3.5164150029994129E-3</v>
      </c>
      <c r="X3392">
        <v>0</v>
      </c>
      <c r="Y3392">
        <v>0</v>
      </c>
      <c r="Z3392">
        <v>0</v>
      </c>
      <c r="AA3392">
        <v>0</v>
      </c>
      <c r="AB3392" s="7">
        <f t="shared" si="156"/>
        <v>0.23798831350488484</v>
      </c>
      <c r="AC3392">
        <f>INDEX(SHELF_days!$C$2:$C$289,MATCH(A3392&amp;"|"&amp;C3392,SHELF_days!$D$2:$D$289,0))</f>
        <v>87</v>
      </c>
      <c r="AD3392" s="8">
        <f t="shared" si="157"/>
        <v>20.704983274924981</v>
      </c>
      <c r="AE3392" s="7">
        <f t="shared" si="158"/>
        <v>6.7110448594979388E-2</v>
      </c>
    </row>
    <row r="3393" spans="1:31" x14ac:dyDescent="0.45">
      <c r="A3393" t="s">
        <v>60</v>
      </c>
      <c r="B3393" t="s">
        <v>177</v>
      </c>
      <c r="C3393" t="s">
        <v>125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4.8560016708087154E-3</v>
      </c>
      <c r="P3393">
        <v>1.122377744668052E-2</v>
      </c>
      <c r="Q3393">
        <v>2.7303556564169749E-2</v>
      </c>
      <c r="R3393">
        <v>3.6694880550167737E-2</v>
      </c>
      <c r="S3393">
        <v>6.9908099525038667E-2</v>
      </c>
      <c r="T3393">
        <v>0.145359370768642</v>
      </c>
      <c r="U3393">
        <v>0.18759742303737439</v>
      </c>
      <c r="V3393">
        <v>0.13862510430063371</v>
      </c>
      <c r="W3393">
        <v>2.395932899842413E-2</v>
      </c>
      <c r="X3393">
        <v>0</v>
      </c>
      <c r="Y3393">
        <v>0</v>
      </c>
      <c r="Z3393">
        <v>0</v>
      </c>
      <c r="AA3393">
        <v>0</v>
      </c>
      <c r="AB3393" s="7">
        <f t="shared" si="156"/>
        <v>0.64552754286193958</v>
      </c>
      <c r="AC3393">
        <f>INDEX(SHELF_days!$C$2:$C$289,MATCH(A3393&amp;"|"&amp;C3393,SHELF_days!$D$2:$D$289,0))</f>
        <v>63</v>
      </c>
      <c r="AD3393" s="8">
        <f t="shared" si="157"/>
        <v>40.668235200302192</v>
      </c>
      <c r="AE3393" s="7">
        <f t="shared" si="158"/>
        <v>0.18759742303737439</v>
      </c>
    </row>
    <row r="3394" spans="1:31" x14ac:dyDescent="0.45">
      <c r="A3394" t="s">
        <v>60</v>
      </c>
      <c r="B3394" t="s">
        <v>177</v>
      </c>
      <c r="C3394" t="s">
        <v>126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1.4028707000263251E-2</v>
      </c>
      <c r="Q3394">
        <v>2.6851821992691371E-2</v>
      </c>
      <c r="R3394">
        <v>3.1491524568299269E-2</v>
      </c>
      <c r="S3394">
        <v>8.7241021657887052E-2</v>
      </c>
      <c r="T3394">
        <v>0.153073651903914</v>
      </c>
      <c r="U3394">
        <v>0.1700250061958988</v>
      </c>
      <c r="V3394">
        <v>0.13195752522122611</v>
      </c>
      <c r="W3394">
        <v>2.6851821992691371E-2</v>
      </c>
      <c r="X3394">
        <v>0</v>
      </c>
      <c r="Y3394">
        <v>0</v>
      </c>
      <c r="Z3394">
        <v>0</v>
      </c>
      <c r="AA3394">
        <v>0</v>
      </c>
      <c r="AB3394" s="7">
        <f t="shared" ref="AB3394:AB3457" si="159">SUM(D3394:AA3394)</f>
        <v>0.64152108053287127</v>
      </c>
      <c r="AC3394">
        <f>INDEX(SHELF_days!$C$2:$C$289,MATCH(A3394&amp;"|"&amp;C3394,SHELF_days!$D$2:$D$289,0))</f>
        <v>79</v>
      </c>
      <c r="AD3394" s="8">
        <f t="shared" ref="AD3394:AD3457" si="160">AB3394*AC3394</f>
        <v>50.68016536209683</v>
      </c>
      <c r="AE3394" s="7">
        <f t="shared" ref="AE3394:AE3457" si="161">MAX(D3394:AA3394)</f>
        <v>0.1700250061958988</v>
      </c>
    </row>
    <row r="3395" spans="1:31" x14ac:dyDescent="0.45">
      <c r="A3395" t="s">
        <v>60</v>
      </c>
      <c r="B3395" t="s">
        <v>177</v>
      </c>
      <c r="C3395" t="s">
        <v>127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2.7315009398299018E-3</v>
      </c>
      <c r="R3395">
        <v>3.5818738739278899E-3</v>
      </c>
      <c r="S3395">
        <v>3.5818738739278899E-3</v>
      </c>
      <c r="T3395">
        <v>3.5818738739278899E-3</v>
      </c>
      <c r="U3395">
        <v>3.5818738739278899E-3</v>
      </c>
      <c r="V3395">
        <v>2.7315009398299018E-3</v>
      </c>
      <c r="W3395">
        <v>0</v>
      </c>
      <c r="X3395">
        <v>0</v>
      </c>
      <c r="Y3395">
        <v>0</v>
      </c>
      <c r="Z3395">
        <v>0</v>
      </c>
      <c r="AA3395">
        <v>0</v>
      </c>
      <c r="AB3395" s="7">
        <f t="shared" si="159"/>
        <v>1.9790497375371363E-2</v>
      </c>
      <c r="AC3395">
        <f>INDEX(SHELF_days!$C$2:$C$289,MATCH(A3395&amp;"|"&amp;C3395,SHELF_days!$D$2:$D$289,0))</f>
        <v>112</v>
      </c>
      <c r="AD3395" s="8">
        <f t="shared" si="160"/>
        <v>2.2165357060415927</v>
      </c>
      <c r="AE3395" s="7">
        <f t="shared" si="161"/>
        <v>3.5818738739278899E-3</v>
      </c>
    </row>
    <row r="3396" spans="1:31" x14ac:dyDescent="0.45">
      <c r="A3396" t="s">
        <v>60</v>
      </c>
      <c r="B3396" t="s">
        <v>177</v>
      </c>
      <c r="C3396" t="s">
        <v>128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0.1337232912933079</v>
      </c>
      <c r="P3396">
        <v>0.1337232912933079</v>
      </c>
      <c r="Q3396">
        <v>0.14045755776131619</v>
      </c>
      <c r="R3396">
        <v>0.40886617841479028</v>
      </c>
      <c r="S3396">
        <v>0.55509596457725652</v>
      </c>
      <c r="T3396">
        <v>0.55798207877783157</v>
      </c>
      <c r="U3396">
        <v>0.81580828069586409</v>
      </c>
      <c r="V3396">
        <v>0.55798207877783157</v>
      </c>
      <c r="W3396">
        <v>6.686164564665395E-2</v>
      </c>
      <c r="X3396">
        <v>0</v>
      </c>
      <c r="Y3396">
        <v>0</v>
      </c>
      <c r="Z3396">
        <v>0</v>
      </c>
      <c r="AA3396">
        <v>0</v>
      </c>
      <c r="AB3396" s="7">
        <f t="shared" si="159"/>
        <v>3.3705003672381597</v>
      </c>
      <c r="AC3396">
        <f>INDEX(SHELF_days!$C$2:$C$289,MATCH(A3396&amp;"|"&amp;C3396,SHELF_days!$D$2:$D$289,0))</f>
        <v>6</v>
      </c>
      <c r="AD3396" s="8">
        <f t="shared" si="160"/>
        <v>20.223002203428958</v>
      </c>
      <c r="AE3396" s="7">
        <f t="shared" si="161"/>
        <v>0.81580828069586409</v>
      </c>
    </row>
    <row r="3397" spans="1:31" x14ac:dyDescent="0.45">
      <c r="A3397" t="s">
        <v>60</v>
      </c>
      <c r="B3397" t="s">
        <v>177</v>
      </c>
      <c r="C3397" t="s">
        <v>129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3.3992011695660997E-2</v>
      </c>
      <c r="U3397">
        <v>5.6279226911212323E-2</v>
      </c>
      <c r="V3397">
        <v>5.6279226911212323E-2</v>
      </c>
      <c r="W3397">
        <v>2.2287215215551319E-2</v>
      </c>
      <c r="X3397">
        <v>0</v>
      </c>
      <c r="Y3397">
        <v>0</v>
      </c>
      <c r="Z3397">
        <v>0</v>
      </c>
      <c r="AA3397">
        <v>0</v>
      </c>
      <c r="AB3397" s="7">
        <f t="shared" si="159"/>
        <v>0.16883768073363697</v>
      </c>
      <c r="AC3397">
        <f>INDEX(SHELF_days!$C$2:$C$289,MATCH(A3397&amp;"|"&amp;C3397,SHELF_days!$D$2:$D$289,0))</f>
        <v>18</v>
      </c>
      <c r="AD3397" s="8">
        <f t="shared" si="160"/>
        <v>3.0390782532054654</v>
      </c>
      <c r="AE3397" s="7">
        <f t="shared" si="161"/>
        <v>5.6279226911212323E-2</v>
      </c>
    </row>
    <row r="3398" spans="1:31" x14ac:dyDescent="0.45">
      <c r="A3398" t="s">
        <v>60</v>
      </c>
      <c r="B3398" t="s">
        <v>178</v>
      </c>
      <c r="C3398" t="s">
        <v>124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60</v>
      </c>
      <c r="B3399" t="s">
        <v>178</v>
      </c>
      <c r="C3399" t="s">
        <v>125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60</v>
      </c>
      <c r="B3400" t="s">
        <v>178</v>
      </c>
      <c r="C3400" t="s">
        <v>126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60</v>
      </c>
      <c r="B3401" t="s">
        <v>178</v>
      </c>
      <c r="C3401" t="s">
        <v>127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60</v>
      </c>
      <c r="B3402" t="s">
        <v>178</v>
      </c>
      <c r="C3402" t="s">
        <v>128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60</v>
      </c>
      <c r="B3403" t="s">
        <v>178</v>
      </c>
      <c r="C3403" t="s">
        <v>129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60</v>
      </c>
      <c r="B3404" t="s">
        <v>179</v>
      </c>
      <c r="C3404" t="s">
        <v>124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60</v>
      </c>
      <c r="B3405" t="s">
        <v>179</v>
      </c>
      <c r="C3405" t="s">
        <v>125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60</v>
      </c>
      <c r="B3406" t="s">
        <v>179</v>
      </c>
      <c r="C3406" t="s">
        <v>126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60</v>
      </c>
      <c r="B3407" t="s">
        <v>179</v>
      </c>
      <c r="C3407" t="s">
        <v>127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60</v>
      </c>
      <c r="B3408" t="s">
        <v>179</v>
      </c>
      <c r="C3408" t="s">
        <v>128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60</v>
      </c>
      <c r="B3409" t="s">
        <v>179</v>
      </c>
      <c r="C3409" t="s">
        <v>129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60</v>
      </c>
      <c r="B3410" t="s">
        <v>180</v>
      </c>
      <c r="C3410" t="s">
        <v>124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60</v>
      </c>
      <c r="B3411" t="s">
        <v>180</v>
      </c>
      <c r="C3411" t="s">
        <v>125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60</v>
      </c>
      <c r="B3412" t="s">
        <v>180</v>
      </c>
      <c r="C3412" t="s">
        <v>126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60</v>
      </c>
      <c r="B3413" t="s">
        <v>180</v>
      </c>
      <c r="C3413" t="s">
        <v>127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60</v>
      </c>
      <c r="B3414" t="s">
        <v>180</v>
      </c>
      <c r="C3414" t="s">
        <v>128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60</v>
      </c>
      <c r="B3415" t="s">
        <v>180</v>
      </c>
      <c r="C3415" t="s">
        <v>129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60</v>
      </c>
      <c r="B3416" t="s">
        <v>181</v>
      </c>
      <c r="C3416" t="s">
        <v>124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60</v>
      </c>
      <c r="B3417" t="s">
        <v>181</v>
      </c>
      <c r="C3417" t="s">
        <v>125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60</v>
      </c>
      <c r="B3418" t="s">
        <v>181</v>
      </c>
      <c r="C3418" t="s">
        <v>126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60</v>
      </c>
      <c r="B3419" t="s">
        <v>181</v>
      </c>
      <c r="C3419" t="s">
        <v>127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60</v>
      </c>
      <c r="B3420" t="s">
        <v>181</v>
      </c>
      <c r="C3420" t="s">
        <v>128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60</v>
      </c>
      <c r="B3421" t="s">
        <v>181</v>
      </c>
      <c r="C3421" t="s">
        <v>129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60</v>
      </c>
      <c r="B3422" t="s">
        <v>182</v>
      </c>
      <c r="C3422" t="s">
        <v>124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60</v>
      </c>
      <c r="B3423" t="s">
        <v>182</v>
      </c>
      <c r="C3423" t="s">
        <v>125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60</v>
      </c>
      <c r="B3424" t="s">
        <v>182</v>
      </c>
      <c r="C3424" t="s">
        <v>126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60</v>
      </c>
      <c r="B3425" t="s">
        <v>182</v>
      </c>
      <c r="C3425" t="s">
        <v>127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60</v>
      </c>
      <c r="B3426" t="s">
        <v>182</v>
      </c>
      <c r="C3426" t="s">
        <v>128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60</v>
      </c>
      <c r="B3427" t="s">
        <v>182</v>
      </c>
      <c r="C3427" t="s">
        <v>129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60</v>
      </c>
      <c r="B3428" t="s">
        <v>183</v>
      </c>
      <c r="C3428" t="s">
        <v>124</v>
      </c>
      <c r="D3428">
        <v>0.18900000000000011</v>
      </c>
      <c r="E3428">
        <v>0.18900000000000011</v>
      </c>
      <c r="F3428">
        <v>0.18900000000000011</v>
      </c>
      <c r="G3428">
        <v>0.18900000000000011</v>
      </c>
      <c r="H3428">
        <v>0.18900000000000011</v>
      </c>
      <c r="I3428">
        <v>0.18900000000000011</v>
      </c>
      <c r="J3428">
        <v>0.18900000000000011</v>
      </c>
      <c r="K3428">
        <v>0.18900000000000011</v>
      </c>
      <c r="L3428">
        <v>0.18900000000000011</v>
      </c>
      <c r="M3428">
        <v>0.18900000000000011</v>
      </c>
      <c r="N3428">
        <v>0.18900000000000011</v>
      </c>
      <c r="O3428">
        <v>0.18900000000000011</v>
      </c>
      <c r="P3428">
        <v>0.18900000000000011</v>
      </c>
      <c r="Q3428">
        <v>0.18900000000000011</v>
      </c>
      <c r="R3428">
        <v>0.18900000000000011</v>
      </c>
      <c r="S3428">
        <v>0.18900000000000011</v>
      </c>
      <c r="T3428">
        <v>0.18900000000000011</v>
      </c>
      <c r="U3428">
        <v>0.18900000000000011</v>
      </c>
      <c r="V3428">
        <v>0.18900000000000011</v>
      </c>
      <c r="W3428">
        <v>0.18900000000000011</v>
      </c>
      <c r="X3428">
        <v>0.18900000000000011</v>
      </c>
      <c r="Y3428">
        <v>0.18900000000000011</v>
      </c>
      <c r="Z3428">
        <v>0.18900000000000011</v>
      </c>
      <c r="AA3428">
        <v>0.18900000000000011</v>
      </c>
      <c r="AB3428" s="7">
        <f t="shared" si="159"/>
        <v>4.5360000000000023</v>
      </c>
      <c r="AC3428">
        <f>INDEX(SHELF_days!$C$2:$C$289,MATCH(A3428&amp;"|"&amp;C3428,SHELF_days!$D$2:$D$289,0))</f>
        <v>87</v>
      </c>
      <c r="AD3428" s="8">
        <f t="shared" si="160"/>
        <v>394.63200000000018</v>
      </c>
      <c r="AE3428" s="7">
        <f t="shared" si="161"/>
        <v>0.18900000000000011</v>
      </c>
    </row>
    <row r="3429" spans="1:31" x14ac:dyDescent="0.45">
      <c r="A3429" t="s">
        <v>60</v>
      </c>
      <c r="B3429" t="s">
        <v>183</v>
      </c>
      <c r="C3429" t="s">
        <v>125</v>
      </c>
      <c r="D3429">
        <v>0.18900000000000011</v>
      </c>
      <c r="E3429">
        <v>0.18900000000000011</v>
      </c>
      <c r="F3429">
        <v>0.18900000000000011</v>
      </c>
      <c r="G3429">
        <v>0.18900000000000011</v>
      </c>
      <c r="H3429">
        <v>0.18900000000000011</v>
      </c>
      <c r="I3429">
        <v>0.18900000000000011</v>
      </c>
      <c r="J3429">
        <v>0.18900000000000011</v>
      </c>
      <c r="K3429">
        <v>0.18900000000000011</v>
      </c>
      <c r="L3429">
        <v>0.18900000000000011</v>
      </c>
      <c r="M3429">
        <v>0.18900000000000011</v>
      </c>
      <c r="N3429">
        <v>0.18900000000000011</v>
      </c>
      <c r="O3429">
        <v>0.18900000000000011</v>
      </c>
      <c r="P3429">
        <v>0.18900000000000011</v>
      </c>
      <c r="Q3429">
        <v>0.18900000000000011</v>
      </c>
      <c r="R3429">
        <v>0.18900000000000011</v>
      </c>
      <c r="S3429">
        <v>0.18900000000000011</v>
      </c>
      <c r="T3429">
        <v>0.18900000000000011</v>
      </c>
      <c r="U3429">
        <v>0.18900000000000011</v>
      </c>
      <c r="V3429">
        <v>0.18900000000000011</v>
      </c>
      <c r="W3429">
        <v>0.18900000000000011</v>
      </c>
      <c r="X3429">
        <v>0.18900000000000011</v>
      </c>
      <c r="Y3429">
        <v>0.18900000000000011</v>
      </c>
      <c r="Z3429">
        <v>0.18900000000000011</v>
      </c>
      <c r="AA3429">
        <v>0.18900000000000011</v>
      </c>
      <c r="AB3429" s="7">
        <f t="shared" si="159"/>
        <v>4.5360000000000023</v>
      </c>
      <c r="AC3429">
        <f>INDEX(SHELF_days!$C$2:$C$289,MATCH(A3429&amp;"|"&amp;C3429,SHELF_days!$D$2:$D$289,0))</f>
        <v>63</v>
      </c>
      <c r="AD3429" s="8">
        <f t="shared" si="160"/>
        <v>285.76800000000014</v>
      </c>
      <c r="AE3429" s="7">
        <f t="shared" si="161"/>
        <v>0.18900000000000011</v>
      </c>
    </row>
    <row r="3430" spans="1:31" x14ac:dyDescent="0.45">
      <c r="A3430" t="s">
        <v>60</v>
      </c>
      <c r="B3430" t="s">
        <v>183</v>
      </c>
      <c r="C3430" t="s">
        <v>126</v>
      </c>
      <c r="D3430">
        <v>0.18900000000000011</v>
      </c>
      <c r="E3430">
        <v>0.18900000000000011</v>
      </c>
      <c r="F3430">
        <v>0.18900000000000011</v>
      </c>
      <c r="G3430">
        <v>0.18900000000000011</v>
      </c>
      <c r="H3430">
        <v>0.18900000000000011</v>
      </c>
      <c r="I3430">
        <v>0.18900000000000011</v>
      </c>
      <c r="J3430">
        <v>0.18900000000000011</v>
      </c>
      <c r="K3430">
        <v>0.18900000000000011</v>
      </c>
      <c r="L3430">
        <v>0.18900000000000011</v>
      </c>
      <c r="M3430">
        <v>0.18900000000000011</v>
      </c>
      <c r="N3430">
        <v>0.18900000000000011</v>
      </c>
      <c r="O3430">
        <v>0.18900000000000011</v>
      </c>
      <c r="P3430">
        <v>0.18900000000000011</v>
      </c>
      <c r="Q3430">
        <v>0.18900000000000011</v>
      </c>
      <c r="R3430">
        <v>0.18900000000000011</v>
      </c>
      <c r="S3430">
        <v>0.18900000000000011</v>
      </c>
      <c r="T3430">
        <v>0.18900000000000011</v>
      </c>
      <c r="U3430">
        <v>0.18900000000000011</v>
      </c>
      <c r="V3430">
        <v>0.18900000000000011</v>
      </c>
      <c r="W3430">
        <v>0.18900000000000011</v>
      </c>
      <c r="X3430">
        <v>0.18900000000000011</v>
      </c>
      <c r="Y3430">
        <v>0.18900000000000011</v>
      </c>
      <c r="Z3430">
        <v>0.18900000000000011</v>
      </c>
      <c r="AA3430">
        <v>0.18900000000000011</v>
      </c>
      <c r="AB3430" s="7">
        <f t="shared" si="159"/>
        <v>4.5360000000000023</v>
      </c>
      <c r="AC3430">
        <f>INDEX(SHELF_days!$C$2:$C$289,MATCH(A3430&amp;"|"&amp;C3430,SHELF_days!$D$2:$D$289,0))</f>
        <v>79</v>
      </c>
      <c r="AD3430" s="8">
        <f t="shared" si="160"/>
        <v>358.34400000000016</v>
      </c>
      <c r="AE3430" s="7">
        <f t="shared" si="161"/>
        <v>0.18900000000000011</v>
      </c>
    </row>
    <row r="3431" spans="1:31" x14ac:dyDescent="0.45">
      <c r="A3431" t="s">
        <v>60</v>
      </c>
      <c r="B3431" t="s">
        <v>183</v>
      </c>
      <c r="C3431" t="s">
        <v>127</v>
      </c>
      <c r="D3431">
        <v>0.18900000000000011</v>
      </c>
      <c r="E3431">
        <v>0.18900000000000011</v>
      </c>
      <c r="F3431">
        <v>0.18900000000000011</v>
      </c>
      <c r="G3431">
        <v>0.18900000000000011</v>
      </c>
      <c r="H3431">
        <v>0.18900000000000011</v>
      </c>
      <c r="I3431">
        <v>0.18900000000000011</v>
      </c>
      <c r="J3431">
        <v>0.18900000000000011</v>
      </c>
      <c r="K3431">
        <v>0.18900000000000011</v>
      </c>
      <c r="L3431">
        <v>0.18900000000000011</v>
      </c>
      <c r="M3431">
        <v>0.18900000000000011</v>
      </c>
      <c r="N3431">
        <v>0.18900000000000011</v>
      </c>
      <c r="O3431">
        <v>0.18900000000000011</v>
      </c>
      <c r="P3431">
        <v>0.18900000000000011</v>
      </c>
      <c r="Q3431">
        <v>0.18900000000000011</v>
      </c>
      <c r="R3431">
        <v>0.18900000000000011</v>
      </c>
      <c r="S3431">
        <v>0.18900000000000011</v>
      </c>
      <c r="T3431">
        <v>0.18900000000000011</v>
      </c>
      <c r="U3431">
        <v>0.18900000000000011</v>
      </c>
      <c r="V3431">
        <v>0.18900000000000011</v>
      </c>
      <c r="W3431">
        <v>0.18900000000000011</v>
      </c>
      <c r="X3431">
        <v>0.18900000000000011</v>
      </c>
      <c r="Y3431">
        <v>0.18900000000000011</v>
      </c>
      <c r="Z3431">
        <v>0.18900000000000011</v>
      </c>
      <c r="AA3431">
        <v>0.18900000000000011</v>
      </c>
      <c r="AB3431" s="7">
        <f t="shared" si="159"/>
        <v>4.5360000000000023</v>
      </c>
      <c r="AC3431">
        <f>INDEX(SHELF_days!$C$2:$C$289,MATCH(A3431&amp;"|"&amp;C3431,SHELF_days!$D$2:$D$289,0))</f>
        <v>112</v>
      </c>
      <c r="AD3431" s="8">
        <f t="shared" si="160"/>
        <v>508.03200000000027</v>
      </c>
      <c r="AE3431" s="7">
        <f t="shared" si="161"/>
        <v>0.18900000000000011</v>
      </c>
    </row>
    <row r="3432" spans="1:31" x14ac:dyDescent="0.45">
      <c r="A3432" t="s">
        <v>60</v>
      </c>
      <c r="B3432" t="s">
        <v>183</v>
      </c>
      <c r="C3432" t="s">
        <v>128</v>
      </c>
      <c r="D3432">
        <v>0.18900000000000011</v>
      </c>
      <c r="E3432">
        <v>0.18900000000000011</v>
      </c>
      <c r="F3432">
        <v>0.18900000000000011</v>
      </c>
      <c r="G3432">
        <v>0.18900000000000011</v>
      </c>
      <c r="H3432">
        <v>0.18900000000000011</v>
      </c>
      <c r="I3432">
        <v>0.18900000000000011</v>
      </c>
      <c r="J3432">
        <v>0.18900000000000011</v>
      </c>
      <c r="K3432">
        <v>0.18900000000000011</v>
      </c>
      <c r="L3432">
        <v>0.18900000000000011</v>
      </c>
      <c r="M3432">
        <v>0.18900000000000011</v>
      </c>
      <c r="N3432">
        <v>0.18900000000000011</v>
      </c>
      <c r="O3432">
        <v>0.18900000000000011</v>
      </c>
      <c r="P3432">
        <v>0.18900000000000011</v>
      </c>
      <c r="Q3432">
        <v>0.18900000000000011</v>
      </c>
      <c r="R3432">
        <v>0.18900000000000011</v>
      </c>
      <c r="S3432">
        <v>0.18900000000000011</v>
      </c>
      <c r="T3432">
        <v>0.18900000000000011</v>
      </c>
      <c r="U3432">
        <v>0.18900000000000011</v>
      </c>
      <c r="V3432">
        <v>0.18900000000000011</v>
      </c>
      <c r="W3432">
        <v>0.18900000000000011</v>
      </c>
      <c r="X3432">
        <v>0.18900000000000011</v>
      </c>
      <c r="Y3432">
        <v>0.18900000000000011</v>
      </c>
      <c r="Z3432">
        <v>0.18900000000000011</v>
      </c>
      <c r="AA3432">
        <v>0.18900000000000011</v>
      </c>
      <c r="AB3432" s="7">
        <f t="shared" si="159"/>
        <v>4.5360000000000023</v>
      </c>
      <c r="AC3432">
        <f>INDEX(SHELF_days!$C$2:$C$289,MATCH(A3432&amp;"|"&amp;C3432,SHELF_days!$D$2:$D$289,0))</f>
        <v>6</v>
      </c>
      <c r="AD3432" s="8">
        <f t="shared" si="160"/>
        <v>27.216000000000015</v>
      </c>
      <c r="AE3432" s="7">
        <f t="shared" si="161"/>
        <v>0.18900000000000011</v>
      </c>
    </row>
    <row r="3433" spans="1:31" x14ac:dyDescent="0.45">
      <c r="A3433" t="s">
        <v>60</v>
      </c>
      <c r="B3433" t="s">
        <v>183</v>
      </c>
      <c r="C3433" t="s">
        <v>129</v>
      </c>
      <c r="D3433">
        <v>0.18900000000000011</v>
      </c>
      <c r="E3433">
        <v>0.18900000000000011</v>
      </c>
      <c r="F3433">
        <v>0.18900000000000011</v>
      </c>
      <c r="G3433">
        <v>0.18900000000000011</v>
      </c>
      <c r="H3433">
        <v>0.18900000000000011</v>
      </c>
      <c r="I3433">
        <v>0.18900000000000011</v>
      </c>
      <c r="J3433">
        <v>0.18900000000000011</v>
      </c>
      <c r="K3433">
        <v>0.18900000000000011</v>
      </c>
      <c r="L3433">
        <v>0.18900000000000011</v>
      </c>
      <c r="M3433">
        <v>0.18900000000000011</v>
      </c>
      <c r="N3433">
        <v>0.18900000000000011</v>
      </c>
      <c r="O3433">
        <v>0.18900000000000011</v>
      </c>
      <c r="P3433">
        <v>0.18900000000000011</v>
      </c>
      <c r="Q3433">
        <v>0.18900000000000011</v>
      </c>
      <c r="R3433">
        <v>0.18900000000000011</v>
      </c>
      <c r="S3433">
        <v>0.18900000000000011</v>
      </c>
      <c r="T3433">
        <v>0.18900000000000011</v>
      </c>
      <c r="U3433">
        <v>0.18900000000000011</v>
      </c>
      <c r="V3433">
        <v>0.18900000000000011</v>
      </c>
      <c r="W3433">
        <v>0.18900000000000011</v>
      </c>
      <c r="X3433">
        <v>0.18900000000000011</v>
      </c>
      <c r="Y3433">
        <v>0.18900000000000011</v>
      </c>
      <c r="Z3433">
        <v>0.18900000000000011</v>
      </c>
      <c r="AA3433">
        <v>0.18900000000000011</v>
      </c>
      <c r="AB3433" s="7">
        <f t="shared" si="159"/>
        <v>4.5360000000000023</v>
      </c>
      <c r="AC3433">
        <f>INDEX(SHELF_days!$C$2:$C$289,MATCH(A3433&amp;"|"&amp;C3433,SHELF_days!$D$2:$D$289,0))</f>
        <v>18</v>
      </c>
      <c r="AD3433" s="8">
        <f t="shared" si="160"/>
        <v>81.648000000000039</v>
      </c>
      <c r="AE3433" s="7">
        <f t="shared" si="161"/>
        <v>0.18900000000000011</v>
      </c>
    </row>
    <row r="3434" spans="1:31" x14ac:dyDescent="0.45">
      <c r="A3434" t="s">
        <v>58</v>
      </c>
      <c r="B3434" t="s">
        <v>158</v>
      </c>
      <c r="C3434" t="s">
        <v>124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58</v>
      </c>
      <c r="B3435" t="s">
        <v>158</v>
      </c>
      <c r="C3435" t="s">
        <v>125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58</v>
      </c>
      <c r="B3436" t="s">
        <v>158</v>
      </c>
      <c r="C3436" t="s">
        <v>126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58</v>
      </c>
      <c r="B3437" t="s">
        <v>158</v>
      </c>
      <c r="C3437" t="s">
        <v>127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58</v>
      </c>
      <c r="B3438" t="s">
        <v>158</v>
      </c>
      <c r="C3438" t="s">
        <v>128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58</v>
      </c>
      <c r="B3439" t="s">
        <v>158</v>
      </c>
      <c r="C3439" t="s">
        <v>129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58</v>
      </c>
      <c r="B3440" t="s">
        <v>159</v>
      </c>
      <c r="C3440" t="s">
        <v>124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58</v>
      </c>
      <c r="B3441" t="s">
        <v>159</v>
      </c>
      <c r="C3441" t="s">
        <v>125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58</v>
      </c>
      <c r="B3442" t="s">
        <v>159</v>
      </c>
      <c r="C3442" t="s">
        <v>126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58</v>
      </c>
      <c r="B3443" t="s">
        <v>159</v>
      </c>
      <c r="C3443" t="s">
        <v>127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58</v>
      </c>
      <c r="B3444" t="s">
        <v>159</v>
      </c>
      <c r="C3444" t="s">
        <v>128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58</v>
      </c>
      <c r="B3445" t="s">
        <v>159</v>
      </c>
      <c r="C3445" t="s">
        <v>129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58</v>
      </c>
      <c r="B3446" t="s">
        <v>160</v>
      </c>
      <c r="C3446" t="s">
        <v>124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58</v>
      </c>
      <c r="B3447" t="s">
        <v>160</v>
      </c>
      <c r="C3447" t="s">
        <v>125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58</v>
      </c>
      <c r="B3448" t="s">
        <v>160</v>
      </c>
      <c r="C3448" t="s">
        <v>126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58</v>
      </c>
      <c r="B3449" t="s">
        <v>160</v>
      </c>
      <c r="C3449" t="s">
        <v>127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58</v>
      </c>
      <c r="B3450" t="s">
        <v>160</v>
      </c>
      <c r="C3450" t="s">
        <v>128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58</v>
      </c>
      <c r="B3451" t="s">
        <v>160</v>
      </c>
      <c r="C3451" t="s">
        <v>129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58</v>
      </c>
      <c r="B3452" t="s">
        <v>161</v>
      </c>
      <c r="C3452" t="s">
        <v>124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58</v>
      </c>
      <c r="B3453" t="s">
        <v>161</v>
      </c>
      <c r="C3453" t="s">
        <v>125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58</v>
      </c>
      <c r="B3454" t="s">
        <v>161</v>
      </c>
      <c r="C3454" t="s">
        <v>126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58</v>
      </c>
      <c r="B3455" t="s">
        <v>161</v>
      </c>
      <c r="C3455" t="s">
        <v>127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58</v>
      </c>
      <c r="B3456" t="s">
        <v>161</v>
      </c>
      <c r="C3456" t="s">
        <v>128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58</v>
      </c>
      <c r="B3457" t="s">
        <v>161</v>
      </c>
      <c r="C3457" t="s">
        <v>129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58</v>
      </c>
      <c r="B3458" t="s">
        <v>162</v>
      </c>
      <c r="C3458" t="s">
        <v>124</v>
      </c>
      <c r="D3458">
        <v>8.3240145373217778E-2</v>
      </c>
      <c r="E3458">
        <v>8.3240145373217778E-2</v>
      </c>
      <c r="F3458">
        <v>8.3240145373217778E-2</v>
      </c>
      <c r="G3458">
        <v>8.3240145373217778E-2</v>
      </c>
      <c r="H3458">
        <v>8.3240145373217778E-2</v>
      </c>
      <c r="I3458">
        <v>8.3240145373217778E-2</v>
      </c>
      <c r="J3458">
        <v>8.3240145373217778E-2</v>
      </c>
      <c r="K3458">
        <v>8.3240145373217778E-2</v>
      </c>
      <c r="L3458">
        <v>8.3240145373217778E-2</v>
      </c>
      <c r="M3458">
        <v>8.3240145373217778E-2</v>
      </c>
      <c r="N3458">
        <v>8.3240145373217778E-2</v>
      </c>
      <c r="O3458">
        <v>8.3240145373217778E-2</v>
      </c>
      <c r="P3458">
        <v>8.3240145373217778E-2</v>
      </c>
      <c r="Q3458">
        <v>8.3240145373217778E-2</v>
      </c>
      <c r="R3458">
        <v>8.3240145373217778E-2</v>
      </c>
      <c r="S3458">
        <v>8.3240145373217778E-2</v>
      </c>
      <c r="T3458">
        <v>8.3240145373217778E-2</v>
      </c>
      <c r="U3458">
        <v>8.3240145373217778E-2</v>
      </c>
      <c r="V3458">
        <v>8.3240145373217778E-2</v>
      </c>
      <c r="W3458">
        <v>8.3240145373217778E-2</v>
      </c>
      <c r="X3458">
        <v>8.3240145373217778E-2</v>
      </c>
      <c r="Y3458">
        <v>8.3240145373217778E-2</v>
      </c>
      <c r="Z3458">
        <v>8.3240145373217778E-2</v>
      </c>
      <c r="AA3458">
        <v>8.3240145373217778E-2</v>
      </c>
      <c r="AB3458" s="7">
        <f t="shared" ref="AB3458:AB3521" si="162">SUM(D3458:AA3458)</f>
        <v>1.997763488957228</v>
      </c>
      <c r="AC3458">
        <f>INDEX(SHELF_days!$C$2:$C$289,MATCH(A3458&amp;"|"&amp;C3458,SHELF_days!$D$2:$D$289,0))</f>
        <v>46</v>
      </c>
      <c r="AD3458" s="8">
        <f t="shared" ref="AD3458:AD3521" si="163">AB3458*AC3458</f>
        <v>91.897120492032485</v>
      </c>
      <c r="AE3458" s="7">
        <f t="shared" ref="AE3458:AE3521" si="164">MAX(D3458:AA3458)</f>
        <v>8.3240145373217778E-2</v>
      </c>
    </row>
    <row r="3459" spans="1:31" x14ac:dyDescent="0.45">
      <c r="A3459" t="s">
        <v>58</v>
      </c>
      <c r="B3459" t="s">
        <v>162</v>
      </c>
      <c r="C3459" t="s">
        <v>125</v>
      </c>
      <c r="D3459">
        <v>8.3240145373217778E-2</v>
      </c>
      <c r="E3459">
        <v>8.3240145373217778E-2</v>
      </c>
      <c r="F3459">
        <v>8.3240145373217778E-2</v>
      </c>
      <c r="G3459">
        <v>8.3240145373217778E-2</v>
      </c>
      <c r="H3459">
        <v>8.3240145373217778E-2</v>
      </c>
      <c r="I3459">
        <v>8.3240145373217778E-2</v>
      </c>
      <c r="J3459">
        <v>8.3240145373217778E-2</v>
      </c>
      <c r="K3459">
        <v>8.3240145373217778E-2</v>
      </c>
      <c r="L3459">
        <v>8.3240145373217778E-2</v>
      </c>
      <c r="M3459">
        <v>8.3240145373217778E-2</v>
      </c>
      <c r="N3459">
        <v>8.3240145373217778E-2</v>
      </c>
      <c r="O3459">
        <v>8.3240145373217778E-2</v>
      </c>
      <c r="P3459">
        <v>8.3240145373217778E-2</v>
      </c>
      <c r="Q3459">
        <v>8.3240145373217778E-2</v>
      </c>
      <c r="R3459">
        <v>8.3240145373217778E-2</v>
      </c>
      <c r="S3459">
        <v>8.3240145373217778E-2</v>
      </c>
      <c r="T3459">
        <v>8.3240145373217778E-2</v>
      </c>
      <c r="U3459">
        <v>8.3240145373217778E-2</v>
      </c>
      <c r="V3459">
        <v>8.3240145373217778E-2</v>
      </c>
      <c r="W3459">
        <v>8.3240145373217778E-2</v>
      </c>
      <c r="X3459">
        <v>8.3240145373217778E-2</v>
      </c>
      <c r="Y3459">
        <v>8.3240145373217778E-2</v>
      </c>
      <c r="Z3459">
        <v>8.3240145373217778E-2</v>
      </c>
      <c r="AA3459">
        <v>8.3240145373217778E-2</v>
      </c>
      <c r="AB3459" s="7">
        <f t="shared" si="162"/>
        <v>1.997763488957228</v>
      </c>
      <c r="AC3459">
        <f>INDEX(SHELF_days!$C$2:$C$289,MATCH(A3459&amp;"|"&amp;C3459,SHELF_days!$D$2:$D$289,0))</f>
        <v>146</v>
      </c>
      <c r="AD3459" s="8">
        <f t="shared" si="163"/>
        <v>291.67346938775529</v>
      </c>
      <c r="AE3459" s="7">
        <f t="shared" si="164"/>
        <v>8.3240145373217778E-2</v>
      </c>
    </row>
    <row r="3460" spans="1:31" x14ac:dyDescent="0.45">
      <c r="A3460" t="s">
        <v>58</v>
      </c>
      <c r="B3460" t="s">
        <v>162</v>
      </c>
      <c r="C3460" t="s">
        <v>126</v>
      </c>
      <c r="D3460">
        <v>8.3240145373217778E-2</v>
      </c>
      <c r="E3460">
        <v>8.3240145373217778E-2</v>
      </c>
      <c r="F3460">
        <v>8.3240145373217778E-2</v>
      </c>
      <c r="G3460">
        <v>8.3240145373217778E-2</v>
      </c>
      <c r="H3460">
        <v>8.3240145373217778E-2</v>
      </c>
      <c r="I3460">
        <v>8.3240145373217778E-2</v>
      </c>
      <c r="J3460">
        <v>8.3240145373217778E-2</v>
      </c>
      <c r="K3460">
        <v>8.3240145373217778E-2</v>
      </c>
      <c r="L3460">
        <v>8.3240145373217778E-2</v>
      </c>
      <c r="M3460">
        <v>8.3240145373217778E-2</v>
      </c>
      <c r="N3460">
        <v>8.3240145373217778E-2</v>
      </c>
      <c r="O3460">
        <v>8.3240145373217778E-2</v>
      </c>
      <c r="P3460">
        <v>8.3240145373217778E-2</v>
      </c>
      <c r="Q3460">
        <v>8.3240145373217778E-2</v>
      </c>
      <c r="R3460">
        <v>8.3240145373217778E-2</v>
      </c>
      <c r="S3460">
        <v>8.3240145373217778E-2</v>
      </c>
      <c r="T3460">
        <v>8.3240145373217778E-2</v>
      </c>
      <c r="U3460">
        <v>8.3240145373217778E-2</v>
      </c>
      <c r="V3460">
        <v>8.3240145373217778E-2</v>
      </c>
      <c r="W3460">
        <v>8.3240145373217778E-2</v>
      </c>
      <c r="X3460">
        <v>8.3240145373217778E-2</v>
      </c>
      <c r="Y3460">
        <v>8.3240145373217778E-2</v>
      </c>
      <c r="Z3460">
        <v>8.3240145373217778E-2</v>
      </c>
      <c r="AA3460">
        <v>8.3240145373217778E-2</v>
      </c>
      <c r="AB3460" s="7">
        <f t="shared" si="162"/>
        <v>1.997763488957228</v>
      </c>
      <c r="AC3460">
        <f>INDEX(SHELF_days!$C$2:$C$289,MATCH(A3460&amp;"|"&amp;C3460,SHELF_days!$D$2:$D$289,0))</f>
        <v>67</v>
      </c>
      <c r="AD3460" s="8">
        <f t="shared" si="163"/>
        <v>133.85015376013428</v>
      </c>
      <c r="AE3460" s="7">
        <f t="shared" si="164"/>
        <v>8.3240145373217778E-2</v>
      </c>
    </row>
    <row r="3461" spans="1:31" x14ac:dyDescent="0.45">
      <c r="A3461" t="s">
        <v>58</v>
      </c>
      <c r="B3461" t="s">
        <v>162</v>
      </c>
      <c r="C3461" t="s">
        <v>127</v>
      </c>
      <c r="D3461">
        <v>8.3240145373217778E-2</v>
      </c>
      <c r="E3461">
        <v>8.3240145373217778E-2</v>
      </c>
      <c r="F3461">
        <v>8.3240145373217778E-2</v>
      </c>
      <c r="G3461">
        <v>8.3240145373217778E-2</v>
      </c>
      <c r="H3461">
        <v>8.3240145373217778E-2</v>
      </c>
      <c r="I3461">
        <v>8.3240145373217778E-2</v>
      </c>
      <c r="J3461">
        <v>8.3240145373217778E-2</v>
      </c>
      <c r="K3461">
        <v>8.3240145373217778E-2</v>
      </c>
      <c r="L3461">
        <v>8.3240145373217778E-2</v>
      </c>
      <c r="M3461">
        <v>8.3240145373217778E-2</v>
      </c>
      <c r="N3461">
        <v>8.3240145373217778E-2</v>
      </c>
      <c r="O3461">
        <v>8.3240145373217778E-2</v>
      </c>
      <c r="P3461">
        <v>8.3240145373217778E-2</v>
      </c>
      <c r="Q3461">
        <v>8.3240145373217778E-2</v>
      </c>
      <c r="R3461">
        <v>8.3240145373217778E-2</v>
      </c>
      <c r="S3461">
        <v>8.3240145373217778E-2</v>
      </c>
      <c r="T3461">
        <v>8.3240145373217778E-2</v>
      </c>
      <c r="U3461">
        <v>8.3240145373217778E-2</v>
      </c>
      <c r="V3461">
        <v>8.3240145373217778E-2</v>
      </c>
      <c r="W3461">
        <v>8.3240145373217778E-2</v>
      </c>
      <c r="X3461">
        <v>8.3240145373217778E-2</v>
      </c>
      <c r="Y3461">
        <v>8.3240145373217778E-2</v>
      </c>
      <c r="Z3461">
        <v>8.3240145373217778E-2</v>
      </c>
      <c r="AA3461">
        <v>8.3240145373217778E-2</v>
      </c>
      <c r="AB3461" s="7">
        <f t="shared" si="162"/>
        <v>1.997763488957228</v>
      </c>
      <c r="AC3461">
        <f>INDEX(SHELF_days!$C$2:$C$289,MATCH(A3461&amp;"|"&amp;C3461,SHELF_days!$D$2:$D$289,0))</f>
        <v>83</v>
      </c>
      <c r="AD3461" s="8">
        <f t="shared" si="163"/>
        <v>165.81436958344992</v>
      </c>
      <c r="AE3461" s="7">
        <f t="shared" si="164"/>
        <v>8.3240145373217778E-2</v>
      </c>
    </row>
    <row r="3462" spans="1:31" x14ac:dyDescent="0.45">
      <c r="A3462" t="s">
        <v>58</v>
      </c>
      <c r="B3462" t="s">
        <v>162</v>
      </c>
      <c r="C3462" t="s">
        <v>128</v>
      </c>
      <c r="D3462">
        <v>8.3240145373217778E-2</v>
      </c>
      <c r="E3462">
        <v>8.3240145373217778E-2</v>
      </c>
      <c r="F3462">
        <v>8.3240145373217778E-2</v>
      </c>
      <c r="G3462">
        <v>8.3240145373217778E-2</v>
      </c>
      <c r="H3462">
        <v>8.3240145373217778E-2</v>
      </c>
      <c r="I3462">
        <v>8.3240145373217778E-2</v>
      </c>
      <c r="J3462">
        <v>8.3240145373217778E-2</v>
      </c>
      <c r="K3462">
        <v>8.3240145373217778E-2</v>
      </c>
      <c r="L3462">
        <v>8.3240145373217778E-2</v>
      </c>
      <c r="M3462">
        <v>8.3240145373217778E-2</v>
      </c>
      <c r="N3462">
        <v>8.3240145373217778E-2</v>
      </c>
      <c r="O3462">
        <v>8.3240145373217778E-2</v>
      </c>
      <c r="P3462">
        <v>8.3240145373217778E-2</v>
      </c>
      <c r="Q3462">
        <v>8.3240145373217778E-2</v>
      </c>
      <c r="R3462">
        <v>8.3240145373217778E-2</v>
      </c>
      <c r="S3462">
        <v>8.3240145373217778E-2</v>
      </c>
      <c r="T3462">
        <v>8.3240145373217778E-2</v>
      </c>
      <c r="U3462">
        <v>8.3240145373217778E-2</v>
      </c>
      <c r="V3462">
        <v>8.3240145373217778E-2</v>
      </c>
      <c r="W3462">
        <v>8.3240145373217778E-2</v>
      </c>
      <c r="X3462">
        <v>8.3240145373217778E-2</v>
      </c>
      <c r="Y3462">
        <v>8.3240145373217778E-2</v>
      </c>
      <c r="Z3462">
        <v>8.3240145373217778E-2</v>
      </c>
      <c r="AA3462">
        <v>8.3240145373217778E-2</v>
      </c>
      <c r="AB3462" s="7">
        <f t="shared" si="162"/>
        <v>1.997763488957228</v>
      </c>
      <c r="AC3462">
        <f>INDEX(SHELF_days!$C$2:$C$289,MATCH(A3462&amp;"|"&amp;C3462,SHELF_days!$D$2:$D$289,0))</f>
        <v>19</v>
      </c>
      <c r="AD3462" s="8">
        <f t="shared" si="163"/>
        <v>37.957506290187332</v>
      </c>
      <c r="AE3462" s="7">
        <f t="shared" si="164"/>
        <v>8.3240145373217778E-2</v>
      </c>
    </row>
    <row r="3463" spans="1:31" x14ac:dyDescent="0.45">
      <c r="A3463" t="s">
        <v>58</v>
      </c>
      <c r="B3463" t="s">
        <v>162</v>
      </c>
      <c r="C3463" t="s">
        <v>129</v>
      </c>
      <c r="D3463">
        <v>8.3240145373217778E-2</v>
      </c>
      <c r="E3463">
        <v>8.3240145373217778E-2</v>
      </c>
      <c r="F3463">
        <v>8.3240145373217778E-2</v>
      </c>
      <c r="G3463">
        <v>8.3240145373217778E-2</v>
      </c>
      <c r="H3463">
        <v>8.3240145373217778E-2</v>
      </c>
      <c r="I3463">
        <v>8.3240145373217778E-2</v>
      </c>
      <c r="J3463">
        <v>8.3240145373217778E-2</v>
      </c>
      <c r="K3463">
        <v>8.3240145373217778E-2</v>
      </c>
      <c r="L3463">
        <v>8.3240145373217778E-2</v>
      </c>
      <c r="M3463">
        <v>8.3240145373217778E-2</v>
      </c>
      <c r="N3463">
        <v>8.3240145373217778E-2</v>
      </c>
      <c r="O3463">
        <v>8.3240145373217778E-2</v>
      </c>
      <c r="P3463">
        <v>8.3240145373217778E-2</v>
      </c>
      <c r="Q3463">
        <v>8.3240145373217778E-2</v>
      </c>
      <c r="R3463">
        <v>8.3240145373217778E-2</v>
      </c>
      <c r="S3463">
        <v>8.3240145373217778E-2</v>
      </c>
      <c r="T3463">
        <v>8.3240145373217778E-2</v>
      </c>
      <c r="U3463">
        <v>8.3240145373217778E-2</v>
      </c>
      <c r="V3463">
        <v>8.3240145373217778E-2</v>
      </c>
      <c r="W3463">
        <v>8.3240145373217778E-2</v>
      </c>
      <c r="X3463">
        <v>8.3240145373217778E-2</v>
      </c>
      <c r="Y3463">
        <v>8.3240145373217778E-2</v>
      </c>
      <c r="Z3463">
        <v>8.3240145373217778E-2</v>
      </c>
      <c r="AA3463">
        <v>8.3240145373217778E-2</v>
      </c>
      <c r="AB3463" s="7">
        <f t="shared" si="162"/>
        <v>1.997763488957228</v>
      </c>
      <c r="AC3463">
        <f>INDEX(SHELF_days!$C$2:$C$289,MATCH(A3463&amp;"|"&amp;C3463,SHELF_days!$D$2:$D$289,0))</f>
        <v>4</v>
      </c>
      <c r="AD3463" s="8">
        <f t="shared" si="163"/>
        <v>7.991053955828912</v>
      </c>
      <c r="AE3463" s="7">
        <f t="shared" si="164"/>
        <v>8.3240145373217778E-2</v>
      </c>
    </row>
    <row r="3464" spans="1:31" x14ac:dyDescent="0.45">
      <c r="A3464" t="s">
        <v>58</v>
      </c>
      <c r="B3464" t="s">
        <v>163</v>
      </c>
      <c r="C3464" t="s">
        <v>124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58</v>
      </c>
      <c r="B3465" t="s">
        <v>163</v>
      </c>
      <c r="C3465" t="s">
        <v>125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58</v>
      </c>
      <c r="B3466" t="s">
        <v>163</v>
      </c>
      <c r="C3466" t="s">
        <v>126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58</v>
      </c>
      <c r="B3467" t="s">
        <v>163</v>
      </c>
      <c r="C3467" t="s">
        <v>127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58</v>
      </c>
      <c r="B3468" t="s">
        <v>163</v>
      </c>
      <c r="C3468" t="s">
        <v>128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58</v>
      </c>
      <c r="B3469" t="s">
        <v>163</v>
      </c>
      <c r="C3469" t="s">
        <v>129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58</v>
      </c>
      <c r="B3470" t="s">
        <v>164</v>
      </c>
      <c r="C3470" t="s">
        <v>124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58</v>
      </c>
      <c r="B3471" t="s">
        <v>164</v>
      </c>
      <c r="C3471" t="s">
        <v>125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58</v>
      </c>
      <c r="B3472" t="s">
        <v>164</v>
      </c>
      <c r="C3472" t="s">
        <v>126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58</v>
      </c>
      <c r="B3473" t="s">
        <v>164</v>
      </c>
      <c r="C3473" t="s">
        <v>127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58</v>
      </c>
      <c r="B3474" t="s">
        <v>164</v>
      </c>
      <c r="C3474" t="s">
        <v>128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58</v>
      </c>
      <c r="B3475" t="s">
        <v>164</v>
      </c>
      <c r="C3475" t="s">
        <v>129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58</v>
      </c>
      <c r="B3476" t="s">
        <v>165</v>
      </c>
      <c r="C3476" t="s">
        <v>124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58</v>
      </c>
      <c r="B3477" t="s">
        <v>165</v>
      </c>
      <c r="C3477" t="s">
        <v>125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58</v>
      </c>
      <c r="B3478" t="s">
        <v>165</v>
      </c>
      <c r="C3478" t="s">
        <v>126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58</v>
      </c>
      <c r="B3479" t="s">
        <v>165</v>
      </c>
      <c r="C3479" t="s">
        <v>127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58</v>
      </c>
      <c r="B3480" t="s">
        <v>165</v>
      </c>
      <c r="C3480" t="s">
        <v>128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58</v>
      </c>
      <c r="B3481" t="s">
        <v>165</v>
      </c>
      <c r="C3481" t="s">
        <v>129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58</v>
      </c>
      <c r="B3482" t="s">
        <v>166</v>
      </c>
      <c r="C3482" t="s">
        <v>124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58</v>
      </c>
      <c r="B3483" t="s">
        <v>166</v>
      </c>
      <c r="C3483" t="s">
        <v>125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58</v>
      </c>
      <c r="B3484" t="s">
        <v>166</v>
      </c>
      <c r="C3484" t="s">
        <v>126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58</v>
      </c>
      <c r="B3485" t="s">
        <v>166</v>
      </c>
      <c r="C3485" t="s">
        <v>127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58</v>
      </c>
      <c r="B3486" t="s">
        <v>166</v>
      </c>
      <c r="C3486" t="s">
        <v>128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58</v>
      </c>
      <c r="B3487" t="s">
        <v>166</v>
      </c>
      <c r="C3487" t="s">
        <v>129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58</v>
      </c>
      <c r="B3488" t="s">
        <v>167</v>
      </c>
      <c r="C3488" t="s">
        <v>124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58</v>
      </c>
      <c r="B3489" t="s">
        <v>167</v>
      </c>
      <c r="C3489" t="s">
        <v>125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58</v>
      </c>
      <c r="B3490" t="s">
        <v>167</v>
      </c>
      <c r="C3490" t="s">
        <v>126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58</v>
      </c>
      <c r="B3491" t="s">
        <v>167</v>
      </c>
      <c r="C3491" t="s">
        <v>127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58</v>
      </c>
      <c r="B3492" t="s">
        <v>167</v>
      </c>
      <c r="C3492" t="s">
        <v>128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58</v>
      </c>
      <c r="B3493" t="s">
        <v>167</v>
      </c>
      <c r="C3493" t="s">
        <v>129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58</v>
      </c>
      <c r="B3494" t="s">
        <v>168</v>
      </c>
      <c r="C3494" t="s">
        <v>124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58</v>
      </c>
      <c r="B3495" t="s">
        <v>168</v>
      </c>
      <c r="C3495" t="s">
        <v>125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58</v>
      </c>
      <c r="B3496" t="s">
        <v>168</v>
      </c>
      <c r="C3496" t="s">
        <v>126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58</v>
      </c>
      <c r="B3497" t="s">
        <v>168</v>
      </c>
      <c r="C3497" t="s">
        <v>127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58</v>
      </c>
      <c r="B3498" t="s">
        <v>168</v>
      </c>
      <c r="C3498" t="s">
        <v>128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58</v>
      </c>
      <c r="B3499" t="s">
        <v>168</v>
      </c>
      <c r="C3499" t="s">
        <v>129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58</v>
      </c>
      <c r="B3500" t="s">
        <v>169</v>
      </c>
      <c r="C3500" t="s">
        <v>124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1.037809011015307E-2</v>
      </c>
      <c r="U3500">
        <v>3.1134270330459211E-2</v>
      </c>
      <c r="V3500">
        <v>3.1134270330459211E-2</v>
      </c>
      <c r="W3500">
        <v>2.075618022030614E-2</v>
      </c>
      <c r="X3500">
        <v>6.9187267401020474E-3</v>
      </c>
      <c r="Y3500">
        <v>0</v>
      </c>
      <c r="Z3500">
        <v>0</v>
      </c>
      <c r="AA3500">
        <v>0</v>
      </c>
      <c r="AB3500" s="7">
        <f t="shared" si="162"/>
        <v>0.10032153773147967</v>
      </c>
      <c r="AC3500">
        <f>INDEX(SHELF_days!$C$2:$C$289,MATCH(A3500&amp;"|"&amp;C3500,SHELF_days!$D$2:$D$289,0))</f>
        <v>46</v>
      </c>
      <c r="AD3500" s="8">
        <f t="shared" si="163"/>
        <v>4.6147907356480644</v>
      </c>
      <c r="AE3500" s="7">
        <f t="shared" si="164"/>
        <v>3.1134270330459211E-2</v>
      </c>
    </row>
    <row r="3501" spans="1:31" x14ac:dyDescent="0.45">
      <c r="A3501" t="s">
        <v>58</v>
      </c>
      <c r="B3501" t="s">
        <v>169</v>
      </c>
      <c r="C3501" t="s">
        <v>125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8.4227977705590134E-3</v>
      </c>
      <c r="U3501">
        <v>1.2634196655838519E-2</v>
      </c>
      <c r="V3501">
        <v>1.2634196655838519E-2</v>
      </c>
      <c r="W3501">
        <v>0</v>
      </c>
      <c r="X3501">
        <v>0</v>
      </c>
      <c r="Y3501">
        <v>0</v>
      </c>
      <c r="Z3501">
        <v>0</v>
      </c>
      <c r="AA3501">
        <v>0</v>
      </c>
      <c r="AB3501" s="7">
        <f t="shared" si="162"/>
        <v>3.3691191082236047E-2</v>
      </c>
      <c r="AC3501">
        <f>INDEX(SHELF_days!$C$2:$C$289,MATCH(A3501&amp;"|"&amp;C3501,SHELF_days!$D$2:$D$289,0))</f>
        <v>146</v>
      </c>
      <c r="AD3501" s="8">
        <f t="shared" si="163"/>
        <v>4.9189138980064628</v>
      </c>
      <c r="AE3501" s="7">
        <f t="shared" si="164"/>
        <v>1.2634196655838519E-2</v>
      </c>
    </row>
    <row r="3502" spans="1:31" x14ac:dyDescent="0.45">
      <c r="A3502" t="s">
        <v>58</v>
      </c>
      <c r="B3502" t="s">
        <v>169</v>
      </c>
      <c r="C3502" t="s">
        <v>126</v>
      </c>
      <c r="D3502">
        <v>0.19595106537484441</v>
      </c>
      <c r="E3502">
        <v>0.19595106537484441</v>
      </c>
      <c r="F3502">
        <v>0.19595106537484441</v>
      </c>
      <c r="G3502">
        <v>0.19595106537484441</v>
      </c>
      <c r="H3502">
        <v>0.19595106537484441</v>
      </c>
      <c r="I3502">
        <v>0.19595106537484441</v>
      </c>
      <c r="J3502">
        <v>0.19595106537484441</v>
      </c>
      <c r="K3502">
        <v>0.19595106537484441</v>
      </c>
      <c r="L3502">
        <v>0.19595106537484441</v>
      </c>
      <c r="M3502">
        <v>0.2048078934063427</v>
      </c>
      <c r="N3502">
        <v>0.3221650347050663</v>
      </c>
      <c r="O3502">
        <v>0.38674815737542662</v>
      </c>
      <c r="P3502">
        <v>0.56258371501771531</v>
      </c>
      <c r="Q3502">
        <v>0.67093391255559309</v>
      </c>
      <c r="R3502">
        <v>0.78220302705300437</v>
      </c>
      <c r="S3502">
        <v>0.88528249453823893</v>
      </c>
      <c r="T3502">
        <v>0.95</v>
      </c>
      <c r="U3502">
        <v>0.95</v>
      </c>
      <c r="V3502">
        <v>0.95</v>
      </c>
      <c r="W3502">
        <v>0.70664477661479819</v>
      </c>
      <c r="X3502">
        <v>0.35168779481006063</v>
      </c>
      <c r="Y3502">
        <v>0.21071244542734149</v>
      </c>
      <c r="Z3502">
        <v>0.19595106537484441</v>
      </c>
      <c r="AA3502">
        <v>0.19595106537484441</v>
      </c>
      <c r="AB3502" s="7">
        <f t="shared" si="162"/>
        <v>10.089230970626877</v>
      </c>
      <c r="AC3502">
        <f>INDEX(SHELF_days!$C$2:$C$289,MATCH(A3502&amp;"|"&amp;C3502,SHELF_days!$D$2:$D$289,0))</f>
        <v>67</v>
      </c>
      <c r="AD3502" s="8">
        <f t="shared" si="163"/>
        <v>675.9784750320008</v>
      </c>
      <c r="AE3502" s="7">
        <f t="shared" si="164"/>
        <v>0.95</v>
      </c>
    </row>
    <row r="3503" spans="1:31" x14ac:dyDescent="0.45">
      <c r="A3503" t="s">
        <v>58</v>
      </c>
      <c r="B3503" t="s">
        <v>169</v>
      </c>
      <c r="C3503" t="s">
        <v>127</v>
      </c>
      <c r="D3503">
        <v>2.5406471963653421E-2</v>
      </c>
      <c r="E3503">
        <v>2.5406471963653421E-2</v>
      </c>
      <c r="F3503">
        <v>2.5406471963653421E-2</v>
      </c>
      <c r="G3503">
        <v>2.5406471963653421E-2</v>
      </c>
      <c r="H3503">
        <v>2.5406471963653421E-2</v>
      </c>
      <c r="I3503">
        <v>2.5406471963653421E-2</v>
      </c>
      <c r="J3503">
        <v>2.5406471963653421E-2</v>
      </c>
      <c r="K3503">
        <v>2.5406471963653421E-2</v>
      </c>
      <c r="L3503">
        <v>2.5406471963653421E-2</v>
      </c>
      <c r="M3503">
        <v>2.5406471963653421E-2</v>
      </c>
      <c r="N3503">
        <v>2.5406471963653421E-2</v>
      </c>
      <c r="O3503">
        <v>2.5406471963653421E-2</v>
      </c>
      <c r="P3503">
        <v>2.5406471963653421E-2</v>
      </c>
      <c r="Q3503">
        <v>2.9617095126169019E-2</v>
      </c>
      <c r="R3503">
        <v>3.3827718288684611E-2</v>
      </c>
      <c r="S3503">
        <v>0.14887050706792421</v>
      </c>
      <c r="T3503">
        <v>0.18062859702249109</v>
      </c>
      <c r="U3503">
        <v>0.18698021501340439</v>
      </c>
      <c r="V3503">
        <v>0.17641797385997551</v>
      </c>
      <c r="W3503">
        <v>3.3827718288684611E-2</v>
      </c>
      <c r="X3503">
        <v>2.5406471963653421E-2</v>
      </c>
      <c r="Y3503">
        <v>2.5406471963653421E-2</v>
      </c>
      <c r="Z3503">
        <v>2.5406471963653421E-2</v>
      </c>
      <c r="AA3503">
        <v>2.5406471963653421E-2</v>
      </c>
      <c r="AB3503" s="7">
        <f t="shared" si="162"/>
        <v>1.2220798480494413</v>
      </c>
      <c r="AC3503">
        <f>INDEX(SHELF_days!$C$2:$C$289,MATCH(A3503&amp;"|"&amp;C3503,SHELF_days!$D$2:$D$289,0))</f>
        <v>83</v>
      </c>
      <c r="AD3503" s="8">
        <f t="shared" si="163"/>
        <v>101.43262738810363</v>
      </c>
      <c r="AE3503" s="7">
        <f t="shared" si="164"/>
        <v>0.18698021501340439</v>
      </c>
    </row>
    <row r="3504" spans="1:31" x14ac:dyDescent="0.45">
      <c r="A3504" t="s">
        <v>58</v>
      </c>
      <c r="B3504" t="s">
        <v>169</v>
      </c>
      <c r="C3504" t="s">
        <v>128</v>
      </c>
      <c r="D3504">
        <v>0.38744869744571458</v>
      </c>
      <c r="E3504">
        <v>0.38744869744571458</v>
      </c>
      <c r="F3504">
        <v>0.38744869744571458</v>
      </c>
      <c r="G3504">
        <v>0.38744869744571458</v>
      </c>
      <c r="H3504">
        <v>0.38744869744571458</v>
      </c>
      <c r="I3504">
        <v>0.38744869744571458</v>
      </c>
      <c r="J3504">
        <v>0.38744869744571458</v>
      </c>
      <c r="K3504">
        <v>0.38744869744571458</v>
      </c>
      <c r="L3504">
        <v>0.38744869744571458</v>
      </c>
      <c r="M3504">
        <v>0.38744869744571458</v>
      </c>
      <c r="N3504">
        <v>0.38744869744571458</v>
      </c>
      <c r="O3504">
        <v>0.64429671035916602</v>
      </c>
      <c r="P3504">
        <v>0.64429671035916602</v>
      </c>
      <c r="Q3504">
        <v>0.95</v>
      </c>
      <c r="R3504">
        <v>0.95</v>
      </c>
      <c r="S3504">
        <v>0.95</v>
      </c>
      <c r="T3504">
        <v>0.95</v>
      </c>
      <c r="U3504">
        <v>0.95</v>
      </c>
      <c r="V3504">
        <v>0.95</v>
      </c>
      <c r="W3504">
        <v>0.64429671035916602</v>
      </c>
      <c r="X3504">
        <v>0.64429671035916602</v>
      </c>
      <c r="Y3504">
        <v>0.38744869744571458</v>
      </c>
      <c r="Z3504">
        <v>0.38744869744571458</v>
      </c>
      <c r="AA3504">
        <v>0.38744869744571458</v>
      </c>
      <c r="AB3504" s="7">
        <f t="shared" si="162"/>
        <v>13.701468605676666</v>
      </c>
      <c r="AC3504">
        <f>INDEX(SHELF_days!$C$2:$C$289,MATCH(A3504&amp;"|"&amp;C3504,SHELF_days!$D$2:$D$289,0))</f>
        <v>19</v>
      </c>
      <c r="AD3504" s="8">
        <f t="shared" si="163"/>
        <v>260.32790350785666</v>
      </c>
      <c r="AE3504" s="7">
        <f t="shared" si="164"/>
        <v>0.95</v>
      </c>
    </row>
    <row r="3505" spans="1:31" x14ac:dyDescent="0.45">
      <c r="A3505" t="s">
        <v>58</v>
      </c>
      <c r="B3505" t="s">
        <v>169</v>
      </c>
      <c r="C3505" t="s">
        <v>129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 s="7">
        <f t="shared" si="162"/>
        <v>0</v>
      </c>
      <c r="AC3505">
        <f>INDEX(SHELF_days!$C$2:$C$289,MATCH(A3505&amp;"|"&amp;C3505,SHELF_days!$D$2:$D$289,0))</f>
        <v>4</v>
      </c>
      <c r="AD3505" s="8">
        <f t="shared" si="163"/>
        <v>0</v>
      </c>
      <c r="AE3505" s="7">
        <f t="shared" si="164"/>
        <v>0</v>
      </c>
    </row>
    <row r="3506" spans="1:31" x14ac:dyDescent="0.45">
      <c r="A3506" t="s">
        <v>58</v>
      </c>
      <c r="B3506" t="s">
        <v>170</v>
      </c>
      <c r="C3506" t="s">
        <v>124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58</v>
      </c>
      <c r="B3507" t="s">
        <v>170</v>
      </c>
      <c r="C3507" t="s">
        <v>125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58</v>
      </c>
      <c r="B3508" t="s">
        <v>170</v>
      </c>
      <c r="C3508" t="s">
        <v>126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58</v>
      </c>
      <c r="B3509" t="s">
        <v>170</v>
      </c>
      <c r="C3509" t="s">
        <v>127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58</v>
      </c>
      <c r="B3510" t="s">
        <v>170</v>
      </c>
      <c r="C3510" t="s">
        <v>128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58</v>
      </c>
      <c r="B3511" t="s">
        <v>170</v>
      </c>
      <c r="C3511" t="s">
        <v>129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58</v>
      </c>
      <c r="B3512" t="s">
        <v>171</v>
      </c>
      <c r="C3512" t="s">
        <v>124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58</v>
      </c>
      <c r="B3513" t="s">
        <v>171</v>
      </c>
      <c r="C3513" t="s">
        <v>125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58</v>
      </c>
      <c r="B3514" t="s">
        <v>171</v>
      </c>
      <c r="C3514" t="s">
        <v>126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58</v>
      </c>
      <c r="B3515" t="s">
        <v>171</v>
      </c>
      <c r="C3515" t="s">
        <v>127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58</v>
      </c>
      <c r="B3516" t="s">
        <v>171</v>
      </c>
      <c r="C3516" t="s">
        <v>128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58</v>
      </c>
      <c r="B3517" t="s">
        <v>171</v>
      </c>
      <c r="C3517" t="s">
        <v>129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58</v>
      </c>
      <c r="B3518" t="s">
        <v>172</v>
      </c>
      <c r="C3518" t="s">
        <v>124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58</v>
      </c>
      <c r="B3519" t="s">
        <v>172</v>
      </c>
      <c r="C3519" t="s">
        <v>125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58</v>
      </c>
      <c r="B3520" t="s">
        <v>172</v>
      </c>
      <c r="C3520" t="s">
        <v>126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58</v>
      </c>
      <c r="B3521" t="s">
        <v>172</v>
      </c>
      <c r="C3521" t="s">
        <v>127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58</v>
      </c>
      <c r="B3522" t="s">
        <v>172</v>
      </c>
      <c r="C3522" t="s">
        <v>128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58</v>
      </c>
      <c r="B3523" t="s">
        <v>172</v>
      </c>
      <c r="C3523" t="s">
        <v>129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58</v>
      </c>
      <c r="B3524" t="s">
        <v>173</v>
      </c>
      <c r="C3524" t="s">
        <v>124</v>
      </c>
      <c r="D3524">
        <v>0.18329999999999999</v>
      </c>
      <c r="E3524">
        <v>0.18329999999999999</v>
      </c>
      <c r="F3524">
        <v>0.18329999999999999</v>
      </c>
      <c r="G3524">
        <v>0.18329999999999999</v>
      </c>
      <c r="H3524">
        <v>0.18329999999999999</v>
      </c>
      <c r="I3524">
        <v>0.18329999999999999</v>
      </c>
      <c r="J3524">
        <v>0.18329999999999999</v>
      </c>
      <c r="K3524">
        <v>0.18329999999999999</v>
      </c>
      <c r="L3524">
        <v>0.18329999999999999</v>
      </c>
      <c r="M3524">
        <v>0.18329999999999999</v>
      </c>
      <c r="N3524">
        <v>0.18329999999999999</v>
      </c>
      <c r="O3524">
        <v>0.18329999999999999</v>
      </c>
      <c r="P3524">
        <v>0.18329999999999999</v>
      </c>
      <c r="Q3524">
        <v>0.18329999999999999</v>
      </c>
      <c r="R3524">
        <v>0.18329999999999999</v>
      </c>
      <c r="S3524">
        <v>0.18329999999999999</v>
      </c>
      <c r="T3524">
        <v>0.18329999999999999</v>
      </c>
      <c r="U3524">
        <v>0.18329999999999999</v>
      </c>
      <c r="V3524">
        <v>0.18329999999999999</v>
      </c>
      <c r="W3524">
        <v>0.18329999999999999</v>
      </c>
      <c r="X3524">
        <v>0.18329999999999999</v>
      </c>
      <c r="Y3524">
        <v>0.18329999999999999</v>
      </c>
      <c r="Z3524">
        <v>0.18329999999999999</v>
      </c>
      <c r="AA3524">
        <v>0.18329999999999999</v>
      </c>
      <c r="AB3524" s="7">
        <f t="shared" si="165"/>
        <v>4.3991999999999996</v>
      </c>
      <c r="AC3524">
        <f>INDEX(SHELF_days!$C$2:$C$289,MATCH(A3524&amp;"|"&amp;C3524,SHELF_days!$D$2:$D$289,0))</f>
        <v>46</v>
      </c>
      <c r="AD3524" s="8">
        <f t="shared" si="166"/>
        <v>202.36319999999998</v>
      </c>
      <c r="AE3524" s="7">
        <f t="shared" si="167"/>
        <v>0.18329999999999999</v>
      </c>
    </row>
    <row r="3525" spans="1:31" x14ac:dyDescent="0.45">
      <c r="A3525" t="s">
        <v>58</v>
      </c>
      <c r="B3525" t="s">
        <v>173</v>
      </c>
      <c r="C3525" t="s">
        <v>125</v>
      </c>
      <c r="D3525">
        <v>0.18329999999999999</v>
      </c>
      <c r="E3525">
        <v>0.18329999999999999</v>
      </c>
      <c r="F3525">
        <v>0.18329999999999999</v>
      </c>
      <c r="G3525">
        <v>0.18329999999999999</v>
      </c>
      <c r="H3525">
        <v>0.18329999999999999</v>
      </c>
      <c r="I3525">
        <v>0.18329999999999999</v>
      </c>
      <c r="J3525">
        <v>0.18329999999999999</v>
      </c>
      <c r="K3525">
        <v>0.18329999999999999</v>
      </c>
      <c r="L3525">
        <v>0.18329999999999999</v>
      </c>
      <c r="M3525">
        <v>0.18329999999999999</v>
      </c>
      <c r="N3525">
        <v>0.18329999999999999</v>
      </c>
      <c r="O3525">
        <v>0.18329999999999999</v>
      </c>
      <c r="P3525">
        <v>0.18329999999999999</v>
      </c>
      <c r="Q3525">
        <v>0.18329999999999999</v>
      </c>
      <c r="R3525">
        <v>0.18329999999999999</v>
      </c>
      <c r="S3525">
        <v>0.18329999999999999</v>
      </c>
      <c r="T3525">
        <v>0.18329999999999999</v>
      </c>
      <c r="U3525">
        <v>0.18329999999999999</v>
      </c>
      <c r="V3525">
        <v>0.18329999999999999</v>
      </c>
      <c r="W3525">
        <v>0.18329999999999999</v>
      </c>
      <c r="X3525">
        <v>0.18329999999999999</v>
      </c>
      <c r="Y3525">
        <v>0.18329999999999999</v>
      </c>
      <c r="Z3525">
        <v>0.18329999999999999</v>
      </c>
      <c r="AA3525">
        <v>0.18329999999999999</v>
      </c>
      <c r="AB3525" s="7">
        <f t="shared" si="165"/>
        <v>4.3991999999999996</v>
      </c>
      <c r="AC3525">
        <f>INDEX(SHELF_days!$C$2:$C$289,MATCH(A3525&amp;"|"&amp;C3525,SHELF_days!$D$2:$D$289,0))</f>
        <v>146</v>
      </c>
      <c r="AD3525" s="8">
        <f t="shared" si="166"/>
        <v>642.28319999999997</v>
      </c>
      <c r="AE3525" s="7">
        <f t="shared" si="167"/>
        <v>0.18329999999999999</v>
      </c>
    </row>
    <row r="3526" spans="1:31" x14ac:dyDescent="0.45">
      <c r="A3526" t="s">
        <v>58</v>
      </c>
      <c r="B3526" t="s">
        <v>173</v>
      </c>
      <c r="C3526" t="s">
        <v>126</v>
      </c>
      <c r="D3526">
        <v>0.18329999999999999</v>
      </c>
      <c r="E3526">
        <v>0.18329999999999999</v>
      </c>
      <c r="F3526">
        <v>0.18329999999999999</v>
      </c>
      <c r="G3526">
        <v>0.18329999999999999</v>
      </c>
      <c r="H3526">
        <v>0.18329999999999999</v>
      </c>
      <c r="I3526">
        <v>0.18329999999999999</v>
      </c>
      <c r="J3526">
        <v>0.18329999999999999</v>
      </c>
      <c r="K3526">
        <v>0.18329999999999999</v>
      </c>
      <c r="L3526">
        <v>0.18329999999999999</v>
      </c>
      <c r="M3526">
        <v>0.18329999999999999</v>
      </c>
      <c r="N3526">
        <v>0.18329999999999999</v>
      </c>
      <c r="O3526">
        <v>0.18329999999999999</v>
      </c>
      <c r="P3526">
        <v>0.18329999999999999</v>
      </c>
      <c r="Q3526">
        <v>0.18329999999999999</v>
      </c>
      <c r="R3526">
        <v>0.18329999999999999</v>
      </c>
      <c r="S3526">
        <v>0.18329999999999999</v>
      </c>
      <c r="T3526">
        <v>0.18329999999999999</v>
      </c>
      <c r="U3526">
        <v>0.18329999999999999</v>
      </c>
      <c r="V3526">
        <v>0.18329999999999999</v>
      </c>
      <c r="W3526">
        <v>0.18329999999999999</v>
      </c>
      <c r="X3526">
        <v>0.18329999999999999</v>
      </c>
      <c r="Y3526">
        <v>0.18329999999999999</v>
      </c>
      <c r="Z3526">
        <v>0.18329999999999999</v>
      </c>
      <c r="AA3526">
        <v>0.18329999999999999</v>
      </c>
      <c r="AB3526" s="7">
        <f t="shared" si="165"/>
        <v>4.3991999999999996</v>
      </c>
      <c r="AC3526">
        <f>INDEX(SHELF_days!$C$2:$C$289,MATCH(A3526&amp;"|"&amp;C3526,SHELF_days!$D$2:$D$289,0))</f>
        <v>67</v>
      </c>
      <c r="AD3526" s="8">
        <f t="shared" si="166"/>
        <v>294.74639999999999</v>
      </c>
      <c r="AE3526" s="7">
        <f t="shared" si="167"/>
        <v>0.18329999999999999</v>
      </c>
    </row>
    <row r="3527" spans="1:31" x14ac:dyDescent="0.45">
      <c r="A3527" t="s">
        <v>58</v>
      </c>
      <c r="B3527" t="s">
        <v>173</v>
      </c>
      <c r="C3527" t="s">
        <v>127</v>
      </c>
      <c r="D3527">
        <v>0.18329999999999999</v>
      </c>
      <c r="E3527">
        <v>0.18329999999999999</v>
      </c>
      <c r="F3527">
        <v>0.18329999999999999</v>
      </c>
      <c r="G3527">
        <v>0.18329999999999999</v>
      </c>
      <c r="H3527">
        <v>0.18329999999999999</v>
      </c>
      <c r="I3527">
        <v>0.18329999999999999</v>
      </c>
      <c r="J3527">
        <v>0.18329999999999999</v>
      </c>
      <c r="K3527">
        <v>0.18329999999999999</v>
      </c>
      <c r="L3527">
        <v>0.18329999999999999</v>
      </c>
      <c r="M3527">
        <v>0.18329999999999999</v>
      </c>
      <c r="N3527">
        <v>0.18329999999999999</v>
      </c>
      <c r="O3527">
        <v>0.18329999999999999</v>
      </c>
      <c r="P3527">
        <v>0.18329999999999999</v>
      </c>
      <c r="Q3527">
        <v>0.18329999999999999</v>
      </c>
      <c r="R3527">
        <v>0.18329999999999999</v>
      </c>
      <c r="S3527">
        <v>0.18329999999999999</v>
      </c>
      <c r="T3527">
        <v>0.18329999999999999</v>
      </c>
      <c r="U3527">
        <v>0.18329999999999999</v>
      </c>
      <c r="V3527">
        <v>0.18329999999999999</v>
      </c>
      <c r="W3527">
        <v>0.18329999999999999</v>
      </c>
      <c r="X3527">
        <v>0.18329999999999999</v>
      </c>
      <c r="Y3527">
        <v>0.18329999999999999</v>
      </c>
      <c r="Z3527">
        <v>0.18329999999999999</v>
      </c>
      <c r="AA3527">
        <v>0.18329999999999999</v>
      </c>
      <c r="AB3527" s="7">
        <f t="shared" si="165"/>
        <v>4.3991999999999996</v>
      </c>
      <c r="AC3527">
        <f>INDEX(SHELF_days!$C$2:$C$289,MATCH(A3527&amp;"|"&amp;C3527,SHELF_days!$D$2:$D$289,0))</f>
        <v>83</v>
      </c>
      <c r="AD3527" s="8">
        <f t="shared" si="166"/>
        <v>365.13359999999994</v>
      </c>
      <c r="AE3527" s="7">
        <f t="shared" si="167"/>
        <v>0.18329999999999999</v>
      </c>
    </row>
    <row r="3528" spans="1:31" x14ac:dyDescent="0.45">
      <c r="A3528" t="s">
        <v>58</v>
      </c>
      <c r="B3528" t="s">
        <v>173</v>
      </c>
      <c r="C3528" t="s">
        <v>128</v>
      </c>
      <c r="D3528">
        <v>0.18329999999999999</v>
      </c>
      <c r="E3528">
        <v>0.18329999999999999</v>
      </c>
      <c r="F3528">
        <v>0.18329999999999999</v>
      </c>
      <c r="G3528">
        <v>0.18329999999999999</v>
      </c>
      <c r="H3528">
        <v>0.18329999999999999</v>
      </c>
      <c r="I3528">
        <v>0.18329999999999999</v>
      </c>
      <c r="J3528">
        <v>0.18329999999999999</v>
      </c>
      <c r="K3528">
        <v>0.18329999999999999</v>
      </c>
      <c r="L3528">
        <v>0.18329999999999999</v>
      </c>
      <c r="M3528">
        <v>0.18329999999999999</v>
      </c>
      <c r="N3528">
        <v>0.18329999999999999</v>
      </c>
      <c r="O3528">
        <v>0.18329999999999999</v>
      </c>
      <c r="P3528">
        <v>0.18329999999999999</v>
      </c>
      <c r="Q3528">
        <v>0.18329999999999999</v>
      </c>
      <c r="R3528">
        <v>0.18329999999999999</v>
      </c>
      <c r="S3528">
        <v>0.18329999999999999</v>
      </c>
      <c r="T3528">
        <v>0.18329999999999999</v>
      </c>
      <c r="U3528">
        <v>0.18329999999999999</v>
      </c>
      <c r="V3528">
        <v>0.18329999999999999</v>
      </c>
      <c r="W3528">
        <v>0.18329999999999999</v>
      </c>
      <c r="X3528">
        <v>0.18329999999999999</v>
      </c>
      <c r="Y3528">
        <v>0.18329999999999999</v>
      </c>
      <c r="Z3528">
        <v>0.18329999999999999</v>
      </c>
      <c r="AA3528">
        <v>0.18329999999999999</v>
      </c>
      <c r="AB3528" s="7">
        <f t="shared" si="165"/>
        <v>4.3991999999999996</v>
      </c>
      <c r="AC3528">
        <f>INDEX(SHELF_days!$C$2:$C$289,MATCH(A3528&amp;"|"&amp;C3528,SHELF_days!$D$2:$D$289,0))</f>
        <v>19</v>
      </c>
      <c r="AD3528" s="8">
        <f t="shared" si="166"/>
        <v>83.584799999999987</v>
      </c>
      <c r="AE3528" s="7">
        <f t="shared" si="167"/>
        <v>0.18329999999999999</v>
      </c>
    </row>
    <row r="3529" spans="1:31" x14ac:dyDescent="0.45">
      <c r="A3529" t="s">
        <v>58</v>
      </c>
      <c r="B3529" t="s">
        <v>173</v>
      </c>
      <c r="C3529" t="s">
        <v>129</v>
      </c>
      <c r="D3529">
        <v>0.18329999999999999</v>
      </c>
      <c r="E3529">
        <v>0.18329999999999999</v>
      </c>
      <c r="F3529">
        <v>0.18329999999999999</v>
      </c>
      <c r="G3529">
        <v>0.18329999999999999</v>
      </c>
      <c r="H3529">
        <v>0.18329999999999999</v>
      </c>
      <c r="I3529">
        <v>0.18329999999999999</v>
      </c>
      <c r="J3529">
        <v>0.18329999999999999</v>
      </c>
      <c r="K3529">
        <v>0.18329999999999999</v>
      </c>
      <c r="L3529">
        <v>0.18329999999999999</v>
      </c>
      <c r="M3529">
        <v>0.18329999999999999</v>
      </c>
      <c r="N3529">
        <v>0.18329999999999999</v>
      </c>
      <c r="O3529">
        <v>0.18329999999999999</v>
      </c>
      <c r="P3529">
        <v>0.18329999999999999</v>
      </c>
      <c r="Q3529">
        <v>0.18329999999999999</v>
      </c>
      <c r="R3529">
        <v>0.18329999999999999</v>
      </c>
      <c r="S3529">
        <v>0.18329999999999999</v>
      </c>
      <c r="T3529">
        <v>0.18329999999999999</v>
      </c>
      <c r="U3529">
        <v>0.18329999999999999</v>
      </c>
      <c r="V3529">
        <v>0.18329999999999999</v>
      </c>
      <c r="W3529">
        <v>0.18329999999999999</v>
      </c>
      <c r="X3529">
        <v>0.18329999999999999</v>
      </c>
      <c r="Y3529">
        <v>0.18329999999999999</v>
      </c>
      <c r="Z3529">
        <v>0.18329999999999999</v>
      </c>
      <c r="AA3529">
        <v>0.18329999999999999</v>
      </c>
      <c r="AB3529" s="7">
        <f t="shared" si="165"/>
        <v>4.3991999999999996</v>
      </c>
      <c r="AC3529">
        <f>INDEX(SHELF_days!$C$2:$C$289,MATCH(A3529&amp;"|"&amp;C3529,SHELF_days!$D$2:$D$289,0))</f>
        <v>4</v>
      </c>
      <c r="AD3529" s="8">
        <f t="shared" si="166"/>
        <v>17.596799999999998</v>
      </c>
      <c r="AE3529" s="7">
        <f t="shared" si="167"/>
        <v>0.18329999999999999</v>
      </c>
    </row>
    <row r="3530" spans="1:31" x14ac:dyDescent="0.45">
      <c r="A3530" t="s">
        <v>58</v>
      </c>
      <c r="B3530" t="s">
        <v>174</v>
      </c>
      <c r="C3530" t="s">
        <v>124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58</v>
      </c>
      <c r="B3531" t="s">
        <v>174</v>
      </c>
      <c r="C3531" t="s">
        <v>125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58</v>
      </c>
      <c r="B3532" t="s">
        <v>174</v>
      </c>
      <c r="C3532" t="s">
        <v>126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58</v>
      </c>
      <c r="B3533" t="s">
        <v>174</v>
      </c>
      <c r="C3533" t="s">
        <v>127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58</v>
      </c>
      <c r="B3534" t="s">
        <v>174</v>
      </c>
      <c r="C3534" t="s">
        <v>128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58</v>
      </c>
      <c r="B3535" t="s">
        <v>174</v>
      </c>
      <c r="C3535" t="s">
        <v>129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58</v>
      </c>
      <c r="B3536" t="s">
        <v>175</v>
      </c>
      <c r="C3536" t="s">
        <v>124</v>
      </c>
      <c r="D3536">
        <v>0.48590824454329168</v>
      </c>
      <c r="E3536">
        <v>0.47900395676011182</v>
      </c>
      <c r="F3536">
        <v>0.47127405089479679</v>
      </c>
      <c r="G3536">
        <v>0.46099342479569638</v>
      </c>
      <c r="H3536">
        <v>0.44973266008068669</v>
      </c>
      <c r="I3536">
        <v>0.44392634090203797</v>
      </c>
      <c r="J3536">
        <v>0.43816527878349032</v>
      </c>
      <c r="K3536">
        <v>0.43356231250646521</v>
      </c>
      <c r="L3536">
        <v>0.420179314937416</v>
      </c>
      <c r="M3536">
        <v>0.40010683898831068</v>
      </c>
      <c r="N3536">
        <v>0.38500019395882901</v>
      </c>
      <c r="O3536">
        <v>0.37808006620461371</v>
      </c>
      <c r="P3536">
        <v>0.37736953036102189</v>
      </c>
      <c r="Q3536">
        <v>0.38068865082238529</v>
      </c>
      <c r="R3536">
        <v>0.39004134555704989</v>
      </c>
      <c r="S3536">
        <v>0.40383505094651889</v>
      </c>
      <c r="T3536">
        <v>0.42693587074583661</v>
      </c>
      <c r="U3536">
        <v>0.44866443182993693</v>
      </c>
      <c r="V3536">
        <v>0.46283425571532061</v>
      </c>
      <c r="W3536">
        <v>0.47396054230888579</v>
      </c>
      <c r="X3536">
        <v>0.48160753077480062</v>
      </c>
      <c r="Y3536">
        <v>0.48489804230888611</v>
      </c>
      <c r="Z3536">
        <v>0.48420787214234001</v>
      </c>
      <c r="AA3536">
        <v>0.48432990457225611</v>
      </c>
      <c r="AB3536" s="7">
        <f t="shared" si="165"/>
        <v>10.545305711440985</v>
      </c>
      <c r="AC3536">
        <f>INDEX(SHELF_days!$C$2:$C$289,MATCH(A3536&amp;"|"&amp;C3536,SHELF_days!$D$2:$D$289,0))</f>
        <v>46</v>
      </c>
      <c r="AD3536" s="8">
        <f t="shared" si="166"/>
        <v>485.08406272628531</v>
      </c>
      <c r="AE3536" s="7">
        <f t="shared" si="167"/>
        <v>0.48590824454329168</v>
      </c>
    </row>
    <row r="3537" spans="1:31" x14ac:dyDescent="0.45">
      <c r="A3537" t="s">
        <v>58</v>
      </c>
      <c r="B3537" t="s">
        <v>175</v>
      </c>
      <c r="C3537" t="s">
        <v>125</v>
      </c>
      <c r="D3537">
        <v>0.4188747520700184</v>
      </c>
      <c r="E3537">
        <v>0.40390981645310592</v>
      </c>
      <c r="F3537">
        <v>0.39358431980606368</v>
      </c>
      <c r="G3537">
        <v>0.38972389257941631</v>
      </c>
      <c r="H3537">
        <v>0.38740810849101148</v>
      </c>
      <c r="I3537">
        <v>0.38887601139690831</v>
      </c>
      <c r="J3537">
        <v>0.37911189906494991</v>
      </c>
      <c r="K3537">
        <v>0.35963109592922587</v>
      </c>
      <c r="L3537">
        <v>0.34481767307873951</v>
      </c>
      <c r="M3537">
        <v>0.33563521235399701</v>
      </c>
      <c r="N3537">
        <v>0.33003848817806869</v>
      </c>
      <c r="O3537">
        <v>0.32998417970594718</v>
      </c>
      <c r="P3537">
        <v>0.33760232030979448</v>
      </c>
      <c r="Q3537">
        <v>0.35180890501526929</v>
      </c>
      <c r="R3537">
        <v>0.36258579164436622</v>
      </c>
      <c r="S3537">
        <v>0.37574221578566258</v>
      </c>
      <c r="T3537">
        <v>0.38517811604697311</v>
      </c>
      <c r="U3537">
        <v>0.39039035198186561</v>
      </c>
      <c r="V3537">
        <v>0.39622772565563708</v>
      </c>
      <c r="W3537">
        <v>0.40475179454081778</v>
      </c>
      <c r="X3537">
        <v>0.40981133709032519</v>
      </c>
      <c r="Y3537">
        <v>0.41616267355098691</v>
      </c>
      <c r="Z3537">
        <v>0.42431445392437761</v>
      </c>
      <c r="AA3537">
        <v>0.42342958001448211</v>
      </c>
      <c r="AB3537" s="7">
        <f t="shared" si="165"/>
        <v>9.1396007146680098</v>
      </c>
      <c r="AC3537">
        <f>INDEX(SHELF_days!$C$2:$C$289,MATCH(A3537&amp;"|"&amp;C3537,SHELF_days!$D$2:$D$289,0))</f>
        <v>146</v>
      </c>
      <c r="AD3537" s="8">
        <f t="shared" si="166"/>
        <v>1334.3817043415295</v>
      </c>
      <c r="AE3537" s="7">
        <f t="shared" si="167"/>
        <v>0.42431445392437761</v>
      </c>
    </row>
    <row r="3538" spans="1:31" x14ac:dyDescent="0.45">
      <c r="A3538" t="s">
        <v>58</v>
      </c>
      <c r="B3538" t="s">
        <v>175</v>
      </c>
      <c r="C3538" t="s">
        <v>126</v>
      </c>
      <c r="D3538">
        <v>0.26774409681473532</v>
      </c>
      <c r="E3538">
        <v>0.26524653133245102</v>
      </c>
      <c r="F3538">
        <v>0.2623392594072263</v>
      </c>
      <c r="G3538">
        <v>0.25484011252881877</v>
      </c>
      <c r="H3538">
        <v>0.24920181111471781</v>
      </c>
      <c r="I3538">
        <v>0.23798326217050789</v>
      </c>
      <c r="J3538">
        <v>0.2261123873255261</v>
      </c>
      <c r="K3538">
        <v>0.2119690878673624</v>
      </c>
      <c r="L3538">
        <v>0.19740838306407979</v>
      </c>
      <c r="M3538">
        <v>0.19029917517707479</v>
      </c>
      <c r="N3538">
        <v>0.18985159845855501</v>
      </c>
      <c r="O3538">
        <v>0.20640652700441961</v>
      </c>
      <c r="P3538">
        <v>0.22983220554820341</v>
      </c>
      <c r="Q3538">
        <v>0.25444434734117383</v>
      </c>
      <c r="R3538">
        <v>0.27944309887055008</v>
      </c>
      <c r="S3538">
        <v>0.29652196892140448</v>
      </c>
      <c r="T3538">
        <v>0.31077534187287242</v>
      </c>
      <c r="U3538">
        <v>0.31315888037154488</v>
      </c>
      <c r="V3538">
        <v>0.31030508460469253</v>
      </c>
      <c r="W3538">
        <v>0.30319296361956599</v>
      </c>
      <c r="X3538">
        <v>0.29598720733767808</v>
      </c>
      <c r="Y3538">
        <v>0.29822113743996931</v>
      </c>
      <c r="Z3538">
        <v>0.29499404895669468</v>
      </c>
      <c r="AA3538">
        <v>0.28390471672201562</v>
      </c>
      <c r="AB3538" s="7">
        <f t="shared" si="165"/>
        <v>6.2301832338718404</v>
      </c>
      <c r="AC3538">
        <f>INDEX(SHELF_days!$C$2:$C$289,MATCH(A3538&amp;"|"&amp;C3538,SHELF_days!$D$2:$D$289,0))</f>
        <v>67</v>
      </c>
      <c r="AD3538" s="8">
        <f t="shared" si="166"/>
        <v>417.42227666941329</v>
      </c>
      <c r="AE3538" s="7">
        <f t="shared" si="167"/>
        <v>0.31315888037154488</v>
      </c>
    </row>
    <row r="3539" spans="1:31" x14ac:dyDescent="0.45">
      <c r="A3539" t="s">
        <v>58</v>
      </c>
      <c r="B3539" t="s">
        <v>175</v>
      </c>
      <c r="C3539" t="s">
        <v>127</v>
      </c>
      <c r="D3539">
        <v>0.33415350007715938</v>
      </c>
      <c r="E3539">
        <v>0.33133954962547918</v>
      </c>
      <c r="F3539">
        <v>0.33169389014850248</v>
      </c>
      <c r="G3539">
        <v>0.32744714568915378</v>
      </c>
      <c r="H3539">
        <v>0.31879666670623558</v>
      </c>
      <c r="I3539">
        <v>0.31419469142104212</v>
      </c>
      <c r="J3539">
        <v>0.31204104889543088</v>
      </c>
      <c r="K3539">
        <v>0.30237176671691929</v>
      </c>
      <c r="L3539">
        <v>0.28914097648413478</v>
      </c>
      <c r="M3539">
        <v>0.27840629859569582</v>
      </c>
      <c r="N3539">
        <v>0.26539452285704102</v>
      </c>
      <c r="O3539">
        <v>0.26068007264871029</v>
      </c>
      <c r="P3539">
        <v>0.26308567087285278</v>
      </c>
      <c r="Q3539">
        <v>0.26932046153298278</v>
      </c>
      <c r="R3539">
        <v>0.28044182761363229</v>
      </c>
      <c r="S3539">
        <v>0.29364739259980299</v>
      </c>
      <c r="T3539">
        <v>0.30630275044218369</v>
      </c>
      <c r="U3539">
        <v>0.31985019171187418</v>
      </c>
      <c r="V3539">
        <v>0.32943074037582648</v>
      </c>
      <c r="W3539">
        <v>0.33867238043233111</v>
      </c>
      <c r="X3539">
        <v>0.33963479778255251</v>
      </c>
      <c r="Y3539">
        <v>0.3355215987464536</v>
      </c>
      <c r="Z3539">
        <v>0.33188678909319691</v>
      </c>
      <c r="AA3539">
        <v>0.33050177467029113</v>
      </c>
      <c r="AB3539" s="7">
        <f t="shared" si="165"/>
        <v>7.4039565057394849</v>
      </c>
      <c r="AC3539">
        <f>INDEX(SHELF_days!$C$2:$C$289,MATCH(A3539&amp;"|"&amp;C3539,SHELF_days!$D$2:$D$289,0))</f>
        <v>83</v>
      </c>
      <c r="AD3539" s="8">
        <f t="shared" si="166"/>
        <v>614.5283899763773</v>
      </c>
      <c r="AE3539" s="7">
        <f t="shared" si="167"/>
        <v>0.33963479778255251</v>
      </c>
    </row>
    <row r="3540" spans="1:31" x14ac:dyDescent="0.45">
      <c r="A3540" t="s">
        <v>58</v>
      </c>
      <c r="B3540" t="s">
        <v>175</v>
      </c>
      <c r="C3540" t="s">
        <v>128</v>
      </c>
      <c r="D3540">
        <v>0.5271759594496741</v>
      </c>
      <c r="E3540">
        <v>0.52881969587255606</v>
      </c>
      <c r="F3540">
        <v>0.51984069514844311</v>
      </c>
      <c r="G3540">
        <v>0.49562635771180308</v>
      </c>
      <c r="H3540">
        <v>0.45667270094134688</v>
      </c>
      <c r="I3540">
        <v>0.44741129616220132</v>
      </c>
      <c r="J3540">
        <v>0.37924330195510503</v>
      </c>
      <c r="K3540">
        <v>0.36099565532223032</v>
      </c>
      <c r="L3540">
        <v>0.28246560463432302</v>
      </c>
      <c r="M3540">
        <v>0.28849746560463441</v>
      </c>
      <c r="N3540">
        <v>0.28927226647356991</v>
      </c>
      <c r="O3540">
        <v>0.28576031860970308</v>
      </c>
      <c r="P3540">
        <v>0.28755611875452569</v>
      </c>
      <c r="Q3540">
        <v>0.30881245474293989</v>
      </c>
      <c r="R3540">
        <v>0.32925416364952931</v>
      </c>
      <c r="S3540">
        <v>0.34975742215785671</v>
      </c>
      <c r="T3540">
        <v>0.33212165097755247</v>
      </c>
      <c r="U3540">
        <v>0.36198769007965242</v>
      </c>
      <c r="V3540">
        <v>0.36870383779869659</v>
      </c>
      <c r="W3540">
        <v>0.36082548877624909</v>
      </c>
      <c r="X3540">
        <v>0.37839608979000722</v>
      </c>
      <c r="Y3540">
        <v>0.40214337436640119</v>
      </c>
      <c r="Z3540">
        <v>0.43837074583635038</v>
      </c>
      <c r="AA3540">
        <v>0.4227733526430123</v>
      </c>
      <c r="AB3540" s="7">
        <f t="shared" si="165"/>
        <v>9.2024837074583612</v>
      </c>
      <c r="AC3540">
        <f>INDEX(SHELF_days!$C$2:$C$289,MATCH(A3540&amp;"|"&amp;C3540,SHELF_days!$D$2:$D$289,0))</f>
        <v>19</v>
      </c>
      <c r="AD3540" s="8">
        <f t="shared" si="166"/>
        <v>174.84719044170888</v>
      </c>
      <c r="AE3540" s="7">
        <f t="shared" si="167"/>
        <v>0.52881969587255606</v>
      </c>
    </row>
    <row r="3541" spans="1:31" x14ac:dyDescent="0.45">
      <c r="A3541" t="s">
        <v>58</v>
      </c>
      <c r="B3541" t="s">
        <v>175</v>
      </c>
      <c r="C3541" t="s">
        <v>129</v>
      </c>
      <c r="D3541">
        <v>0.62027063721940623</v>
      </c>
      <c r="E3541">
        <v>0.60324266835626361</v>
      </c>
      <c r="F3541">
        <v>0.58877398624185373</v>
      </c>
      <c r="G3541">
        <v>0.58710626357711804</v>
      </c>
      <c r="H3541">
        <v>0.59470039826212884</v>
      </c>
      <c r="I3541">
        <v>0.58431616582186818</v>
      </c>
      <c r="J3541">
        <v>0.57973841419261407</v>
      </c>
      <c r="K3541">
        <v>0.57477597755249821</v>
      </c>
      <c r="L3541">
        <v>0.55963522809558275</v>
      </c>
      <c r="M3541">
        <v>0.53458318247646619</v>
      </c>
      <c r="N3541">
        <v>0.50816437364228817</v>
      </c>
      <c r="O3541">
        <v>0.48445646270818238</v>
      </c>
      <c r="P3541">
        <v>0.46200896089790011</v>
      </c>
      <c r="Q3541">
        <v>0.47060780231716148</v>
      </c>
      <c r="R3541">
        <v>0.48143329109341071</v>
      </c>
      <c r="S3541">
        <v>0.48887807748008699</v>
      </c>
      <c r="T3541">
        <v>0.51276475380159303</v>
      </c>
      <c r="U3541">
        <v>0.54390839971035476</v>
      </c>
      <c r="V3541">
        <v>0.58277063721940625</v>
      </c>
      <c r="W3541">
        <v>0.61455014482259229</v>
      </c>
      <c r="X3541">
        <v>0.62585309558291091</v>
      </c>
      <c r="Y3541">
        <v>0.62875181028240412</v>
      </c>
      <c r="Z3541">
        <v>0.6050710535843592</v>
      </c>
      <c r="AA3541">
        <v>0.58920392831281676</v>
      </c>
      <c r="AB3541" s="7">
        <f t="shared" si="165"/>
        <v>13.425565713251267</v>
      </c>
      <c r="AC3541">
        <f>INDEX(SHELF_days!$C$2:$C$289,MATCH(A3541&amp;"|"&amp;C3541,SHELF_days!$D$2:$D$289,0))</f>
        <v>4</v>
      </c>
      <c r="AD3541" s="8">
        <f t="shared" si="166"/>
        <v>53.702262853005067</v>
      </c>
      <c r="AE3541" s="7">
        <f t="shared" si="167"/>
        <v>0.62875181028240412</v>
      </c>
    </row>
    <row r="3542" spans="1:31" x14ac:dyDescent="0.45">
      <c r="A3542" t="s">
        <v>58</v>
      </c>
      <c r="B3542" t="s">
        <v>176</v>
      </c>
      <c r="C3542" t="s">
        <v>124</v>
      </c>
      <c r="D3542">
        <v>0.37992546986702669</v>
      </c>
      <c r="E3542">
        <v>0.37846366723341129</v>
      </c>
      <c r="F3542">
        <v>0.37502381447085958</v>
      </c>
      <c r="G3542">
        <v>0.3693895728770249</v>
      </c>
      <c r="H3542">
        <v>0.36293412035231881</v>
      </c>
      <c r="I3542">
        <v>0.35969476841203579</v>
      </c>
      <c r="J3542">
        <v>0.35501079962290299</v>
      </c>
      <c r="K3542">
        <v>0.34974891669899588</v>
      </c>
      <c r="L3542">
        <v>0.34169878060356301</v>
      </c>
      <c r="M3542">
        <v>0.31454715020510848</v>
      </c>
      <c r="N3542">
        <v>0.27884430014363559</v>
      </c>
      <c r="O3542">
        <v>0.26196583764650738</v>
      </c>
      <c r="P3542">
        <v>0.26231022729416892</v>
      </c>
      <c r="Q3542">
        <v>0.26603931793758412</v>
      </c>
      <c r="R3542">
        <v>0.2708532472036721</v>
      </c>
      <c r="S3542">
        <v>0.27541017597600592</v>
      </c>
      <c r="T3542">
        <v>0.28297450475697877</v>
      </c>
      <c r="U3542">
        <v>0.29355387167315311</v>
      </c>
      <c r="V3542">
        <v>0.30580845946513391</v>
      </c>
      <c r="W3542">
        <v>0.3449231932668923</v>
      </c>
      <c r="X3542">
        <v>0.3655064841230603</v>
      </c>
      <c r="Y3542">
        <v>0.37267273171965237</v>
      </c>
      <c r="Z3542">
        <v>0.37638003123728608</v>
      </c>
      <c r="AA3542">
        <v>0.37799897709238839</v>
      </c>
      <c r="AB3542" s="7">
        <f t="shared" si="165"/>
        <v>7.9216784198793677</v>
      </c>
      <c r="AC3542">
        <f>INDEX(SHELF_days!$C$2:$C$289,MATCH(A3542&amp;"|"&amp;C3542,SHELF_days!$D$2:$D$289,0))</f>
        <v>46</v>
      </c>
      <c r="AD3542" s="8">
        <f t="shared" si="166"/>
        <v>364.3972073144509</v>
      </c>
      <c r="AE3542" s="7">
        <f t="shared" si="167"/>
        <v>0.37992546986702669</v>
      </c>
    </row>
    <row r="3543" spans="1:31" x14ac:dyDescent="0.45">
      <c r="A3543" t="s">
        <v>58</v>
      </c>
      <c r="B3543" t="s">
        <v>176</v>
      </c>
      <c r="C3543" t="s">
        <v>125</v>
      </c>
      <c r="D3543">
        <v>0.3311893435686224</v>
      </c>
      <c r="E3543">
        <v>0.33600738003703712</v>
      </c>
      <c r="F3543">
        <v>0.34047207012881608</v>
      </c>
      <c r="G3543">
        <v>0.33463542794849771</v>
      </c>
      <c r="H3543">
        <v>0.33141456086054161</v>
      </c>
      <c r="I3543">
        <v>0.32623032408383351</v>
      </c>
      <c r="J3543">
        <v>0.31454787787829153</v>
      </c>
      <c r="K3543">
        <v>0.29476430961739669</v>
      </c>
      <c r="L3543">
        <v>0.25433773734593451</v>
      </c>
      <c r="M3543">
        <v>0.21976161839412511</v>
      </c>
      <c r="N3543">
        <v>0.21051034294330701</v>
      </c>
      <c r="O3543">
        <v>0.21034050695267939</v>
      </c>
      <c r="P3543">
        <v>0.2184451843508308</v>
      </c>
      <c r="Q3543">
        <v>0.22969565640629849</v>
      </c>
      <c r="R3543">
        <v>0.24206250610064159</v>
      </c>
      <c r="S3543">
        <v>0.25076844666367981</v>
      </c>
      <c r="T3543">
        <v>0.25880406836515918</v>
      </c>
      <c r="U3543">
        <v>0.26255768989714467</v>
      </c>
      <c r="V3543">
        <v>0.26424114471245519</v>
      </c>
      <c r="W3543">
        <v>0.26606941137484691</v>
      </c>
      <c r="X3543">
        <v>0.30883608292779807</v>
      </c>
      <c r="Y3543">
        <v>0.32363273593732722</v>
      </c>
      <c r="Z3543">
        <v>0.33184694524247738</v>
      </c>
      <c r="AA3543">
        <v>0.33116021710646182</v>
      </c>
      <c r="AB3543" s="7">
        <f t="shared" si="165"/>
        <v>6.7923315888442044</v>
      </c>
      <c r="AC3543">
        <f>INDEX(SHELF_days!$C$2:$C$289,MATCH(A3543&amp;"|"&amp;C3543,SHELF_days!$D$2:$D$289,0))</f>
        <v>146</v>
      </c>
      <c r="AD3543" s="8">
        <f t="shared" si="166"/>
        <v>991.68041197125387</v>
      </c>
      <c r="AE3543" s="7">
        <f t="shared" si="167"/>
        <v>0.34047207012881608</v>
      </c>
    </row>
    <row r="3544" spans="1:31" x14ac:dyDescent="0.45">
      <c r="A3544" t="s">
        <v>58</v>
      </c>
      <c r="B3544" t="s">
        <v>176</v>
      </c>
      <c r="C3544" t="s">
        <v>126</v>
      </c>
      <c r="D3544">
        <v>0.30097482548511789</v>
      </c>
      <c r="E3544">
        <v>0.29441911286605399</v>
      </c>
      <c r="F3544">
        <v>0.2800862277617443</v>
      </c>
      <c r="G3544">
        <v>0.26554858509018969</v>
      </c>
      <c r="H3544">
        <v>0.25444974164648898</v>
      </c>
      <c r="I3544">
        <v>0.24422053945236999</v>
      </c>
      <c r="J3544">
        <v>0.22821749198812141</v>
      </c>
      <c r="K3544">
        <v>0.19522592896585919</v>
      </c>
      <c r="L3544">
        <v>0.13463489679490739</v>
      </c>
      <c r="M3544">
        <v>0.1201085331418878</v>
      </c>
      <c r="N3544">
        <v>0.1133359163202345</v>
      </c>
      <c r="O3544">
        <v>0.1067186029076352</v>
      </c>
      <c r="P3544">
        <v>0.1030510420474509</v>
      </c>
      <c r="Q3544">
        <v>0.1098225020466904</v>
      </c>
      <c r="R3544">
        <v>0.12417476392643149</v>
      </c>
      <c r="S3544">
        <v>0.14384305860603691</v>
      </c>
      <c r="T3544">
        <v>0.1593511306799763</v>
      </c>
      <c r="U3544">
        <v>0.1754658115071577</v>
      </c>
      <c r="V3544">
        <v>0.16999866877948949</v>
      </c>
      <c r="W3544">
        <v>0.2072343240324187</v>
      </c>
      <c r="X3544">
        <v>0.2349240253293858</v>
      </c>
      <c r="Y3544">
        <v>0.26813075732061648</v>
      </c>
      <c r="Z3544">
        <v>0.29042171301513192</v>
      </c>
      <c r="AA3544">
        <v>0.29631196354065142</v>
      </c>
      <c r="AB3544" s="7">
        <f t="shared" si="165"/>
        <v>4.8206701632520472</v>
      </c>
      <c r="AC3544">
        <f>INDEX(SHELF_days!$C$2:$C$289,MATCH(A3544&amp;"|"&amp;C3544,SHELF_days!$D$2:$D$289,0))</f>
        <v>67</v>
      </c>
      <c r="AD3544" s="8">
        <f t="shared" si="166"/>
        <v>322.98490093788718</v>
      </c>
      <c r="AE3544" s="7">
        <f t="shared" si="167"/>
        <v>0.30097482548511789</v>
      </c>
    </row>
    <row r="3545" spans="1:31" x14ac:dyDescent="0.45">
      <c r="A3545" t="s">
        <v>58</v>
      </c>
      <c r="B3545" t="s">
        <v>176</v>
      </c>
      <c r="C3545" t="s">
        <v>127</v>
      </c>
      <c r="D3545">
        <v>0.30171760740790682</v>
      </c>
      <c r="E3545">
        <v>0.30055360700584</v>
      </c>
      <c r="F3545">
        <v>0.29613684006560992</v>
      </c>
      <c r="G3545">
        <v>0.28764669042849489</v>
      </c>
      <c r="H3545">
        <v>0.28153506960729668</v>
      </c>
      <c r="I3545">
        <v>0.27295871299497532</v>
      </c>
      <c r="J3545">
        <v>0.26303294911285918</v>
      </c>
      <c r="K3545">
        <v>0.25071133252507199</v>
      </c>
      <c r="L3545">
        <v>0.22222054592976759</v>
      </c>
      <c r="M3545">
        <v>0.17651228776002459</v>
      </c>
      <c r="N3545">
        <v>0.1511049473042132</v>
      </c>
      <c r="O3545">
        <v>0.1486466048533566</v>
      </c>
      <c r="P3545">
        <v>0.15015646434016211</v>
      </c>
      <c r="Q3545">
        <v>0.1498565960579854</v>
      </c>
      <c r="R3545">
        <v>0.15731494307080221</v>
      </c>
      <c r="S3545">
        <v>0.16367899771413541</v>
      </c>
      <c r="T3545">
        <v>0.17373840303149929</v>
      </c>
      <c r="U3545">
        <v>0.18981373530284709</v>
      </c>
      <c r="V3545">
        <v>0.1938992859699166</v>
      </c>
      <c r="W3545">
        <v>0.24750228818485989</v>
      </c>
      <c r="X3545">
        <v>0.27830498911523988</v>
      </c>
      <c r="Y3545">
        <v>0.29741158962003489</v>
      </c>
      <c r="Z3545">
        <v>0.30406602565353608</v>
      </c>
      <c r="AA3545">
        <v>0.30651137518707711</v>
      </c>
      <c r="AB3545" s="7">
        <f t="shared" si="165"/>
        <v>5.5650318882435128</v>
      </c>
      <c r="AC3545">
        <f>INDEX(SHELF_days!$C$2:$C$289,MATCH(A3545&amp;"|"&amp;C3545,SHELF_days!$D$2:$D$289,0))</f>
        <v>83</v>
      </c>
      <c r="AD3545" s="8">
        <f t="shared" si="166"/>
        <v>461.89764672421154</v>
      </c>
      <c r="AE3545" s="7">
        <f t="shared" si="167"/>
        <v>0.30651137518707711</v>
      </c>
    </row>
    <row r="3546" spans="1:31" x14ac:dyDescent="0.45">
      <c r="A3546" t="s">
        <v>58</v>
      </c>
      <c r="B3546" t="s">
        <v>176</v>
      </c>
      <c r="C3546" t="s">
        <v>128</v>
      </c>
      <c r="D3546">
        <v>0.36667212963174978</v>
      </c>
      <c r="E3546">
        <v>0.36117195962416732</v>
      </c>
      <c r="F3546">
        <v>0.34095015434011389</v>
      </c>
      <c r="G3546">
        <v>0.33290873469499349</v>
      </c>
      <c r="H3546">
        <v>0.34283722090264229</v>
      </c>
      <c r="I3546">
        <v>0.33838625990382548</v>
      </c>
      <c r="J3546">
        <v>0.34573323905393571</v>
      </c>
      <c r="K3546">
        <v>0.31818961550727259</v>
      </c>
      <c r="L3546">
        <v>0.231007140318465</v>
      </c>
      <c r="M3546">
        <v>0.2089284615368838</v>
      </c>
      <c r="N3546">
        <v>0.18778073559281661</v>
      </c>
      <c r="O3546">
        <v>0.16976554014254641</v>
      </c>
      <c r="P3546">
        <v>0.15738889958111071</v>
      </c>
      <c r="Q3546">
        <v>0.15297567991354449</v>
      </c>
      <c r="R3546">
        <v>0.16035285212865519</v>
      </c>
      <c r="S3546">
        <v>0.16755138204251321</v>
      </c>
      <c r="T3546">
        <v>0.1939275404091588</v>
      </c>
      <c r="U3546">
        <v>0.21551306579573251</v>
      </c>
      <c r="V3546">
        <v>0.18982631574659731</v>
      </c>
      <c r="W3546">
        <v>0.22970632243469549</v>
      </c>
      <c r="X3546">
        <v>0.26307720752644598</v>
      </c>
      <c r="Y3546">
        <v>0.30223258065453318</v>
      </c>
      <c r="Z3546">
        <v>0.32024022783855338</v>
      </c>
      <c r="AA3546">
        <v>0.31935204850979021</v>
      </c>
      <c r="AB3546" s="7">
        <f t="shared" si="165"/>
        <v>6.2164753138307418</v>
      </c>
      <c r="AC3546">
        <f>INDEX(SHELF_days!$C$2:$C$289,MATCH(A3546&amp;"|"&amp;C3546,SHELF_days!$D$2:$D$289,0))</f>
        <v>19</v>
      </c>
      <c r="AD3546" s="8">
        <f t="shared" si="166"/>
        <v>118.11303096278409</v>
      </c>
      <c r="AE3546" s="7">
        <f t="shared" si="167"/>
        <v>0.36667212963174978</v>
      </c>
    </row>
    <row r="3547" spans="1:31" x14ac:dyDescent="0.45">
      <c r="A3547" t="s">
        <v>58</v>
      </c>
      <c r="B3547" t="s">
        <v>176</v>
      </c>
      <c r="C3547" t="s">
        <v>129</v>
      </c>
      <c r="D3547">
        <v>0.4210187030992838</v>
      </c>
      <c r="E3547">
        <v>0.41697251787812928</v>
      </c>
      <c r="F3547">
        <v>0.41303798409525783</v>
      </c>
      <c r="G3547">
        <v>0.40477263255138379</v>
      </c>
      <c r="H3547">
        <v>0.40418764191700007</v>
      </c>
      <c r="I3547">
        <v>0.40906413642566691</v>
      </c>
      <c r="J3547">
        <v>0.40718493264048261</v>
      </c>
      <c r="K3547">
        <v>0.37859115655177228</v>
      </c>
      <c r="L3547">
        <v>0.38751540883706248</v>
      </c>
      <c r="M3547">
        <v>0.35030402877947309</v>
      </c>
      <c r="N3547">
        <v>0.30997112611636812</v>
      </c>
      <c r="O3547">
        <v>0.28574590911991099</v>
      </c>
      <c r="P3547">
        <v>0.29500826083098741</v>
      </c>
      <c r="Q3547">
        <v>0.29701798672008012</v>
      </c>
      <c r="R3547">
        <v>0.29656509074507331</v>
      </c>
      <c r="S3547">
        <v>0.30526918526473501</v>
      </c>
      <c r="T3547">
        <v>0.31784648390398618</v>
      </c>
      <c r="U3547">
        <v>0.35059966920760238</v>
      </c>
      <c r="V3547">
        <v>0.36621986267893059</v>
      </c>
      <c r="W3547">
        <v>0.3854302002854687</v>
      </c>
      <c r="X3547">
        <v>0.44529738698167909</v>
      </c>
      <c r="Y3547">
        <v>0.4499096921715921</v>
      </c>
      <c r="Z3547">
        <v>0.45509440755213848</v>
      </c>
      <c r="AA3547">
        <v>0.45907611799907327</v>
      </c>
      <c r="AB3547" s="7">
        <f t="shared" si="165"/>
        <v>9.0117005223531379</v>
      </c>
      <c r="AC3547">
        <f>INDEX(SHELF_days!$C$2:$C$289,MATCH(A3547&amp;"|"&amp;C3547,SHELF_days!$D$2:$D$289,0))</f>
        <v>4</v>
      </c>
      <c r="AD3547" s="8">
        <f t="shared" si="166"/>
        <v>36.046802089412552</v>
      </c>
      <c r="AE3547" s="7">
        <f t="shared" si="167"/>
        <v>0.45907611799907327</v>
      </c>
    </row>
    <row r="3548" spans="1:31" x14ac:dyDescent="0.45">
      <c r="A3548" t="s">
        <v>58</v>
      </c>
      <c r="B3548" t="s">
        <v>177</v>
      </c>
      <c r="C3548" t="s">
        <v>124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6.8933233507909759E-3</v>
      </c>
      <c r="J3548">
        <v>4.1339035409216534E-3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1.102722689171263E-2</v>
      </c>
      <c r="V3548">
        <v>1.102722689171263E-2</v>
      </c>
      <c r="W3548">
        <v>1.102722689171263E-2</v>
      </c>
      <c r="X3548">
        <v>0</v>
      </c>
      <c r="Y3548">
        <v>0</v>
      </c>
      <c r="Z3548">
        <v>0</v>
      </c>
      <c r="AA3548">
        <v>0</v>
      </c>
      <c r="AB3548" s="7">
        <f t="shared" si="165"/>
        <v>4.4108907566850514E-2</v>
      </c>
      <c r="AC3548">
        <f>INDEX(SHELF_days!$C$2:$C$289,MATCH(A3548&amp;"|"&amp;C3548,SHELF_days!$D$2:$D$289,0))</f>
        <v>46</v>
      </c>
      <c r="AD3548" s="8">
        <f t="shared" si="166"/>
        <v>2.0290097480751235</v>
      </c>
      <c r="AE3548" s="7">
        <f t="shared" si="167"/>
        <v>1.102722689171263E-2</v>
      </c>
    </row>
    <row r="3549" spans="1:31" x14ac:dyDescent="0.45">
      <c r="A3549" t="s">
        <v>58</v>
      </c>
      <c r="B3549" t="s">
        <v>177</v>
      </c>
      <c r="C3549" t="s">
        <v>125</v>
      </c>
      <c r="D3549">
        <v>3.4512793221819289E-3</v>
      </c>
      <c r="E3549">
        <v>3.4512793221819289E-3</v>
      </c>
      <c r="F3549">
        <v>3.4512793221819289E-3</v>
      </c>
      <c r="G3549">
        <v>3.4512793221819289E-3</v>
      </c>
      <c r="H3549">
        <v>3.4512793221819289E-3</v>
      </c>
      <c r="I3549">
        <v>3.4512793221819289E-3</v>
      </c>
      <c r="J3549">
        <v>3.4512793221819289E-3</v>
      </c>
      <c r="K3549">
        <v>3.4512793221819289E-3</v>
      </c>
      <c r="L3549">
        <v>3.4512793221819289E-3</v>
      </c>
      <c r="M3549">
        <v>3.4512793221819289E-3</v>
      </c>
      <c r="N3549">
        <v>7.793370721320165E-3</v>
      </c>
      <c r="O3549">
        <v>2.2560104004396279E-2</v>
      </c>
      <c r="P3549">
        <v>2.8639361283735822E-2</v>
      </c>
      <c r="Q3549">
        <v>2.994182404320429E-2</v>
      </c>
      <c r="R3549">
        <v>3.5588024804541041E-2</v>
      </c>
      <c r="S3549">
        <v>4.6445723206481708E-2</v>
      </c>
      <c r="T3549">
        <v>4.6445723206481708E-2</v>
      </c>
      <c r="U3549">
        <v>4.6615323287676723E-2</v>
      </c>
      <c r="V3549">
        <v>4.5143260447013243E-2</v>
      </c>
      <c r="W3549">
        <v>2.9508767525201499E-2</v>
      </c>
      <c r="X3549">
        <v>8.0996388291092094E-3</v>
      </c>
      <c r="Y3549">
        <v>1.150975308303992E-3</v>
      </c>
      <c r="Z3549">
        <v>1.150975308303992E-3</v>
      </c>
      <c r="AA3549">
        <v>1.150975308303992E-3</v>
      </c>
      <c r="AB3549" s="7">
        <f t="shared" si="165"/>
        <v>0.38474684050589292</v>
      </c>
      <c r="AC3549">
        <f>INDEX(SHELF_days!$C$2:$C$289,MATCH(A3549&amp;"|"&amp;C3549,SHELF_days!$D$2:$D$289,0))</f>
        <v>146</v>
      </c>
      <c r="AD3549" s="8">
        <f t="shared" si="166"/>
        <v>56.173038713860365</v>
      </c>
      <c r="AE3549" s="7">
        <f t="shared" si="167"/>
        <v>4.6615323287676723E-2</v>
      </c>
    </row>
    <row r="3550" spans="1:31" x14ac:dyDescent="0.45">
      <c r="A3550" t="s">
        <v>58</v>
      </c>
      <c r="B3550" t="s">
        <v>177</v>
      </c>
      <c r="C3550" t="s">
        <v>126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1.894527033641624E-3</v>
      </c>
      <c r="T3550">
        <v>8.5181954126235127E-3</v>
      </c>
      <c r="U3550">
        <v>8.5181954126235127E-3</v>
      </c>
      <c r="V3550">
        <v>2.841790550462435E-3</v>
      </c>
      <c r="W3550">
        <v>0</v>
      </c>
      <c r="X3550">
        <v>0</v>
      </c>
      <c r="Y3550">
        <v>0</v>
      </c>
      <c r="Z3550">
        <v>0</v>
      </c>
      <c r="AA3550">
        <v>0</v>
      </c>
      <c r="AB3550" s="7">
        <f t="shared" si="165"/>
        <v>2.1772708409351086E-2</v>
      </c>
      <c r="AC3550">
        <f>INDEX(SHELF_days!$C$2:$C$289,MATCH(A3550&amp;"|"&amp;C3550,SHELF_days!$D$2:$D$289,0))</f>
        <v>67</v>
      </c>
      <c r="AD3550" s="8">
        <f t="shared" si="166"/>
        <v>1.4587714634265228</v>
      </c>
      <c r="AE3550" s="7">
        <f t="shared" si="167"/>
        <v>8.5181954126235127E-3</v>
      </c>
    </row>
    <row r="3551" spans="1:31" x14ac:dyDescent="0.45">
      <c r="A3551" t="s">
        <v>58</v>
      </c>
      <c r="B3551" t="s">
        <v>177</v>
      </c>
      <c r="C3551" t="s">
        <v>127</v>
      </c>
      <c r="D3551">
        <v>1.2863062141268811E-2</v>
      </c>
      <c r="E3551">
        <v>1.2863062141268811E-2</v>
      </c>
      <c r="F3551">
        <v>1.2863062141268811E-2</v>
      </c>
      <c r="G3551">
        <v>1.2863062141268811E-2</v>
      </c>
      <c r="H3551">
        <v>1.2863062141268811E-2</v>
      </c>
      <c r="I3551">
        <v>1.2863062141268811E-2</v>
      </c>
      <c r="J3551">
        <v>1.2863062141268811E-2</v>
      </c>
      <c r="K3551">
        <v>1.2863062141268811E-2</v>
      </c>
      <c r="L3551">
        <v>1.2863062141268811E-2</v>
      </c>
      <c r="M3551">
        <v>1.2863062141268811E-2</v>
      </c>
      <c r="N3551">
        <v>5.4612257751322529E-2</v>
      </c>
      <c r="O3551">
        <v>0.1027365039745113</v>
      </c>
      <c r="P3551">
        <v>0.16255075668321251</v>
      </c>
      <c r="Q3551">
        <v>0.19921960755203999</v>
      </c>
      <c r="R3551">
        <v>0.24352635413501439</v>
      </c>
      <c r="S3551">
        <v>0.26950446815101081</v>
      </c>
      <c r="T3551">
        <v>0.30770263602289838</v>
      </c>
      <c r="U3551">
        <v>0.32476552705514661</v>
      </c>
      <c r="V3551">
        <v>0.31839626930944748</v>
      </c>
      <c r="W3551">
        <v>0.231309196712841</v>
      </c>
      <c r="X3551">
        <v>9.3572187691022324E-2</v>
      </c>
      <c r="Y3551">
        <v>1.6414089879434889E-2</v>
      </c>
      <c r="Z3551">
        <v>1.6414089879434889E-2</v>
      </c>
      <c r="AA3551">
        <v>1.6414089879434889E-2</v>
      </c>
      <c r="AB3551" s="7">
        <f t="shared" si="165"/>
        <v>2.4857686560894594</v>
      </c>
      <c r="AC3551">
        <f>INDEX(SHELF_days!$C$2:$C$289,MATCH(A3551&amp;"|"&amp;C3551,SHELF_days!$D$2:$D$289,0))</f>
        <v>83</v>
      </c>
      <c r="AD3551" s="8">
        <f t="shared" si="166"/>
        <v>206.31879845542514</v>
      </c>
      <c r="AE3551" s="7">
        <f t="shared" si="167"/>
        <v>0.32476552705514661</v>
      </c>
    </row>
    <row r="3552" spans="1:31" x14ac:dyDescent="0.45">
      <c r="A3552" t="s">
        <v>58</v>
      </c>
      <c r="B3552" t="s">
        <v>177</v>
      </c>
      <c r="C3552" t="s">
        <v>128</v>
      </c>
      <c r="D3552">
        <v>2.86839928840503E-2</v>
      </c>
      <c r="E3552">
        <v>2.86839928840503E-2</v>
      </c>
      <c r="F3552">
        <v>2.86839928840503E-2</v>
      </c>
      <c r="G3552">
        <v>2.86839928840503E-2</v>
      </c>
      <c r="H3552">
        <v>2.86839928840503E-2</v>
      </c>
      <c r="I3552">
        <v>2.86839928840503E-2</v>
      </c>
      <c r="J3552">
        <v>2.86839928840503E-2</v>
      </c>
      <c r="K3552">
        <v>2.86839928840503E-2</v>
      </c>
      <c r="L3552">
        <v>2.86839928840503E-2</v>
      </c>
      <c r="M3552">
        <v>2.86839928840503E-2</v>
      </c>
      <c r="N3552">
        <v>0.15432671425088729</v>
      </c>
      <c r="O3552">
        <v>0.22656178940529539</v>
      </c>
      <c r="P3552">
        <v>0.33218771467924862</v>
      </c>
      <c r="Q3552">
        <v>0.41226755189281472</v>
      </c>
      <c r="R3552">
        <v>0.4890323444942849</v>
      </c>
      <c r="S3552">
        <v>0.52575089206795678</v>
      </c>
      <c r="T3552">
        <v>0.60250303182739617</v>
      </c>
      <c r="U3552">
        <v>0.60250303182739617</v>
      </c>
      <c r="V3552">
        <v>0.60250303182739617</v>
      </c>
      <c r="W3552">
        <v>0.44230539887417131</v>
      </c>
      <c r="X3552">
        <v>0.18101155809405539</v>
      </c>
      <c r="Y3552">
        <v>3.0847628871334201E-2</v>
      </c>
      <c r="Z3552">
        <v>3.0847628871334201E-2</v>
      </c>
      <c r="AA3552">
        <v>3.0847628871334201E-2</v>
      </c>
      <c r="AB3552" s="7">
        <f t="shared" si="165"/>
        <v>4.9503358746954085</v>
      </c>
      <c r="AC3552">
        <f>INDEX(SHELF_days!$C$2:$C$289,MATCH(A3552&amp;"|"&amp;C3552,SHELF_days!$D$2:$D$289,0))</f>
        <v>19</v>
      </c>
      <c r="AD3552" s="8">
        <f t="shared" si="166"/>
        <v>94.056381619212758</v>
      </c>
      <c r="AE3552" s="7">
        <f t="shared" si="167"/>
        <v>0.60250303182739617</v>
      </c>
    </row>
    <row r="3553" spans="1:31" x14ac:dyDescent="0.45">
      <c r="A3553" t="s">
        <v>58</v>
      </c>
      <c r="B3553" t="s">
        <v>177</v>
      </c>
      <c r="C3553" t="s">
        <v>129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 s="7">
        <f t="shared" si="165"/>
        <v>0</v>
      </c>
      <c r="AC3553">
        <f>INDEX(SHELF_days!$C$2:$C$289,MATCH(A3553&amp;"|"&amp;C3553,SHELF_days!$D$2:$D$289,0))</f>
        <v>4</v>
      </c>
      <c r="AD3553" s="8">
        <f t="shared" si="166"/>
        <v>0</v>
      </c>
      <c r="AE3553" s="7">
        <f t="shared" si="167"/>
        <v>0</v>
      </c>
    </row>
    <row r="3554" spans="1:31" x14ac:dyDescent="0.45">
      <c r="A3554" t="s">
        <v>58</v>
      </c>
      <c r="B3554" t="s">
        <v>178</v>
      </c>
      <c r="C3554" t="s">
        <v>124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58</v>
      </c>
      <c r="B3555" t="s">
        <v>178</v>
      </c>
      <c r="C3555" t="s">
        <v>125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58</v>
      </c>
      <c r="B3556" t="s">
        <v>178</v>
      </c>
      <c r="C3556" t="s">
        <v>126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58</v>
      </c>
      <c r="B3557" t="s">
        <v>178</v>
      </c>
      <c r="C3557" t="s">
        <v>127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58</v>
      </c>
      <c r="B3558" t="s">
        <v>178</v>
      </c>
      <c r="C3558" t="s">
        <v>128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58</v>
      </c>
      <c r="B3559" t="s">
        <v>178</v>
      </c>
      <c r="C3559" t="s">
        <v>129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58</v>
      </c>
      <c r="B3560" t="s">
        <v>179</v>
      </c>
      <c r="C3560" t="s">
        <v>124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58</v>
      </c>
      <c r="B3561" t="s">
        <v>179</v>
      </c>
      <c r="C3561" t="s">
        <v>125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58</v>
      </c>
      <c r="B3562" t="s">
        <v>179</v>
      </c>
      <c r="C3562" t="s">
        <v>126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58</v>
      </c>
      <c r="B3563" t="s">
        <v>179</v>
      </c>
      <c r="C3563" t="s">
        <v>127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58</v>
      </c>
      <c r="B3564" t="s">
        <v>179</v>
      </c>
      <c r="C3564" t="s">
        <v>128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58</v>
      </c>
      <c r="B3565" t="s">
        <v>179</v>
      </c>
      <c r="C3565" t="s">
        <v>129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58</v>
      </c>
      <c r="B3566" t="s">
        <v>180</v>
      </c>
      <c r="C3566" t="s">
        <v>124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58</v>
      </c>
      <c r="B3567" t="s">
        <v>180</v>
      </c>
      <c r="C3567" t="s">
        <v>125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58</v>
      </c>
      <c r="B3568" t="s">
        <v>180</v>
      </c>
      <c r="C3568" t="s">
        <v>126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58</v>
      </c>
      <c r="B3569" t="s">
        <v>180</v>
      </c>
      <c r="C3569" t="s">
        <v>127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58</v>
      </c>
      <c r="B3570" t="s">
        <v>180</v>
      </c>
      <c r="C3570" t="s">
        <v>128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58</v>
      </c>
      <c r="B3571" t="s">
        <v>180</v>
      </c>
      <c r="C3571" t="s">
        <v>129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58</v>
      </c>
      <c r="B3572" t="s">
        <v>181</v>
      </c>
      <c r="C3572" t="s">
        <v>124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58</v>
      </c>
      <c r="B3573" t="s">
        <v>181</v>
      </c>
      <c r="C3573" t="s">
        <v>125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58</v>
      </c>
      <c r="B3574" t="s">
        <v>181</v>
      </c>
      <c r="C3574" t="s">
        <v>126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58</v>
      </c>
      <c r="B3575" t="s">
        <v>181</v>
      </c>
      <c r="C3575" t="s">
        <v>127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58</v>
      </c>
      <c r="B3576" t="s">
        <v>181</v>
      </c>
      <c r="C3576" t="s">
        <v>128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58</v>
      </c>
      <c r="B3577" t="s">
        <v>181</v>
      </c>
      <c r="C3577" t="s">
        <v>129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58</v>
      </c>
      <c r="B3578" t="s">
        <v>182</v>
      </c>
      <c r="C3578" t="s">
        <v>124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58</v>
      </c>
      <c r="B3579" t="s">
        <v>182</v>
      </c>
      <c r="C3579" t="s">
        <v>125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58</v>
      </c>
      <c r="B3580" t="s">
        <v>182</v>
      </c>
      <c r="C3580" t="s">
        <v>126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58</v>
      </c>
      <c r="B3581" t="s">
        <v>182</v>
      </c>
      <c r="C3581" t="s">
        <v>127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58</v>
      </c>
      <c r="B3582" t="s">
        <v>182</v>
      </c>
      <c r="C3582" t="s">
        <v>128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58</v>
      </c>
      <c r="B3583" t="s">
        <v>182</v>
      </c>
      <c r="C3583" t="s">
        <v>129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58</v>
      </c>
      <c r="B3584" t="s">
        <v>183</v>
      </c>
      <c r="C3584" t="s">
        <v>124</v>
      </c>
      <c r="D3584">
        <v>0.23080000000000009</v>
      </c>
      <c r="E3584">
        <v>0.23080000000000009</v>
      </c>
      <c r="F3584">
        <v>0.23080000000000009</v>
      </c>
      <c r="G3584">
        <v>0.23080000000000009</v>
      </c>
      <c r="H3584">
        <v>0.23080000000000009</v>
      </c>
      <c r="I3584">
        <v>0.23080000000000009</v>
      </c>
      <c r="J3584">
        <v>0.23080000000000009</v>
      </c>
      <c r="K3584">
        <v>0.23080000000000009</v>
      </c>
      <c r="L3584">
        <v>0.23080000000000009</v>
      </c>
      <c r="M3584">
        <v>0.23080000000000009</v>
      </c>
      <c r="N3584">
        <v>0.23080000000000009</v>
      </c>
      <c r="O3584">
        <v>0.23080000000000009</v>
      </c>
      <c r="P3584">
        <v>0.23080000000000009</v>
      </c>
      <c r="Q3584">
        <v>0.23080000000000009</v>
      </c>
      <c r="R3584">
        <v>0.23080000000000009</v>
      </c>
      <c r="S3584">
        <v>0.23080000000000009</v>
      </c>
      <c r="T3584">
        <v>0.23080000000000009</v>
      </c>
      <c r="U3584">
        <v>0.23080000000000009</v>
      </c>
      <c r="V3584">
        <v>0.23080000000000009</v>
      </c>
      <c r="W3584">
        <v>0.23080000000000009</v>
      </c>
      <c r="X3584">
        <v>0.23080000000000009</v>
      </c>
      <c r="Y3584">
        <v>0.23080000000000009</v>
      </c>
      <c r="Z3584">
        <v>0.23080000000000009</v>
      </c>
      <c r="AA3584">
        <v>0.23080000000000009</v>
      </c>
      <c r="AB3584" s="7">
        <f t="shared" si="165"/>
        <v>5.5392000000000019</v>
      </c>
      <c r="AC3584">
        <f>INDEX(SHELF_days!$C$2:$C$289,MATCH(A3584&amp;"|"&amp;C3584,SHELF_days!$D$2:$D$289,0))</f>
        <v>46</v>
      </c>
      <c r="AD3584" s="8">
        <f t="shared" si="166"/>
        <v>254.80320000000009</v>
      </c>
      <c r="AE3584" s="7">
        <f t="shared" si="167"/>
        <v>0.23080000000000009</v>
      </c>
    </row>
    <row r="3585" spans="1:31" x14ac:dyDescent="0.45">
      <c r="A3585" t="s">
        <v>58</v>
      </c>
      <c r="B3585" t="s">
        <v>183</v>
      </c>
      <c r="C3585" t="s">
        <v>125</v>
      </c>
      <c r="D3585">
        <v>0.23080000000000009</v>
      </c>
      <c r="E3585">
        <v>0.23080000000000009</v>
      </c>
      <c r="F3585">
        <v>0.23080000000000009</v>
      </c>
      <c r="G3585">
        <v>0.23080000000000009</v>
      </c>
      <c r="H3585">
        <v>0.23080000000000009</v>
      </c>
      <c r="I3585">
        <v>0.23080000000000009</v>
      </c>
      <c r="J3585">
        <v>0.23080000000000009</v>
      </c>
      <c r="K3585">
        <v>0.23080000000000009</v>
      </c>
      <c r="L3585">
        <v>0.23080000000000009</v>
      </c>
      <c r="M3585">
        <v>0.23080000000000009</v>
      </c>
      <c r="N3585">
        <v>0.23080000000000009</v>
      </c>
      <c r="O3585">
        <v>0.23080000000000009</v>
      </c>
      <c r="P3585">
        <v>0.23080000000000009</v>
      </c>
      <c r="Q3585">
        <v>0.23080000000000009</v>
      </c>
      <c r="R3585">
        <v>0.23080000000000009</v>
      </c>
      <c r="S3585">
        <v>0.23080000000000009</v>
      </c>
      <c r="T3585">
        <v>0.23080000000000009</v>
      </c>
      <c r="U3585">
        <v>0.23080000000000009</v>
      </c>
      <c r="V3585">
        <v>0.23080000000000009</v>
      </c>
      <c r="W3585">
        <v>0.23080000000000009</v>
      </c>
      <c r="X3585">
        <v>0.23080000000000009</v>
      </c>
      <c r="Y3585">
        <v>0.23080000000000009</v>
      </c>
      <c r="Z3585">
        <v>0.23080000000000009</v>
      </c>
      <c r="AA3585">
        <v>0.23080000000000009</v>
      </c>
      <c r="AB3585" s="7">
        <f t="shared" si="165"/>
        <v>5.5392000000000019</v>
      </c>
      <c r="AC3585">
        <f>INDEX(SHELF_days!$C$2:$C$289,MATCH(A3585&amp;"|"&amp;C3585,SHELF_days!$D$2:$D$289,0))</f>
        <v>146</v>
      </c>
      <c r="AD3585" s="8">
        <f t="shared" si="166"/>
        <v>808.72320000000025</v>
      </c>
      <c r="AE3585" s="7">
        <f t="shared" si="167"/>
        <v>0.23080000000000009</v>
      </c>
    </row>
    <row r="3586" spans="1:31" x14ac:dyDescent="0.45">
      <c r="A3586" t="s">
        <v>58</v>
      </c>
      <c r="B3586" t="s">
        <v>183</v>
      </c>
      <c r="C3586" t="s">
        <v>126</v>
      </c>
      <c r="D3586">
        <v>0.23080000000000009</v>
      </c>
      <c r="E3586">
        <v>0.23080000000000009</v>
      </c>
      <c r="F3586">
        <v>0.23080000000000009</v>
      </c>
      <c r="G3586">
        <v>0.23080000000000009</v>
      </c>
      <c r="H3586">
        <v>0.23080000000000009</v>
      </c>
      <c r="I3586">
        <v>0.23080000000000009</v>
      </c>
      <c r="J3586">
        <v>0.23080000000000009</v>
      </c>
      <c r="K3586">
        <v>0.23080000000000009</v>
      </c>
      <c r="L3586">
        <v>0.23080000000000009</v>
      </c>
      <c r="M3586">
        <v>0.23080000000000009</v>
      </c>
      <c r="N3586">
        <v>0.23080000000000009</v>
      </c>
      <c r="O3586">
        <v>0.23080000000000009</v>
      </c>
      <c r="P3586">
        <v>0.23080000000000009</v>
      </c>
      <c r="Q3586">
        <v>0.23080000000000009</v>
      </c>
      <c r="R3586">
        <v>0.23080000000000009</v>
      </c>
      <c r="S3586">
        <v>0.23080000000000009</v>
      </c>
      <c r="T3586">
        <v>0.23080000000000009</v>
      </c>
      <c r="U3586">
        <v>0.23080000000000009</v>
      </c>
      <c r="V3586">
        <v>0.23080000000000009</v>
      </c>
      <c r="W3586">
        <v>0.23080000000000009</v>
      </c>
      <c r="X3586">
        <v>0.23080000000000009</v>
      </c>
      <c r="Y3586">
        <v>0.23080000000000009</v>
      </c>
      <c r="Z3586">
        <v>0.23080000000000009</v>
      </c>
      <c r="AA3586">
        <v>0.23080000000000009</v>
      </c>
      <c r="AB3586" s="7">
        <f t="shared" ref="AB3586:AB3649" si="168">SUM(D3586:AA3586)</f>
        <v>5.5392000000000019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371.1264000000001</v>
      </c>
      <c r="AE3586" s="7">
        <f t="shared" ref="AE3586:AE3649" si="170">MAX(D3586:AA3586)</f>
        <v>0.23080000000000009</v>
      </c>
    </row>
    <row r="3587" spans="1:31" x14ac:dyDescent="0.45">
      <c r="A3587" t="s">
        <v>58</v>
      </c>
      <c r="B3587" t="s">
        <v>183</v>
      </c>
      <c r="C3587" t="s">
        <v>127</v>
      </c>
      <c r="D3587">
        <v>0.23080000000000009</v>
      </c>
      <c r="E3587">
        <v>0.23080000000000009</v>
      </c>
      <c r="F3587">
        <v>0.23080000000000009</v>
      </c>
      <c r="G3587">
        <v>0.23080000000000009</v>
      </c>
      <c r="H3587">
        <v>0.23080000000000009</v>
      </c>
      <c r="I3587">
        <v>0.23080000000000009</v>
      </c>
      <c r="J3587">
        <v>0.23080000000000009</v>
      </c>
      <c r="K3587">
        <v>0.23080000000000009</v>
      </c>
      <c r="L3587">
        <v>0.23080000000000009</v>
      </c>
      <c r="M3587">
        <v>0.23080000000000009</v>
      </c>
      <c r="N3587">
        <v>0.23080000000000009</v>
      </c>
      <c r="O3587">
        <v>0.23080000000000009</v>
      </c>
      <c r="P3587">
        <v>0.23080000000000009</v>
      </c>
      <c r="Q3587">
        <v>0.23080000000000009</v>
      </c>
      <c r="R3587">
        <v>0.23080000000000009</v>
      </c>
      <c r="S3587">
        <v>0.23080000000000009</v>
      </c>
      <c r="T3587">
        <v>0.23080000000000009</v>
      </c>
      <c r="U3587">
        <v>0.23080000000000009</v>
      </c>
      <c r="V3587">
        <v>0.23080000000000009</v>
      </c>
      <c r="W3587">
        <v>0.23080000000000009</v>
      </c>
      <c r="X3587">
        <v>0.23080000000000009</v>
      </c>
      <c r="Y3587">
        <v>0.23080000000000009</v>
      </c>
      <c r="Z3587">
        <v>0.23080000000000009</v>
      </c>
      <c r="AA3587">
        <v>0.23080000000000009</v>
      </c>
      <c r="AB3587" s="7">
        <f t="shared" si="168"/>
        <v>5.5392000000000019</v>
      </c>
      <c r="AC3587">
        <f>INDEX(SHELF_days!$C$2:$C$289,MATCH(A3587&amp;"|"&amp;C3587,SHELF_days!$D$2:$D$289,0))</f>
        <v>83</v>
      </c>
      <c r="AD3587" s="8">
        <f t="shared" si="169"/>
        <v>459.75360000000018</v>
      </c>
      <c r="AE3587" s="7">
        <f t="shared" si="170"/>
        <v>0.23080000000000009</v>
      </c>
    </row>
    <row r="3588" spans="1:31" x14ac:dyDescent="0.45">
      <c r="A3588" t="s">
        <v>58</v>
      </c>
      <c r="B3588" t="s">
        <v>183</v>
      </c>
      <c r="C3588" t="s">
        <v>128</v>
      </c>
      <c r="D3588">
        <v>0.23080000000000009</v>
      </c>
      <c r="E3588">
        <v>0.23080000000000009</v>
      </c>
      <c r="F3588">
        <v>0.23080000000000009</v>
      </c>
      <c r="G3588">
        <v>0.23080000000000009</v>
      </c>
      <c r="H3588">
        <v>0.23080000000000009</v>
      </c>
      <c r="I3588">
        <v>0.23080000000000009</v>
      </c>
      <c r="J3588">
        <v>0.23080000000000009</v>
      </c>
      <c r="K3588">
        <v>0.23080000000000009</v>
      </c>
      <c r="L3588">
        <v>0.23080000000000009</v>
      </c>
      <c r="M3588">
        <v>0.23080000000000009</v>
      </c>
      <c r="N3588">
        <v>0.23080000000000009</v>
      </c>
      <c r="O3588">
        <v>0.23080000000000009</v>
      </c>
      <c r="P3588">
        <v>0.23080000000000009</v>
      </c>
      <c r="Q3588">
        <v>0.23080000000000009</v>
      </c>
      <c r="R3588">
        <v>0.23080000000000009</v>
      </c>
      <c r="S3588">
        <v>0.23080000000000009</v>
      </c>
      <c r="T3588">
        <v>0.23080000000000009</v>
      </c>
      <c r="U3588">
        <v>0.23080000000000009</v>
      </c>
      <c r="V3588">
        <v>0.23080000000000009</v>
      </c>
      <c r="W3588">
        <v>0.23080000000000009</v>
      </c>
      <c r="X3588">
        <v>0.23080000000000009</v>
      </c>
      <c r="Y3588">
        <v>0.23080000000000009</v>
      </c>
      <c r="Z3588">
        <v>0.23080000000000009</v>
      </c>
      <c r="AA3588">
        <v>0.23080000000000009</v>
      </c>
      <c r="AB3588" s="7">
        <f t="shared" si="168"/>
        <v>5.5392000000000019</v>
      </c>
      <c r="AC3588">
        <f>INDEX(SHELF_days!$C$2:$C$289,MATCH(A3588&amp;"|"&amp;C3588,SHELF_days!$D$2:$D$289,0))</f>
        <v>19</v>
      </c>
      <c r="AD3588" s="8">
        <f t="shared" si="169"/>
        <v>105.24480000000004</v>
      </c>
      <c r="AE3588" s="7">
        <f t="shared" si="170"/>
        <v>0.23080000000000009</v>
      </c>
    </row>
    <row r="3589" spans="1:31" x14ac:dyDescent="0.45">
      <c r="A3589" t="s">
        <v>58</v>
      </c>
      <c r="B3589" t="s">
        <v>183</v>
      </c>
      <c r="C3589" t="s">
        <v>129</v>
      </c>
      <c r="D3589">
        <v>0.23080000000000009</v>
      </c>
      <c r="E3589">
        <v>0.23080000000000009</v>
      </c>
      <c r="F3589">
        <v>0.23080000000000009</v>
      </c>
      <c r="G3589">
        <v>0.23080000000000009</v>
      </c>
      <c r="H3589">
        <v>0.23080000000000009</v>
      </c>
      <c r="I3589">
        <v>0.23080000000000009</v>
      </c>
      <c r="J3589">
        <v>0.23080000000000009</v>
      </c>
      <c r="K3589">
        <v>0.23080000000000009</v>
      </c>
      <c r="L3589">
        <v>0.23080000000000009</v>
      </c>
      <c r="M3589">
        <v>0.23080000000000009</v>
      </c>
      <c r="N3589">
        <v>0.23080000000000009</v>
      </c>
      <c r="O3589">
        <v>0.23080000000000009</v>
      </c>
      <c r="P3589">
        <v>0.23080000000000009</v>
      </c>
      <c r="Q3589">
        <v>0.23080000000000009</v>
      </c>
      <c r="R3589">
        <v>0.23080000000000009</v>
      </c>
      <c r="S3589">
        <v>0.23080000000000009</v>
      </c>
      <c r="T3589">
        <v>0.23080000000000009</v>
      </c>
      <c r="U3589">
        <v>0.23080000000000009</v>
      </c>
      <c r="V3589">
        <v>0.23080000000000009</v>
      </c>
      <c r="W3589">
        <v>0.23080000000000009</v>
      </c>
      <c r="X3589">
        <v>0.23080000000000009</v>
      </c>
      <c r="Y3589">
        <v>0.23080000000000009</v>
      </c>
      <c r="Z3589">
        <v>0.23080000000000009</v>
      </c>
      <c r="AA3589">
        <v>0.23080000000000009</v>
      </c>
      <c r="AB3589" s="7">
        <f t="shared" si="168"/>
        <v>5.5392000000000019</v>
      </c>
      <c r="AC3589">
        <f>INDEX(SHELF_days!$C$2:$C$289,MATCH(A3589&amp;"|"&amp;C3589,SHELF_days!$D$2:$D$289,0))</f>
        <v>4</v>
      </c>
      <c r="AD3589" s="8">
        <f t="shared" si="169"/>
        <v>22.156800000000008</v>
      </c>
      <c r="AE3589" s="7">
        <f t="shared" si="170"/>
        <v>0.23080000000000009</v>
      </c>
    </row>
    <row r="3590" spans="1:31" x14ac:dyDescent="0.45">
      <c r="A3590" t="s">
        <v>62</v>
      </c>
      <c r="B3590" t="s">
        <v>158</v>
      </c>
      <c r="C3590" t="s">
        <v>124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62</v>
      </c>
      <c r="B3591" t="s">
        <v>158</v>
      </c>
      <c r="C3591" t="s">
        <v>125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62</v>
      </c>
      <c r="B3592" t="s">
        <v>158</v>
      </c>
      <c r="C3592" t="s">
        <v>126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62</v>
      </c>
      <c r="B3593" t="s">
        <v>158</v>
      </c>
      <c r="C3593" t="s">
        <v>127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62</v>
      </c>
      <c r="B3594" t="s">
        <v>158</v>
      </c>
      <c r="C3594" t="s">
        <v>128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62</v>
      </c>
      <c r="B3595" t="s">
        <v>158</v>
      </c>
      <c r="C3595" t="s">
        <v>129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62</v>
      </c>
      <c r="B3596" t="s">
        <v>159</v>
      </c>
      <c r="C3596" t="s">
        <v>124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62</v>
      </c>
      <c r="B3597" t="s">
        <v>159</v>
      </c>
      <c r="C3597" t="s">
        <v>125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62</v>
      </c>
      <c r="B3598" t="s">
        <v>159</v>
      </c>
      <c r="C3598" t="s">
        <v>126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62</v>
      </c>
      <c r="B3599" t="s">
        <v>159</v>
      </c>
      <c r="C3599" t="s">
        <v>127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62</v>
      </c>
      <c r="B3600" t="s">
        <v>159</v>
      </c>
      <c r="C3600" t="s">
        <v>128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62</v>
      </c>
      <c r="B3601" t="s">
        <v>159</v>
      </c>
      <c r="C3601" t="s">
        <v>129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62</v>
      </c>
      <c r="B3602" t="s">
        <v>160</v>
      </c>
      <c r="C3602" t="s">
        <v>124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62</v>
      </c>
      <c r="B3603" t="s">
        <v>160</v>
      </c>
      <c r="C3603" t="s">
        <v>125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62</v>
      </c>
      <c r="B3604" t="s">
        <v>160</v>
      </c>
      <c r="C3604" t="s">
        <v>126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62</v>
      </c>
      <c r="B3605" t="s">
        <v>160</v>
      </c>
      <c r="C3605" t="s">
        <v>127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62</v>
      </c>
      <c r="B3606" t="s">
        <v>160</v>
      </c>
      <c r="C3606" t="s">
        <v>128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62</v>
      </c>
      <c r="B3607" t="s">
        <v>160</v>
      </c>
      <c r="C3607" t="s">
        <v>129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62</v>
      </c>
      <c r="B3608" t="s">
        <v>161</v>
      </c>
      <c r="C3608" t="s">
        <v>124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62</v>
      </c>
      <c r="B3609" t="s">
        <v>161</v>
      </c>
      <c r="C3609" t="s">
        <v>125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62</v>
      </c>
      <c r="B3610" t="s">
        <v>161</v>
      </c>
      <c r="C3610" t="s">
        <v>126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62</v>
      </c>
      <c r="B3611" t="s">
        <v>161</v>
      </c>
      <c r="C3611" t="s">
        <v>127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62</v>
      </c>
      <c r="B3612" t="s">
        <v>161</v>
      </c>
      <c r="C3612" t="s">
        <v>128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62</v>
      </c>
      <c r="B3613" t="s">
        <v>161</v>
      </c>
      <c r="C3613" t="s">
        <v>129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62</v>
      </c>
      <c r="B3614" t="s">
        <v>162</v>
      </c>
      <c r="C3614" t="s">
        <v>124</v>
      </c>
      <c r="D3614">
        <v>0.10468036529680361</v>
      </c>
      <c r="E3614">
        <v>0.10468036529680361</v>
      </c>
      <c r="F3614">
        <v>0.10468036529680361</v>
      </c>
      <c r="G3614">
        <v>0.10468036529680361</v>
      </c>
      <c r="H3614">
        <v>0.10468036529680361</v>
      </c>
      <c r="I3614">
        <v>0.10468036529680361</v>
      </c>
      <c r="J3614">
        <v>0.10468036529680361</v>
      </c>
      <c r="K3614">
        <v>0.10468036529680361</v>
      </c>
      <c r="L3614">
        <v>0.10468036529680361</v>
      </c>
      <c r="M3614">
        <v>0.10468036529680361</v>
      </c>
      <c r="N3614">
        <v>0.10468036529680361</v>
      </c>
      <c r="O3614">
        <v>0.10468036529680361</v>
      </c>
      <c r="P3614">
        <v>0.10468036529680361</v>
      </c>
      <c r="Q3614">
        <v>0.10468036529680361</v>
      </c>
      <c r="R3614">
        <v>0.10468036529680361</v>
      </c>
      <c r="S3614">
        <v>0.10468036529680361</v>
      </c>
      <c r="T3614">
        <v>0.10468036529680361</v>
      </c>
      <c r="U3614">
        <v>0.10468036529680361</v>
      </c>
      <c r="V3614">
        <v>0.10468036529680361</v>
      </c>
      <c r="W3614">
        <v>0.10468036529680361</v>
      </c>
      <c r="X3614">
        <v>0.10468036529680361</v>
      </c>
      <c r="Y3614">
        <v>0.10468036529680361</v>
      </c>
      <c r="Z3614">
        <v>0.10468036529680361</v>
      </c>
      <c r="AA3614">
        <v>0.10468036529680361</v>
      </c>
      <c r="AB3614" s="7">
        <f t="shared" si="168"/>
        <v>2.5123287671232863</v>
      </c>
      <c r="AC3614">
        <f>INDEX(SHELF_days!$C$2:$C$289,MATCH(A3614&amp;"|"&amp;C3614,SHELF_days!$D$2:$D$289,0))</f>
        <v>115</v>
      </c>
      <c r="AD3614" s="8">
        <f t="shared" si="169"/>
        <v>288.91780821917791</v>
      </c>
      <c r="AE3614" s="7">
        <f t="shared" si="170"/>
        <v>0.10468036529680361</v>
      </c>
    </row>
    <row r="3615" spans="1:31" x14ac:dyDescent="0.45">
      <c r="A3615" t="s">
        <v>62</v>
      </c>
      <c r="B3615" t="s">
        <v>162</v>
      </c>
      <c r="C3615" t="s">
        <v>125</v>
      </c>
      <c r="D3615">
        <v>0.10468036529680361</v>
      </c>
      <c r="E3615">
        <v>0.10468036529680361</v>
      </c>
      <c r="F3615">
        <v>0.10468036529680361</v>
      </c>
      <c r="G3615">
        <v>0.10468036529680361</v>
      </c>
      <c r="H3615">
        <v>0.10468036529680361</v>
      </c>
      <c r="I3615">
        <v>0.10468036529680361</v>
      </c>
      <c r="J3615">
        <v>0.10468036529680361</v>
      </c>
      <c r="K3615">
        <v>0.10468036529680361</v>
      </c>
      <c r="L3615">
        <v>0.10468036529680361</v>
      </c>
      <c r="M3615">
        <v>0.10468036529680361</v>
      </c>
      <c r="N3615">
        <v>0.10468036529680361</v>
      </c>
      <c r="O3615">
        <v>0.10468036529680361</v>
      </c>
      <c r="P3615">
        <v>0.10468036529680361</v>
      </c>
      <c r="Q3615">
        <v>0.10468036529680361</v>
      </c>
      <c r="R3615">
        <v>0.10468036529680361</v>
      </c>
      <c r="S3615">
        <v>0.10468036529680361</v>
      </c>
      <c r="T3615">
        <v>0.10468036529680361</v>
      </c>
      <c r="U3615">
        <v>0.10468036529680361</v>
      </c>
      <c r="V3615">
        <v>0.10468036529680361</v>
      </c>
      <c r="W3615">
        <v>0.10468036529680361</v>
      </c>
      <c r="X3615">
        <v>0.10468036529680361</v>
      </c>
      <c r="Y3615">
        <v>0.10468036529680361</v>
      </c>
      <c r="Z3615">
        <v>0.10468036529680361</v>
      </c>
      <c r="AA3615">
        <v>0.10468036529680361</v>
      </c>
      <c r="AB3615" s="7">
        <f t="shared" si="168"/>
        <v>2.5123287671232863</v>
      </c>
      <c r="AC3615">
        <f>INDEX(SHELF_days!$C$2:$C$289,MATCH(A3615&amp;"|"&amp;C3615,SHELF_days!$D$2:$D$289,0))</f>
        <v>130</v>
      </c>
      <c r="AD3615" s="8">
        <f t="shared" si="169"/>
        <v>326.60273972602721</v>
      </c>
      <c r="AE3615" s="7">
        <f t="shared" si="170"/>
        <v>0.10468036529680361</v>
      </c>
    </row>
    <row r="3616" spans="1:31" x14ac:dyDescent="0.45">
      <c r="A3616" t="s">
        <v>62</v>
      </c>
      <c r="B3616" t="s">
        <v>162</v>
      </c>
      <c r="C3616" t="s">
        <v>126</v>
      </c>
      <c r="D3616">
        <v>0.10468036529680361</v>
      </c>
      <c r="E3616">
        <v>0.10468036529680361</v>
      </c>
      <c r="F3616">
        <v>0.10468036529680361</v>
      </c>
      <c r="G3616">
        <v>0.10468036529680361</v>
      </c>
      <c r="H3616">
        <v>0.10468036529680361</v>
      </c>
      <c r="I3616">
        <v>0.10468036529680361</v>
      </c>
      <c r="J3616">
        <v>0.10468036529680361</v>
      </c>
      <c r="K3616">
        <v>0.10468036529680361</v>
      </c>
      <c r="L3616">
        <v>0.10468036529680361</v>
      </c>
      <c r="M3616">
        <v>0.10468036529680361</v>
      </c>
      <c r="N3616">
        <v>0.10468036529680361</v>
      </c>
      <c r="O3616">
        <v>0.10468036529680361</v>
      </c>
      <c r="P3616">
        <v>0.10468036529680361</v>
      </c>
      <c r="Q3616">
        <v>0.10468036529680361</v>
      </c>
      <c r="R3616">
        <v>0.10468036529680361</v>
      </c>
      <c r="S3616">
        <v>0.10468036529680361</v>
      </c>
      <c r="T3616">
        <v>0.10468036529680361</v>
      </c>
      <c r="U3616">
        <v>0.10468036529680361</v>
      </c>
      <c r="V3616">
        <v>0.10468036529680361</v>
      </c>
      <c r="W3616">
        <v>0.10468036529680361</v>
      </c>
      <c r="X3616">
        <v>0.10468036529680361</v>
      </c>
      <c r="Y3616">
        <v>0.10468036529680361</v>
      </c>
      <c r="Z3616">
        <v>0.10468036529680361</v>
      </c>
      <c r="AA3616">
        <v>0.10468036529680361</v>
      </c>
      <c r="AB3616" s="7">
        <f t="shared" si="168"/>
        <v>2.5123287671232863</v>
      </c>
      <c r="AC3616">
        <f>INDEX(SHELF_days!$C$2:$C$289,MATCH(A3616&amp;"|"&amp;C3616,SHELF_days!$D$2:$D$289,0))</f>
        <v>107</v>
      </c>
      <c r="AD3616" s="8">
        <f t="shared" si="169"/>
        <v>268.81917808219163</v>
      </c>
      <c r="AE3616" s="7">
        <f t="shared" si="170"/>
        <v>0.10468036529680361</v>
      </c>
    </row>
    <row r="3617" spans="1:31" x14ac:dyDescent="0.45">
      <c r="A3617" t="s">
        <v>62</v>
      </c>
      <c r="B3617" t="s">
        <v>162</v>
      </c>
      <c r="C3617" t="s">
        <v>127</v>
      </c>
      <c r="D3617">
        <v>0.10468036529680361</v>
      </c>
      <c r="E3617">
        <v>0.10468036529680361</v>
      </c>
      <c r="F3617">
        <v>0.10468036529680361</v>
      </c>
      <c r="G3617">
        <v>0.10468036529680361</v>
      </c>
      <c r="H3617">
        <v>0.10468036529680361</v>
      </c>
      <c r="I3617">
        <v>0.10468036529680361</v>
      </c>
      <c r="J3617">
        <v>0.10468036529680361</v>
      </c>
      <c r="K3617">
        <v>0.10468036529680361</v>
      </c>
      <c r="L3617">
        <v>0.10468036529680361</v>
      </c>
      <c r="M3617">
        <v>0.10468036529680361</v>
      </c>
      <c r="N3617">
        <v>0.10468036529680361</v>
      </c>
      <c r="O3617">
        <v>0.10468036529680361</v>
      </c>
      <c r="P3617">
        <v>0.10468036529680361</v>
      </c>
      <c r="Q3617">
        <v>0.10468036529680361</v>
      </c>
      <c r="R3617">
        <v>0.10468036529680361</v>
      </c>
      <c r="S3617">
        <v>0.10468036529680361</v>
      </c>
      <c r="T3617">
        <v>0.10468036529680361</v>
      </c>
      <c r="U3617">
        <v>0.10468036529680361</v>
      </c>
      <c r="V3617">
        <v>0.10468036529680361</v>
      </c>
      <c r="W3617">
        <v>0.10468036529680361</v>
      </c>
      <c r="X3617">
        <v>0.10468036529680361</v>
      </c>
      <c r="Y3617">
        <v>0.10468036529680361</v>
      </c>
      <c r="Z3617">
        <v>0.10468036529680361</v>
      </c>
      <c r="AA3617">
        <v>0.10468036529680361</v>
      </c>
      <c r="AB3617" s="7">
        <f t="shared" si="168"/>
        <v>2.5123287671232863</v>
      </c>
      <c r="AC3617">
        <f>INDEX(SHELF_days!$C$2:$C$289,MATCH(A3617&amp;"|"&amp;C3617,SHELF_days!$D$2:$D$289,0))</f>
        <v>1</v>
      </c>
      <c r="AD3617" s="8">
        <f t="shared" si="169"/>
        <v>2.5123287671232863</v>
      </c>
      <c r="AE3617" s="7">
        <f t="shared" si="170"/>
        <v>0.10468036529680361</v>
      </c>
    </row>
    <row r="3618" spans="1:31" x14ac:dyDescent="0.45">
      <c r="A3618" t="s">
        <v>62</v>
      </c>
      <c r="B3618" t="s">
        <v>162</v>
      </c>
      <c r="C3618" t="s">
        <v>128</v>
      </c>
      <c r="D3618">
        <v>0.10468036529680361</v>
      </c>
      <c r="E3618">
        <v>0.10468036529680361</v>
      </c>
      <c r="F3618">
        <v>0.10468036529680361</v>
      </c>
      <c r="G3618">
        <v>0.10468036529680361</v>
      </c>
      <c r="H3618">
        <v>0.10468036529680361</v>
      </c>
      <c r="I3618">
        <v>0.10468036529680361</v>
      </c>
      <c r="J3618">
        <v>0.10468036529680361</v>
      </c>
      <c r="K3618">
        <v>0.10468036529680361</v>
      </c>
      <c r="L3618">
        <v>0.10468036529680361</v>
      </c>
      <c r="M3618">
        <v>0.10468036529680361</v>
      </c>
      <c r="N3618">
        <v>0.10468036529680361</v>
      </c>
      <c r="O3618">
        <v>0.10468036529680361</v>
      </c>
      <c r="P3618">
        <v>0.10468036529680361</v>
      </c>
      <c r="Q3618">
        <v>0.10468036529680361</v>
      </c>
      <c r="R3618">
        <v>0.10468036529680361</v>
      </c>
      <c r="S3618">
        <v>0.10468036529680361</v>
      </c>
      <c r="T3618">
        <v>0.10468036529680361</v>
      </c>
      <c r="U3618">
        <v>0.10468036529680361</v>
      </c>
      <c r="V3618">
        <v>0.10468036529680361</v>
      </c>
      <c r="W3618">
        <v>0.10468036529680361</v>
      </c>
      <c r="X3618">
        <v>0.10468036529680361</v>
      </c>
      <c r="Y3618">
        <v>0.10468036529680361</v>
      </c>
      <c r="Z3618">
        <v>0.10468036529680361</v>
      </c>
      <c r="AA3618">
        <v>0.10468036529680361</v>
      </c>
      <c r="AB3618" s="7">
        <f t="shared" si="168"/>
        <v>2.5123287671232863</v>
      </c>
      <c r="AC3618">
        <f>INDEX(SHELF_days!$C$2:$C$289,MATCH(A3618&amp;"|"&amp;C3618,SHELF_days!$D$2:$D$289,0))</f>
        <v>9</v>
      </c>
      <c r="AD3618" s="8">
        <f t="shared" si="169"/>
        <v>22.610958904109577</v>
      </c>
      <c r="AE3618" s="7">
        <f t="shared" si="170"/>
        <v>0.10468036529680361</v>
      </c>
    </row>
    <row r="3619" spans="1:31" x14ac:dyDescent="0.45">
      <c r="A3619" t="s">
        <v>62</v>
      </c>
      <c r="B3619" t="s">
        <v>162</v>
      </c>
      <c r="C3619" t="s">
        <v>129</v>
      </c>
      <c r="D3619">
        <v>0.10468036529680361</v>
      </c>
      <c r="E3619">
        <v>0.10468036529680361</v>
      </c>
      <c r="F3619">
        <v>0.10468036529680361</v>
      </c>
      <c r="G3619">
        <v>0.10468036529680361</v>
      </c>
      <c r="H3619">
        <v>0.10468036529680361</v>
      </c>
      <c r="I3619">
        <v>0.10468036529680361</v>
      </c>
      <c r="J3619">
        <v>0.10468036529680361</v>
      </c>
      <c r="K3619">
        <v>0.10468036529680361</v>
      </c>
      <c r="L3619">
        <v>0.10468036529680361</v>
      </c>
      <c r="M3619">
        <v>0.10468036529680361</v>
      </c>
      <c r="N3619">
        <v>0.10468036529680361</v>
      </c>
      <c r="O3619">
        <v>0.10468036529680361</v>
      </c>
      <c r="P3619">
        <v>0.10468036529680361</v>
      </c>
      <c r="Q3619">
        <v>0.10468036529680361</v>
      </c>
      <c r="R3619">
        <v>0.10468036529680361</v>
      </c>
      <c r="S3619">
        <v>0.10468036529680361</v>
      </c>
      <c r="T3619">
        <v>0.10468036529680361</v>
      </c>
      <c r="U3619">
        <v>0.10468036529680361</v>
      </c>
      <c r="V3619">
        <v>0.10468036529680361</v>
      </c>
      <c r="W3619">
        <v>0.10468036529680361</v>
      </c>
      <c r="X3619">
        <v>0.10468036529680361</v>
      </c>
      <c r="Y3619">
        <v>0.10468036529680361</v>
      </c>
      <c r="Z3619">
        <v>0.10468036529680361</v>
      </c>
      <c r="AA3619">
        <v>0.10468036529680361</v>
      </c>
      <c r="AB3619" s="7">
        <f t="shared" si="168"/>
        <v>2.5123287671232863</v>
      </c>
      <c r="AC3619">
        <f>INDEX(SHELF_days!$C$2:$C$289,MATCH(A3619&amp;"|"&amp;C3619,SHELF_days!$D$2:$D$289,0))</f>
        <v>3</v>
      </c>
      <c r="AD3619" s="8">
        <f t="shared" si="169"/>
        <v>7.5369863013698595</v>
      </c>
      <c r="AE3619" s="7">
        <f t="shared" si="170"/>
        <v>0.10468036529680361</v>
      </c>
    </row>
    <row r="3620" spans="1:31" x14ac:dyDescent="0.45">
      <c r="A3620" t="s">
        <v>62</v>
      </c>
      <c r="B3620" t="s">
        <v>163</v>
      </c>
      <c r="C3620" t="s">
        <v>124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62</v>
      </c>
      <c r="B3621" t="s">
        <v>163</v>
      </c>
      <c r="C3621" t="s">
        <v>125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62</v>
      </c>
      <c r="B3622" t="s">
        <v>163</v>
      </c>
      <c r="C3622" t="s">
        <v>126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62</v>
      </c>
      <c r="B3623" t="s">
        <v>163</v>
      </c>
      <c r="C3623" t="s">
        <v>127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62</v>
      </c>
      <c r="B3624" t="s">
        <v>163</v>
      </c>
      <c r="C3624" t="s">
        <v>128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62</v>
      </c>
      <c r="B3625" t="s">
        <v>163</v>
      </c>
      <c r="C3625" t="s">
        <v>129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62</v>
      </c>
      <c r="B3626" t="s">
        <v>164</v>
      </c>
      <c r="C3626" t="s">
        <v>124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62</v>
      </c>
      <c r="B3627" t="s">
        <v>164</v>
      </c>
      <c r="C3627" t="s">
        <v>125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62</v>
      </c>
      <c r="B3628" t="s">
        <v>164</v>
      </c>
      <c r="C3628" t="s">
        <v>126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62</v>
      </c>
      <c r="B3629" t="s">
        <v>164</v>
      </c>
      <c r="C3629" t="s">
        <v>127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62</v>
      </c>
      <c r="B3630" t="s">
        <v>164</v>
      </c>
      <c r="C3630" t="s">
        <v>128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62</v>
      </c>
      <c r="B3631" t="s">
        <v>164</v>
      </c>
      <c r="C3631" t="s">
        <v>129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62</v>
      </c>
      <c r="B3632" t="s">
        <v>165</v>
      </c>
      <c r="C3632" t="s">
        <v>124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62</v>
      </c>
      <c r="B3633" t="s">
        <v>165</v>
      </c>
      <c r="C3633" t="s">
        <v>125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62</v>
      </c>
      <c r="B3634" t="s">
        <v>165</v>
      </c>
      <c r="C3634" t="s">
        <v>126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62</v>
      </c>
      <c r="B3635" t="s">
        <v>165</v>
      </c>
      <c r="C3635" t="s">
        <v>127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62</v>
      </c>
      <c r="B3636" t="s">
        <v>165</v>
      </c>
      <c r="C3636" t="s">
        <v>128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62</v>
      </c>
      <c r="B3637" t="s">
        <v>165</v>
      </c>
      <c r="C3637" t="s">
        <v>129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62</v>
      </c>
      <c r="B3638" t="s">
        <v>166</v>
      </c>
      <c r="C3638" t="s">
        <v>124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62</v>
      </c>
      <c r="B3639" t="s">
        <v>166</v>
      </c>
      <c r="C3639" t="s">
        <v>125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62</v>
      </c>
      <c r="B3640" t="s">
        <v>166</v>
      </c>
      <c r="C3640" t="s">
        <v>126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62</v>
      </c>
      <c r="B3641" t="s">
        <v>166</v>
      </c>
      <c r="C3641" t="s">
        <v>127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62</v>
      </c>
      <c r="B3642" t="s">
        <v>166</v>
      </c>
      <c r="C3642" t="s">
        <v>128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62</v>
      </c>
      <c r="B3643" t="s">
        <v>166</v>
      </c>
      <c r="C3643" t="s">
        <v>129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62</v>
      </c>
      <c r="B3644" t="s">
        <v>167</v>
      </c>
      <c r="C3644" t="s">
        <v>124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62</v>
      </c>
      <c r="B3645" t="s">
        <v>167</v>
      </c>
      <c r="C3645" t="s">
        <v>125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62</v>
      </c>
      <c r="B3646" t="s">
        <v>167</v>
      </c>
      <c r="C3646" t="s">
        <v>126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62</v>
      </c>
      <c r="B3647" t="s">
        <v>167</v>
      </c>
      <c r="C3647" t="s">
        <v>127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62</v>
      </c>
      <c r="B3648" t="s">
        <v>167</v>
      </c>
      <c r="C3648" t="s">
        <v>128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62</v>
      </c>
      <c r="B3649" t="s">
        <v>167</v>
      </c>
      <c r="C3649" t="s">
        <v>129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62</v>
      </c>
      <c r="B3650" t="s">
        <v>168</v>
      </c>
      <c r="C3650" t="s">
        <v>124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62</v>
      </c>
      <c r="B3651" t="s">
        <v>168</v>
      </c>
      <c r="C3651" t="s">
        <v>125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62</v>
      </c>
      <c r="B3652" t="s">
        <v>168</v>
      </c>
      <c r="C3652" t="s">
        <v>126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62</v>
      </c>
      <c r="B3653" t="s">
        <v>168</v>
      </c>
      <c r="C3653" t="s">
        <v>127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62</v>
      </c>
      <c r="B3654" t="s">
        <v>168</v>
      </c>
      <c r="C3654" t="s">
        <v>128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62</v>
      </c>
      <c r="B3655" t="s">
        <v>168</v>
      </c>
      <c r="C3655" t="s">
        <v>129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62</v>
      </c>
      <c r="B3656" t="s">
        <v>169</v>
      </c>
      <c r="C3656" t="s">
        <v>124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0.27791130868481129</v>
      </c>
      <c r="U3656">
        <v>0.27791130868481129</v>
      </c>
      <c r="V3656">
        <v>0.31159752791933393</v>
      </c>
      <c r="W3656">
        <v>5.0529328851783878E-2</v>
      </c>
      <c r="X3656">
        <v>0</v>
      </c>
      <c r="Y3656">
        <v>0</v>
      </c>
      <c r="Z3656">
        <v>0</v>
      </c>
      <c r="AA3656">
        <v>0</v>
      </c>
      <c r="AB3656" s="7">
        <f t="shared" si="171"/>
        <v>0.91794947414074035</v>
      </c>
      <c r="AC3656">
        <f>INDEX(SHELF_days!$C$2:$C$289,MATCH(A3656&amp;"|"&amp;C3656,SHELF_days!$D$2:$D$289,0))</f>
        <v>115</v>
      </c>
      <c r="AD3656" s="8">
        <f t="shared" si="172"/>
        <v>105.56418952618515</v>
      </c>
      <c r="AE3656" s="7">
        <f t="shared" si="173"/>
        <v>0.31159752791933393</v>
      </c>
    </row>
    <row r="3657" spans="1:31" x14ac:dyDescent="0.45">
      <c r="A3657" t="s">
        <v>62</v>
      </c>
      <c r="B3657" t="s">
        <v>169</v>
      </c>
      <c r="C3657" t="s">
        <v>125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9.4742491597094775E-2</v>
      </c>
      <c r="U3657">
        <v>0.15790415266182459</v>
      </c>
      <c r="V3657">
        <v>0.15790415266182459</v>
      </c>
      <c r="W3657">
        <v>0.1473772091510363</v>
      </c>
      <c r="X3657">
        <v>0</v>
      </c>
      <c r="Y3657">
        <v>0</v>
      </c>
      <c r="Z3657">
        <v>0</v>
      </c>
      <c r="AA3657">
        <v>0</v>
      </c>
      <c r="AB3657" s="7">
        <f t="shared" si="171"/>
        <v>0.55792800607178017</v>
      </c>
      <c r="AC3657">
        <f>INDEX(SHELF_days!$C$2:$C$289,MATCH(A3657&amp;"|"&amp;C3657,SHELF_days!$D$2:$D$289,0))</f>
        <v>130</v>
      </c>
      <c r="AD3657" s="8">
        <f t="shared" si="172"/>
        <v>72.530640789331429</v>
      </c>
      <c r="AE3657" s="7">
        <f t="shared" si="173"/>
        <v>0.15790415266182459</v>
      </c>
    </row>
    <row r="3658" spans="1:31" x14ac:dyDescent="0.45">
      <c r="A3658" t="s">
        <v>62</v>
      </c>
      <c r="B3658" t="s">
        <v>169</v>
      </c>
      <c r="C3658" t="s">
        <v>126</v>
      </c>
      <c r="D3658">
        <v>0.26716656634276542</v>
      </c>
      <c r="E3658">
        <v>0.26716656634276542</v>
      </c>
      <c r="F3658">
        <v>0.26716656634276542</v>
      </c>
      <c r="G3658">
        <v>0.26716656634276542</v>
      </c>
      <c r="H3658">
        <v>0.26716656634276542</v>
      </c>
      <c r="I3658">
        <v>0.26716656634276542</v>
      </c>
      <c r="J3658">
        <v>0.26716656634276542</v>
      </c>
      <c r="K3658">
        <v>0.26716656634276542</v>
      </c>
      <c r="L3658">
        <v>0.26716656634276542</v>
      </c>
      <c r="M3658">
        <v>0.26716656634276542</v>
      </c>
      <c r="N3658">
        <v>0.26716656634276542</v>
      </c>
      <c r="O3658">
        <v>0.26716656634276542</v>
      </c>
      <c r="P3658">
        <v>0.30056238713561101</v>
      </c>
      <c r="Q3658">
        <v>0.33395820792845671</v>
      </c>
      <c r="R3658">
        <v>0.33395820792845671</v>
      </c>
      <c r="S3658">
        <v>0.43414567030699358</v>
      </c>
      <c r="T3658">
        <v>0.95</v>
      </c>
      <c r="U3658">
        <v>0.95</v>
      </c>
      <c r="V3658">
        <v>0.95</v>
      </c>
      <c r="W3658">
        <v>0.95</v>
      </c>
      <c r="X3658">
        <v>0.26716656634276542</v>
      </c>
      <c r="Y3658">
        <v>0.26716656634276542</v>
      </c>
      <c r="Z3658">
        <v>0.26716656634276542</v>
      </c>
      <c r="AA3658">
        <v>0.26716656634276542</v>
      </c>
      <c r="AB3658" s="7">
        <f t="shared" si="171"/>
        <v>9.4772895347837682</v>
      </c>
      <c r="AC3658">
        <f>INDEX(SHELF_days!$C$2:$C$289,MATCH(A3658&amp;"|"&amp;C3658,SHELF_days!$D$2:$D$289,0))</f>
        <v>107</v>
      </c>
      <c r="AD3658" s="8">
        <f t="shared" si="172"/>
        <v>1014.0699802218631</v>
      </c>
      <c r="AE3658" s="7">
        <f t="shared" si="173"/>
        <v>0.95</v>
      </c>
    </row>
    <row r="3659" spans="1:31" x14ac:dyDescent="0.45">
      <c r="A3659" t="s">
        <v>62</v>
      </c>
      <c r="B3659" t="s">
        <v>169</v>
      </c>
      <c r="C3659" t="s">
        <v>127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0.28578063039123669</v>
      </c>
      <c r="T3659">
        <v>0.38104084052164888</v>
      </c>
      <c r="U3659">
        <v>0.38104084052164888</v>
      </c>
      <c r="V3659">
        <v>0.47630105065206119</v>
      </c>
      <c r="W3659">
        <v>0</v>
      </c>
      <c r="X3659">
        <v>0</v>
      </c>
      <c r="Y3659">
        <v>0</v>
      </c>
      <c r="Z3659">
        <v>0</v>
      </c>
      <c r="AA3659">
        <v>0</v>
      </c>
      <c r="AB3659" s="7">
        <f t="shared" si="171"/>
        <v>1.5241633620865955</v>
      </c>
      <c r="AC3659">
        <f>INDEX(SHELF_days!$C$2:$C$289,MATCH(A3659&amp;"|"&amp;C3659,SHELF_days!$D$2:$D$289,0))</f>
        <v>1</v>
      </c>
      <c r="AD3659" s="8">
        <f t="shared" si="172"/>
        <v>1.5241633620865955</v>
      </c>
      <c r="AE3659" s="7">
        <f t="shared" si="173"/>
        <v>0.47630105065206119</v>
      </c>
    </row>
    <row r="3660" spans="1:31" x14ac:dyDescent="0.45">
      <c r="A3660" t="s">
        <v>62</v>
      </c>
      <c r="B3660" t="s">
        <v>169</v>
      </c>
      <c r="C3660" t="s">
        <v>128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 s="7">
        <f t="shared" si="171"/>
        <v>0</v>
      </c>
      <c r="AC3660">
        <f>INDEX(SHELF_days!$C$2:$C$289,MATCH(A3660&amp;"|"&amp;C3660,SHELF_days!$D$2:$D$289,0))</f>
        <v>9</v>
      </c>
      <c r="AD3660" s="8">
        <f t="shared" si="172"/>
        <v>0</v>
      </c>
      <c r="AE3660" s="7">
        <f t="shared" si="173"/>
        <v>0</v>
      </c>
    </row>
    <row r="3661" spans="1:31" x14ac:dyDescent="0.45">
      <c r="A3661" t="s">
        <v>62</v>
      </c>
      <c r="B3661" t="s">
        <v>169</v>
      </c>
      <c r="C3661" t="s">
        <v>129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 s="7">
        <f t="shared" si="171"/>
        <v>0</v>
      </c>
      <c r="AC3661">
        <f>INDEX(SHELF_days!$C$2:$C$289,MATCH(A3661&amp;"|"&amp;C3661,SHELF_days!$D$2:$D$289,0))</f>
        <v>3</v>
      </c>
      <c r="AD3661" s="8">
        <f t="shared" si="172"/>
        <v>0</v>
      </c>
      <c r="AE3661" s="7">
        <f t="shared" si="173"/>
        <v>0</v>
      </c>
    </row>
    <row r="3662" spans="1:31" x14ac:dyDescent="0.45">
      <c r="A3662" t="s">
        <v>62</v>
      </c>
      <c r="B3662" t="s">
        <v>170</v>
      </c>
      <c r="C3662" t="s">
        <v>124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62</v>
      </c>
      <c r="B3663" t="s">
        <v>170</v>
      </c>
      <c r="C3663" t="s">
        <v>125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62</v>
      </c>
      <c r="B3664" t="s">
        <v>170</v>
      </c>
      <c r="C3664" t="s">
        <v>126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62</v>
      </c>
      <c r="B3665" t="s">
        <v>170</v>
      </c>
      <c r="C3665" t="s">
        <v>127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62</v>
      </c>
      <c r="B3666" t="s">
        <v>170</v>
      </c>
      <c r="C3666" t="s">
        <v>128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62</v>
      </c>
      <c r="B3667" t="s">
        <v>170</v>
      </c>
      <c r="C3667" t="s">
        <v>129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62</v>
      </c>
      <c r="B3668" t="s">
        <v>171</v>
      </c>
      <c r="C3668" t="s">
        <v>124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62</v>
      </c>
      <c r="B3669" t="s">
        <v>171</v>
      </c>
      <c r="C3669" t="s">
        <v>125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62</v>
      </c>
      <c r="B3670" t="s">
        <v>171</v>
      </c>
      <c r="C3670" t="s">
        <v>126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62</v>
      </c>
      <c r="B3671" t="s">
        <v>171</v>
      </c>
      <c r="C3671" t="s">
        <v>127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62</v>
      </c>
      <c r="B3672" t="s">
        <v>171</v>
      </c>
      <c r="C3672" t="s">
        <v>128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62</v>
      </c>
      <c r="B3673" t="s">
        <v>171</v>
      </c>
      <c r="C3673" t="s">
        <v>129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62</v>
      </c>
      <c r="B3674" t="s">
        <v>172</v>
      </c>
      <c r="C3674" t="s">
        <v>124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62</v>
      </c>
      <c r="B3675" t="s">
        <v>172</v>
      </c>
      <c r="C3675" t="s">
        <v>125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62</v>
      </c>
      <c r="B3676" t="s">
        <v>172</v>
      </c>
      <c r="C3676" t="s">
        <v>126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62</v>
      </c>
      <c r="B3677" t="s">
        <v>172</v>
      </c>
      <c r="C3677" t="s">
        <v>127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62</v>
      </c>
      <c r="B3678" t="s">
        <v>172</v>
      </c>
      <c r="C3678" t="s">
        <v>128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62</v>
      </c>
      <c r="B3679" t="s">
        <v>172</v>
      </c>
      <c r="C3679" t="s">
        <v>129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62</v>
      </c>
      <c r="B3680" t="s">
        <v>173</v>
      </c>
      <c r="C3680" t="s">
        <v>124</v>
      </c>
      <c r="D3680">
        <v>0.23680000000000001</v>
      </c>
      <c r="E3680">
        <v>0.23680000000000001</v>
      </c>
      <c r="F3680">
        <v>0.23680000000000001</v>
      </c>
      <c r="G3680">
        <v>0.23680000000000001</v>
      </c>
      <c r="H3680">
        <v>0.23680000000000001</v>
      </c>
      <c r="I3680">
        <v>0.23680000000000001</v>
      </c>
      <c r="J3680">
        <v>0.23680000000000001</v>
      </c>
      <c r="K3680">
        <v>0.23680000000000001</v>
      </c>
      <c r="L3680">
        <v>0.23680000000000001</v>
      </c>
      <c r="M3680">
        <v>0.23680000000000001</v>
      </c>
      <c r="N3680">
        <v>0.23680000000000001</v>
      </c>
      <c r="O3680">
        <v>0.23680000000000001</v>
      </c>
      <c r="P3680">
        <v>0.23680000000000001</v>
      </c>
      <c r="Q3680">
        <v>0.23680000000000001</v>
      </c>
      <c r="R3680">
        <v>0.23680000000000001</v>
      </c>
      <c r="S3680">
        <v>0.23680000000000001</v>
      </c>
      <c r="T3680">
        <v>0.23680000000000001</v>
      </c>
      <c r="U3680">
        <v>0.23680000000000001</v>
      </c>
      <c r="V3680">
        <v>0.23680000000000001</v>
      </c>
      <c r="W3680">
        <v>0.23680000000000001</v>
      </c>
      <c r="X3680">
        <v>0.23680000000000001</v>
      </c>
      <c r="Y3680">
        <v>0.23680000000000001</v>
      </c>
      <c r="Z3680">
        <v>0.23680000000000001</v>
      </c>
      <c r="AA3680">
        <v>0.23680000000000001</v>
      </c>
      <c r="AB3680" s="7">
        <f t="shared" si="171"/>
        <v>5.6831999999999994</v>
      </c>
      <c r="AC3680">
        <f>INDEX(SHELF_days!$C$2:$C$289,MATCH(A3680&amp;"|"&amp;C3680,SHELF_days!$D$2:$D$289,0))</f>
        <v>115</v>
      </c>
      <c r="AD3680" s="8">
        <f t="shared" si="172"/>
        <v>653.56799999999998</v>
      </c>
      <c r="AE3680" s="7">
        <f t="shared" si="173"/>
        <v>0.23680000000000001</v>
      </c>
    </row>
    <row r="3681" spans="1:31" x14ac:dyDescent="0.45">
      <c r="A3681" t="s">
        <v>62</v>
      </c>
      <c r="B3681" t="s">
        <v>173</v>
      </c>
      <c r="C3681" t="s">
        <v>125</v>
      </c>
      <c r="D3681">
        <v>0.23680000000000001</v>
      </c>
      <c r="E3681">
        <v>0.23680000000000001</v>
      </c>
      <c r="F3681">
        <v>0.23680000000000001</v>
      </c>
      <c r="G3681">
        <v>0.23680000000000001</v>
      </c>
      <c r="H3681">
        <v>0.23680000000000001</v>
      </c>
      <c r="I3681">
        <v>0.23680000000000001</v>
      </c>
      <c r="J3681">
        <v>0.23680000000000001</v>
      </c>
      <c r="K3681">
        <v>0.23680000000000001</v>
      </c>
      <c r="L3681">
        <v>0.23680000000000001</v>
      </c>
      <c r="M3681">
        <v>0.23680000000000001</v>
      </c>
      <c r="N3681">
        <v>0.23680000000000001</v>
      </c>
      <c r="O3681">
        <v>0.23680000000000001</v>
      </c>
      <c r="P3681">
        <v>0.23680000000000001</v>
      </c>
      <c r="Q3681">
        <v>0.23680000000000001</v>
      </c>
      <c r="R3681">
        <v>0.23680000000000001</v>
      </c>
      <c r="S3681">
        <v>0.23680000000000001</v>
      </c>
      <c r="T3681">
        <v>0.23680000000000001</v>
      </c>
      <c r="U3681">
        <v>0.23680000000000001</v>
      </c>
      <c r="V3681">
        <v>0.23680000000000001</v>
      </c>
      <c r="W3681">
        <v>0.23680000000000001</v>
      </c>
      <c r="X3681">
        <v>0.23680000000000001</v>
      </c>
      <c r="Y3681">
        <v>0.23680000000000001</v>
      </c>
      <c r="Z3681">
        <v>0.23680000000000001</v>
      </c>
      <c r="AA3681">
        <v>0.23680000000000001</v>
      </c>
      <c r="AB3681" s="7">
        <f t="shared" si="171"/>
        <v>5.6831999999999994</v>
      </c>
      <c r="AC3681">
        <f>INDEX(SHELF_days!$C$2:$C$289,MATCH(A3681&amp;"|"&amp;C3681,SHELF_days!$D$2:$D$289,0))</f>
        <v>130</v>
      </c>
      <c r="AD3681" s="8">
        <f t="shared" si="172"/>
        <v>738.81599999999992</v>
      </c>
      <c r="AE3681" s="7">
        <f t="shared" si="173"/>
        <v>0.23680000000000001</v>
      </c>
    </row>
    <row r="3682" spans="1:31" x14ac:dyDescent="0.45">
      <c r="A3682" t="s">
        <v>62</v>
      </c>
      <c r="B3682" t="s">
        <v>173</v>
      </c>
      <c r="C3682" t="s">
        <v>126</v>
      </c>
      <c r="D3682">
        <v>0.23680000000000001</v>
      </c>
      <c r="E3682">
        <v>0.23680000000000001</v>
      </c>
      <c r="F3682">
        <v>0.23680000000000001</v>
      </c>
      <c r="G3682">
        <v>0.23680000000000001</v>
      </c>
      <c r="H3682">
        <v>0.23680000000000001</v>
      </c>
      <c r="I3682">
        <v>0.23680000000000001</v>
      </c>
      <c r="J3682">
        <v>0.23680000000000001</v>
      </c>
      <c r="K3682">
        <v>0.23680000000000001</v>
      </c>
      <c r="L3682">
        <v>0.23680000000000001</v>
      </c>
      <c r="M3682">
        <v>0.23680000000000001</v>
      </c>
      <c r="N3682">
        <v>0.23680000000000001</v>
      </c>
      <c r="O3682">
        <v>0.23680000000000001</v>
      </c>
      <c r="P3682">
        <v>0.23680000000000001</v>
      </c>
      <c r="Q3682">
        <v>0.23680000000000001</v>
      </c>
      <c r="R3682">
        <v>0.23680000000000001</v>
      </c>
      <c r="S3682">
        <v>0.23680000000000001</v>
      </c>
      <c r="T3682">
        <v>0.23680000000000001</v>
      </c>
      <c r="U3682">
        <v>0.23680000000000001</v>
      </c>
      <c r="V3682">
        <v>0.23680000000000001</v>
      </c>
      <c r="W3682">
        <v>0.23680000000000001</v>
      </c>
      <c r="X3682">
        <v>0.23680000000000001</v>
      </c>
      <c r="Y3682">
        <v>0.23680000000000001</v>
      </c>
      <c r="Z3682">
        <v>0.23680000000000001</v>
      </c>
      <c r="AA3682">
        <v>0.23680000000000001</v>
      </c>
      <c r="AB3682" s="7">
        <f t="shared" si="171"/>
        <v>5.6831999999999994</v>
      </c>
      <c r="AC3682">
        <f>INDEX(SHELF_days!$C$2:$C$289,MATCH(A3682&amp;"|"&amp;C3682,SHELF_days!$D$2:$D$289,0))</f>
        <v>107</v>
      </c>
      <c r="AD3682" s="8">
        <f t="shared" si="172"/>
        <v>608.10239999999999</v>
      </c>
      <c r="AE3682" s="7">
        <f t="shared" si="173"/>
        <v>0.23680000000000001</v>
      </c>
    </row>
    <row r="3683" spans="1:31" x14ac:dyDescent="0.45">
      <c r="A3683" t="s">
        <v>62</v>
      </c>
      <c r="B3683" t="s">
        <v>173</v>
      </c>
      <c r="C3683" t="s">
        <v>127</v>
      </c>
      <c r="D3683">
        <v>0.23680000000000001</v>
      </c>
      <c r="E3683">
        <v>0.23680000000000001</v>
      </c>
      <c r="F3683">
        <v>0.23680000000000001</v>
      </c>
      <c r="G3683">
        <v>0.23680000000000001</v>
      </c>
      <c r="H3683">
        <v>0.23680000000000001</v>
      </c>
      <c r="I3683">
        <v>0.23680000000000001</v>
      </c>
      <c r="J3683">
        <v>0.23680000000000001</v>
      </c>
      <c r="K3683">
        <v>0.23680000000000001</v>
      </c>
      <c r="L3683">
        <v>0.23680000000000001</v>
      </c>
      <c r="M3683">
        <v>0.23680000000000001</v>
      </c>
      <c r="N3683">
        <v>0.23680000000000001</v>
      </c>
      <c r="O3683">
        <v>0.23680000000000001</v>
      </c>
      <c r="P3683">
        <v>0.23680000000000001</v>
      </c>
      <c r="Q3683">
        <v>0.23680000000000001</v>
      </c>
      <c r="R3683">
        <v>0.23680000000000001</v>
      </c>
      <c r="S3683">
        <v>0.23680000000000001</v>
      </c>
      <c r="T3683">
        <v>0.23680000000000001</v>
      </c>
      <c r="U3683">
        <v>0.23680000000000001</v>
      </c>
      <c r="V3683">
        <v>0.23680000000000001</v>
      </c>
      <c r="W3683">
        <v>0.23680000000000001</v>
      </c>
      <c r="X3683">
        <v>0.23680000000000001</v>
      </c>
      <c r="Y3683">
        <v>0.23680000000000001</v>
      </c>
      <c r="Z3683">
        <v>0.23680000000000001</v>
      </c>
      <c r="AA3683">
        <v>0.23680000000000001</v>
      </c>
      <c r="AB3683" s="7">
        <f t="shared" si="171"/>
        <v>5.6831999999999994</v>
      </c>
      <c r="AC3683">
        <f>INDEX(SHELF_days!$C$2:$C$289,MATCH(A3683&amp;"|"&amp;C3683,SHELF_days!$D$2:$D$289,0))</f>
        <v>1</v>
      </c>
      <c r="AD3683" s="8">
        <f t="shared" si="172"/>
        <v>5.6831999999999994</v>
      </c>
      <c r="AE3683" s="7">
        <f t="shared" si="173"/>
        <v>0.23680000000000001</v>
      </c>
    </row>
    <row r="3684" spans="1:31" x14ac:dyDescent="0.45">
      <c r="A3684" t="s">
        <v>62</v>
      </c>
      <c r="B3684" t="s">
        <v>173</v>
      </c>
      <c r="C3684" t="s">
        <v>128</v>
      </c>
      <c r="D3684">
        <v>0.23680000000000001</v>
      </c>
      <c r="E3684">
        <v>0.23680000000000001</v>
      </c>
      <c r="F3684">
        <v>0.23680000000000001</v>
      </c>
      <c r="G3684">
        <v>0.23680000000000001</v>
      </c>
      <c r="H3684">
        <v>0.23680000000000001</v>
      </c>
      <c r="I3684">
        <v>0.23680000000000001</v>
      </c>
      <c r="J3684">
        <v>0.23680000000000001</v>
      </c>
      <c r="K3684">
        <v>0.23680000000000001</v>
      </c>
      <c r="L3684">
        <v>0.23680000000000001</v>
      </c>
      <c r="M3684">
        <v>0.23680000000000001</v>
      </c>
      <c r="N3684">
        <v>0.23680000000000001</v>
      </c>
      <c r="O3684">
        <v>0.23680000000000001</v>
      </c>
      <c r="P3684">
        <v>0.23680000000000001</v>
      </c>
      <c r="Q3684">
        <v>0.23680000000000001</v>
      </c>
      <c r="R3684">
        <v>0.23680000000000001</v>
      </c>
      <c r="S3684">
        <v>0.23680000000000001</v>
      </c>
      <c r="T3684">
        <v>0.23680000000000001</v>
      </c>
      <c r="U3684">
        <v>0.23680000000000001</v>
      </c>
      <c r="V3684">
        <v>0.23680000000000001</v>
      </c>
      <c r="W3684">
        <v>0.23680000000000001</v>
      </c>
      <c r="X3684">
        <v>0.23680000000000001</v>
      </c>
      <c r="Y3684">
        <v>0.23680000000000001</v>
      </c>
      <c r="Z3684">
        <v>0.23680000000000001</v>
      </c>
      <c r="AA3684">
        <v>0.23680000000000001</v>
      </c>
      <c r="AB3684" s="7">
        <f t="shared" si="171"/>
        <v>5.6831999999999994</v>
      </c>
      <c r="AC3684">
        <f>INDEX(SHELF_days!$C$2:$C$289,MATCH(A3684&amp;"|"&amp;C3684,SHELF_days!$D$2:$D$289,0))</f>
        <v>9</v>
      </c>
      <c r="AD3684" s="8">
        <f t="shared" si="172"/>
        <v>51.148799999999994</v>
      </c>
      <c r="AE3684" s="7">
        <f t="shared" si="173"/>
        <v>0.23680000000000001</v>
      </c>
    </row>
    <row r="3685" spans="1:31" x14ac:dyDescent="0.45">
      <c r="A3685" t="s">
        <v>62</v>
      </c>
      <c r="B3685" t="s">
        <v>173</v>
      </c>
      <c r="C3685" t="s">
        <v>129</v>
      </c>
      <c r="D3685">
        <v>0.23680000000000001</v>
      </c>
      <c r="E3685">
        <v>0.23680000000000001</v>
      </c>
      <c r="F3685">
        <v>0.23680000000000001</v>
      </c>
      <c r="G3685">
        <v>0.23680000000000001</v>
      </c>
      <c r="H3685">
        <v>0.23680000000000001</v>
      </c>
      <c r="I3685">
        <v>0.23680000000000001</v>
      </c>
      <c r="J3685">
        <v>0.23680000000000001</v>
      </c>
      <c r="K3685">
        <v>0.23680000000000001</v>
      </c>
      <c r="L3685">
        <v>0.23680000000000001</v>
      </c>
      <c r="M3685">
        <v>0.23680000000000001</v>
      </c>
      <c r="N3685">
        <v>0.23680000000000001</v>
      </c>
      <c r="O3685">
        <v>0.23680000000000001</v>
      </c>
      <c r="P3685">
        <v>0.23680000000000001</v>
      </c>
      <c r="Q3685">
        <v>0.23680000000000001</v>
      </c>
      <c r="R3685">
        <v>0.23680000000000001</v>
      </c>
      <c r="S3685">
        <v>0.23680000000000001</v>
      </c>
      <c r="T3685">
        <v>0.23680000000000001</v>
      </c>
      <c r="U3685">
        <v>0.23680000000000001</v>
      </c>
      <c r="V3685">
        <v>0.23680000000000001</v>
      </c>
      <c r="W3685">
        <v>0.23680000000000001</v>
      </c>
      <c r="X3685">
        <v>0.23680000000000001</v>
      </c>
      <c r="Y3685">
        <v>0.23680000000000001</v>
      </c>
      <c r="Z3685">
        <v>0.23680000000000001</v>
      </c>
      <c r="AA3685">
        <v>0.23680000000000001</v>
      </c>
      <c r="AB3685" s="7">
        <f t="shared" si="171"/>
        <v>5.6831999999999994</v>
      </c>
      <c r="AC3685">
        <f>INDEX(SHELF_days!$C$2:$C$289,MATCH(A3685&amp;"|"&amp;C3685,SHELF_days!$D$2:$D$289,0))</f>
        <v>3</v>
      </c>
      <c r="AD3685" s="8">
        <f t="shared" si="172"/>
        <v>17.049599999999998</v>
      </c>
      <c r="AE3685" s="7">
        <f t="shared" si="173"/>
        <v>0.23680000000000001</v>
      </c>
    </row>
    <row r="3686" spans="1:31" x14ac:dyDescent="0.45">
      <c r="A3686" t="s">
        <v>62</v>
      </c>
      <c r="B3686" t="s">
        <v>174</v>
      </c>
      <c r="C3686" t="s">
        <v>124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62</v>
      </c>
      <c r="B3687" t="s">
        <v>174</v>
      </c>
      <c r="C3687" t="s">
        <v>125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62</v>
      </c>
      <c r="B3688" t="s">
        <v>174</v>
      </c>
      <c r="C3688" t="s">
        <v>126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62</v>
      </c>
      <c r="B3689" t="s">
        <v>174</v>
      </c>
      <c r="C3689" t="s">
        <v>127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62</v>
      </c>
      <c r="B3690" t="s">
        <v>174</v>
      </c>
      <c r="C3690" t="s">
        <v>128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62</v>
      </c>
      <c r="B3691" t="s">
        <v>174</v>
      </c>
      <c r="C3691" t="s">
        <v>129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62</v>
      </c>
      <c r="B3692" t="s">
        <v>175</v>
      </c>
      <c r="C3692" t="s">
        <v>124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62</v>
      </c>
      <c r="B3693" t="s">
        <v>175</v>
      </c>
      <c r="C3693" t="s">
        <v>125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62</v>
      </c>
      <c r="B3694" t="s">
        <v>175</v>
      </c>
      <c r="C3694" t="s">
        <v>126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62</v>
      </c>
      <c r="B3695" t="s">
        <v>175</v>
      </c>
      <c r="C3695" t="s">
        <v>127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62</v>
      </c>
      <c r="B3696" t="s">
        <v>175</v>
      </c>
      <c r="C3696" t="s">
        <v>128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62</v>
      </c>
      <c r="B3697" t="s">
        <v>175</v>
      </c>
      <c r="C3697" t="s">
        <v>129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62</v>
      </c>
      <c r="B3698" t="s">
        <v>176</v>
      </c>
      <c r="C3698" t="s">
        <v>124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62</v>
      </c>
      <c r="B3699" t="s">
        <v>176</v>
      </c>
      <c r="C3699" t="s">
        <v>125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62</v>
      </c>
      <c r="B3700" t="s">
        <v>176</v>
      </c>
      <c r="C3700" t="s">
        <v>126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62</v>
      </c>
      <c r="B3701" t="s">
        <v>176</v>
      </c>
      <c r="C3701" t="s">
        <v>127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62</v>
      </c>
      <c r="B3702" t="s">
        <v>176</v>
      </c>
      <c r="C3702" t="s">
        <v>128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62</v>
      </c>
      <c r="B3703" t="s">
        <v>176</v>
      </c>
      <c r="C3703" t="s">
        <v>129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62</v>
      </c>
      <c r="B3704" t="s">
        <v>177</v>
      </c>
      <c r="C3704" t="s">
        <v>124</v>
      </c>
      <c r="D3704">
        <v>0.92779999999999985</v>
      </c>
      <c r="E3704">
        <v>0.92779999999999985</v>
      </c>
      <c r="F3704">
        <v>0.92779999999999985</v>
      </c>
      <c r="G3704">
        <v>0.92779999999999985</v>
      </c>
      <c r="H3704">
        <v>0.92779999999999985</v>
      </c>
      <c r="I3704">
        <v>0.92779999999999985</v>
      </c>
      <c r="J3704">
        <v>0.92779999999999985</v>
      </c>
      <c r="K3704">
        <v>0.92779999999999985</v>
      </c>
      <c r="L3704">
        <v>0.92779999999999985</v>
      </c>
      <c r="M3704">
        <v>0.92779999999999985</v>
      </c>
      <c r="N3704">
        <v>0.92779999999999985</v>
      </c>
      <c r="O3704">
        <v>0.92779999999999985</v>
      </c>
      <c r="P3704">
        <v>0.92779999999999985</v>
      </c>
      <c r="Q3704">
        <v>0.92779999999999985</v>
      </c>
      <c r="R3704">
        <v>0.92779999999999985</v>
      </c>
      <c r="S3704">
        <v>0.92779999999999985</v>
      </c>
      <c r="T3704">
        <v>0.92779999999999985</v>
      </c>
      <c r="U3704">
        <v>0.92779999999999985</v>
      </c>
      <c r="V3704">
        <v>0.92779999999999985</v>
      </c>
      <c r="W3704">
        <v>0.92779999999999985</v>
      </c>
      <c r="X3704">
        <v>0.92779999999999985</v>
      </c>
      <c r="Y3704">
        <v>0.92779999999999985</v>
      </c>
      <c r="Z3704">
        <v>0.92779999999999985</v>
      </c>
      <c r="AA3704">
        <v>0.92779999999999985</v>
      </c>
      <c r="AB3704" s="7">
        <f t="shared" si="171"/>
        <v>22.267200000000003</v>
      </c>
      <c r="AC3704">
        <f>INDEX(SHELF_days!$C$2:$C$289,MATCH(A3704&amp;"|"&amp;C3704,SHELF_days!$D$2:$D$289,0))</f>
        <v>115</v>
      </c>
      <c r="AD3704" s="8">
        <f t="shared" si="172"/>
        <v>2560.7280000000001</v>
      </c>
      <c r="AE3704" s="7">
        <f t="shared" si="173"/>
        <v>0.92779999999999985</v>
      </c>
    </row>
    <row r="3705" spans="1:31" x14ac:dyDescent="0.45">
      <c r="A3705" t="s">
        <v>62</v>
      </c>
      <c r="B3705" t="s">
        <v>177</v>
      </c>
      <c r="C3705" t="s">
        <v>125</v>
      </c>
      <c r="D3705">
        <v>0.92779999999999985</v>
      </c>
      <c r="E3705">
        <v>0.92779999999999985</v>
      </c>
      <c r="F3705">
        <v>0.92779999999999985</v>
      </c>
      <c r="G3705">
        <v>0.92779999999999985</v>
      </c>
      <c r="H3705">
        <v>0.92779999999999985</v>
      </c>
      <c r="I3705">
        <v>0.92779999999999985</v>
      </c>
      <c r="J3705">
        <v>0.92779999999999985</v>
      </c>
      <c r="K3705">
        <v>0.92779999999999985</v>
      </c>
      <c r="L3705">
        <v>0.92779999999999985</v>
      </c>
      <c r="M3705">
        <v>0.92779999999999985</v>
      </c>
      <c r="N3705">
        <v>0.92779999999999985</v>
      </c>
      <c r="O3705">
        <v>0.92779999999999985</v>
      </c>
      <c r="P3705">
        <v>0.92779999999999985</v>
      </c>
      <c r="Q3705">
        <v>0.92779999999999985</v>
      </c>
      <c r="R3705">
        <v>0.92779999999999985</v>
      </c>
      <c r="S3705">
        <v>0.92779999999999985</v>
      </c>
      <c r="T3705">
        <v>0.92779999999999985</v>
      </c>
      <c r="U3705">
        <v>0.92779999999999985</v>
      </c>
      <c r="V3705">
        <v>0.92779999999999985</v>
      </c>
      <c r="W3705">
        <v>0.92779999999999985</v>
      </c>
      <c r="X3705">
        <v>0.92779999999999985</v>
      </c>
      <c r="Y3705">
        <v>0.92779999999999985</v>
      </c>
      <c r="Z3705">
        <v>0.92779999999999985</v>
      </c>
      <c r="AA3705">
        <v>0.92779999999999985</v>
      </c>
      <c r="AB3705" s="7">
        <f t="shared" si="171"/>
        <v>22.267200000000003</v>
      </c>
      <c r="AC3705">
        <f>INDEX(SHELF_days!$C$2:$C$289,MATCH(A3705&amp;"|"&amp;C3705,SHELF_days!$D$2:$D$289,0))</f>
        <v>130</v>
      </c>
      <c r="AD3705" s="8">
        <f t="shared" si="172"/>
        <v>2894.7360000000003</v>
      </c>
      <c r="AE3705" s="7">
        <f t="shared" si="173"/>
        <v>0.92779999999999985</v>
      </c>
    </row>
    <row r="3706" spans="1:31" x14ac:dyDescent="0.45">
      <c r="A3706" t="s">
        <v>62</v>
      </c>
      <c r="B3706" t="s">
        <v>177</v>
      </c>
      <c r="C3706" t="s">
        <v>126</v>
      </c>
      <c r="D3706">
        <v>0.92779999999999985</v>
      </c>
      <c r="E3706">
        <v>0.92779999999999985</v>
      </c>
      <c r="F3706">
        <v>0.92779999999999985</v>
      </c>
      <c r="G3706">
        <v>0.92779999999999985</v>
      </c>
      <c r="H3706">
        <v>0.92779999999999985</v>
      </c>
      <c r="I3706">
        <v>0.92779999999999985</v>
      </c>
      <c r="J3706">
        <v>0.92779999999999985</v>
      </c>
      <c r="K3706">
        <v>0.92779999999999985</v>
      </c>
      <c r="L3706">
        <v>0.92779999999999985</v>
      </c>
      <c r="M3706">
        <v>0.92779999999999985</v>
      </c>
      <c r="N3706">
        <v>0.92779999999999985</v>
      </c>
      <c r="O3706">
        <v>0.92779999999999985</v>
      </c>
      <c r="P3706">
        <v>0.92779999999999985</v>
      </c>
      <c r="Q3706">
        <v>0.92779999999999985</v>
      </c>
      <c r="R3706">
        <v>0.92779999999999985</v>
      </c>
      <c r="S3706">
        <v>0.92779999999999985</v>
      </c>
      <c r="T3706">
        <v>0.92779999999999985</v>
      </c>
      <c r="U3706">
        <v>0.92779999999999985</v>
      </c>
      <c r="V3706">
        <v>0.92779999999999985</v>
      </c>
      <c r="W3706">
        <v>0.92779999999999985</v>
      </c>
      <c r="X3706">
        <v>0.92779999999999985</v>
      </c>
      <c r="Y3706">
        <v>0.92779999999999985</v>
      </c>
      <c r="Z3706">
        <v>0.92779999999999985</v>
      </c>
      <c r="AA3706">
        <v>0.92779999999999985</v>
      </c>
      <c r="AB3706" s="7">
        <f t="shared" si="171"/>
        <v>22.267200000000003</v>
      </c>
      <c r="AC3706">
        <f>INDEX(SHELF_days!$C$2:$C$289,MATCH(A3706&amp;"|"&amp;C3706,SHELF_days!$D$2:$D$289,0))</f>
        <v>107</v>
      </c>
      <c r="AD3706" s="8">
        <f t="shared" si="172"/>
        <v>2382.5904</v>
      </c>
      <c r="AE3706" s="7">
        <f t="shared" si="173"/>
        <v>0.92779999999999985</v>
      </c>
    </row>
    <row r="3707" spans="1:31" x14ac:dyDescent="0.45">
      <c r="A3707" t="s">
        <v>62</v>
      </c>
      <c r="B3707" t="s">
        <v>177</v>
      </c>
      <c r="C3707" t="s">
        <v>127</v>
      </c>
      <c r="D3707">
        <v>0.92779999999999985</v>
      </c>
      <c r="E3707">
        <v>0.92779999999999985</v>
      </c>
      <c r="F3707">
        <v>0.92779999999999985</v>
      </c>
      <c r="G3707">
        <v>0.92779999999999985</v>
      </c>
      <c r="H3707">
        <v>0.92779999999999985</v>
      </c>
      <c r="I3707">
        <v>0.92779999999999985</v>
      </c>
      <c r="J3707">
        <v>0.92779999999999985</v>
      </c>
      <c r="K3707">
        <v>0.92779999999999985</v>
      </c>
      <c r="L3707">
        <v>0.92779999999999985</v>
      </c>
      <c r="M3707">
        <v>0.92779999999999985</v>
      </c>
      <c r="N3707">
        <v>0.92779999999999985</v>
      </c>
      <c r="O3707">
        <v>0.92779999999999985</v>
      </c>
      <c r="P3707">
        <v>0.92779999999999985</v>
      </c>
      <c r="Q3707">
        <v>0.92779999999999985</v>
      </c>
      <c r="R3707">
        <v>0.92779999999999985</v>
      </c>
      <c r="S3707">
        <v>0.92779999999999985</v>
      </c>
      <c r="T3707">
        <v>0.92779999999999985</v>
      </c>
      <c r="U3707">
        <v>0.92779999999999985</v>
      </c>
      <c r="V3707">
        <v>0.92779999999999985</v>
      </c>
      <c r="W3707">
        <v>0.92779999999999985</v>
      </c>
      <c r="X3707">
        <v>0.92779999999999985</v>
      </c>
      <c r="Y3707">
        <v>0.92779999999999985</v>
      </c>
      <c r="Z3707">
        <v>0.92779999999999985</v>
      </c>
      <c r="AA3707">
        <v>0.92779999999999985</v>
      </c>
      <c r="AB3707" s="7">
        <f t="shared" si="171"/>
        <v>22.267200000000003</v>
      </c>
      <c r="AC3707">
        <f>INDEX(SHELF_days!$C$2:$C$289,MATCH(A3707&amp;"|"&amp;C3707,SHELF_days!$D$2:$D$289,0))</f>
        <v>1</v>
      </c>
      <c r="AD3707" s="8">
        <f t="shared" si="172"/>
        <v>22.267200000000003</v>
      </c>
      <c r="AE3707" s="7">
        <f t="shared" si="173"/>
        <v>0.92779999999999985</v>
      </c>
    </row>
    <row r="3708" spans="1:31" x14ac:dyDescent="0.45">
      <c r="A3708" t="s">
        <v>62</v>
      </c>
      <c r="B3708" t="s">
        <v>177</v>
      </c>
      <c r="C3708" t="s">
        <v>128</v>
      </c>
      <c r="D3708">
        <v>0.92779999999999985</v>
      </c>
      <c r="E3708">
        <v>0.92779999999999985</v>
      </c>
      <c r="F3708">
        <v>0.92779999999999985</v>
      </c>
      <c r="G3708">
        <v>0.92779999999999985</v>
      </c>
      <c r="H3708">
        <v>0.92779999999999985</v>
      </c>
      <c r="I3708">
        <v>0.92779999999999985</v>
      </c>
      <c r="J3708">
        <v>0.92779999999999985</v>
      </c>
      <c r="K3708">
        <v>0.92779999999999985</v>
      </c>
      <c r="L3708">
        <v>0.92779999999999985</v>
      </c>
      <c r="M3708">
        <v>0.92779999999999985</v>
      </c>
      <c r="N3708">
        <v>0.92779999999999985</v>
      </c>
      <c r="O3708">
        <v>0.92779999999999985</v>
      </c>
      <c r="P3708">
        <v>0.92779999999999985</v>
      </c>
      <c r="Q3708">
        <v>0.92779999999999985</v>
      </c>
      <c r="R3708">
        <v>0.92779999999999985</v>
      </c>
      <c r="S3708">
        <v>0.92779999999999985</v>
      </c>
      <c r="T3708">
        <v>0.92779999999999985</v>
      </c>
      <c r="U3708">
        <v>0.92779999999999985</v>
      </c>
      <c r="V3708">
        <v>0.92779999999999985</v>
      </c>
      <c r="W3708">
        <v>0.92779999999999985</v>
      </c>
      <c r="X3708">
        <v>0.92779999999999985</v>
      </c>
      <c r="Y3708">
        <v>0.92779999999999985</v>
      </c>
      <c r="Z3708">
        <v>0.92779999999999985</v>
      </c>
      <c r="AA3708">
        <v>0.92779999999999985</v>
      </c>
      <c r="AB3708" s="7">
        <f t="shared" si="171"/>
        <v>22.267200000000003</v>
      </c>
      <c r="AC3708">
        <f>INDEX(SHELF_days!$C$2:$C$289,MATCH(A3708&amp;"|"&amp;C3708,SHELF_days!$D$2:$D$289,0))</f>
        <v>9</v>
      </c>
      <c r="AD3708" s="8">
        <f t="shared" si="172"/>
        <v>200.40480000000002</v>
      </c>
      <c r="AE3708" s="7">
        <f t="shared" si="173"/>
        <v>0.92779999999999985</v>
      </c>
    </row>
    <row r="3709" spans="1:31" x14ac:dyDescent="0.45">
      <c r="A3709" t="s">
        <v>62</v>
      </c>
      <c r="B3709" t="s">
        <v>177</v>
      </c>
      <c r="C3709" t="s">
        <v>129</v>
      </c>
      <c r="D3709">
        <v>0.92779999999999985</v>
      </c>
      <c r="E3709">
        <v>0.92779999999999985</v>
      </c>
      <c r="F3709">
        <v>0.92779999999999985</v>
      </c>
      <c r="G3709">
        <v>0.92779999999999985</v>
      </c>
      <c r="H3709">
        <v>0.92779999999999985</v>
      </c>
      <c r="I3709">
        <v>0.92779999999999985</v>
      </c>
      <c r="J3709">
        <v>0.92779999999999985</v>
      </c>
      <c r="K3709">
        <v>0.92779999999999985</v>
      </c>
      <c r="L3709">
        <v>0.92779999999999985</v>
      </c>
      <c r="M3709">
        <v>0.92779999999999985</v>
      </c>
      <c r="N3709">
        <v>0.92779999999999985</v>
      </c>
      <c r="O3709">
        <v>0.92779999999999985</v>
      </c>
      <c r="P3709">
        <v>0.92779999999999985</v>
      </c>
      <c r="Q3709">
        <v>0.92779999999999985</v>
      </c>
      <c r="R3709">
        <v>0.92779999999999985</v>
      </c>
      <c r="S3709">
        <v>0.92779999999999985</v>
      </c>
      <c r="T3709">
        <v>0.92779999999999985</v>
      </c>
      <c r="U3709">
        <v>0.92779999999999985</v>
      </c>
      <c r="V3709">
        <v>0.92779999999999985</v>
      </c>
      <c r="W3709">
        <v>0.92779999999999985</v>
      </c>
      <c r="X3709">
        <v>0.92779999999999985</v>
      </c>
      <c r="Y3709">
        <v>0.92779999999999985</v>
      </c>
      <c r="Z3709">
        <v>0.92779999999999985</v>
      </c>
      <c r="AA3709">
        <v>0.92779999999999985</v>
      </c>
      <c r="AB3709" s="7">
        <f t="shared" si="171"/>
        <v>22.267200000000003</v>
      </c>
      <c r="AC3709">
        <f>INDEX(SHELF_days!$C$2:$C$289,MATCH(A3709&amp;"|"&amp;C3709,SHELF_days!$D$2:$D$289,0))</f>
        <v>3</v>
      </c>
      <c r="AD3709" s="8">
        <f t="shared" si="172"/>
        <v>66.801600000000008</v>
      </c>
      <c r="AE3709" s="7">
        <f t="shared" si="173"/>
        <v>0.92779999999999985</v>
      </c>
    </row>
    <row r="3710" spans="1:31" x14ac:dyDescent="0.45">
      <c r="A3710" t="s">
        <v>62</v>
      </c>
      <c r="B3710" t="s">
        <v>178</v>
      </c>
      <c r="C3710" t="s">
        <v>124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62</v>
      </c>
      <c r="B3711" t="s">
        <v>178</v>
      </c>
      <c r="C3711" t="s">
        <v>125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62</v>
      </c>
      <c r="B3712" t="s">
        <v>178</v>
      </c>
      <c r="C3712" t="s">
        <v>126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62</v>
      </c>
      <c r="B3713" t="s">
        <v>178</v>
      </c>
      <c r="C3713" t="s">
        <v>127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62</v>
      </c>
      <c r="B3714" t="s">
        <v>178</v>
      </c>
      <c r="C3714" t="s">
        <v>128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62</v>
      </c>
      <c r="B3715" t="s">
        <v>178</v>
      </c>
      <c r="C3715" t="s">
        <v>129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62</v>
      </c>
      <c r="B3716" t="s">
        <v>179</v>
      </c>
      <c r="C3716" t="s">
        <v>124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62</v>
      </c>
      <c r="B3717" t="s">
        <v>179</v>
      </c>
      <c r="C3717" t="s">
        <v>125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62</v>
      </c>
      <c r="B3718" t="s">
        <v>179</v>
      </c>
      <c r="C3718" t="s">
        <v>126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62</v>
      </c>
      <c r="B3719" t="s">
        <v>179</v>
      </c>
      <c r="C3719" t="s">
        <v>127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62</v>
      </c>
      <c r="B3720" t="s">
        <v>179</v>
      </c>
      <c r="C3720" t="s">
        <v>128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62</v>
      </c>
      <c r="B3721" t="s">
        <v>179</v>
      </c>
      <c r="C3721" t="s">
        <v>129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62</v>
      </c>
      <c r="B3722" t="s">
        <v>180</v>
      </c>
      <c r="C3722" t="s">
        <v>124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62</v>
      </c>
      <c r="B3723" t="s">
        <v>180</v>
      </c>
      <c r="C3723" t="s">
        <v>125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62</v>
      </c>
      <c r="B3724" t="s">
        <v>180</v>
      </c>
      <c r="C3724" t="s">
        <v>126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62</v>
      </c>
      <c r="B3725" t="s">
        <v>180</v>
      </c>
      <c r="C3725" t="s">
        <v>127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62</v>
      </c>
      <c r="B3726" t="s">
        <v>180</v>
      </c>
      <c r="C3726" t="s">
        <v>128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62</v>
      </c>
      <c r="B3727" t="s">
        <v>180</v>
      </c>
      <c r="C3727" t="s">
        <v>129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62</v>
      </c>
      <c r="B3728" t="s">
        <v>181</v>
      </c>
      <c r="C3728" t="s">
        <v>124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62</v>
      </c>
      <c r="B3729" t="s">
        <v>181</v>
      </c>
      <c r="C3729" t="s">
        <v>125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62</v>
      </c>
      <c r="B3730" t="s">
        <v>181</v>
      </c>
      <c r="C3730" t="s">
        <v>126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62</v>
      </c>
      <c r="B3731" t="s">
        <v>181</v>
      </c>
      <c r="C3731" t="s">
        <v>127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62</v>
      </c>
      <c r="B3732" t="s">
        <v>181</v>
      </c>
      <c r="C3732" t="s">
        <v>128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62</v>
      </c>
      <c r="B3733" t="s">
        <v>181</v>
      </c>
      <c r="C3733" t="s">
        <v>129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62</v>
      </c>
      <c r="B3734" t="s">
        <v>182</v>
      </c>
      <c r="C3734" t="s">
        <v>124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62</v>
      </c>
      <c r="B3735" t="s">
        <v>182</v>
      </c>
      <c r="C3735" t="s">
        <v>125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62</v>
      </c>
      <c r="B3736" t="s">
        <v>182</v>
      </c>
      <c r="C3736" t="s">
        <v>126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62</v>
      </c>
      <c r="B3737" t="s">
        <v>182</v>
      </c>
      <c r="C3737" t="s">
        <v>127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62</v>
      </c>
      <c r="B3738" t="s">
        <v>182</v>
      </c>
      <c r="C3738" t="s">
        <v>128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62</v>
      </c>
      <c r="B3739" t="s">
        <v>182</v>
      </c>
      <c r="C3739" t="s">
        <v>129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62</v>
      </c>
      <c r="B3740" t="s">
        <v>183</v>
      </c>
      <c r="C3740" t="s">
        <v>124</v>
      </c>
      <c r="D3740">
        <v>5.2055486200090553E-2</v>
      </c>
      <c r="E3740">
        <v>4.725692500437751E-2</v>
      </c>
      <c r="F3740">
        <v>4.6990729325459252E-2</v>
      </c>
      <c r="G3740">
        <v>4.6897447602150123E-2</v>
      </c>
      <c r="H3740">
        <v>4.6897447602150123E-2</v>
      </c>
      <c r="I3740">
        <v>4.7011356583172619E-2</v>
      </c>
      <c r="J3740">
        <v>4.9105910764037947E-2</v>
      </c>
      <c r="K3740">
        <v>5.7176738501634169E-2</v>
      </c>
      <c r="L3740">
        <v>5.4030622636745837E-2</v>
      </c>
      <c r="M3740">
        <v>4.7541422018774433E-2</v>
      </c>
      <c r="N3740">
        <v>4.7916201540967263E-2</v>
      </c>
      <c r="O3740">
        <v>4.8227079410184517E-2</v>
      </c>
      <c r="P3740">
        <v>4.8806050421195783E-2</v>
      </c>
      <c r="Q3740">
        <v>4.9099422665172643E-2</v>
      </c>
      <c r="R3740">
        <v>5.0168183932036751E-2</v>
      </c>
      <c r="S3740">
        <v>5.5263116587239848E-2</v>
      </c>
      <c r="T3740">
        <v>6.8203201314789269E-2</v>
      </c>
      <c r="U3740">
        <v>0.11969746696302851</v>
      </c>
      <c r="V3740">
        <v>0.16358615052909969</v>
      </c>
      <c r="W3740">
        <v>0.14839212473912519</v>
      </c>
      <c r="X3740">
        <v>0.11214507504986029</v>
      </c>
      <c r="Y3740">
        <v>8.91420101906579E-2</v>
      </c>
      <c r="Z3740">
        <v>7.6954055263648291E-2</v>
      </c>
      <c r="AA3740">
        <v>6.4660576917357229E-2</v>
      </c>
      <c r="AB3740" s="7">
        <f t="shared" si="174"/>
        <v>1.6372248017629556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62</v>
      </c>
      <c r="B3741" t="s">
        <v>183</v>
      </c>
      <c r="C3741" t="s">
        <v>125</v>
      </c>
      <c r="D3741">
        <v>7.2274590467626049E-2</v>
      </c>
      <c r="E3741">
        <v>6.6529945100811616E-2</v>
      </c>
      <c r="F3741">
        <v>6.40128993877013E-2</v>
      </c>
      <c r="G3741">
        <v>6.3132721447290902E-2</v>
      </c>
      <c r="H3741">
        <v>6.2743894578969839E-2</v>
      </c>
      <c r="I3741">
        <v>6.1787741612931157E-2</v>
      </c>
      <c r="J3741">
        <v>5.999058413359358E-2</v>
      </c>
      <c r="K3741">
        <v>6.0116214538509592E-2</v>
      </c>
      <c r="L3741">
        <v>6.0137637506461172E-2</v>
      </c>
      <c r="M3741">
        <v>6.0382777468307031E-2</v>
      </c>
      <c r="N3741">
        <v>6.120962752063798E-2</v>
      </c>
      <c r="O3741">
        <v>6.2268687243444032E-2</v>
      </c>
      <c r="P3741">
        <v>6.4684050369384183E-2</v>
      </c>
      <c r="Q3741">
        <v>7.062930652894514E-2</v>
      </c>
      <c r="R3741">
        <v>7.7131559855247056E-2</v>
      </c>
      <c r="S3741">
        <v>8.8866373103720947E-2</v>
      </c>
      <c r="T3741">
        <v>0.1042227390844085</v>
      </c>
      <c r="U3741">
        <v>0.14642560339601049</v>
      </c>
      <c r="V3741">
        <v>0.22530214050151309</v>
      </c>
      <c r="W3741">
        <v>0.30030288015157691</v>
      </c>
      <c r="X3741">
        <v>0.25940268531263011</v>
      </c>
      <c r="Y3741">
        <v>0.18068659093496489</v>
      </c>
      <c r="Z3741">
        <v>0.1165230421762041</v>
      </c>
      <c r="AA3741">
        <v>8.7738071288071429E-2</v>
      </c>
      <c r="AB3741" s="7">
        <f t="shared" si="174"/>
        <v>2.4765023637089616</v>
      </c>
      <c r="AC3741">
        <f>INDEX(SHELF_days!$C$2:$C$289,MATCH(A3741&amp;"|"&amp;C3741,SHELF_days!$D$2:$D$289,0))</f>
        <v>130</v>
      </c>
      <c r="AD3741" s="8">
        <f t="shared" si="175"/>
        <v>321.945307282165</v>
      </c>
      <c r="AE3741" s="7">
        <f t="shared" si="176"/>
        <v>0.30030288015157691</v>
      </c>
    </row>
    <row r="3742" spans="1:31" x14ac:dyDescent="0.45">
      <c r="A3742" t="s">
        <v>62</v>
      </c>
      <c r="B3742" t="s">
        <v>183</v>
      </c>
      <c r="C3742" t="s">
        <v>126</v>
      </c>
      <c r="D3742">
        <v>0.28407572416902088</v>
      </c>
      <c r="E3742">
        <v>0.26955407564096362</v>
      </c>
      <c r="F3742">
        <v>0.26208645114049239</v>
      </c>
      <c r="G3742">
        <v>0.25836922498120768</v>
      </c>
      <c r="H3742">
        <v>0.25416760405839273</v>
      </c>
      <c r="I3742">
        <v>0.24992828011907439</v>
      </c>
      <c r="J3742">
        <v>0.249629487758674</v>
      </c>
      <c r="K3742">
        <v>0.24999777988554719</v>
      </c>
      <c r="L3742">
        <v>0.25103776824205609</v>
      </c>
      <c r="M3742">
        <v>0.25753862590948529</v>
      </c>
      <c r="N3742">
        <v>0.27593381439057019</v>
      </c>
      <c r="O3742">
        <v>0.31687694398807043</v>
      </c>
      <c r="P3742">
        <v>0.35474452687668828</v>
      </c>
      <c r="Q3742">
        <v>0.3953155616825606</v>
      </c>
      <c r="R3742">
        <v>0.44048709267167963</v>
      </c>
      <c r="S3742">
        <v>0.48558111402601278</v>
      </c>
      <c r="T3742">
        <v>0.56146935728656244</v>
      </c>
      <c r="U3742">
        <v>0.67213596331528314</v>
      </c>
      <c r="V3742">
        <v>0.76902389678279126</v>
      </c>
      <c r="W3742">
        <v>0.78223063238335622</v>
      </c>
      <c r="X3742">
        <v>0.67131313138859139</v>
      </c>
      <c r="Y3742">
        <v>0.51300132049398928</v>
      </c>
      <c r="Z3742">
        <v>0.36481519676334001</v>
      </c>
      <c r="AA3742">
        <v>0.30781980562016648</v>
      </c>
      <c r="AB3742" s="7">
        <f t="shared" si="174"/>
        <v>9.4971333795745778</v>
      </c>
      <c r="AC3742">
        <f>INDEX(SHELF_days!$C$2:$C$289,MATCH(A3742&amp;"|"&amp;C3742,SHELF_days!$D$2:$D$289,0))</f>
        <v>107</v>
      </c>
      <c r="AD3742" s="8">
        <f t="shared" si="175"/>
        <v>1016.1932716144798</v>
      </c>
      <c r="AE3742" s="7">
        <f t="shared" si="176"/>
        <v>0.78223063238335622</v>
      </c>
    </row>
    <row r="3743" spans="1:31" x14ac:dyDescent="0.45">
      <c r="A3743" t="s">
        <v>62</v>
      </c>
      <c r="B3743" t="s">
        <v>183</v>
      </c>
      <c r="C3743" t="s">
        <v>127</v>
      </c>
      <c r="D3743">
        <v>6.1765276344840948E-2</v>
      </c>
      <c r="E3743">
        <v>5.617021421777689E-2</v>
      </c>
      <c r="F3743">
        <v>5.3391780701670569E-2</v>
      </c>
      <c r="G3743">
        <v>5.2213502413068422E-2</v>
      </c>
      <c r="H3743">
        <v>5.1946598321252091E-2</v>
      </c>
      <c r="I3743">
        <v>5.1391557819031333E-2</v>
      </c>
      <c r="J3743">
        <v>4.8517809655350283E-2</v>
      </c>
      <c r="K3743">
        <v>4.8679590691548508E-2</v>
      </c>
      <c r="L3743">
        <v>4.8495192620332542E-2</v>
      </c>
      <c r="M3743">
        <v>4.8702092333530442E-2</v>
      </c>
      <c r="N3743">
        <v>4.9147971023879918E-2</v>
      </c>
      <c r="O3743">
        <v>5.0627078956825E-2</v>
      </c>
      <c r="P3743">
        <v>5.3490557140319403E-2</v>
      </c>
      <c r="Q3743">
        <v>5.9167317536733197E-2</v>
      </c>
      <c r="R3743">
        <v>6.5667753422721201E-2</v>
      </c>
      <c r="S3743">
        <v>8.2713266492688842E-2</v>
      </c>
      <c r="T3743">
        <v>0.12537557193916371</v>
      </c>
      <c r="U3743">
        <v>0.17453358215715881</v>
      </c>
      <c r="V3743">
        <v>0.27436655944183758</v>
      </c>
      <c r="W3743">
        <v>0.26437883062079481</v>
      </c>
      <c r="X3743">
        <v>0.17570955258504481</v>
      </c>
      <c r="Y3743">
        <v>0.10867727651393259</v>
      </c>
      <c r="Z3743">
        <v>8.4599596448988817E-2</v>
      </c>
      <c r="AA3743">
        <v>6.9327097374160845E-2</v>
      </c>
      <c r="AB3743" s="7">
        <f t="shared" si="174"/>
        <v>2.1590556267726515</v>
      </c>
      <c r="AC3743">
        <f>INDEX(SHELF_days!$C$2:$C$289,MATCH(A3743&amp;"|"&amp;C3743,SHELF_days!$D$2:$D$289,0))</f>
        <v>1</v>
      </c>
      <c r="AD3743" s="8">
        <f t="shared" si="175"/>
        <v>2.1590556267726515</v>
      </c>
      <c r="AE3743" s="7">
        <f t="shared" si="176"/>
        <v>0.27436655944183758</v>
      </c>
    </row>
    <row r="3744" spans="1:31" x14ac:dyDescent="0.45">
      <c r="A3744" t="s">
        <v>62</v>
      </c>
      <c r="B3744" t="s">
        <v>183</v>
      </c>
      <c r="C3744" t="s">
        <v>128</v>
      </c>
      <c r="D3744">
        <v>0.44025974186400968</v>
      </c>
      <c r="E3744">
        <v>0.42137417144509981</v>
      </c>
      <c r="F3744">
        <v>0.40781710524054499</v>
      </c>
      <c r="G3744">
        <v>0.39961669915108172</v>
      </c>
      <c r="H3744">
        <v>0.3917893587463751</v>
      </c>
      <c r="I3744">
        <v>0.3917893587463751</v>
      </c>
      <c r="J3744">
        <v>0.3917893587463751</v>
      </c>
      <c r="K3744">
        <v>0.3917893587463751</v>
      </c>
      <c r="L3744">
        <v>0.3917893587463751</v>
      </c>
      <c r="M3744">
        <v>0.39587196435314648</v>
      </c>
      <c r="N3744">
        <v>0.43374868981872772</v>
      </c>
      <c r="O3744">
        <v>0.67048350320999761</v>
      </c>
      <c r="P3744">
        <v>0.77078186060807707</v>
      </c>
      <c r="Q3744">
        <v>0.86281646114003641</v>
      </c>
      <c r="R3744">
        <v>0.90257259297976922</v>
      </c>
      <c r="S3744">
        <v>0.99585309211931217</v>
      </c>
      <c r="T3744">
        <v>0.99830581238156502</v>
      </c>
      <c r="U3744">
        <v>0.99830581238156502</v>
      </c>
      <c r="V3744">
        <v>0.99830581238156502</v>
      </c>
      <c r="W3744">
        <v>0.99830581238156502</v>
      </c>
      <c r="X3744">
        <v>0.99830581238156502</v>
      </c>
      <c r="Y3744">
        <v>0.99830581238156502</v>
      </c>
      <c r="Z3744">
        <v>0.67726907528745917</v>
      </c>
      <c r="AA3744">
        <v>0.47229411792679721</v>
      </c>
      <c r="AB3744" s="7">
        <f t="shared" si="174"/>
        <v>15.799540743165323</v>
      </c>
      <c r="AC3744">
        <f>INDEX(SHELF_days!$C$2:$C$289,MATCH(A3744&amp;"|"&amp;C3744,SHELF_days!$D$2:$D$289,0))</f>
        <v>9</v>
      </c>
      <c r="AD3744" s="8">
        <f t="shared" si="175"/>
        <v>142.19586668848791</v>
      </c>
      <c r="AE3744" s="7">
        <f t="shared" si="176"/>
        <v>0.99830581238156502</v>
      </c>
    </row>
    <row r="3745" spans="1:31" x14ac:dyDescent="0.45">
      <c r="A3745" t="s">
        <v>62</v>
      </c>
      <c r="B3745" t="s">
        <v>183</v>
      </c>
      <c r="C3745" t="s">
        <v>129</v>
      </c>
      <c r="D3745">
        <v>5.9057001794503912E-2</v>
      </c>
      <c r="E3745">
        <v>5.9057001794503912E-2</v>
      </c>
      <c r="F3745">
        <v>5.9057001794503912E-2</v>
      </c>
      <c r="G3745">
        <v>5.9057001794503912E-2</v>
      </c>
      <c r="H3745">
        <v>5.9057001794503912E-2</v>
      </c>
      <c r="I3745">
        <v>5.9057001794503912E-2</v>
      </c>
      <c r="J3745">
        <v>5.9057001794503912E-2</v>
      </c>
      <c r="K3745">
        <v>5.9057001794503912E-2</v>
      </c>
      <c r="L3745">
        <v>5.9057001794503912E-2</v>
      </c>
      <c r="M3745">
        <v>5.9057001794503912E-2</v>
      </c>
      <c r="N3745">
        <v>5.9057001794503912E-2</v>
      </c>
      <c r="O3745">
        <v>5.9057001794503912E-2</v>
      </c>
      <c r="P3745">
        <v>5.9057001794503912E-2</v>
      </c>
      <c r="Q3745">
        <v>5.9057001794503912E-2</v>
      </c>
      <c r="R3745">
        <v>5.9057001794503912E-2</v>
      </c>
      <c r="S3745">
        <v>7.6647400779541477E-2</v>
      </c>
      <c r="T3745">
        <v>9.0507142917012062E-2</v>
      </c>
      <c r="U3745">
        <v>0.4344596263123206</v>
      </c>
      <c r="V3745">
        <v>0.53880539444125097</v>
      </c>
      <c r="W3745">
        <v>0.5388546672675395</v>
      </c>
      <c r="X3745">
        <v>0.49217922282184751</v>
      </c>
      <c r="Y3745">
        <v>0.1547659473725575</v>
      </c>
      <c r="Z3745">
        <v>0.11393989130484319</v>
      </c>
      <c r="AA3745">
        <v>9.7201208317080401E-2</v>
      </c>
      <c r="AB3745" s="7">
        <f t="shared" si="174"/>
        <v>3.4232155284515517</v>
      </c>
      <c r="AC3745">
        <f>INDEX(SHELF_days!$C$2:$C$289,MATCH(A3745&amp;"|"&amp;C3745,SHELF_days!$D$2:$D$289,0))</f>
        <v>3</v>
      </c>
      <c r="AD3745" s="8">
        <f t="shared" si="175"/>
        <v>10.269646585354655</v>
      </c>
      <c r="AE3745" s="7">
        <f t="shared" si="176"/>
        <v>0.5388546672675395</v>
      </c>
    </row>
    <row r="3746" spans="1:31" x14ac:dyDescent="0.45">
      <c r="A3746" t="s">
        <v>75</v>
      </c>
      <c r="B3746" t="s">
        <v>158</v>
      </c>
      <c r="C3746" t="s">
        <v>124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75</v>
      </c>
      <c r="B3747" t="s">
        <v>158</v>
      </c>
      <c r="C3747" t="s">
        <v>125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75</v>
      </c>
      <c r="B3748" t="s">
        <v>158</v>
      </c>
      <c r="C3748" t="s">
        <v>126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75</v>
      </c>
      <c r="B3749" t="s">
        <v>158</v>
      </c>
      <c r="C3749" t="s">
        <v>127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75</v>
      </c>
      <c r="B3750" t="s">
        <v>158</v>
      </c>
      <c r="C3750" t="s">
        <v>128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75</v>
      </c>
      <c r="B3751" t="s">
        <v>158</v>
      </c>
      <c r="C3751" t="s">
        <v>129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75</v>
      </c>
      <c r="B3752" t="s">
        <v>159</v>
      </c>
      <c r="C3752" t="s">
        <v>124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75</v>
      </c>
      <c r="B3753" t="s">
        <v>159</v>
      </c>
      <c r="C3753" t="s">
        <v>125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75</v>
      </c>
      <c r="B3754" t="s">
        <v>159</v>
      </c>
      <c r="C3754" t="s">
        <v>126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75</v>
      </c>
      <c r="B3755" t="s">
        <v>159</v>
      </c>
      <c r="C3755" t="s">
        <v>127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75</v>
      </c>
      <c r="B3756" t="s">
        <v>159</v>
      </c>
      <c r="C3756" t="s">
        <v>128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75</v>
      </c>
      <c r="B3757" t="s">
        <v>159</v>
      </c>
      <c r="C3757" t="s">
        <v>129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75</v>
      </c>
      <c r="B3758" t="s">
        <v>160</v>
      </c>
      <c r="C3758" t="s">
        <v>124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75</v>
      </c>
      <c r="B3759" t="s">
        <v>160</v>
      </c>
      <c r="C3759" t="s">
        <v>125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75</v>
      </c>
      <c r="B3760" t="s">
        <v>160</v>
      </c>
      <c r="C3760" t="s">
        <v>126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75</v>
      </c>
      <c r="B3761" t="s">
        <v>160</v>
      </c>
      <c r="C3761" t="s">
        <v>127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75</v>
      </c>
      <c r="B3762" t="s">
        <v>160</v>
      </c>
      <c r="C3762" t="s">
        <v>128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75</v>
      </c>
      <c r="B3763" t="s">
        <v>160</v>
      </c>
      <c r="C3763" t="s">
        <v>129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75</v>
      </c>
      <c r="B3764" t="s">
        <v>161</v>
      </c>
      <c r="C3764" t="s">
        <v>124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75</v>
      </c>
      <c r="B3765" t="s">
        <v>161</v>
      </c>
      <c r="C3765" t="s">
        <v>125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75</v>
      </c>
      <c r="B3766" t="s">
        <v>161</v>
      </c>
      <c r="C3766" t="s">
        <v>126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75</v>
      </c>
      <c r="B3767" t="s">
        <v>161</v>
      </c>
      <c r="C3767" t="s">
        <v>127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75</v>
      </c>
      <c r="B3768" t="s">
        <v>161</v>
      </c>
      <c r="C3768" t="s">
        <v>128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75</v>
      </c>
      <c r="B3769" t="s">
        <v>161</v>
      </c>
      <c r="C3769" t="s">
        <v>129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75</v>
      </c>
      <c r="B3770" t="s">
        <v>162</v>
      </c>
      <c r="C3770" t="s">
        <v>124</v>
      </c>
      <c r="D3770">
        <v>4.9208137194620007E-2</v>
      </c>
      <c r="E3770">
        <v>4.9208137194620007E-2</v>
      </c>
      <c r="F3770">
        <v>4.9208137194620007E-2</v>
      </c>
      <c r="G3770">
        <v>4.9208137194620007E-2</v>
      </c>
      <c r="H3770">
        <v>4.9208137194620007E-2</v>
      </c>
      <c r="I3770">
        <v>4.9208137194620007E-2</v>
      </c>
      <c r="J3770">
        <v>4.9208137194620007E-2</v>
      </c>
      <c r="K3770">
        <v>4.9208137194620007E-2</v>
      </c>
      <c r="L3770">
        <v>4.9208137194620007E-2</v>
      </c>
      <c r="M3770">
        <v>4.9208137194620007E-2</v>
      </c>
      <c r="N3770">
        <v>4.9208137194620007E-2</v>
      </c>
      <c r="O3770">
        <v>4.9208137194620007E-2</v>
      </c>
      <c r="P3770">
        <v>4.9208137194620007E-2</v>
      </c>
      <c r="Q3770">
        <v>4.9208137194620007E-2</v>
      </c>
      <c r="R3770">
        <v>4.9208137194620007E-2</v>
      </c>
      <c r="S3770">
        <v>4.9208137194620007E-2</v>
      </c>
      <c r="T3770">
        <v>4.9208137194620007E-2</v>
      </c>
      <c r="U3770">
        <v>4.9208137194620007E-2</v>
      </c>
      <c r="V3770">
        <v>4.9208137194620007E-2</v>
      </c>
      <c r="W3770">
        <v>4.9208137194620007E-2</v>
      </c>
      <c r="X3770">
        <v>4.9208137194620007E-2</v>
      </c>
      <c r="Y3770">
        <v>4.9208137194620007E-2</v>
      </c>
      <c r="Z3770">
        <v>4.9208137194620007E-2</v>
      </c>
      <c r="AA3770">
        <v>4.9208137194620007E-2</v>
      </c>
      <c r="AB3770" s="7">
        <f t="shared" si="174"/>
        <v>1.1809952926708804</v>
      </c>
      <c r="AC3770">
        <f>INDEX(SHELF_days!$C$2:$C$289,MATCH(A3770&amp;"|"&amp;C3770,SHELF_days!$D$2:$D$289,0))</f>
        <v>42</v>
      </c>
      <c r="AD3770" s="8">
        <f t="shared" si="175"/>
        <v>49.601802292176977</v>
      </c>
      <c r="AE3770" s="7">
        <f t="shared" si="176"/>
        <v>4.9208137194620007E-2</v>
      </c>
    </row>
    <row r="3771" spans="1:31" x14ac:dyDescent="0.45">
      <c r="A3771" t="s">
        <v>75</v>
      </c>
      <c r="B3771" t="s">
        <v>162</v>
      </c>
      <c r="C3771" t="s">
        <v>125</v>
      </c>
      <c r="D3771">
        <v>4.9208137194620007E-2</v>
      </c>
      <c r="E3771">
        <v>4.9208137194620007E-2</v>
      </c>
      <c r="F3771">
        <v>4.9208137194620007E-2</v>
      </c>
      <c r="G3771">
        <v>4.9208137194620007E-2</v>
      </c>
      <c r="H3771">
        <v>4.9208137194620007E-2</v>
      </c>
      <c r="I3771">
        <v>4.9208137194620007E-2</v>
      </c>
      <c r="J3771">
        <v>4.9208137194620007E-2</v>
      </c>
      <c r="K3771">
        <v>4.9208137194620007E-2</v>
      </c>
      <c r="L3771">
        <v>4.9208137194620007E-2</v>
      </c>
      <c r="M3771">
        <v>4.9208137194620007E-2</v>
      </c>
      <c r="N3771">
        <v>4.9208137194620007E-2</v>
      </c>
      <c r="O3771">
        <v>4.9208137194620007E-2</v>
      </c>
      <c r="P3771">
        <v>4.9208137194620007E-2</v>
      </c>
      <c r="Q3771">
        <v>4.9208137194620007E-2</v>
      </c>
      <c r="R3771">
        <v>4.9208137194620007E-2</v>
      </c>
      <c r="S3771">
        <v>4.9208137194620007E-2</v>
      </c>
      <c r="T3771">
        <v>4.9208137194620007E-2</v>
      </c>
      <c r="U3771">
        <v>4.9208137194620007E-2</v>
      </c>
      <c r="V3771">
        <v>4.9208137194620007E-2</v>
      </c>
      <c r="W3771">
        <v>4.9208137194620007E-2</v>
      </c>
      <c r="X3771">
        <v>4.9208137194620007E-2</v>
      </c>
      <c r="Y3771">
        <v>4.9208137194620007E-2</v>
      </c>
      <c r="Z3771">
        <v>4.9208137194620007E-2</v>
      </c>
      <c r="AA3771">
        <v>4.9208137194620007E-2</v>
      </c>
      <c r="AB3771" s="7">
        <f t="shared" si="174"/>
        <v>1.1809952926708804</v>
      </c>
      <c r="AC3771">
        <f>INDEX(SHELF_days!$C$2:$C$289,MATCH(A3771&amp;"|"&amp;C3771,SHELF_days!$D$2:$D$289,0))</f>
        <v>111</v>
      </c>
      <c r="AD3771" s="8">
        <f t="shared" si="175"/>
        <v>131.09047748646773</v>
      </c>
      <c r="AE3771" s="7">
        <f t="shared" si="176"/>
        <v>4.9208137194620007E-2</v>
      </c>
    </row>
    <row r="3772" spans="1:31" x14ac:dyDescent="0.45">
      <c r="A3772" t="s">
        <v>75</v>
      </c>
      <c r="B3772" t="s">
        <v>162</v>
      </c>
      <c r="C3772" t="s">
        <v>126</v>
      </c>
      <c r="D3772">
        <v>4.9208137194620007E-2</v>
      </c>
      <c r="E3772">
        <v>4.9208137194620007E-2</v>
      </c>
      <c r="F3772">
        <v>4.9208137194620007E-2</v>
      </c>
      <c r="G3772">
        <v>4.9208137194620007E-2</v>
      </c>
      <c r="H3772">
        <v>4.9208137194620007E-2</v>
      </c>
      <c r="I3772">
        <v>4.9208137194620007E-2</v>
      </c>
      <c r="J3772">
        <v>4.9208137194620007E-2</v>
      </c>
      <c r="K3772">
        <v>4.9208137194620007E-2</v>
      </c>
      <c r="L3772">
        <v>4.9208137194620007E-2</v>
      </c>
      <c r="M3772">
        <v>4.9208137194620007E-2</v>
      </c>
      <c r="N3772">
        <v>4.9208137194620007E-2</v>
      </c>
      <c r="O3772">
        <v>4.9208137194620007E-2</v>
      </c>
      <c r="P3772">
        <v>4.9208137194620007E-2</v>
      </c>
      <c r="Q3772">
        <v>4.9208137194620007E-2</v>
      </c>
      <c r="R3772">
        <v>4.9208137194620007E-2</v>
      </c>
      <c r="S3772">
        <v>4.9208137194620007E-2</v>
      </c>
      <c r="T3772">
        <v>4.9208137194620007E-2</v>
      </c>
      <c r="U3772">
        <v>4.9208137194620007E-2</v>
      </c>
      <c r="V3772">
        <v>4.9208137194620007E-2</v>
      </c>
      <c r="W3772">
        <v>4.9208137194620007E-2</v>
      </c>
      <c r="X3772">
        <v>4.9208137194620007E-2</v>
      </c>
      <c r="Y3772">
        <v>4.9208137194620007E-2</v>
      </c>
      <c r="Z3772">
        <v>4.9208137194620007E-2</v>
      </c>
      <c r="AA3772">
        <v>4.9208137194620007E-2</v>
      </c>
      <c r="AB3772" s="7">
        <f t="shared" si="174"/>
        <v>1.1809952926708804</v>
      </c>
      <c r="AC3772">
        <f>INDEX(SHELF_days!$C$2:$C$289,MATCH(A3772&amp;"|"&amp;C3772,SHELF_days!$D$2:$D$289,0))</f>
        <v>60</v>
      </c>
      <c r="AD3772" s="8">
        <f t="shared" si="175"/>
        <v>70.859717560252832</v>
      </c>
      <c r="AE3772" s="7">
        <f t="shared" si="176"/>
        <v>4.9208137194620007E-2</v>
      </c>
    </row>
    <row r="3773" spans="1:31" x14ac:dyDescent="0.45">
      <c r="A3773" t="s">
        <v>75</v>
      </c>
      <c r="B3773" t="s">
        <v>162</v>
      </c>
      <c r="C3773" t="s">
        <v>127</v>
      </c>
      <c r="D3773">
        <v>4.9208137194620007E-2</v>
      </c>
      <c r="E3773">
        <v>4.9208137194620007E-2</v>
      </c>
      <c r="F3773">
        <v>4.9208137194620007E-2</v>
      </c>
      <c r="G3773">
        <v>4.9208137194620007E-2</v>
      </c>
      <c r="H3773">
        <v>4.9208137194620007E-2</v>
      </c>
      <c r="I3773">
        <v>4.9208137194620007E-2</v>
      </c>
      <c r="J3773">
        <v>4.9208137194620007E-2</v>
      </c>
      <c r="K3773">
        <v>4.9208137194620007E-2</v>
      </c>
      <c r="L3773">
        <v>4.9208137194620007E-2</v>
      </c>
      <c r="M3773">
        <v>4.9208137194620007E-2</v>
      </c>
      <c r="N3773">
        <v>4.9208137194620007E-2</v>
      </c>
      <c r="O3773">
        <v>4.9208137194620007E-2</v>
      </c>
      <c r="P3773">
        <v>4.9208137194620007E-2</v>
      </c>
      <c r="Q3773">
        <v>4.9208137194620007E-2</v>
      </c>
      <c r="R3773">
        <v>4.9208137194620007E-2</v>
      </c>
      <c r="S3773">
        <v>4.9208137194620007E-2</v>
      </c>
      <c r="T3773">
        <v>4.9208137194620007E-2</v>
      </c>
      <c r="U3773">
        <v>4.9208137194620007E-2</v>
      </c>
      <c r="V3773">
        <v>4.9208137194620007E-2</v>
      </c>
      <c r="W3773">
        <v>4.9208137194620007E-2</v>
      </c>
      <c r="X3773">
        <v>4.9208137194620007E-2</v>
      </c>
      <c r="Y3773">
        <v>4.9208137194620007E-2</v>
      </c>
      <c r="Z3773">
        <v>4.9208137194620007E-2</v>
      </c>
      <c r="AA3773">
        <v>4.9208137194620007E-2</v>
      </c>
      <c r="AB3773" s="7">
        <f t="shared" si="174"/>
        <v>1.1809952926708804</v>
      </c>
      <c r="AC3773">
        <f>INDEX(SHELF_days!$C$2:$C$289,MATCH(A3773&amp;"|"&amp;C3773,SHELF_days!$D$2:$D$289,0))</f>
        <v>119</v>
      </c>
      <c r="AD3773" s="8">
        <f t="shared" si="175"/>
        <v>140.53843982783476</v>
      </c>
      <c r="AE3773" s="7">
        <f t="shared" si="176"/>
        <v>4.9208137194620007E-2</v>
      </c>
    </row>
    <row r="3774" spans="1:31" x14ac:dyDescent="0.45">
      <c r="A3774" t="s">
        <v>75</v>
      </c>
      <c r="B3774" t="s">
        <v>162</v>
      </c>
      <c r="C3774" t="s">
        <v>128</v>
      </c>
      <c r="D3774">
        <v>4.9208137194620007E-2</v>
      </c>
      <c r="E3774">
        <v>4.9208137194620007E-2</v>
      </c>
      <c r="F3774">
        <v>4.9208137194620007E-2</v>
      </c>
      <c r="G3774">
        <v>4.9208137194620007E-2</v>
      </c>
      <c r="H3774">
        <v>4.9208137194620007E-2</v>
      </c>
      <c r="I3774">
        <v>4.9208137194620007E-2</v>
      </c>
      <c r="J3774">
        <v>4.9208137194620007E-2</v>
      </c>
      <c r="K3774">
        <v>4.9208137194620007E-2</v>
      </c>
      <c r="L3774">
        <v>4.9208137194620007E-2</v>
      </c>
      <c r="M3774">
        <v>4.9208137194620007E-2</v>
      </c>
      <c r="N3774">
        <v>4.9208137194620007E-2</v>
      </c>
      <c r="O3774">
        <v>4.9208137194620007E-2</v>
      </c>
      <c r="P3774">
        <v>4.9208137194620007E-2</v>
      </c>
      <c r="Q3774">
        <v>4.9208137194620007E-2</v>
      </c>
      <c r="R3774">
        <v>4.9208137194620007E-2</v>
      </c>
      <c r="S3774">
        <v>4.9208137194620007E-2</v>
      </c>
      <c r="T3774">
        <v>4.9208137194620007E-2</v>
      </c>
      <c r="U3774">
        <v>4.9208137194620007E-2</v>
      </c>
      <c r="V3774">
        <v>4.9208137194620007E-2</v>
      </c>
      <c r="W3774">
        <v>4.9208137194620007E-2</v>
      </c>
      <c r="X3774">
        <v>4.9208137194620007E-2</v>
      </c>
      <c r="Y3774">
        <v>4.9208137194620007E-2</v>
      </c>
      <c r="Z3774">
        <v>4.9208137194620007E-2</v>
      </c>
      <c r="AA3774">
        <v>4.9208137194620007E-2</v>
      </c>
      <c r="AB3774" s="7">
        <f t="shared" si="174"/>
        <v>1.1809952926708804</v>
      </c>
      <c r="AC3774">
        <f>INDEX(SHELF_days!$C$2:$C$289,MATCH(A3774&amp;"|"&amp;C3774,SHELF_days!$D$2:$D$289,0))</f>
        <v>24</v>
      </c>
      <c r="AD3774" s="8">
        <f t="shared" si="175"/>
        <v>28.343887024101129</v>
      </c>
      <c r="AE3774" s="7">
        <f t="shared" si="176"/>
        <v>4.9208137194620007E-2</v>
      </c>
    </row>
    <row r="3775" spans="1:31" x14ac:dyDescent="0.45">
      <c r="A3775" t="s">
        <v>75</v>
      </c>
      <c r="B3775" t="s">
        <v>162</v>
      </c>
      <c r="C3775" t="s">
        <v>129</v>
      </c>
      <c r="D3775">
        <v>4.9208137194620007E-2</v>
      </c>
      <c r="E3775">
        <v>4.9208137194620007E-2</v>
      </c>
      <c r="F3775">
        <v>4.9208137194620007E-2</v>
      </c>
      <c r="G3775">
        <v>4.9208137194620007E-2</v>
      </c>
      <c r="H3775">
        <v>4.9208137194620007E-2</v>
      </c>
      <c r="I3775">
        <v>4.9208137194620007E-2</v>
      </c>
      <c r="J3775">
        <v>4.9208137194620007E-2</v>
      </c>
      <c r="K3775">
        <v>4.9208137194620007E-2</v>
      </c>
      <c r="L3775">
        <v>4.9208137194620007E-2</v>
      </c>
      <c r="M3775">
        <v>4.9208137194620007E-2</v>
      </c>
      <c r="N3775">
        <v>4.9208137194620007E-2</v>
      </c>
      <c r="O3775">
        <v>4.9208137194620007E-2</v>
      </c>
      <c r="P3775">
        <v>4.9208137194620007E-2</v>
      </c>
      <c r="Q3775">
        <v>4.9208137194620007E-2</v>
      </c>
      <c r="R3775">
        <v>4.9208137194620007E-2</v>
      </c>
      <c r="S3775">
        <v>4.9208137194620007E-2</v>
      </c>
      <c r="T3775">
        <v>4.9208137194620007E-2</v>
      </c>
      <c r="U3775">
        <v>4.9208137194620007E-2</v>
      </c>
      <c r="V3775">
        <v>4.9208137194620007E-2</v>
      </c>
      <c r="W3775">
        <v>4.9208137194620007E-2</v>
      </c>
      <c r="X3775">
        <v>4.9208137194620007E-2</v>
      </c>
      <c r="Y3775">
        <v>4.9208137194620007E-2</v>
      </c>
      <c r="Z3775">
        <v>4.9208137194620007E-2</v>
      </c>
      <c r="AA3775">
        <v>4.9208137194620007E-2</v>
      </c>
      <c r="AB3775" s="7">
        <f t="shared" si="174"/>
        <v>1.1809952926708804</v>
      </c>
      <c r="AC3775">
        <f>INDEX(SHELF_days!$C$2:$C$289,MATCH(A3775&amp;"|"&amp;C3775,SHELF_days!$D$2:$D$289,0))</f>
        <v>9</v>
      </c>
      <c r="AD3775" s="8">
        <f t="shared" si="175"/>
        <v>10.628957634037924</v>
      </c>
      <c r="AE3775" s="7">
        <f t="shared" si="176"/>
        <v>4.9208137194620007E-2</v>
      </c>
    </row>
    <row r="3776" spans="1:31" x14ac:dyDescent="0.45">
      <c r="A3776" t="s">
        <v>75</v>
      </c>
      <c r="B3776" t="s">
        <v>163</v>
      </c>
      <c r="C3776" t="s">
        <v>124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75</v>
      </c>
      <c r="B3777" t="s">
        <v>163</v>
      </c>
      <c r="C3777" t="s">
        <v>125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75</v>
      </c>
      <c r="B3778" t="s">
        <v>163</v>
      </c>
      <c r="C3778" t="s">
        <v>126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75</v>
      </c>
      <c r="B3779" t="s">
        <v>163</v>
      </c>
      <c r="C3779" t="s">
        <v>127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75</v>
      </c>
      <c r="B3780" t="s">
        <v>163</v>
      </c>
      <c r="C3780" t="s">
        <v>128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75</v>
      </c>
      <c r="B3781" t="s">
        <v>163</v>
      </c>
      <c r="C3781" t="s">
        <v>129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75</v>
      </c>
      <c r="B3782" t="s">
        <v>164</v>
      </c>
      <c r="C3782" t="s">
        <v>124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75</v>
      </c>
      <c r="B3783" t="s">
        <v>164</v>
      </c>
      <c r="C3783" t="s">
        <v>125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75</v>
      </c>
      <c r="B3784" t="s">
        <v>164</v>
      </c>
      <c r="C3784" t="s">
        <v>126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75</v>
      </c>
      <c r="B3785" t="s">
        <v>164</v>
      </c>
      <c r="C3785" t="s">
        <v>127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75</v>
      </c>
      <c r="B3786" t="s">
        <v>164</v>
      </c>
      <c r="C3786" t="s">
        <v>128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75</v>
      </c>
      <c r="B3787" t="s">
        <v>164</v>
      </c>
      <c r="C3787" t="s">
        <v>129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75</v>
      </c>
      <c r="B3788" t="s">
        <v>165</v>
      </c>
      <c r="C3788" t="s">
        <v>124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75</v>
      </c>
      <c r="B3789" t="s">
        <v>165</v>
      </c>
      <c r="C3789" t="s">
        <v>125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75</v>
      </c>
      <c r="B3790" t="s">
        <v>165</v>
      </c>
      <c r="C3790" t="s">
        <v>126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75</v>
      </c>
      <c r="B3791" t="s">
        <v>165</v>
      </c>
      <c r="C3791" t="s">
        <v>127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75</v>
      </c>
      <c r="B3792" t="s">
        <v>165</v>
      </c>
      <c r="C3792" t="s">
        <v>128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75</v>
      </c>
      <c r="B3793" t="s">
        <v>165</v>
      </c>
      <c r="C3793" t="s">
        <v>129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75</v>
      </c>
      <c r="B3794" t="s">
        <v>166</v>
      </c>
      <c r="C3794" t="s">
        <v>124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75</v>
      </c>
      <c r="B3795" t="s">
        <v>166</v>
      </c>
      <c r="C3795" t="s">
        <v>125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75</v>
      </c>
      <c r="B3796" t="s">
        <v>166</v>
      </c>
      <c r="C3796" t="s">
        <v>126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75</v>
      </c>
      <c r="B3797" t="s">
        <v>166</v>
      </c>
      <c r="C3797" t="s">
        <v>127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75</v>
      </c>
      <c r="B3798" t="s">
        <v>166</v>
      </c>
      <c r="C3798" t="s">
        <v>128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75</v>
      </c>
      <c r="B3799" t="s">
        <v>166</v>
      </c>
      <c r="C3799" t="s">
        <v>129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75</v>
      </c>
      <c r="B3800" t="s">
        <v>167</v>
      </c>
      <c r="C3800" t="s">
        <v>124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75</v>
      </c>
      <c r="B3801" t="s">
        <v>167</v>
      </c>
      <c r="C3801" t="s">
        <v>125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75</v>
      </c>
      <c r="B3802" t="s">
        <v>167</v>
      </c>
      <c r="C3802" t="s">
        <v>126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75</v>
      </c>
      <c r="B3803" t="s">
        <v>167</v>
      </c>
      <c r="C3803" t="s">
        <v>127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75</v>
      </c>
      <c r="B3804" t="s">
        <v>167</v>
      </c>
      <c r="C3804" t="s">
        <v>128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75</v>
      </c>
      <c r="B3805" t="s">
        <v>167</v>
      </c>
      <c r="C3805" t="s">
        <v>129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75</v>
      </c>
      <c r="B3806" t="s">
        <v>168</v>
      </c>
      <c r="C3806" t="s">
        <v>124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75</v>
      </c>
      <c r="B3807" t="s">
        <v>168</v>
      </c>
      <c r="C3807" t="s">
        <v>125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75</v>
      </c>
      <c r="B3808" t="s">
        <v>168</v>
      </c>
      <c r="C3808" t="s">
        <v>126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75</v>
      </c>
      <c r="B3809" t="s">
        <v>168</v>
      </c>
      <c r="C3809" t="s">
        <v>127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75</v>
      </c>
      <c r="B3810" t="s">
        <v>168</v>
      </c>
      <c r="C3810" t="s">
        <v>128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75</v>
      </c>
      <c r="B3811" t="s">
        <v>168</v>
      </c>
      <c r="C3811" t="s">
        <v>129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75</v>
      </c>
      <c r="B3812" t="s">
        <v>169</v>
      </c>
      <c r="C3812" t="s">
        <v>124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4.3324719998843103E-2</v>
      </c>
      <c r="K3812">
        <v>1.8113462991154589E-2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6.2961055619254025E-2</v>
      </c>
      <c r="V3812">
        <v>0.22157908567179549</v>
      </c>
      <c r="W3812">
        <v>0.10769012805741129</v>
      </c>
      <c r="X3812">
        <v>6.1295064270067579E-3</v>
      </c>
      <c r="Y3812">
        <v>0</v>
      </c>
      <c r="Z3812">
        <v>0</v>
      </c>
      <c r="AA3812">
        <v>0</v>
      </c>
      <c r="AB3812" s="7">
        <f t="shared" si="177"/>
        <v>0.45979795876546525</v>
      </c>
      <c r="AC3812">
        <f>INDEX(SHELF_days!$C$2:$C$289,MATCH(A3812&amp;"|"&amp;C3812,SHELF_days!$D$2:$D$289,0))</f>
        <v>42</v>
      </c>
      <c r="AD3812" s="8">
        <f t="shared" si="178"/>
        <v>19.311514268149541</v>
      </c>
      <c r="AE3812" s="7">
        <f t="shared" si="179"/>
        <v>0.22157908567179549</v>
      </c>
    </row>
    <row r="3813" spans="1:31" x14ac:dyDescent="0.45">
      <c r="A3813" t="s">
        <v>75</v>
      </c>
      <c r="B3813" t="s">
        <v>169</v>
      </c>
      <c r="C3813" t="s">
        <v>125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8.9057859706510086E-3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2.9101738148288651E-2</v>
      </c>
      <c r="V3813">
        <v>0.29524665146832119</v>
      </c>
      <c r="W3813">
        <v>0.27869295890140489</v>
      </c>
      <c r="X3813">
        <v>5.1774315049716871E-2</v>
      </c>
      <c r="Y3813">
        <v>0</v>
      </c>
      <c r="Z3813">
        <v>0</v>
      </c>
      <c r="AA3813">
        <v>0</v>
      </c>
      <c r="AB3813" s="7">
        <f t="shared" si="177"/>
        <v>0.66372144953838264</v>
      </c>
      <c r="AC3813">
        <f>INDEX(SHELF_days!$C$2:$C$289,MATCH(A3813&amp;"|"&amp;C3813,SHELF_days!$D$2:$D$289,0))</f>
        <v>111</v>
      </c>
      <c r="AD3813" s="8">
        <f t="shared" si="178"/>
        <v>73.673080898760475</v>
      </c>
      <c r="AE3813" s="7">
        <f t="shared" si="179"/>
        <v>0.29524665146832119</v>
      </c>
    </row>
    <row r="3814" spans="1:31" x14ac:dyDescent="0.45">
      <c r="A3814" t="s">
        <v>75</v>
      </c>
      <c r="B3814" t="s">
        <v>169</v>
      </c>
      <c r="C3814" t="s">
        <v>126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4.9095144436370017E-2</v>
      </c>
      <c r="P3814">
        <v>0.16028564074069271</v>
      </c>
      <c r="Q3814">
        <v>0.32191327651866108</v>
      </c>
      <c r="R3814">
        <v>0.53485892075950026</v>
      </c>
      <c r="S3814">
        <v>0.78241266609378357</v>
      </c>
      <c r="T3814">
        <v>0.95</v>
      </c>
      <c r="U3814">
        <v>0.95</v>
      </c>
      <c r="V3814">
        <v>0.95</v>
      </c>
      <c r="W3814">
        <v>0.95</v>
      </c>
      <c r="X3814">
        <v>0.58976839171199646</v>
      </c>
      <c r="Y3814">
        <v>0.15422301558330839</v>
      </c>
      <c r="Z3814">
        <v>0</v>
      </c>
      <c r="AA3814">
        <v>0</v>
      </c>
      <c r="AB3814" s="7">
        <f t="shared" si="177"/>
        <v>6.3925570558443123</v>
      </c>
      <c r="AC3814">
        <f>INDEX(SHELF_days!$C$2:$C$289,MATCH(A3814&amp;"|"&amp;C3814,SHELF_days!$D$2:$D$289,0))</f>
        <v>60</v>
      </c>
      <c r="AD3814" s="8">
        <f t="shared" si="178"/>
        <v>383.55342335065876</v>
      </c>
      <c r="AE3814" s="7">
        <f t="shared" si="179"/>
        <v>0.95</v>
      </c>
    </row>
    <row r="3815" spans="1:31" x14ac:dyDescent="0.45">
      <c r="A3815" t="s">
        <v>75</v>
      </c>
      <c r="B3815" t="s">
        <v>169</v>
      </c>
      <c r="C3815" t="s">
        <v>127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7.4995638964196809E-2</v>
      </c>
      <c r="U3815">
        <v>0.1903116045939498</v>
      </c>
      <c r="V3815">
        <v>0.17375177155941349</v>
      </c>
      <c r="W3815">
        <v>0.102942465131697</v>
      </c>
      <c r="X3815">
        <v>0</v>
      </c>
      <c r="Y3815">
        <v>0</v>
      </c>
      <c r="Z3815">
        <v>0</v>
      </c>
      <c r="AA3815">
        <v>0</v>
      </c>
      <c r="AB3815" s="7">
        <f t="shared" si="177"/>
        <v>0.54200148024925709</v>
      </c>
      <c r="AC3815">
        <f>INDEX(SHELF_days!$C$2:$C$289,MATCH(A3815&amp;"|"&amp;C3815,SHELF_days!$D$2:$D$289,0))</f>
        <v>119</v>
      </c>
      <c r="AD3815" s="8">
        <f t="shared" si="178"/>
        <v>64.498176149661589</v>
      </c>
      <c r="AE3815" s="7">
        <f t="shared" si="179"/>
        <v>0.1903116045939498</v>
      </c>
    </row>
    <row r="3816" spans="1:31" x14ac:dyDescent="0.45">
      <c r="A3816" t="s">
        <v>75</v>
      </c>
      <c r="B3816" t="s">
        <v>169</v>
      </c>
      <c r="C3816" t="s">
        <v>128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0.95</v>
      </c>
      <c r="S3816">
        <v>0.95</v>
      </c>
      <c r="T3816">
        <v>0.95</v>
      </c>
      <c r="U3816">
        <v>0.95</v>
      </c>
      <c r="V3816">
        <v>0.95</v>
      </c>
      <c r="W3816">
        <v>0.95</v>
      </c>
      <c r="X3816">
        <v>0.95</v>
      </c>
      <c r="Y3816">
        <v>0</v>
      </c>
      <c r="Z3816">
        <v>0</v>
      </c>
      <c r="AA3816">
        <v>0</v>
      </c>
      <c r="AB3816" s="7">
        <f t="shared" si="177"/>
        <v>6.65</v>
      </c>
      <c r="AC3816">
        <f>INDEX(SHELF_days!$C$2:$C$289,MATCH(A3816&amp;"|"&amp;C3816,SHELF_days!$D$2:$D$289,0))</f>
        <v>24</v>
      </c>
      <c r="AD3816" s="8">
        <f t="shared" si="178"/>
        <v>159.60000000000002</v>
      </c>
      <c r="AE3816" s="7">
        <f t="shared" si="179"/>
        <v>0.95</v>
      </c>
    </row>
    <row r="3817" spans="1:31" x14ac:dyDescent="0.45">
      <c r="A3817" t="s">
        <v>75</v>
      </c>
      <c r="B3817" t="s">
        <v>169</v>
      </c>
      <c r="C3817" t="s">
        <v>129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 s="7">
        <f t="shared" si="177"/>
        <v>0</v>
      </c>
      <c r="AC3817">
        <f>INDEX(SHELF_days!$C$2:$C$289,MATCH(A3817&amp;"|"&amp;C3817,SHELF_days!$D$2:$D$289,0))</f>
        <v>9</v>
      </c>
      <c r="AD3817" s="8">
        <f t="shared" si="178"/>
        <v>0</v>
      </c>
      <c r="AE3817" s="7">
        <f t="shared" si="179"/>
        <v>0</v>
      </c>
    </row>
    <row r="3818" spans="1:31" x14ac:dyDescent="0.45">
      <c r="A3818" t="s">
        <v>75</v>
      </c>
      <c r="B3818" t="s">
        <v>170</v>
      </c>
      <c r="C3818" t="s">
        <v>124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75</v>
      </c>
      <c r="B3819" t="s">
        <v>170</v>
      </c>
      <c r="C3819" t="s">
        <v>125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75</v>
      </c>
      <c r="B3820" t="s">
        <v>170</v>
      </c>
      <c r="C3820" t="s">
        <v>126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75</v>
      </c>
      <c r="B3821" t="s">
        <v>170</v>
      </c>
      <c r="C3821" t="s">
        <v>127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75</v>
      </c>
      <c r="B3822" t="s">
        <v>170</v>
      </c>
      <c r="C3822" t="s">
        <v>128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75</v>
      </c>
      <c r="B3823" t="s">
        <v>170</v>
      </c>
      <c r="C3823" t="s">
        <v>129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75</v>
      </c>
      <c r="B3824" t="s">
        <v>171</v>
      </c>
      <c r="C3824" t="s">
        <v>124</v>
      </c>
      <c r="D3824">
        <v>0.6379999999999999</v>
      </c>
      <c r="E3824">
        <v>0.6379999999999999</v>
      </c>
      <c r="F3824">
        <v>0.6379999999999999</v>
      </c>
      <c r="G3824">
        <v>0.6379999999999999</v>
      </c>
      <c r="H3824">
        <v>0.6379999999999999</v>
      </c>
      <c r="I3824">
        <v>0.6379999999999999</v>
      </c>
      <c r="J3824">
        <v>0.6379999999999999</v>
      </c>
      <c r="K3824">
        <v>0.6379999999999999</v>
      </c>
      <c r="L3824">
        <v>0.6379999999999999</v>
      </c>
      <c r="M3824">
        <v>0.6379999999999999</v>
      </c>
      <c r="N3824">
        <v>0.6379999999999999</v>
      </c>
      <c r="O3824">
        <v>0.6379999999999999</v>
      </c>
      <c r="P3824">
        <v>0.6379999999999999</v>
      </c>
      <c r="Q3824">
        <v>0.6379999999999999</v>
      </c>
      <c r="R3824">
        <v>0.6379999999999999</v>
      </c>
      <c r="S3824">
        <v>0.6379999999999999</v>
      </c>
      <c r="T3824">
        <v>0.6379999999999999</v>
      </c>
      <c r="U3824">
        <v>0.6379999999999999</v>
      </c>
      <c r="V3824">
        <v>0.6379999999999999</v>
      </c>
      <c r="W3824">
        <v>0.6379999999999999</v>
      </c>
      <c r="X3824">
        <v>0.6379999999999999</v>
      </c>
      <c r="Y3824">
        <v>0.6379999999999999</v>
      </c>
      <c r="Z3824">
        <v>0.6379999999999999</v>
      </c>
      <c r="AA3824">
        <v>0.6379999999999999</v>
      </c>
      <c r="AB3824" s="7">
        <f t="shared" si="177"/>
        <v>15.311999999999998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0.6379999999999999</v>
      </c>
    </row>
    <row r="3825" spans="1:31" x14ac:dyDescent="0.45">
      <c r="A3825" t="s">
        <v>75</v>
      </c>
      <c r="B3825" t="s">
        <v>171</v>
      </c>
      <c r="C3825" t="s">
        <v>125</v>
      </c>
      <c r="D3825">
        <v>0.6379999999999999</v>
      </c>
      <c r="E3825">
        <v>0.6379999999999999</v>
      </c>
      <c r="F3825">
        <v>0.6379999999999999</v>
      </c>
      <c r="G3825">
        <v>0.6379999999999999</v>
      </c>
      <c r="H3825">
        <v>0.6379999999999999</v>
      </c>
      <c r="I3825">
        <v>0.6379999999999999</v>
      </c>
      <c r="J3825">
        <v>0.6379999999999999</v>
      </c>
      <c r="K3825">
        <v>0.6379999999999999</v>
      </c>
      <c r="L3825">
        <v>0.6379999999999999</v>
      </c>
      <c r="M3825">
        <v>0.6379999999999999</v>
      </c>
      <c r="N3825">
        <v>0.6379999999999999</v>
      </c>
      <c r="O3825">
        <v>0.6379999999999999</v>
      </c>
      <c r="P3825">
        <v>0.6379999999999999</v>
      </c>
      <c r="Q3825">
        <v>0.6379999999999999</v>
      </c>
      <c r="R3825">
        <v>0.6379999999999999</v>
      </c>
      <c r="S3825">
        <v>0.6379999999999999</v>
      </c>
      <c r="T3825">
        <v>0.6379999999999999</v>
      </c>
      <c r="U3825">
        <v>0.6379999999999999</v>
      </c>
      <c r="V3825">
        <v>0.6379999999999999</v>
      </c>
      <c r="W3825">
        <v>0.6379999999999999</v>
      </c>
      <c r="X3825">
        <v>0.6379999999999999</v>
      </c>
      <c r="Y3825">
        <v>0.6379999999999999</v>
      </c>
      <c r="Z3825">
        <v>0.6379999999999999</v>
      </c>
      <c r="AA3825">
        <v>0.6379999999999999</v>
      </c>
      <c r="AB3825" s="7">
        <f t="shared" si="177"/>
        <v>15.311999999999998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0.6379999999999999</v>
      </c>
    </row>
    <row r="3826" spans="1:31" x14ac:dyDescent="0.45">
      <c r="A3826" t="s">
        <v>75</v>
      </c>
      <c r="B3826" t="s">
        <v>171</v>
      </c>
      <c r="C3826" t="s">
        <v>126</v>
      </c>
      <c r="D3826">
        <v>0.6379999999999999</v>
      </c>
      <c r="E3826">
        <v>0.6379999999999999</v>
      </c>
      <c r="F3826">
        <v>0.6379999999999999</v>
      </c>
      <c r="G3826">
        <v>0.6379999999999999</v>
      </c>
      <c r="H3826">
        <v>0.6379999999999999</v>
      </c>
      <c r="I3826">
        <v>0.6379999999999999</v>
      </c>
      <c r="J3826">
        <v>0.6379999999999999</v>
      </c>
      <c r="K3826">
        <v>0.6379999999999999</v>
      </c>
      <c r="L3826">
        <v>0.6379999999999999</v>
      </c>
      <c r="M3826">
        <v>0.6379999999999999</v>
      </c>
      <c r="N3826">
        <v>0.6379999999999999</v>
      </c>
      <c r="O3826">
        <v>0.6379999999999999</v>
      </c>
      <c r="P3826">
        <v>0.6379999999999999</v>
      </c>
      <c r="Q3826">
        <v>0.6379999999999999</v>
      </c>
      <c r="R3826">
        <v>0.6379999999999999</v>
      </c>
      <c r="S3826">
        <v>0.6379999999999999</v>
      </c>
      <c r="T3826">
        <v>0.6379999999999999</v>
      </c>
      <c r="U3826">
        <v>0.6379999999999999</v>
      </c>
      <c r="V3826">
        <v>0.6379999999999999</v>
      </c>
      <c r="W3826">
        <v>0.6379999999999999</v>
      </c>
      <c r="X3826">
        <v>0.6379999999999999</v>
      </c>
      <c r="Y3826">
        <v>0.6379999999999999</v>
      </c>
      <c r="Z3826">
        <v>0.6379999999999999</v>
      </c>
      <c r="AA3826">
        <v>0.6379999999999999</v>
      </c>
      <c r="AB3826" s="7">
        <f t="shared" si="177"/>
        <v>15.311999999999998</v>
      </c>
      <c r="AC3826">
        <f>INDEX(SHELF_days!$C$2:$C$289,MATCH(A3826&amp;"|"&amp;C3826,SHELF_days!$D$2:$D$289,0))</f>
        <v>60</v>
      </c>
      <c r="AD3826" s="8">
        <f t="shared" si="178"/>
        <v>918.7199999999998</v>
      </c>
      <c r="AE3826" s="7">
        <f t="shared" si="179"/>
        <v>0.6379999999999999</v>
      </c>
    </row>
    <row r="3827" spans="1:31" x14ac:dyDescent="0.45">
      <c r="A3827" t="s">
        <v>75</v>
      </c>
      <c r="B3827" t="s">
        <v>171</v>
      </c>
      <c r="C3827" t="s">
        <v>127</v>
      </c>
      <c r="D3827">
        <v>0.6379999999999999</v>
      </c>
      <c r="E3827">
        <v>0.6379999999999999</v>
      </c>
      <c r="F3827">
        <v>0.6379999999999999</v>
      </c>
      <c r="G3827">
        <v>0.6379999999999999</v>
      </c>
      <c r="H3827">
        <v>0.6379999999999999</v>
      </c>
      <c r="I3827">
        <v>0.6379999999999999</v>
      </c>
      <c r="J3827">
        <v>0.6379999999999999</v>
      </c>
      <c r="K3827">
        <v>0.6379999999999999</v>
      </c>
      <c r="L3827">
        <v>0.6379999999999999</v>
      </c>
      <c r="M3827">
        <v>0.6379999999999999</v>
      </c>
      <c r="N3827">
        <v>0.6379999999999999</v>
      </c>
      <c r="O3827">
        <v>0.6379999999999999</v>
      </c>
      <c r="P3827">
        <v>0.6379999999999999</v>
      </c>
      <c r="Q3827">
        <v>0.6379999999999999</v>
      </c>
      <c r="R3827">
        <v>0.6379999999999999</v>
      </c>
      <c r="S3827">
        <v>0.6379999999999999</v>
      </c>
      <c r="T3827">
        <v>0.6379999999999999</v>
      </c>
      <c r="U3827">
        <v>0.6379999999999999</v>
      </c>
      <c r="V3827">
        <v>0.6379999999999999</v>
      </c>
      <c r="W3827">
        <v>0.6379999999999999</v>
      </c>
      <c r="X3827">
        <v>0.6379999999999999</v>
      </c>
      <c r="Y3827">
        <v>0.6379999999999999</v>
      </c>
      <c r="Z3827">
        <v>0.6379999999999999</v>
      </c>
      <c r="AA3827">
        <v>0.6379999999999999</v>
      </c>
      <c r="AB3827" s="7">
        <f t="shared" si="177"/>
        <v>15.311999999999998</v>
      </c>
      <c r="AC3827">
        <f>INDEX(SHELF_days!$C$2:$C$289,MATCH(A3827&amp;"|"&amp;C3827,SHELF_days!$D$2:$D$289,0))</f>
        <v>119</v>
      </c>
      <c r="AD3827" s="8">
        <f t="shared" si="178"/>
        <v>1822.1279999999997</v>
      </c>
      <c r="AE3827" s="7">
        <f t="shared" si="179"/>
        <v>0.6379999999999999</v>
      </c>
    </row>
    <row r="3828" spans="1:31" x14ac:dyDescent="0.45">
      <c r="A3828" t="s">
        <v>75</v>
      </c>
      <c r="B3828" t="s">
        <v>171</v>
      </c>
      <c r="C3828" t="s">
        <v>128</v>
      </c>
      <c r="D3828">
        <v>0.6379999999999999</v>
      </c>
      <c r="E3828">
        <v>0.6379999999999999</v>
      </c>
      <c r="F3828">
        <v>0.6379999999999999</v>
      </c>
      <c r="G3828">
        <v>0.6379999999999999</v>
      </c>
      <c r="H3828">
        <v>0.6379999999999999</v>
      </c>
      <c r="I3828">
        <v>0.6379999999999999</v>
      </c>
      <c r="J3828">
        <v>0.6379999999999999</v>
      </c>
      <c r="K3828">
        <v>0.6379999999999999</v>
      </c>
      <c r="L3828">
        <v>0.6379999999999999</v>
      </c>
      <c r="M3828">
        <v>0.6379999999999999</v>
      </c>
      <c r="N3828">
        <v>0.6379999999999999</v>
      </c>
      <c r="O3828">
        <v>0.6379999999999999</v>
      </c>
      <c r="P3828">
        <v>0.6379999999999999</v>
      </c>
      <c r="Q3828">
        <v>0.6379999999999999</v>
      </c>
      <c r="R3828">
        <v>0.6379999999999999</v>
      </c>
      <c r="S3828">
        <v>0.6379999999999999</v>
      </c>
      <c r="T3828">
        <v>0.6379999999999999</v>
      </c>
      <c r="U3828">
        <v>0.6379999999999999</v>
      </c>
      <c r="V3828">
        <v>0.6379999999999999</v>
      </c>
      <c r="W3828">
        <v>0.6379999999999999</v>
      </c>
      <c r="X3828">
        <v>0.6379999999999999</v>
      </c>
      <c r="Y3828">
        <v>0.6379999999999999</v>
      </c>
      <c r="Z3828">
        <v>0.6379999999999999</v>
      </c>
      <c r="AA3828">
        <v>0.6379999999999999</v>
      </c>
      <c r="AB3828" s="7">
        <f t="shared" si="177"/>
        <v>15.311999999999998</v>
      </c>
      <c r="AC3828">
        <f>INDEX(SHELF_days!$C$2:$C$289,MATCH(A3828&amp;"|"&amp;C3828,SHELF_days!$D$2:$D$289,0))</f>
        <v>24</v>
      </c>
      <c r="AD3828" s="8">
        <f t="shared" si="178"/>
        <v>367.48799999999994</v>
      </c>
      <c r="AE3828" s="7">
        <f t="shared" si="179"/>
        <v>0.6379999999999999</v>
      </c>
    </row>
    <row r="3829" spans="1:31" x14ac:dyDescent="0.45">
      <c r="A3829" t="s">
        <v>75</v>
      </c>
      <c r="B3829" t="s">
        <v>171</v>
      </c>
      <c r="C3829" t="s">
        <v>129</v>
      </c>
      <c r="D3829">
        <v>0.6379999999999999</v>
      </c>
      <c r="E3829">
        <v>0.6379999999999999</v>
      </c>
      <c r="F3829">
        <v>0.6379999999999999</v>
      </c>
      <c r="G3829">
        <v>0.6379999999999999</v>
      </c>
      <c r="H3829">
        <v>0.6379999999999999</v>
      </c>
      <c r="I3829">
        <v>0.6379999999999999</v>
      </c>
      <c r="J3829">
        <v>0.6379999999999999</v>
      </c>
      <c r="K3829">
        <v>0.6379999999999999</v>
      </c>
      <c r="L3829">
        <v>0.6379999999999999</v>
      </c>
      <c r="M3829">
        <v>0.6379999999999999</v>
      </c>
      <c r="N3829">
        <v>0.6379999999999999</v>
      </c>
      <c r="O3829">
        <v>0.6379999999999999</v>
      </c>
      <c r="P3829">
        <v>0.6379999999999999</v>
      </c>
      <c r="Q3829">
        <v>0.6379999999999999</v>
      </c>
      <c r="R3829">
        <v>0.6379999999999999</v>
      </c>
      <c r="S3829">
        <v>0.6379999999999999</v>
      </c>
      <c r="T3829">
        <v>0.6379999999999999</v>
      </c>
      <c r="U3829">
        <v>0.6379999999999999</v>
      </c>
      <c r="V3829">
        <v>0.6379999999999999</v>
      </c>
      <c r="W3829">
        <v>0.6379999999999999</v>
      </c>
      <c r="X3829">
        <v>0.6379999999999999</v>
      </c>
      <c r="Y3829">
        <v>0.6379999999999999</v>
      </c>
      <c r="Z3829">
        <v>0.6379999999999999</v>
      </c>
      <c r="AA3829">
        <v>0.6379999999999999</v>
      </c>
      <c r="AB3829" s="7">
        <f t="shared" si="177"/>
        <v>15.311999999999998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0.6379999999999999</v>
      </c>
    </row>
    <row r="3830" spans="1:31" x14ac:dyDescent="0.45">
      <c r="A3830" t="s">
        <v>75</v>
      </c>
      <c r="B3830" t="s">
        <v>172</v>
      </c>
      <c r="C3830" t="s">
        <v>124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75</v>
      </c>
      <c r="B3831" t="s">
        <v>172</v>
      </c>
      <c r="C3831" t="s">
        <v>125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75</v>
      </c>
      <c r="B3832" t="s">
        <v>172</v>
      </c>
      <c r="C3832" t="s">
        <v>126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75</v>
      </c>
      <c r="B3833" t="s">
        <v>172</v>
      </c>
      <c r="C3833" t="s">
        <v>127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75</v>
      </c>
      <c r="B3834" t="s">
        <v>172</v>
      </c>
      <c r="C3834" t="s">
        <v>128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75</v>
      </c>
      <c r="B3835" t="s">
        <v>172</v>
      </c>
      <c r="C3835" t="s">
        <v>129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75</v>
      </c>
      <c r="B3836" t="s">
        <v>173</v>
      </c>
      <c r="C3836" t="s">
        <v>124</v>
      </c>
      <c r="D3836">
        <v>0.11070000000000001</v>
      </c>
      <c r="E3836">
        <v>0.11070000000000001</v>
      </c>
      <c r="F3836">
        <v>0.11070000000000001</v>
      </c>
      <c r="G3836">
        <v>0.11070000000000001</v>
      </c>
      <c r="H3836">
        <v>0.11070000000000001</v>
      </c>
      <c r="I3836">
        <v>0.11070000000000001</v>
      </c>
      <c r="J3836">
        <v>0.11070000000000001</v>
      </c>
      <c r="K3836">
        <v>0.11070000000000001</v>
      </c>
      <c r="L3836">
        <v>0.11070000000000001</v>
      </c>
      <c r="M3836">
        <v>0.11070000000000001</v>
      </c>
      <c r="N3836">
        <v>0.11070000000000001</v>
      </c>
      <c r="O3836">
        <v>0.11070000000000001</v>
      </c>
      <c r="P3836">
        <v>0.11070000000000001</v>
      </c>
      <c r="Q3836">
        <v>0.11070000000000001</v>
      </c>
      <c r="R3836">
        <v>0.11070000000000001</v>
      </c>
      <c r="S3836">
        <v>0.11070000000000001</v>
      </c>
      <c r="T3836">
        <v>0.11070000000000001</v>
      </c>
      <c r="U3836">
        <v>0.11070000000000001</v>
      </c>
      <c r="V3836">
        <v>0.11070000000000001</v>
      </c>
      <c r="W3836">
        <v>0.11070000000000001</v>
      </c>
      <c r="X3836">
        <v>0.11070000000000001</v>
      </c>
      <c r="Y3836">
        <v>0.11070000000000001</v>
      </c>
      <c r="Z3836">
        <v>0.11070000000000001</v>
      </c>
      <c r="AA3836">
        <v>0.11070000000000001</v>
      </c>
      <c r="AB3836" s="7">
        <f t="shared" si="177"/>
        <v>2.6568000000000001</v>
      </c>
      <c r="AC3836">
        <f>INDEX(SHELF_days!$C$2:$C$289,MATCH(A3836&amp;"|"&amp;C3836,SHELF_days!$D$2:$D$289,0))</f>
        <v>42</v>
      </c>
      <c r="AD3836" s="8">
        <f t="shared" si="178"/>
        <v>111.5856</v>
      </c>
      <c r="AE3836" s="7">
        <f t="shared" si="179"/>
        <v>0.11070000000000001</v>
      </c>
    </row>
    <row r="3837" spans="1:31" x14ac:dyDescent="0.45">
      <c r="A3837" t="s">
        <v>75</v>
      </c>
      <c r="B3837" t="s">
        <v>173</v>
      </c>
      <c r="C3837" t="s">
        <v>125</v>
      </c>
      <c r="D3837">
        <v>0.11070000000000001</v>
      </c>
      <c r="E3837">
        <v>0.11070000000000001</v>
      </c>
      <c r="F3837">
        <v>0.11070000000000001</v>
      </c>
      <c r="G3837">
        <v>0.11070000000000001</v>
      </c>
      <c r="H3837">
        <v>0.11070000000000001</v>
      </c>
      <c r="I3837">
        <v>0.11070000000000001</v>
      </c>
      <c r="J3837">
        <v>0.11070000000000001</v>
      </c>
      <c r="K3837">
        <v>0.11070000000000001</v>
      </c>
      <c r="L3837">
        <v>0.11070000000000001</v>
      </c>
      <c r="M3837">
        <v>0.11070000000000001</v>
      </c>
      <c r="N3837">
        <v>0.11070000000000001</v>
      </c>
      <c r="O3837">
        <v>0.11070000000000001</v>
      </c>
      <c r="P3837">
        <v>0.11070000000000001</v>
      </c>
      <c r="Q3837">
        <v>0.11070000000000001</v>
      </c>
      <c r="R3837">
        <v>0.11070000000000001</v>
      </c>
      <c r="S3837">
        <v>0.11070000000000001</v>
      </c>
      <c r="T3837">
        <v>0.11070000000000001</v>
      </c>
      <c r="U3837">
        <v>0.11070000000000001</v>
      </c>
      <c r="V3837">
        <v>0.11070000000000001</v>
      </c>
      <c r="W3837">
        <v>0.11070000000000001</v>
      </c>
      <c r="X3837">
        <v>0.11070000000000001</v>
      </c>
      <c r="Y3837">
        <v>0.11070000000000001</v>
      </c>
      <c r="Z3837">
        <v>0.11070000000000001</v>
      </c>
      <c r="AA3837">
        <v>0.11070000000000001</v>
      </c>
      <c r="AB3837" s="7">
        <f t="shared" si="177"/>
        <v>2.6568000000000001</v>
      </c>
      <c r="AC3837">
        <f>INDEX(SHELF_days!$C$2:$C$289,MATCH(A3837&amp;"|"&amp;C3837,SHELF_days!$D$2:$D$289,0))</f>
        <v>111</v>
      </c>
      <c r="AD3837" s="8">
        <f t="shared" si="178"/>
        <v>294.90480000000002</v>
      </c>
      <c r="AE3837" s="7">
        <f t="shared" si="179"/>
        <v>0.11070000000000001</v>
      </c>
    </row>
    <row r="3838" spans="1:31" x14ac:dyDescent="0.45">
      <c r="A3838" t="s">
        <v>75</v>
      </c>
      <c r="B3838" t="s">
        <v>173</v>
      </c>
      <c r="C3838" t="s">
        <v>126</v>
      </c>
      <c r="D3838">
        <v>0.11070000000000001</v>
      </c>
      <c r="E3838">
        <v>0.11070000000000001</v>
      </c>
      <c r="F3838">
        <v>0.11070000000000001</v>
      </c>
      <c r="G3838">
        <v>0.11070000000000001</v>
      </c>
      <c r="H3838">
        <v>0.11070000000000001</v>
      </c>
      <c r="I3838">
        <v>0.11070000000000001</v>
      </c>
      <c r="J3838">
        <v>0.11070000000000001</v>
      </c>
      <c r="K3838">
        <v>0.11070000000000001</v>
      </c>
      <c r="L3838">
        <v>0.11070000000000001</v>
      </c>
      <c r="M3838">
        <v>0.11070000000000001</v>
      </c>
      <c r="N3838">
        <v>0.11070000000000001</v>
      </c>
      <c r="O3838">
        <v>0.11070000000000001</v>
      </c>
      <c r="P3838">
        <v>0.11070000000000001</v>
      </c>
      <c r="Q3838">
        <v>0.11070000000000001</v>
      </c>
      <c r="R3838">
        <v>0.11070000000000001</v>
      </c>
      <c r="S3838">
        <v>0.11070000000000001</v>
      </c>
      <c r="T3838">
        <v>0.11070000000000001</v>
      </c>
      <c r="U3838">
        <v>0.11070000000000001</v>
      </c>
      <c r="V3838">
        <v>0.11070000000000001</v>
      </c>
      <c r="W3838">
        <v>0.11070000000000001</v>
      </c>
      <c r="X3838">
        <v>0.11070000000000001</v>
      </c>
      <c r="Y3838">
        <v>0.11070000000000001</v>
      </c>
      <c r="Z3838">
        <v>0.11070000000000001</v>
      </c>
      <c r="AA3838">
        <v>0.11070000000000001</v>
      </c>
      <c r="AB3838" s="7">
        <f t="shared" si="177"/>
        <v>2.6568000000000001</v>
      </c>
      <c r="AC3838">
        <f>INDEX(SHELF_days!$C$2:$C$289,MATCH(A3838&amp;"|"&amp;C3838,SHELF_days!$D$2:$D$289,0))</f>
        <v>60</v>
      </c>
      <c r="AD3838" s="8">
        <f t="shared" si="178"/>
        <v>159.40800000000002</v>
      </c>
      <c r="AE3838" s="7">
        <f t="shared" si="179"/>
        <v>0.11070000000000001</v>
      </c>
    </row>
    <row r="3839" spans="1:31" x14ac:dyDescent="0.45">
      <c r="A3839" t="s">
        <v>75</v>
      </c>
      <c r="B3839" t="s">
        <v>173</v>
      </c>
      <c r="C3839" t="s">
        <v>127</v>
      </c>
      <c r="D3839">
        <v>0.11070000000000001</v>
      </c>
      <c r="E3839">
        <v>0.11070000000000001</v>
      </c>
      <c r="F3839">
        <v>0.11070000000000001</v>
      </c>
      <c r="G3839">
        <v>0.11070000000000001</v>
      </c>
      <c r="H3839">
        <v>0.11070000000000001</v>
      </c>
      <c r="I3839">
        <v>0.11070000000000001</v>
      </c>
      <c r="J3839">
        <v>0.11070000000000001</v>
      </c>
      <c r="K3839">
        <v>0.11070000000000001</v>
      </c>
      <c r="L3839">
        <v>0.11070000000000001</v>
      </c>
      <c r="M3839">
        <v>0.11070000000000001</v>
      </c>
      <c r="N3839">
        <v>0.11070000000000001</v>
      </c>
      <c r="O3839">
        <v>0.11070000000000001</v>
      </c>
      <c r="P3839">
        <v>0.11070000000000001</v>
      </c>
      <c r="Q3839">
        <v>0.11070000000000001</v>
      </c>
      <c r="R3839">
        <v>0.11070000000000001</v>
      </c>
      <c r="S3839">
        <v>0.11070000000000001</v>
      </c>
      <c r="T3839">
        <v>0.11070000000000001</v>
      </c>
      <c r="U3839">
        <v>0.11070000000000001</v>
      </c>
      <c r="V3839">
        <v>0.11070000000000001</v>
      </c>
      <c r="W3839">
        <v>0.11070000000000001</v>
      </c>
      <c r="X3839">
        <v>0.11070000000000001</v>
      </c>
      <c r="Y3839">
        <v>0.11070000000000001</v>
      </c>
      <c r="Z3839">
        <v>0.11070000000000001</v>
      </c>
      <c r="AA3839">
        <v>0.11070000000000001</v>
      </c>
      <c r="AB3839" s="7">
        <f t="shared" si="177"/>
        <v>2.6568000000000001</v>
      </c>
      <c r="AC3839">
        <f>INDEX(SHELF_days!$C$2:$C$289,MATCH(A3839&amp;"|"&amp;C3839,SHELF_days!$D$2:$D$289,0))</f>
        <v>119</v>
      </c>
      <c r="AD3839" s="8">
        <f t="shared" si="178"/>
        <v>316.1592</v>
      </c>
      <c r="AE3839" s="7">
        <f t="shared" si="179"/>
        <v>0.11070000000000001</v>
      </c>
    </row>
    <row r="3840" spans="1:31" x14ac:dyDescent="0.45">
      <c r="A3840" t="s">
        <v>75</v>
      </c>
      <c r="B3840" t="s">
        <v>173</v>
      </c>
      <c r="C3840" t="s">
        <v>128</v>
      </c>
      <c r="D3840">
        <v>0.11070000000000001</v>
      </c>
      <c r="E3840">
        <v>0.11070000000000001</v>
      </c>
      <c r="F3840">
        <v>0.11070000000000001</v>
      </c>
      <c r="G3840">
        <v>0.11070000000000001</v>
      </c>
      <c r="H3840">
        <v>0.11070000000000001</v>
      </c>
      <c r="I3840">
        <v>0.11070000000000001</v>
      </c>
      <c r="J3840">
        <v>0.11070000000000001</v>
      </c>
      <c r="K3840">
        <v>0.11070000000000001</v>
      </c>
      <c r="L3840">
        <v>0.11070000000000001</v>
      </c>
      <c r="M3840">
        <v>0.11070000000000001</v>
      </c>
      <c r="N3840">
        <v>0.11070000000000001</v>
      </c>
      <c r="O3840">
        <v>0.11070000000000001</v>
      </c>
      <c r="P3840">
        <v>0.11070000000000001</v>
      </c>
      <c r="Q3840">
        <v>0.11070000000000001</v>
      </c>
      <c r="R3840">
        <v>0.11070000000000001</v>
      </c>
      <c r="S3840">
        <v>0.11070000000000001</v>
      </c>
      <c r="T3840">
        <v>0.11070000000000001</v>
      </c>
      <c r="U3840">
        <v>0.11070000000000001</v>
      </c>
      <c r="V3840">
        <v>0.11070000000000001</v>
      </c>
      <c r="W3840">
        <v>0.11070000000000001</v>
      </c>
      <c r="X3840">
        <v>0.11070000000000001</v>
      </c>
      <c r="Y3840">
        <v>0.11070000000000001</v>
      </c>
      <c r="Z3840">
        <v>0.11070000000000001</v>
      </c>
      <c r="AA3840">
        <v>0.11070000000000001</v>
      </c>
      <c r="AB3840" s="7">
        <f t="shared" si="177"/>
        <v>2.6568000000000001</v>
      </c>
      <c r="AC3840">
        <f>INDEX(SHELF_days!$C$2:$C$289,MATCH(A3840&amp;"|"&amp;C3840,SHELF_days!$D$2:$D$289,0))</f>
        <v>24</v>
      </c>
      <c r="AD3840" s="8">
        <f t="shared" si="178"/>
        <v>63.763199999999998</v>
      </c>
      <c r="AE3840" s="7">
        <f t="shared" si="179"/>
        <v>0.11070000000000001</v>
      </c>
    </row>
    <row r="3841" spans="1:31" x14ac:dyDescent="0.45">
      <c r="A3841" t="s">
        <v>75</v>
      </c>
      <c r="B3841" t="s">
        <v>173</v>
      </c>
      <c r="C3841" t="s">
        <v>129</v>
      </c>
      <c r="D3841">
        <v>0.11070000000000001</v>
      </c>
      <c r="E3841">
        <v>0.11070000000000001</v>
      </c>
      <c r="F3841">
        <v>0.11070000000000001</v>
      </c>
      <c r="G3841">
        <v>0.11070000000000001</v>
      </c>
      <c r="H3841">
        <v>0.11070000000000001</v>
      </c>
      <c r="I3841">
        <v>0.11070000000000001</v>
      </c>
      <c r="J3841">
        <v>0.11070000000000001</v>
      </c>
      <c r="K3841">
        <v>0.11070000000000001</v>
      </c>
      <c r="L3841">
        <v>0.11070000000000001</v>
      </c>
      <c r="M3841">
        <v>0.11070000000000001</v>
      </c>
      <c r="N3841">
        <v>0.11070000000000001</v>
      </c>
      <c r="O3841">
        <v>0.11070000000000001</v>
      </c>
      <c r="P3841">
        <v>0.11070000000000001</v>
      </c>
      <c r="Q3841">
        <v>0.11070000000000001</v>
      </c>
      <c r="R3841">
        <v>0.11070000000000001</v>
      </c>
      <c r="S3841">
        <v>0.11070000000000001</v>
      </c>
      <c r="T3841">
        <v>0.11070000000000001</v>
      </c>
      <c r="U3841">
        <v>0.11070000000000001</v>
      </c>
      <c r="V3841">
        <v>0.11070000000000001</v>
      </c>
      <c r="W3841">
        <v>0.11070000000000001</v>
      </c>
      <c r="X3841">
        <v>0.11070000000000001</v>
      </c>
      <c r="Y3841">
        <v>0.11070000000000001</v>
      </c>
      <c r="Z3841">
        <v>0.11070000000000001</v>
      </c>
      <c r="AA3841">
        <v>0.11070000000000001</v>
      </c>
      <c r="AB3841" s="7">
        <f t="shared" si="177"/>
        <v>2.6568000000000001</v>
      </c>
      <c r="AC3841">
        <f>INDEX(SHELF_days!$C$2:$C$289,MATCH(A3841&amp;"|"&amp;C3841,SHELF_days!$D$2:$D$289,0))</f>
        <v>9</v>
      </c>
      <c r="AD3841" s="8">
        <f t="shared" si="178"/>
        <v>23.911200000000001</v>
      </c>
      <c r="AE3841" s="7">
        <f t="shared" si="179"/>
        <v>0.11070000000000001</v>
      </c>
    </row>
    <row r="3842" spans="1:31" x14ac:dyDescent="0.45">
      <c r="A3842" t="s">
        <v>75</v>
      </c>
      <c r="B3842" t="s">
        <v>174</v>
      </c>
      <c r="C3842" t="s">
        <v>124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75</v>
      </c>
      <c r="B3843" t="s">
        <v>174</v>
      </c>
      <c r="C3843" t="s">
        <v>125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75</v>
      </c>
      <c r="B3844" t="s">
        <v>174</v>
      </c>
      <c r="C3844" t="s">
        <v>126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75</v>
      </c>
      <c r="B3845" t="s">
        <v>174</v>
      </c>
      <c r="C3845" t="s">
        <v>127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75</v>
      </c>
      <c r="B3846" t="s">
        <v>174</v>
      </c>
      <c r="C3846" t="s">
        <v>128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75</v>
      </c>
      <c r="B3847" t="s">
        <v>174</v>
      </c>
      <c r="C3847" t="s">
        <v>129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75</v>
      </c>
      <c r="B3848" t="s">
        <v>175</v>
      </c>
      <c r="C3848" t="s">
        <v>124</v>
      </c>
      <c r="D3848">
        <v>0.48902575323489611</v>
      </c>
      <c r="E3848">
        <v>0.48196832792872218</v>
      </c>
      <c r="F3848">
        <v>0.47383134464628668</v>
      </c>
      <c r="G3848">
        <v>0.46345732456002248</v>
      </c>
      <c r="H3848">
        <v>0.45199713503132571</v>
      </c>
      <c r="I3848">
        <v>0.44602336051380542</v>
      </c>
      <c r="J3848">
        <v>0.44018543588451992</v>
      </c>
      <c r="K3848">
        <v>0.43577731952271498</v>
      </c>
      <c r="L3848">
        <v>0.42231495765513333</v>
      </c>
      <c r="M3848">
        <v>0.40227025155054619</v>
      </c>
      <c r="N3848">
        <v>0.38682507949500988</v>
      </c>
      <c r="O3848">
        <v>0.37921685609041972</v>
      </c>
      <c r="P3848">
        <v>0.37779649277461191</v>
      </c>
      <c r="Q3848">
        <v>0.38135660989201259</v>
      </c>
      <c r="R3848">
        <v>0.39080896011082089</v>
      </c>
      <c r="S3848">
        <v>0.40472342033183251</v>
      </c>
      <c r="T3848">
        <v>0.42824764663287479</v>
      </c>
      <c r="U3848">
        <v>0.4499615905298619</v>
      </c>
      <c r="V3848">
        <v>0.4642667569184275</v>
      </c>
      <c r="W3848">
        <v>0.47491814375216451</v>
      </c>
      <c r="X3848">
        <v>0.48136463810093499</v>
      </c>
      <c r="Y3848">
        <v>0.48381119541605039</v>
      </c>
      <c r="Z3848">
        <v>0.48162720775745382</v>
      </c>
      <c r="AA3848">
        <v>0.48103264804961748</v>
      </c>
      <c r="AB3848" s="7">
        <f t="shared" si="180"/>
        <v>10.572808456380066</v>
      </c>
      <c r="AC3848">
        <f>INDEX(SHELF_days!$C$2:$C$289,MATCH(A3848&amp;"|"&amp;C3848,SHELF_days!$D$2:$D$289,0))</f>
        <v>42</v>
      </c>
      <c r="AD3848" s="8">
        <f t="shared" si="181"/>
        <v>444.0579551679628</v>
      </c>
      <c r="AE3848" s="7">
        <f t="shared" si="182"/>
        <v>0.48902575323489611</v>
      </c>
    </row>
    <row r="3849" spans="1:31" x14ac:dyDescent="0.45">
      <c r="A3849" t="s">
        <v>75</v>
      </c>
      <c r="B3849" t="s">
        <v>175</v>
      </c>
      <c r="C3849" t="s">
        <v>125</v>
      </c>
      <c r="D3849">
        <v>0.4188747520700184</v>
      </c>
      <c r="E3849">
        <v>0.40390981645310592</v>
      </c>
      <c r="F3849">
        <v>0.39358431980606368</v>
      </c>
      <c r="G3849">
        <v>0.38972389257941631</v>
      </c>
      <c r="H3849">
        <v>0.38740810849101148</v>
      </c>
      <c r="I3849">
        <v>0.38887601139690831</v>
      </c>
      <c r="J3849">
        <v>0.37911189906494991</v>
      </c>
      <c r="K3849">
        <v>0.35963109592922587</v>
      </c>
      <c r="L3849">
        <v>0.34481767307873951</v>
      </c>
      <c r="M3849">
        <v>0.33563521235399701</v>
      </c>
      <c r="N3849">
        <v>0.33003848817806869</v>
      </c>
      <c r="O3849">
        <v>0.32998417970594718</v>
      </c>
      <c r="P3849">
        <v>0.33760232030979448</v>
      </c>
      <c r="Q3849">
        <v>0.35180890501526929</v>
      </c>
      <c r="R3849">
        <v>0.36258579164436622</v>
      </c>
      <c r="S3849">
        <v>0.37574221578566258</v>
      </c>
      <c r="T3849">
        <v>0.38517811604697311</v>
      </c>
      <c r="U3849">
        <v>0.39039035198186561</v>
      </c>
      <c r="V3849">
        <v>0.39622772565563708</v>
      </c>
      <c r="W3849">
        <v>0.40475179454081778</v>
      </c>
      <c r="X3849">
        <v>0.40981133709032519</v>
      </c>
      <c r="Y3849">
        <v>0.41616267355098691</v>
      </c>
      <c r="Z3849">
        <v>0.42431445392437761</v>
      </c>
      <c r="AA3849">
        <v>0.42342958001448211</v>
      </c>
      <c r="AB3849" s="7">
        <f t="shared" si="180"/>
        <v>9.1396007146680098</v>
      </c>
      <c r="AC3849">
        <f>INDEX(SHELF_days!$C$2:$C$289,MATCH(A3849&amp;"|"&amp;C3849,SHELF_days!$D$2:$D$289,0))</f>
        <v>111</v>
      </c>
      <c r="AD3849" s="8">
        <f t="shared" si="181"/>
        <v>1014.4956793281491</v>
      </c>
      <c r="AE3849" s="7">
        <f t="shared" si="182"/>
        <v>0.42431445392437761</v>
      </c>
    </row>
    <row r="3850" spans="1:31" x14ac:dyDescent="0.45">
      <c r="A3850" t="s">
        <v>75</v>
      </c>
      <c r="B3850" t="s">
        <v>175</v>
      </c>
      <c r="C3850" t="s">
        <v>126</v>
      </c>
      <c r="D3850">
        <v>0.26755183233871838</v>
      </c>
      <c r="E3850">
        <v>0.2656397995788492</v>
      </c>
      <c r="F3850">
        <v>0.26322026351053313</v>
      </c>
      <c r="G3850">
        <v>0.25556256086294288</v>
      </c>
      <c r="H3850">
        <v>0.24939199480636209</v>
      </c>
      <c r="I3850">
        <v>0.2370683412819298</v>
      </c>
      <c r="J3850">
        <v>0.22473261920813661</v>
      </c>
      <c r="K3850">
        <v>0.21080884250126919</v>
      </c>
      <c r="L3850">
        <v>0.19620485738303911</v>
      </c>
      <c r="M3850">
        <v>0.18826624884516471</v>
      </c>
      <c r="N3850">
        <v>0.1867976312350704</v>
      </c>
      <c r="O3850">
        <v>0.20078341531623761</v>
      </c>
      <c r="P3850">
        <v>0.22108604459537071</v>
      </c>
      <c r="Q3850">
        <v>0.2428208777580797</v>
      </c>
      <c r="R3850">
        <v>0.26606906539489122</v>
      </c>
      <c r="S3850">
        <v>0.28312442258233661</v>
      </c>
      <c r="T3850">
        <v>0.29619549385336302</v>
      </c>
      <c r="U3850">
        <v>0.30004223992276119</v>
      </c>
      <c r="V3850">
        <v>0.2984161069356705</v>
      </c>
      <c r="W3850">
        <v>0.2926995680291643</v>
      </c>
      <c r="X3850">
        <v>0.28583714116873499</v>
      </c>
      <c r="Y3850">
        <v>0.28738670129091859</v>
      </c>
      <c r="Z3850">
        <v>0.28578304077505051</v>
      </c>
      <c r="AA3850">
        <v>0.2757463773544076</v>
      </c>
      <c r="AB3850" s="7">
        <f t="shared" si="180"/>
        <v>6.0812354865290015</v>
      </c>
      <c r="AC3850">
        <f>INDEX(SHELF_days!$C$2:$C$289,MATCH(A3850&amp;"|"&amp;C3850,SHELF_days!$D$2:$D$289,0))</f>
        <v>60</v>
      </c>
      <c r="AD3850" s="8">
        <f t="shared" si="181"/>
        <v>364.87412919174011</v>
      </c>
      <c r="AE3850" s="7">
        <f t="shared" si="182"/>
        <v>0.30004223992276119</v>
      </c>
    </row>
    <row r="3851" spans="1:31" x14ac:dyDescent="0.45">
      <c r="A3851" t="s">
        <v>75</v>
      </c>
      <c r="B3851" t="s">
        <v>175</v>
      </c>
      <c r="C3851" t="s">
        <v>127</v>
      </c>
      <c r="D3851">
        <v>0.33415350007715938</v>
      </c>
      <c r="E3851">
        <v>0.33133954962547918</v>
      </c>
      <c r="F3851">
        <v>0.33169389014850248</v>
      </c>
      <c r="G3851">
        <v>0.32744714568915378</v>
      </c>
      <c r="H3851">
        <v>0.31879666670623558</v>
      </c>
      <c r="I3851">
        <v>0.31419469142104212</v>
      </c>
      <c r="J3851">
        <v>0.31204104889543088</v>
      </c>
      <c r="K3851">
        <v>0.30237176671691929</v>
      </c>
      <c r="L3851">
        <v>0.28914097648413478</v>
      </c>
      <c r="M3851">
        <v>0.27840629859569582</v>
      </c>
      <c r="N3851">
        <v>0.26539452285704102</v>
      </c>
      <c r="O3851">
        <v>0.26068007264871029</v>
      </c>
      <c r="P3851">
        <v>0.26308567087285278</v>
      </c>
      <c r="Q3851">
        <v>0.26932046153298278</v>
      </c>
      <c r="R3851">
        <v>0.28044182761363229</v>
      </c>
      <c r="S3851">
        <v>0.29364739259980299</v>
      </c>
      <c r="T3851">
        <v>0.30630275044218369</v>
      </c>
      <c r="U3851">
        <v>0.31985019171187418</v>
      </c>
      <c r="V3851">
        <v>0.32943074037582648</v>
      </c>
      <c r="W3851">
        <v>0.33867238043233111</v>
      </c>
      <c r="X3851">
        <v>0.33963479778255251</v>
      </c>
      <c r="Y3851">
        <v>0.3355215987464536</v>
      </c>
      <c r="Z3851">
        <v>0.33188678909319691</v>
      </c>
      <c r="AA3851">
        <v>0.33050177467029113</v>
      </c>
      <c r="AB3851" s="7">
        <f t="shared" si="180"/>
        <v>7.4039565057394849</v>
      </c>
      <c r="AC3851">
        <f>INDEX(SHELF_days!$C$2:$C$289,MATCH(A3851&amp;"|"&amp;C3851,SHELF_days!$D$2:$D$289,0))</f>
        <v>119</v>
      </c>
      <c r="AD3851" s="8">
        <f t="shared" si="181"/>
        <v>881.07082418299876</v>
      </c>
      <c r="AE3851" s="7">
        <f t="shared" si="182"/>
        <v>0.33963479778255251</v>
      </c>
    </row>
    <row r="3852" spans="1:31" x14ac:dyDescent="0.45">
      <c r="A3852" t="s">
        <v>75</v>
      </c>
      <c r="B3852" t="s">
        <v>175</v>
      </c>
      <c r="C3852" t="s">
        <v>128</v>
      </c>
      <c r="D3852">
        <v>0.53052136133236782</v>
      </c>
      <c r="E3852">
        <v>0.52197682838522808</v>
      </c>
      <c r="F3852">
        <v>0.50451122375090507</v>
      </c>
      <c r="G3852">
        <v>0.4830557566980449</v>
      </c>
      <c r="H3852">
        <v>0.45336350470673431</v>
      </c>
      <c r="I3852">
        <v>0.46333091962346129</v>
      </c>
      <c r="J3852">
        <v>0.40325126719768289</v>
      </c>
      <c r="K3852">
        <v>0.38118392469225199</v>
      </c>
      <c r="L3852">
        <v>0.30340695148443148</v>
      </c>
      <c r="M3852">
        <v>0.32387038377986971</v>
      </c>
      <c r="N3852">
        <v>0.34241129616220128</v>
      </c>
      <c r="O3852">
        <v>0.38360246198406939</v>
      </c>
      <c r="P3852">
        <v>0.43973931933381599</v>
      </c>
      <c r="Q3852">
        <v>0.51106082548877618</v>
      </c>
      <c r="R3852">
        <v>0.56196234612599572</v>
      </c>
      <c r="S3852">
        <v>0.58287472845763932</v>
      </c>
      <c r="T3852">
        <v>0.58581100651701667</v>
      </c>
      <c r="U3852">
        <v>0.59021723388848657</v>
      </c>
      <c r="V3852">
        <v>0.57557204923968142</v>
      </c>
      <c r="W3852">
        <v>0.5434105720492397</v>
      </c>
      <c r="X3852">
        <v>0.55500724112961619</v>
      </c>
      <c r="Y3852">
        <v>0.5906625633598841</v>
      </c>
      <c r="Z3852">
        <v>0.59864228819695875</v>
      </c>
      <c r="AA3852">
        <v>0.56472845763939172</v>
      </c>
      <c r="AB3852" s="7">
        <f t="shared" si="180"/>
        <v>11.794174511223753</v>
      </c>
      <c r="AC3852">
        <f>INDEX(SHELF_days!$C$2:$C$289,MATCH(A3852&amp;"|"&amp;C3852,SHELF_days!$D$2:$D$289,0))</f>
        <v>24</v>
      </c>
      <c r="AD3852" s="8">
        <f t="shared" si="181"/>
        <v>283.06018826937009</v>
      </c>
      <c r="AE3852" s="7">
        <f t="shared" si="182"/>
        <v>0.59864228819695875</v>
      </c>
    </row>
    <row r="3853" spans="1:31" x14ac:dyDescent="0.45">
      <c r="A3853" t="s">
        <v>75</v>
      </c>
      <c r="B3853" t="s">
        <v>175</v>
      </c>
      <c r="C3853" t="s">
        <v>129</v>
      </c>
      <c r="D3853">
        <v>0.62918537291817522</v>
      </c>
      <c r="E3853">
        <v>0.60960535843591601</v>
      </c>
      <c r="F3853">
        <v>0.60045619116582183</v>
      </c>
      <c r="G3853">
        <v>0.60610427226647368</v>
      </c>
      <c r="H3853">
        <v>0.62959811730629978</v>
      </c>
      <c r="I3853">
        <v>0.6203186097031137</v>
      </c>
      <c r="J3853">
        <v>0.61821868211440989</v>
      </c>
      <c r="K3853">
        <v>0.60855901520637223</v>
      </c>
      <c r="L3853">
        <v>0.59418899348298337</v>
      </c>
      <c r="M3853">
        <v>0.56551049963794353</v>
      </c>
      <c r="N3853">
        <v>0.54009051412020281</v>
      </c>
      <c r="O3853">
        <v>0.52213613323678487</v>
      </c>
      <c r="P3853">
        <v>0.50297248370745851</v>
      </c>
      <c r="Q3853">
        <v>0.50919623461259955</v>
      </c>
      <c r="R3853">
        <v>0.51861332367849378</v>
      </c>
      <c r="S3853">
        <v>0.51947139753801597</v>
      </c>
      <c r="T3853">
        <v>0.53409123823316451</v>
      </c>
      <c r="U3853">
        <v>0.57122013034033303</v>
      </c>
      <c r="V3853">
        <v>0.62178493845039817</v>
      </c>
      <c r="W3853">
        <v>0.67687907313540918</v>
      </c>
      <c r="X3853">
        <v>0.71798696596669098</v>
      </c>
      <c r="Y3853">
        <v>0.74006154960173787</v>
      </c>
      <c r="Z3853">
        <v>0.73694424330195507</v>
      </c>
      <c r="AA3853">
        <v>0.72796524257784223</v>
      </c>
      <c r="AB3853" s="7">
        <f t="shared" si="180"/>
        <v>14.521158580738595</v>
      </c>
      <c r="AC3853">
        <f>INDEX(SHELF_days!$C$2:$C$289,MATCH(A3853&amp;"|"&amp;C3853,SHELF_days!$D$2:$D$289,0))</f>
        <v>9</v>
      </c>
      <c r="AD3853" s="8">
        <f t="shared" si="181"/>
        <v>130.69042722664736</v>
      </c>
      <c r="AE3853" s="7">
        <f t="shared" si="182"/>
        <v>0.74006154960173787</v>
      </c>
    </row>
    <row r="3854" spans="1:31" x14ac:dyDescent="0.45">
      <c r="A3854" t="s">
        <v>75</v>
      </c>
      <c r="B3854" t="s">
        <v>176</v>
      </c>
      <c r="C3854" t="s">
        <v>124</v>
      </c>
      <c r="D3854">
        <v>0.34557277225084743</v>
      </c>
      <c r="E3854">
        <v>0.34097918567616431</v>
      </c>
      <c r="F3854">
        <v>0.33937625401197752</v>
      </c>
      <c r="G3854">
        <v>0.3198071299450313</v>
      </c>
      <c r="H3854">
        <v>0.32589233348499952</v>
      </c>
      <c r="I3854">
        <v>0.3237625122460106</v>
      </c>
      <c r="J3854">
        <v>0.32654537971855702</v>
      </c>
      <c r="K3854">
        <v>0.30066100173391208</v>
      </c>
      <c r="L3854">
        <v>0.22494474354086991</v>
      </c>
      <c r="M3854">
        <v>0.1950233524760511</v>
      </c>
      <c r="N3854">
        <v>0.18989545534663901</v>
      </c>
      <c r="O3854">
        <v>0.20346842763273859</v>
      </c>
      <c r="P3854">
        <v>0.21396911422914691</v>
      </c>
      <c r="Q3854">
        <v>0.2200246338494079</v>
      </c>
      <c r="R3854">
        <v>0.22121199063769439</v>
      </c>
      <c r="S3854">
        <v>0.21181703005037769</v>
      </c>
      <c r="T3854">
        <v>0.2388368179638215</v>
      </c>
      <c r="U3854">
        <v>0.2645950392897109</v>
      </c>
      <c r="V3854">
        <v>0.27389352713797921</v>
      </c>
      <c r="W3854">
        <v>0.28572256914128308</v>
      </c>
      <c r="X3854">
        <v>0.29031615571596631</v>
      </c>
      <c r="Y3854">
        <v>0.28658340281279082</v>
      </c>
      <c r="Z3854">
        <v>0.30238266907692751</v>
      </c>
      <c r="AA3854">
        <v>0.32969187520751608</v>
      </c>
      <c r="AB3854" s="7">
        <f t="shared" si="180"/>
        <v>6.5749733731764204</v>
      </c>
      <c r="AC3854">
        <f>INDEX(SHELF_days!$C$2:$C$289,MATCH(A3854&amp;"|"&amp;C3854,SHELF_days!$D$2:$D$289,0))</f>
        <v>42</v>
      </c>
      <c r="AD3854" s="8">
        <f t="shared" si="181"/>
        <v>276.14888167340968</v>
      </c>
      <c r="AE3854" s="7">
        <f t="shared" si="182"/>
        <v>0.34557277225084743</v>
      </c>
    </row>
    <row r="3855" spans="1:31" x14ac:dyDescent="0.45">
      <c r="A3855" t="s">
        <v>75</v>
      </c>
      <c r="B3855" t="s">
        <v>176</v>
      </c>
      <c r="C3855" t="s">
        <v>125</v>
      </c>
      <c r="D3855">
        <v>0.2183143988268203</v>
      </c>
      <c r="E3855">
        <v>0.21482974733362961</v>
      </c>
      <c r="F3855">
        <v>0.21739058710944739</v>
      </c>
      <c r="G3855">
        <v>0.21278556821433639</v>
      </c>
      <c r="H3855">
        <v>0.21201338516790011</v>
      </c>
      <c r="I3855">
        <v>0.2018065292631876</v>
      </c>
      <c r="J3855">
        <v>0.16841733433528219</v>
      </c>
      <c r="K3855">
        <v>0.1476357826019184</v>
      </c>
      <c r="L3855">
        <v>0.14966030615275691</v>
      </c>
      <c r="M3855">
        <v>0.1596537587428179</v>
      </c>
      <c r="N3855">
        <v>0.17055698335849839</v>
      </c>
      <c r="O3855">
        <v>0.18263673414311271</v>
      </c>
      <c r="P3855">
        <v>0.1936213889709629</v>
      </c>
      <c r="Q3855">
        <v>0.20777620619672779</v>
      </c>
      <c r="R3855">
        <v>0.21336119557622529</v>
      </c>
      <c r="S3855">
        <v>0.2134201622815895</v>
      </c>
      <c r="T3855">
        <v>0.2193140248796614</v>
      </c>
      <c r="U3855">
        <v>0.2179100557043227</v>
      </c>
      <c r="V3855">
        <v>0.2467110793672212</v>
      </c>
      <c r="W3855">
        <v>0.25845949342645558</v>
      </c>
      <c r="X3855">
        <v>0.24198251118468039</v>
      </c>
      <c r="Y3855">
        <v>0.2387758455882068</v>
      </c>
      <c r="Z3855">
        <v>0.2239583549116819</v>
      </c>
      <c r="AA3855">
        <v>0.2252500065529936</v>
      </c>
      <c r="AB3855" s="7">
        <f t="shared" si="180"/>
        <v>4.9562414398904373</v>
      </c>
      <c r="AC3855">
        <f>INDEX(SHELF_days!$C$2:$C$289,MATCH(A3855&amp;"|"&amp;C3855,SHELF_days!$D$2:$D$289,0))</f>
        <v>111</v>
      </c>
      <c r="AD3855" s="8">
        <f t="shared" si="181"/>
        <v>550.14279982783853</v>
      </c>
      <c r="AE3855" s="7">
        <f t="shared" si="182"/>
        <v>0.25845949342645558</v>
      </c>
    </row>
    <row r="3856" spans="1:31" x14ac:dyDescent="0.45">
      <c r="A3856" t="s">
        <v>75</v>
      </c>
      <c r="B3856" t="s">
        <v>176</v>
      </c>
      <c r="C3856" t="s">
        <v>126</v>
      </c>
      <c r="D3856">
        <v>0.32085497231069421</v>
      </c>
      <c r="E3856">
        <v>0.31784724914636592</v>
      </c>
      <c r="F3856">
        <v>0.31388370376746721</v>
      </c>
      <c r="G3856">
        <v>0.3105071579007776</v>
      </c>
      <c r="H3856">
        <v>0.31856411580729388</v>
      </c>
      <c r="I3856">
        <v>0.31990953946802098</v>
      </c>
      <c r="J3856">
        <v>0.29811263722705228</v>
      </c>
      <c r="K3856">
        <v>0.25887197957017022</v>
      </c>
      <c r="L3856">
        <v>0.2323946652893748</v>
      </c>
      <c r="M3856">
        <v>0.22343383202777539</v>
      </c>
      <c r="N3856">
        <v>0.219168994863849</v>
      </c>
      <c r="O3856">
        <v>0.21422884852658461</v>
      </c>
      <c r="P3856">
        <v>0.21275875240308739</v>
      </c>
      <c r="Q3856">
        <v>0.21041594904019981</v>
      </c>
      <c r="R3856">
        <v>0.20987570170152939</v>
      </c>
      <c r="S3856">
        <v>0.2012629123984965</v>
      </c>
      <c r="T3856">
        <v>0.19984995782043549</v>
      </c>
      <c r="U3856">
        <v>0.22241047889587101</v>
      </c>
      <c r="V3856">
        <v>0.24741769705316921</v>
      </c>
      <c r="W3856">
        <v>0.25504869071188768</v>
      </c>
      <c r="X3856">
        <v>0.25714214914923528</v>
      </c>
      <c r="Y3856">
        <v>0.25638372500071732</v>
      </c>
      <c r="Z3856">
        <v>0.26025896071848731</v>
      </c>
      <c r="AA3856">
        <v>0.25932911193366037</v>
      </c>
      <c r="AB3856" s="7">
        <f t="shared" si="180"/>
        <v>6.1399317827322051</v>
      </c>
      <c r="AC3856">
        <f>INDEX(SHELF_days!$C$2:$C$289,MATCH(A3856&amp;"|"&amp;C3856,SHELF_days!$D$2:$D$289,0))</f>
        <v>60</v>
      </c>
      <c r="AD3856" s="8">
        <f t="shared" si="181"/>
        <v>368.3959069639323</v>
      </c>
      <c r="AE3856" s="7">
        <f t="shared" si="182"/>
        <v>0.32085497231069421</v>
      </c>
    </row>
    <row r="3857" spans="1:31" x14ac:dyDescent="0.45">
      <c r="A3857" t="s">
        <v>75</v>
      </c>
      <c r="B3857" t="s">
        <v>176</v>
      </c>
      <c r="C3857" t="s">
        <v>127</v>
      </c>
      <c r="D3857">
        <v>0.17181751171674661</v>
      </c>
      <c r="E3857">
        <v>0.17066769635632509</v>
      </c>
      <c r="F3857">
        <v>0.17091913661737401</v>
      </c>
      <c r="G3857">
        <v>0.16410143870580859</v>
      </c>
      <c r="H3857">
        <v>0.1686352209128465</v>
      </c>
      <c r="I3857">
        <v>0.16668917805910349</v>
      </c>
      <c r="J3857">
        <v>0.14329475710401229</v>
      </c>
      <c r="K3857">
        <v>0.13576988345824689</v>
      </c>
      <c r="L3857">
        <v>0.1239940978991235</v>
      </c>
      <c r="M3857">
        <v>0.13061797727613039</v>
      </c>
      <c r="N3857">
        <v>0.13571750007052841</v>
      </c>
      <c r="O3857">
        <v>0.1553612704649735</v>
      </c>
      <c r="P3857">
        <v>0.16851997745986569</v>
      </c>
      <c r="Q3857">
        <v>0.18244872025422029</v>
      </c>
      <c r="R3857">
        <v>0.19156342971724291</v>
      </c>
      <c r="S3857">
        <v>0.2010631570799965</v>
      </c>
      <c r="T3857">
        <v>0.2085382665074294</v>
      </c>
      <c r="U3857">
        <v>0.21096099818941089</v>
      </c>
      <c r="V3857">
        <v>0.21506523661715701</v>
      </c>
      <c r="W3857">
        <v>0.22299346234835499</v>
      </c>
      <c r="X3857">
        <v>0.22575406688112101</v>
      </c>
      <c r="Y3857">
        <v>0.22530356974674179</v>
      </c>
      <c r="Z3857">
        <v>0.21598456507161701</v>
      </c>
      <c r="AA3857">
        <v>0.2121055752110606</v>
      </c>
      <c r="AB3857" s="7">
        <f t="shared" si="180"/>
        <v>4.3178866937254368</v>
      </c>
      <c r="AC3857">
        <f>INDEX(SHELF_days!$C$2:$C$289,MATCH(A3857&amp;"|"&amp;C3857,SHELF_days!$D$2:$D$289,0))</f>
        <v>119</v>
      </c>
      <c r="AD3857" s="8">
        <f t="shared" si="181"/>
        <v>513.82851655332695</v>
      </c>
      <c r="AE3857" s="7">
        <f t="shared" si="182"/>
        <v>0.22575406688112101</v>
      </c>
    </row>
    <row r="3858" spans="1:31" x14ac:dyDescent="0.45">
      <c r="A3858" t="s">
        <v>75</v>
      </c>
      <c r="B3858" t="s">
        <v>176</v>
      </c>
      <c r="C3858" t="s">
        <v>128</v>
      </c>
      <c r="D3858">
        <v>0.18555418208946661</v>
      </c>
      <c r="E3858">
        <v>0.16951558922269089</v>
      </c>
      <c r="F3858">
        <v>0.18346332099509341</v>
      </c>
      <c r="G3858">
        <v>0.17403496599810631</v>
      </c>
      <c r="H3858">
        <v>0.1868528535766549</v>
      </c>
      <c r="I3858">
        <v>0.1614118791426358</v>
      </c>
      <c r="J3858">
        <v>0.12601009440188229</v>
      </c>
      <c r="K3858">
        <v>0.1167505666982296</v>
      </c>
      <c r="L3858">
        <v>9.6764012510401426E-2</v>
      </c>
      <c r="M3858">
        <v>0.1035171042437807</v>
      </c>
      <c r="N3858">
        <v>0.1171791282890018</v>
      </c>
      <c r="O3858">
        <v>0.1396851051619753</v>
      </c>
      <c r="P3858">
        <v>0.16071059653955411</v>
      </c>
      <c r="Q3858">
        <v>0.15250299274052401</v>
      </c>
      <c r="R3858">
        <v>0.1869827207253737</v>
      </c>
      <c r="S3858">
        <v>0.20590436429370751</v>
      </c>
      <c r="T3858">
        <v>0.1840477231643281</v>
      </c>
      <c r="U3858">
        <v>0.174619368167341</v>
      </c>
      <c r="V3858">
        <v>0.19591758055722941</v>
      </c>
      <c r="W3858">
        <v>0.16639877765343891</v>
      </c>
      <c r="X3858">
        <v>0.14694467877535791</v>
      </c>
      <c r="Y3858">
        <v>0.13620466557631061</v>
      </c>
      <c r="Z3858">
        <v>0.14145129838455139</v>
      </c>
      <c r="AA3858">
        <v>0.14894463286562801</v>
      </c>
      <c r="AB3858" s="7">
        <f t="shared" si="180"/>
        <v>3.7613682017732644</v>
      </c>
      <c r="AC3858">
        <f>INDEX(SHELF_days!$C$2:$C$289,MATCH(A3858&amp;"|"&amp;C3858,SHELF_days!$D$2:$D$289,0))</f>
        <v>24</v>
      </c>
      <c r="AD3858" s="8">
        <f t="shared" si="181"/>
        <v>90.272836842558348</v>
      </c>
      <c r="AE3858" s="7">
        <f t="shared" si="182"/>
        <v>0.20590436429370751</v>
      </c>
    </row>
    <row r="3859" spans="1:31" x14ac:dyDescent="0.45">
      <c r="A3859" t="s">
        <v>75</v>
      </c>
      <c r="B3859" t="s">
        <v>176</v>
      </c>
      <c r="C3859" t="s">
        <v>129</v>
      </c>
      <c r="D3859">
        <v>0.23414181133013881</v>
      </c>
      <c r="E3859">
        <v>0.2184884910045623</v>
      </c>
      <c r="F3859">
        <v>0.19535482291278111</v>
      </c>
      <c r="G3859">
        <v>0.18413430126347399</v>
      </c>
      <c r="H3859">
        <v>0.17433366044015949</v>
      </c>
      <c r="I3859">
        <v>0.1888787810966687</v>
      </c>
      <c r="J3859">
        <v>0.1884285749811101</v>
      </c>
      <c r="K3859">
        <v>0.19601281646628979</v>
      </c>
      <c r="L3859">
        <v>0.13055977351199871</v>
      </c>
      <c r="M3859">
        <v>0.15639467829713161</v>
      </c>
      <c r="N3859">
        <v>0.16446375713752831</v>
      </c>
      <c r="O3859">
        <v>0.19864479068032481</v>
      </c>
      <c r="P3859">
        <v>0.2091034250571481</v>
      </c>
      <c r="Q3859">
        <v>0.2055710386119958</v>
      </c>
      <c r="R3859">
        <v>0.2003417214235842</v>
      </c>
      <c r="S3859">
        <v>0.21038478092450719</v>
      </c>
      <c r="T3859">
        <v>0.2464359014088548</v>
      </c>
      <c r="U3859">
        <v>0.28342206536397813</v>
      </c>
      <c r="V3859">
        <v>0.31036516981817841</v>
      </c>
      <c r="W3859">
        <v>0.29865981081365428</v>
      </c>
      <c r="X3859">
        <v>0.31005348866125321</v>
      </c>
      <c r="Y3859">
        <v>0.27538761776323972</v>
      </c>
      <c r="Z3859">
        <v>0.27213228123535432</v>
      </c>
      <c r="AA3859">
        <v>0.26153512189989769</v>
      </c>
      <c r="AB3859" s="7">
        <f t="shared" si="180"/>
        <v>5.3132286821038139</v>
      </c>
      <c r="AC3859">
        <f>INDEX(SHELF_days!$C$2:$C$289,MATCH(A3859&amp;"|"&amp;C3859,SHELF_days!$D$2:$D$289,0))</f>
        <v>9</v>
      </c>
      <c r="AD3859" s="8">
        <f t="shared" si="181"/>
        <v>47.819058138934324</v>
      </c>
      <c r="AE3859" s="7">
        <f t="shared" si="182"/>
        <v>0.31036516981817841</v>
      </c>
    </row>
    <row r="3860" spans="1:31" x14ac:dyDescent="0.45">
      <c r="A3860" t="s">
        <v>75</v>
      </c>
      <c r="B3860" t="s">
        <v>177</v>
      </c>
      <c r="C3860" t="s">
        <v>124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5.755173184357542E-2</v>
      </c>
      <c r="K3860">
        <v>5.755173184357542E-2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7.0471508379888253E-3</v>
      </c>
      <c r="W3860">
        <v>1.4094301675977651E-2</v>
      </c>
      <c r="X3860">
        <v>0</v>
      </c>
      <c r="Y3860">
        <v>0</v>
      </c>
      <c r="Z3860">
        <v>0</v>
      </c>
      <c r="AA3860">
        <v>0</v>
      </c>
      <c r="AB3860" s="7">
        <f t="shared" si="180"/>
        <v>0.13624491620111731</v>
      </c>
      <c r="AC3860">
        <f>INDEX(SHELF_days!$C$2:$C$289,MATCH(A3860&amp;"|"&amp;C3860,SHELF_days!$D$2:$D$289,0))</f>
        <v>42</v>
      </c>
      <c r="AD3860" s="8">
        <f t="shared" si="181"/>
        <v>5.7222864804469271</v>
      </c>
      <c r="AE3860" s="7">
        <f t="shared" si="182"/>
        <v>5.755173184357542E-2</v>
      </c>
    </row>
    <row r="3861" spans="1:31" x14ac:dyDescent="0.45">
      <c r="A3861" t="s">
        <v>75</v>
      </c>
      <c r="B3861" t="s">
        <v>177</v>
      </c>
      <c r="C3861" t="s">
        <v>125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5.3329790125320837E-3</v>
      </c>
      <c r="R3861">
        <v>5.510744979616488E-2</v>
      </c>
      <c r="S3861">
        <v>5.7773939302430917E-2</v>
      </c>
      <c r="T3861">
        <v>0.1182143681111279</v>
      </c>
      <c r="U3861">
        <v>0.14532367809149929</v>
      </c>
      <c r="V3861">
        <v>0.35819842367507171</v>
      </c>
      <c r="W3861">
        <v>0.14310160350294429</v>
      </c>
      <c r="X3861">
        <v>3.2886703910614531E-2</v>
      </c>
      <c r="Y3861">
        <v>0</v>
      </c>
      <c r="Z3861">
        <v>0</v>
      </c>
      <c r="AA3861">
        <v>0</v>
      </c>
      <c r="AB3861" s="7">
        <f t="shared" si="180"/>
        <v>0.91593914540238563</v>
      </c>
      <c r="AC3861">
        <f>INDEX(SHELF_days!$C$2:$C$289,MATCH(A3861&amp;"|"&amp;C3861,SHELF_days!$D$2:$D$289,0))</f>
        <v>111</v>
      </c>
      <c r="AD3861" s="8">
        <f t="shared" si="181"/>
        <v>101.66924513966481</v>
      </c>
      <c r="AE3861" s="7">
        <f t="shared" si="182"/>
        <v>0.35819842367507171</v>
      </c>
    </row>
    <row r="3862" spans="1:31" x14ac:dyDescent="0.45">
      <c r="A3862" t="s">
        <v>75</v>
      </c>
      <c r="B3862" t="s">
        <v>177</v>
      </c>
      <c r="C3862" t="s">
        <v>126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4.9330055865921783E-3</v>
      </c>
      <c r="K3862">
        <v>4.9330055865921783E-3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4.9330055865921783E-3</v>
      </c>
      <c r="W3862">
        <v>4.9330055865921783E-3</v>
      </c>
      <c r="X3862">
        <v>0</v>
      </c>
      <c r="Y3862">
        <v>0</v>
      </c>
      <c r="Z3862">
        <v>0</v>
      </c>
      <c r="AA3862">
        <v>0</v>
      </c>
      <c r="AB3862" s="7">
        <f t="shared" si="180"/>
        <v>1.9732022346368713E-2</v>
      </c>
      <c r="AC3862">
        <f>INDEX(SHELF_days!$C$2:$C$289,MATCH(A3862&amp;"|"&amp;C3862,SHELF_days!$D$2:$D$289,0))</f>
        <v>60</v>
      </c>
      <c r="AD3862" s="8">
        <f t="shared" si="181"/>
        <v>1.1839213407821227</v>
      </c>
      <c r="AE3862" s="7">
        <f t="shared" si="182"/>
        <v>4.9330055865921783E-3</v>
      </c>
    </row>
    <row r="3863" spans="1:31" x14ac:dyDescent="0.45">
      <c r="A3863" t="s">
        <v>75</v>
      </c>
      <c r="B3863" t="s">
        <v>177</v>
      </c>
      <c r="C3863" t="s">
        <v>127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2.0312375944791319E-2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2.5701373644429839E-2</v>
      </c>
      <c r="R3863">
        <v>4.6013749589221158E-2</v>
      </c>
      <c r="S3863">
        <v>0.10777995399277029</v>
      </c>
      <c r="T3863">
        <v>0.15918270128163001</v>
      </c>
      <c r="U3863">
        <v>0.32582709168583629</v>
      </c>
      <c r="V3863">
        <v>0.58159721327637204</v>
      </c>
      <c r="W3863">
        <v>0.24084674334538281</v>
      </c>
      <c r="X3863">
        <v>7.9591350640814976E-2</v>
      </c>
      <c r="Y3863">
        <v>0</v>
      </c>
      <c r="Z3863">
        <v>0</v>
      </c>
      <c r="AA3863">
        <v>0</v>
      </c>
      <c r="AB3863" s="7">
        <f t="shared" si="180"/>
        <v>1.586852553401249</v>
      </c>
      <c r="AC3863">
        <f>INDEX(SHELF_days!$C$2:$C$289,MATCH(A3863&amp;"|"&amp;C3863,SHELF_days!$D$2:$D$289,0))</f>
        <v>119</v>
      </c>
      <c r="AD3863" s="8">
        <f t="shared" si="181"/>
        <v>188.83545385474864</v>
      </c>
      <c r="AE3863" s="7">
        <f t="shared" si="182"/>
        <v>0.58159721327637204</v>
      </c>
    </row>
    <row r="3864" spans="1:31" x14ac:dyDescent="0.45">
      <c r="A3864" t="s">
        <v>75</v>
      </c>
      <c r="B3864" t="s">
        <v>177</v>
      </c>
      <c r="C3864" t="s">
        <v>128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0.1130480446927374</v>
      </c>
      <c r="Q3864">
        <v>0.25487195530726259</v>
      </c>
      <c r="R3864">
        <v>0.26720446927374297</v>
      </c>
      <c r="S3864">
        <v>0.63717988826815641</v>
      </c>
      <c r="T3864">
        <v>0.77489296089385473</v>
      </c>
      <c r="U3864">
        <v>1</v>
      </c>
      <c r="V3864">
        <v>1</v>
      </c>
      <c r="W3864">
        <v>1</v>
      </c>
      <c r="X3864">
        <v>0.12743597765363129</v>
      </c>
      <c r="Y3864">
        <v>0</v>
      </c>
      <c r="Z3864">
        <v>0</v>
      </c>
      <c r="AA3864">
        <v>0</v>
      </c>
      <c r="AB3864" s="7">
        <f t="shared" si="180"/>
        <v>5.174633296089385</v>
      </c>
      <c r="AC3864">
        <f>INDEX(SHELF_days!$C$2:$C$289,MATCH(A3864&amp;"|"&amp;C3864,SHELF_days!$D$2:$D$289,0))</f>
        <v>24</v>
      </c>
      <c r="AD3864" s="8">
        <f t="shared" si="181"/>
        <v>124.19119910614523</v>
      </c>
      <c r="AE3864" s="7">
        <f t="shared" si="182"/>
        <v>1</v>
      </c>
    </row>
    <row r="3865" spans="1:31" x14ac:dyDescent="0.45">
      <c r="A3865" t="s">
        <v>75</v>
      </c>
      <c r="B3865" t="s">
        <v>177</v>
      </c>
      <c r="C3865" t="s">
        <v>129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 s="7">
        <f t="shared" si="180"/>
        <v>0</v>
      </c>
      <c r="AC3865">
        <f>INDEX(SHELF_days!$C$2:$C$289,MATCH(A3865&amp;"|"&amp;C3865,SHELF_days!$D$2:$D$289,0))</f>
        <v>9</v>
      </c>
      <c r="AD3865" s="8">
        <f t="shared" si="181"/>
        <v>0</v>
      </c>
      <c r="AE3865" s="7">
        <f t="shared" si="182"/>
        <v>0</v>
      </c>
    </row>
    <row r="3866" spans="1:31" x14ac:dyDescent="0.45">
      <c r="A3866" t="s">
        <v>75</v>
      </c>
      <c r="B3866" t="s">
        <v>178</v>
      </c>
      <c r="C3866" t="s">
        <v>124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75</v>
      </c>
      <c r="B3867" t="s">
        <v>178</v>
      </c>
      <c r="C3867" t="s">
        <v>125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75</v>
      </c>
      <c r="B3868" t="s">
        <v>178</v>
      </c>
      <c r="C3868" t="s">
        <v>126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75</v>
      </c>
      <c r="B3869" t="s">
        <v>178</v>
      </c>
      <c r="C3869" t="s">
        <v>127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75</v>
      </c>
      <c r="B3870" t="s">
        <v>178</v>
      </c>
      <c r="C3870" t="s">
        <v>128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75</v>
      </c>
      <c r="B3871" t="s">
        <v>178</v>
      </c>
      <c r="C3871" t="s">
        <v>129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75</v>
      </c>
      <c r="B3872" t="s">
        <v>179</v>
      </c>
      <c r="C3872" t="s">
        <v>124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75</v>
      </c>
      <c r="B3873" t="s">
        <v>179</v>
      </c>
      <c r="C3873" t="s">
        <v>125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75</v>
      </c>
      <c r="B3874" t="s">
        <v>179</v>
      </c>
      <c r="C3874" t="s">
        <v>126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75</v>
      </c>
      <c r="B3875" t="s">
        <v>179</v>
      </c>
      <c r="C3875" t="s">
        <v>127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75</v>
      </c>
      <c r="B3876" t="s">
        <v>179</v>
      </c>
      <c r="C3876" t="s">
        <v>128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75</v>
      </c>
      <c r="B3877" t="s">
        <v>179</v>
      </c>
      <c r="C3877" t="s">
        <v>129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75</v>
      </c>
      <c r="B3878" t="s">
        <v>180</v>
      </c>
      <c r="C3878" t="s">
        <v>124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75</v>
      </c>
      <c r="B3879" t="s">
        <v>180</v>
      </c>
      <c r="C3879" t="s">
        <v>125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75</v>
      </c>
      <c r="B3880" t="s">
        <v>180</v>
      </c>
      <c r="C3880" t="s">
        <v>126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75</v>
      </c>
      <c r="B3881" t="s">
        <v>180</v>
      </c>
      <c r="C3881" t="s">
        <v>127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75</v>
      </c>
      <c r="B3882" t="s">
        <v>180</v>
      </c>
      <c r="C3882" t="s">
        <v>128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75</v>
      </c>
      <c r="B3883" t="s">
        <v>180</v>
      </c>
      <c r="C3883" t="s">
        <v>129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75</v>
      </c>
      <c r="B3884" t="s">
        <v>181</v>
      </c>
      <c r="C3884" t="s">
        <v>124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75</v>
      </c>
      <c r="B3885" t="s">
        <v>181</v>
      </c>
      <c r="C3885" t="s">
        <v>125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75</v>
      </c>
      <c r="B3886" t="s">
        <v>181</v>
      </c>
      <c r="C3886" t="s">
        <v>126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75</v>
      </c>
      <c r="B3887" t="s">
        <v>181</v>
      </c>
      <c r="C3887" t="s">
        <v>127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75</v>
      </c>
      <c r="B3888" t="s">
        <v>181</v>
      </c>
      <c r="C3888" t="s">
        <v>128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75</v>
      </c>
      <c r="B3889" t="s">
        <v>181</v>
      </c>
      <c r="C3889" t="s">
        <v>129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75</v>
      </c>
      <c r="B3890" t="s">
        <v>182</v>
      </c>
      <c r="C3890" t="s">
        <v>124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75</v>
      </c>
      <c r="B3891" t="s">
        <v>182</v>
      </c>
      <c r="C3891" t="s">
        <v>125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75</v>
      </c>
      <c r="B3892" t="s">
        <v>182</v>
      </c>
      <c r="C3892" t="s">
        <v>126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75</v>
      </c>
      <c r="B3893" t="s">
        <v>182</v>
      </c>
      <c r="C3893" t="s">
        <v>127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75</v>
      </c>
      <c r="B3894" t="s">
        <v>182</v>
      </c>
      <c r="C3894" t="s">
        <v>128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75</v>
      </c>
      <c r="B3895" t="s">
        <v>182</v>
      </c>
      <c r="C3895" t="s">
        <v>129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75</v>
      </c>
      <c r="B3896" t="s">
        <v>183</v>
      </c>
      <c r="C3896" t="s">
        <v>124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75</v>
      </c>
      <c r="B3897" t="s">
        <v>183</v>
      </c>
      <c r="C3897" t="s">
        <v>125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75</v>
      </c>
      <c r="B3898" t="s">
        <v>183</v>
      </c>
      <c r="C3898" t="s">
        <v>126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75</v>
      </c>
      <c r="B3899" t="s">
        <v>183</v>
      </c>
      <c r="C3899" t="s">
        <v>127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75</v>
      </c>
      <c r="B3900" t="s">
        <v>183</v>
      </c>
      <c r="C3900" t="s">
        <v>128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75</v>
      </c>
      <c r="B3901" t="s">
        <v>183</v>
      </c>
      <c r="C3901" t="s">
        <v>129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77</v>
      </c>
      <c r="B3902" t="s">
        <v>158</v>
      </c>
      <c r="C3902" t="s">
        <v>124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77</v>
      </c>
      <c r="B3903" t="s">
        <v>158</v>
      </c>
      <c r="C3903" t="s">
        <v>125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77</v>
      </c>
      <c r="B3904" t="s">
        <v>158</v>
      </c>
      <c r="C3904" t="s">
        <v>126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77</v>
      </c>
      <c r="B3905" t="s">
        <v>158</v>
      </c>
      <c r="C3905" t="s">
        <v>127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77</v>
      </c>
      <c r="B3906" t="s">
        <v>158</v>
      </c>
      <c r="C3906" t="s">
        <v>128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77</v>
      </c>
      <c r="B3907" t="s">
        <v>158</v>
      </c>
      <c r="C3907" t="s">
        <v>129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77</v>
      </c>
      <c r="B3908" t="s">
        <v>159</v>
      </c>
      <c r="C3908" t="s">
        <v>124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77</v>
      </c>
      <c r="B3909" t="s">
        <v>159</v>
      </c>
      <c r="C3909" t="s">
        <v>125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77</v>
      </c>
      <c r="B3910" t="s">
        <v>159</v>
      </c>
      <c r="C3910" t="s">
        <v>126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77</v>
      </c>
      <c r="B3911" t="s">
        <v>159</v>
      </c>
      <c r="C3911" t="s">
        <v>127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77</v>
      </c>
      <c r="B3912" t="s">
        <v>159</v>
      </c>
      <c r="C3912" t="s">
        <v>128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77</v>
      </c>
      <c r="B3913" t="s">
        <v>159</v>
      </c>
      <c r="C3913" t="s">
        <v>129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77</v>
      </c>
      <c r="B3914" t="s">
        <v>160</v>
      </c>
      <c r="C3914" t="s">
        <v>124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77</v>
      </c>
      <c r="B3915" t="s">
        <v>160</v>
      </c>
      <c r="C3915" t="s">
        <v>125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77</v>
      </c>
      <c r="B3916" t="s">
        <v>160</v>
      </c>
      <c r="C3916" t="s">
        <v>126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77</v>
      </c>
      <c r="B3917" t="s">
        <v>160</v>
      </c>
      <c r="C3917" t="s">
        <v>127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77</v>
      </c>
      <c r="B3918" t="s">
        <v>160</v>
      </c>
      <c r="C3918" t="s">
        <v>128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77</v>
      </c>
      <c r="B3919" t="s">
        <v>160</v>
      </c>
      <c r="C3919" t="s">
        <v>129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77</v>
      </c>
      <c r="B3920" t="s">
        <v>161</v>
      </c>
      <c r="C3920" t="s">
        <v>124</v>
      </c>
      <c r="D3920">
        <v>0.51288244049502185</v>
      </c>
      <c r="E3920">
        <v>0.50118472559306571</v>
      </c>
      <c r="F3920">
        <v>0.49747419451094432</v>
      </c>
      <c r="G3920">
        <v>0.49706277327939091</v>
      </c>
      <c r="H3920">
        <v>0.50551722645040198</v>
      </c>
      <c r="I3920">
        <v>0.53032071808904602</v>
      </c>
      <c r="J3920">
        <v>0.55984556054040469</v>
      </c>
      <c r="K3920">
        <v>0.56291332853966791</v>
      </c>
      <c r="L3920">
        <v>0.53694383964672854</v>
      </c>
      <c r="M3920">
        <v>0.51566532507712604</v>
      </c>
      <c r="N3920">
        <v>0.4998576025149456</v>
      </c>
      <c r="O3920">
        <v>0.49327544974564852</v>
      </c>
      <c r="P3920">
        <v>0.48929492487472098</v>
      </c>
      <c r="Q3920">
        <v>0.48246648914019108</v>
      </c>
      <c r="R3920">
        <v>0.48119019262192408</v>
      </c>
      <c r="S3920">
        <v>0.49393252925078879</v>
      </c>
      <c r="T3920">
        <v>0.53573738159505679</v>
      </c>
      <c r="U3920">
        <v>0.58821037806419385</v>
      </c>
      <c r="V3920">
        <v>0.62477939453972586</v>
      </c>
      <c r="W3920">
        <v>0.63343993760358397</v>
      </c>
      <c r="X3920">
        <v>0.62549775560886045</v>
      </c>
      <c r="Y3920">
        <v>0.60774708070628214</v>
      </c>
      <c r="Z3920">
        <v>0.57809727589912963</v>
      </c>
      <c r="AA3920">
        <v>0.54177447030902559</v>
      </c>
      <c r="AB3920" s="7">
        <f t="shared" si="183"/>
        <v>12.895110994695875</v>
      </c>
      <c r="AC3920">
        <f>INDEX(SHELF_days!$C$2:$C$289,MATCH(A3920&amp;"|"&amp;C3920,SHELF_days!$D$2:$D$289,0))</f>
        <v>93</v>
      </c>
      <c r="AD3920" s="8">
        <f t="shared" si="184"/>
        <v>1199.2453225067163</v>
      </c>
      <c r="AE3920" s="7">
        <f t="shared" si="185"/>
        <v>0.63343993760358397</v>
      </c>
    </row>
    <row r="3921" spans="1:31" x14ac:dyDescent="0.45">
      <c r="A3921" t="s">
        <v>77</v>
      </c>
      <c r="B3921" t="s">
        <v>161</v>
      </c>
      <c r="C3921" t="s">
        <v>125</v>
      </c>
      <c r="D3921">
        <v>0.4493142716754282</v>
      </c>
      <c r="E3921">
        <v>0.42684908581880288</v>
      </c>
      <c r="F3921">
        <v>0.41913510076483151</v>
      </c>
      <c r="G3921">
        <v>0.41910860285545343</v>
      </c>
      <c r="H3921">
        <v>0.4299689057346095</v>
      </c>
      <c r="I3921">
        <v>0.4530761381665051</v>
      </c>
      <c r="J3921">
        <v>0.45238248588300972</v>
      </c>
      <c r="K3921">
        <v>0.43844531921963609</v>
      </c>
      <c r="L3921">
        <v>0.4259664686028698</v>
      </c>
      <c r="M3921">
        <v>0.42267969383803078</v>
      </c>
      <c r="N3921">
        <v>0.43255287236449402</v>
      </c>
      <c r="O3921">
        <v>0.44506839358220801</v>
      </c>
      <c r="P3921">
        <v>0.45684524267136423</v>
      </c>
      <c r="Q3921">
        <v>0.46607646472231368</v>
      </c>
      <c r="R3921">
        <v>0.47509399160286381</v>
      </c>
      <c r="S3921">
        <v>0.48853050824236971</v>
      </c>
      <c r="T3921">
        <v>0.51364725270820955</v>
      </c>
      <c r="U3921">
        <v>0.55173884266059092</v>
      </c>
      <c r="V3921">
        <v>0.57698796512124084</v>
      </c>
      <c r="W3921">
        <v>0.600214215041178</v>
      </c>
      <c r="X3921">
        <v>0.6056119584563896</v>
      </c>
      <c r="Y3921">
        <v>0.59039552970561648</v>
      </c>
      <c r="Z3921">
        <v>0.54861863231250541</v>
      </c>
      <c r="AA3921">
        <v>0.4961663381931628</v>
      </c>
      <c r="AB3921" s="7">
        <f t="shared" si="183"/>
        <v>11.584474279943686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0.6056119584563896</v>
      </c>
    </row>
    <row r="3922" spans="1:31" x14ac:dyDescent="0.45">
      <c r="A3922" t="s">
        <v>77</v>
      </c>
      <c r="B3922" t="s">
        <v>161</v>
      </c>
      <c r="C3922" t="s">
        <v>126</v>
      </c>
      <c r="D3922">
        <v>0.62444426131951347</v>
      </c>
      <c r="E3922">
        <v>0.58494535908149781</v>
      </c>
      <c r="F3922">
        <v>0.56332557322480425</v>
      </c>
      <c r="G3922">
        <v>0.55672146246919207</v>
      </c>
      <c r="H3922">
        <v>0.55930506800963042</v>
      </c>
      <c r="I3922">
        <v>0.56424851666547249</v>
      </c>
      <c r="J3922">
        <v>0.55166577644295522</v>
      </c>
      <c r="K3922">
        <v>0.55584313177260569</v>
      </c>
      <c r="L3922">
        <v>0.55833161820598876</v>
      </c>
      <c r="M3922">
        <v>0.58037689703181461</v>
      </c>
      <c r="N3922">
        <v>0.62334362458870396</v>
      </c>
      <c r="O3922">
        <v>0.66617150501784661</v>
      </c>
      <c r="P3922">
        <v>0.69838980523679317</v>
      </c>
      <c r="Q3922">
        <v>0.71895183849336597</v>
      </c>
      <c r="R3922">
        <v>0.7321638393614317</v>
      </c>
      <c r="S3922">
        <v>0.74328999367952087</v>
      </c>
      <c r="T3922">
        <v>0.75295318301068626</v>
      </c>
      <c r="U3922">
        <v>0.7644301006622144</v>
      </c>
      <c r="V3922">
        <v>0.77800855395850577</v>
      </c>
      <c r="W3922">
        <v>0.78890559667783111</v>
      </c>
      <c r="X3922">
        <v>0.79348346855475149</v>
      </c>
      <c r="Y3922">
        <v>0.78633060244505781</v>
      </c>
      <c r="Z3922">
        <v>0.73609538223693771</v>
      </c>
      <c r="AA3922">
        <v>0.67336930146463458</v>
      </c>
      <c r="AB3922" s="7">
        <f t="shared" si="183"/>
        <v>15.955094459611754</v>
      </c>
      <c r="AC3922">
        <f>INDEX(SHELF_days!$C$2:$C$289,MATCH(A3922&amp;"|"&amp;C3922,SHELF_days!$D$2:$D$289,0))</f>
        <v>107</v>
      </c>
      <c r="AD3922" s="8">
        <f t="shared" si="184"/>
        <v>1707.1951071784576</v>
      </c>
      <c r="AE3922" s="7">
        <f t="shared" si="185"/>
        <v>0.79348346855475149</v>
      </c>
    </row>
    <row r="3923" spans="1:31" x14ac:dyDescent="0.45">
      <c r="A3923" t="s">
        <v>77</v>
      </c>
      <c r="B3923" t="s">
        <v>161</v>
      </c>
      <c r="C3923" t="s">
        <v>127</v>
      </c>
      <c r="D3923">
        <v>0.5195662090780846</v>
      </c>
      <c r="E3923">
        <v>0.50106475171122966</v>
      </c>
      <c r="F3923">
        <v>0.49322185022335518</v>
      </c>
      <c r="G3923">
        <v>0.49081830578887409</v>
      </c>
      <c r="H3923">
        <v>0.49723339805117273</v>
      </c>
      <c r="I3923">
        <v>0.52191990844220748</v>
      </c>
      <c r="J3923">
        <v>0.53336858924862596</v>
      </c>
      <c r="K3923">
        <v>0.51312426919837528</v>
      </c>
      <c r="L3923">
        <v>0.500244161953045</v>
      </c>
      <c r="M3923">
        <v>0.48999399528351878</v>
      </c>
      <c r="N3923">
        <v>0.5046914254517112</v>
      </c>
      <c r="O3923">
        <v>0.52678169553001164</v>
      </c>
      <c r="P3923">
        <v>0.54572355347371782</v>
      </c>
      <c r="Q3923">
        <v>0.55944662025630998</v>
      </c>
      <c r="R3923">
        <v>0.56964667655002765</v>
      </c>
      <c r="S3923">
        <v>0.58929024799753138</v>
      </c>
      <c r="T3923">
        <v>0.62511063810088663</v>
      </c>
      <c r="U3923">
        <v>0.65670033160350294</v>
      </c>
      <c r="V3923">
        <v>0.69157633136629126</v>
      </c>
      <c r="W3923">
        <v>0.70049806187858954</v>
      </c>
      <c r="X3923">
        <v>0.68965960302075813</v>
      </c>
      <c r="Y3923">
        <v>0.6564609743202966</v>
      </c>
      <c r="Z3923">
        <v>0.60557471595761125</v>
      </c>
      <c r="AA3923">
        <v>0.55595306514329834</v>
      </c>
      <c r="AB3923" s="7">
        <f t="shared" si="183"/>
        <v>13.537669379629031</v>
      </c>
      <c r="AC3923">
        <f>INDEX(SHELF_days!$C$2:$C$289,MATCH(A3923&amp;"|"&amp;C3923,SHELF_days!$D$2:$D$289,0))</f>
        <v>59</v>
      </c>
      <c r="AD3923" s="8">
        <f t="shared" si="184"/>
        <v>798.72249339811287</v>
      </c>
      <c r="AE3923" s="7">
        <f t="shared" si="185"/>
        <v>0.70049806187858954</v>
      </c>
    </row>
    <row r="3924" spans="1:31" x14ac:dyDescent="0.45">
      <c r="A3924" t="s">
        <v>77</v>
      </c>
      <c r="B3924" t="s">
        <v>161</v>
      </c>
      <c r="C3924" t="s">
        <v>128</v>
      </c>
      <c r="D3924">
        <v>0.69596250990271169</v>
      </c>
      <c r="E3924">
        <v>0.64811974507527148</v>
      </c>
      <c r="F3924">
        <v>0.62143964540845364</v>
      </c>
      <c r="G3924">
        <v>0.60759671880004862</v>
      </c>
      <c r="H3924">
        <v>0.60744553998935524</v>
      </c>
      <c r="I3924">
        <v>0.61101146525255257</v>
      </c>
      <c r="J3924">
        <v>0.58448017605996805</v>
      </c>
      <c r="K3924">
        <v>0.61402319978412168</v>
      </c>
      <c r="L3924">
        <v>0.63774208943051613</v>
      </c>
      <c r="M3924">
        <v>0.68197669366122315</v>
      </c>
      <c r="N3924">
        <v>0.73029786245357309</v>
      </c>
      <c r="O3924">
        <v>0.77589978626715761</v>
      </c>
      <c r="P3924">
        <v>0.79267037146280372</v>
      </c>
      <c r="Q3924">
        <v>0.79989971850679953</v>
      </c>
      <c r="R3924">
        <v>0.80537018100653956</v>
      </c>
      <c r="S3924">
        <v>0.80960002992400948</v>
      </c>
      <c r="T3924">
        <v>0.81539337562778935</v>
      </c>
      <c r="U3924">
        <v>0.8199287399485925</v>
      </c>
      <c r="V3924">
        <v>0.83011140255814553</v>
      </c>
      <c r="W3924">
        <v>0.83458558485373335</v>
      </c>
      <c r="X3924">
        <v>0.8443293157727092</v>
      </c>
      <c r="Y3924">
        <v>0.85809487672342233</v>
      </c>
      <c r="Z3924">
        <v>0.83285077839682042</v>
      </c>
      <c r="AA3924">
        <v>0.77615596132757569</v>
      </c>
      <c r="AB3924" s="7">
        <f t="shared" si="183"/>
        <v>17.634985768193893</v>
      </c>
      <c r="AC3924">
        <f>INDEX(SHELF_days!$C$2:$C$289,MATCH(A3924&amp;"|"&amp;C3924,SHELF_days!$D$2:$D$289,0))</f>
        <v>33</v>
      </c>
      <c r="AD3924" s="8">
        <f t="shared" si="184"/>
        <v>581.9545303503985</v>
      </c>
      <c r="AE3924" s="7">
        <f t="shared" si="185"/>
        <v>0.85809487672342233</v>
      </c>
    </row>
    <row r="3925" spans="1:31" x14ac:dyDescent="0.45">
      <c r="A3925" t="s">
        <v>77</v>
      </c>
      <c r="B3925" t="s">
        <v>161</v>
      </c>
      <c r="C3925" t="s">
        <v>129</v>
      </c>
      <c r="D3925">
        <v>0.61300007843342352</v>
      </c>
      <c r="E3925">
        <v>0.60308543256658809</v>
      </c>
      <c r="F3925">
        <v>0.59977805070026868</v>
      </c>
      <c r="G3925">
        <v>0.59698775562770467</v>
      </c>
      <c r="H3925">
        <v>0.60464419267997827</v>
      </c>
      <c r="I3925">
        <v>0.63444931230569945</v>
      </c>
      <c r="J3925">
        <v>0.67070183322089016</v>
      </c>
      <c r="K3925">
        <v>0.66537465507697702</v>
      </c>
      <c r="L3925">
        <v>0.63035722162565011</v>
      </c>
      <c r="M3925">
        <v>0.58801610239467261</v>
      </c>
      <c r="N3925">
        <v>0.57152221784209756</v>
      </c>
      <c r="O3925">
        <v>0.55690089798385589</v>
      </c>
      <c r="P3925">
        <v>0.54534617911850558</v>
      </c>
      <c r="Q3925">
        <v>0.51889620281104609</v>
      </c>
      <c r="R3925">
        <v>0.51555369062057055</v>
      </c>
      <c r="S3925">
        <v>0.54249154423877988</v>
      </c>
      <c r="T3925">
        <v>0.60515575335532734</v>
      </c>
      <c r="U3925">
        <v>0.65450359600306529</v>
      </c>
      <c r="V3925">
        <v>0.69006416794920744</v>
      </c>
      <c r="W3925">
        <v>0.69570475595132053</v>
      </c>
      <c r="X3925">
        <v>0.69071506575295027</v>
      </c>
      <c r="Y3925">
        <v>0.6921850132490921</v>
      </c>
      <c r="Z3925">
        <v>0.67357936201972879</v>
      </c>
      <c r="AA3925">
        <v>0.63713816363322895</v>
      </c>
      <c r="AB3925" s="7">
        <f t="shared" si="183"/>
        <v>14.796151245160633</v>
      </c>
      <c r="AC3925">
        <f>INDEX(SHELF_days!$C$2:$C$289,MATCH(A3925&amp;"|"&amp;C3925,SHELF_days!$D$2:$D$289,0))</f>
        <v>25</v>
      </c>
      <c r="AD3925" s="8">
        <f t="shared" si="184"/>
        <v>369.90378112901584</v>
      </c>
      <c r="AE3925" s="7">
        <f t="shared" si="185"/>
        <v>0.69570475595132053</v>
      </c>
    </row>
    <row r="3926" spans="1:31" x14ac:dyDescent="0.45">
      <c r="A3926" t="s">
        <v>77</v>
      </c>
      <c r="B3926" t="s">
        <v>162</v>
      </c>
      <c r="C3926" t="s">
        <v>124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 s="7">
        <f t="shared" si="183"/>
        <v>0</v>
      </c>
      <c r="AC3926">
        <f>INDEX(SHELF_days!$C$2:$C$289,MATCH(A3926&amp;"|"&amp;C3926,SHELF_days!$D$2:$D$289,0))</f>
        <v>93</v>
      </c>
      <c r="AD3926" s="8">
        <f t="shared" si="184"/>
        <v>0</v>
      </c>
      <c r="AE3926" s="7">
        <f t="shared" si="185"/>
        <v>0</v>
      </c>
    </row>
    <row r="3927" spans="1:31" x14ac:dyDescent="0.45">
      <c r="A3927" t="s">
        <v>77</v>
      </c>
      <c r="B3927" t="s">
        <v>162</v>
      </c>
      <c r="C3927" t="s">
        <v>125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 s="7">
        <f t="shared" si="183"/>
        <v>0</v>
      </c>
      <c r="AC3927">
        <f>INDEX(SHELF_days!$C$2:$C$289,MATCH(A3927&amp;"|"&amp;C3927,SHELF_days!$D$2:$D$289,0))</f>
        <v>48</v>
      </c>
      <c r="AD3927" s="8">
        <f t="shared" si="184"/>
        <v>0</v>
      </c>
      <c r="AE3927" s="7">
        <f t="shared" si="185"/>
        <v>0</v>
      </c>
    </row>
    <row r="3928" spans="1:31" x14ac:dyDescent="0.45">
      <c r="A3928" t="s">
        <v>77</v>
      </c>
      <c r="B3928" t="s">
        <v>162</v>
      </c>
      <c r="C3928" t="s">
        <v>126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 s="7">
        <f t="shared" si="183"/>
        <v>0</v>
      </c>
      <c r="AC3928">
        <f>INDEX(SHELF_days!$C$2:$C$289,MATCH(A3928&amp;"|"&amp;C3928,SHELF_days!$D$2:$D$289,0))</f>
        <v>107</v>
      </c>
      <c r="AD3928" s="8">
        <f t="shared" si="184"/>
        <v>0</v>
      </c>
      <c r="AE3928" s="7">
        <f t="shared" si="185"/>
        <v>0</v>
      </c>
    </row>
    <row r="3929" spans="1:31" x14ac:dyDescent="0.45">
      <c r="A3929" t="s">
        <v>77</v>
      </c>
      <c r="B3929" t="s">
        <v>162</v>
      </c>
      <c r="C3929" t="s">
        <v>127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 s="7">
        <f t="shared" si="183"/>
        <v>0</v>
      </c>
      <c r="AC3929">
        <f>INDEX(SHELF_days!$C$2:$C$289,MATCH(A3929&amp;"|"&amp;C3929,SHELF_days!$D$2:$D$289,0))</f>
        <v>59</v>
      </c>
      <c r="AD3929" s="8">
        <f t="shared" si="184"/>
        <v>0</v>
      </c>
      <c r="AE3929" s="7">
        <f t="shared" si="185"/>
        <v>0</v>
      </c>
    </row>
    <row r="3930" spans="1:31" x14ac:dyDescent="0.45">
      <c r="A3930" t="s">
        <v>77</v>
      </c>
      <c r="B3930" t="s">
        <v>162</v>
      </c>
      <c r="C3930" t="s">
        <v>128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 s="7">
        <f t="shared" si="183"/>
        <v>0</v>
      </c>
      <c r="AC3930">
        <f>INDEX(SHELF_days!$C$2:$C$289,MATCH(A3930&amp;"|"&amp;C3930,SHELF_days!$D$2:$D$289,0))</f>
        <v>33</v>
      </c>
      <c r="AD3930" s="8">
        <f t="shared" si="184"/>
        <v>0</v>
      </c>
      <c r="AE3930" s="7">
        <f t="shared" si="185"/>
        <v>0</v>
      </c>
    </row>
    <row r="3931" spans="1:31" x14ac:dyDescent="0.45">
      <c r="A3931" t="s">
        <v>77</v>
      </c>
      <c r="B3931" t="s">
        <v>162</v>
      </c>
      <c r="C3931" t="s">
        <v>129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 s="7">
        <f t="shared" si="183"/>
        <v>0</v>
      </c>
      <c r="AC3931">
        <f>INDEX(SHELF_days!$C$2:$C$289,MATCH(A3931&amp;"|"&amp;C3931,SHELF_days!$D$2:$D$289,0))</f>
        <v>25</v>
      </c>
      <c r="AD3931" s="8">
        <f t="shared" si="184"/>
        <v>0</v>
      </c>
      <c r="AE3931" s="7">
        <f t="shared" si="185"/>
        <v>0</v>
      </c>
    </row>
    <row r="3932" spans="1:31" x14ac:dyDescent="0.45">
      <c r="A3932" t="s">
        <v>77</v>
      </c>
      <c r="B3932" t="s">
        <v>163</v>
      </c>
      <c r="C3932" t="s">
        <v>124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77</v>
      </c>
      <c r="B3933" t="s">
        <v>163</v>
      </c>
      <c r="C3933" t="s">
        <v>125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77</v>
      </c>
      <c r="B3934" t="s">
        <v>163</v>
      </c>
      <c r="C3934" t="s">
        <v>126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77</v>
      </c>
      <c r="B3935" t="s">
        <v>163</v>
      </c>
      <c r="C3935" t="s">
        <v>127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77</v>
      </c>
      <c r="B3936" t="s">
        <v>163</v>
      </c>
      <c r="C3936" t="s">
        <v>128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77</v>
      </c>
      <c r="B3937" t="s">
        <v>163</v>
      </c>
      <c r="C3937" t="s">
        <v>129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77</v>
      </c>
      <c r="B3938" t="s">
        <v>164</v>
      </c>
      <c r="C3938" t="s">
        <v>124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77</v>
      </c>
      <c r="B3939" t="s">
        <v>164</v>
      </c>
      <c r="C3939" t="s">
        <v>125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77</v>
      </c>
      <c r="B3940" t="s">
        <v>164</v>
      </c>
      <c r="C3940" t="s">
        <v>126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77</v>
      </c>
      <c r="B3941" t="s">
        <v>164</v>
      </c>
      <c r="C3941" t="s">
        <v>127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77</v>
      </c>
      <c r="B3942" t="s">
        <v>164</v>
      </c>
      <c r="C3942" t="s">
        <v>128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77</v>
      </c>
      <c r="B3943" t="s">
        <v>164</v>
      </c>
      <c r="C3943" t="s">
        <v>129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77</v>
      </c>
      <c r="B3944" t="s">
        <v>165</v>
      </c>
      <c r="C3944" t="s">
        <v>124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77</v>
      </c>
      <c r="B3945" t="s">
        <v>165</v>
      </c>
      <c r="C3945" t="s">
        <v>125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77</v>
      </c>
      <c r="B3946" t="s">
        <v>165</v>
      </c>
      <c r="C3946" t="s">
        <v>126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77</v>
      </c>
      <c r="B3947" t="s">
        <v>165</v>
      </c>
      <c r="C3947" t="s">
        <v>127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77</v>
      </c>
      <c r="B3948" t="s">
        <v>165</v>
      </c>
      <c r="C3948" t="s">
        <v>128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77</v>
      </c>
      <c r="B3949" t="s">
        <v>165</v>
      </c>
      <c r="C3949" t="s">
        <v>129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77</v>
      </c>
      <c r="B3950" t="s">
        <v>166</v>
      </c>
      <c r="C3950" t="s">
        <v>124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77</v>
      </c>
      <c r="B3951" t="s">
        <v>166</v>
      </c>
      <c r="C3951" t="s">
        <v>125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77</v>
      </c>
      <c r="B3952" t="s">
        <v>166</v>
      </c>
      <c r="C3952" t="s">
        <v>126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77</v>
      </c>
      <c r="B3953" t="s">
        <v>166</v>
      </c>
      <c r="C3953" t="s">
        <v>127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77</v>
      </c>
      <c r="B3954" t="s">
        <v>166</v>
      </c>
      <c r="C3954" t="s">
        <v>128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77</v>
      </c>
      <c r="B3955" t="s">
        <v>166</v>
      </c>
      <c r="C3955" t="s">
        <v>129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77</v>
      </c>
      <c r="B3956" t="s">
        <v>167</v>
      </c>
      <c r="C3956" t="s">
        <v>124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77</v>
      </c>
      <c r="B3957" t="s">
        <v>167</v>
      </c>
      <c r="C3957" t="s">
        <v>125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77</v>
      </c>
      <c r="B3958" t="s">
        <v>167</v>
      </c>
      <c r="C3958" t="s">
        <v>126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77</v>
      </c>
      <c r="B3959" t="s">
        <v>167</v>
      </c>
      <c r="C3959" t="s">
        <v>127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77</v>
      </c>
      <c r="B3960" t="s">
        <v>167</v>
      </c>
      <c r="C3960" t="s">
        <v>128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77</v>
      </c>
      <c r="B3961" t="s">
        <v>167</v>
      </c>
      <c r="C3961" t="s">
        <v>129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77</v>
      </c>
      <c r="B3962" t="s">
        <v>168</v>
      </c>
      <c r="C3962" t="s">
        <v>124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77</v>
      </c>
      <c r="B3963" t="s">
        <v>168</v>
      </c>
      <c r="C3963" t="s">
        <v>125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77</v>
      </c>
      <c r="B3964" t="s">
        <v>168</v>
      </c>
      <c r="C3964" t="s">
        <v>126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77</v>
      </c>
      <c r="B3965" t="s">
        <v>168</v>
      </c>
      <c r="C3965" t="s">
        <v>127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77</v>
      </c>
      <c r="B3966" t="s">
        <v>168</v>
      </c>
      <c r="C3966" t="s">
        <v>128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77</v>
      </c>
      <c r="B3967" t="s">
        <v>168</v>
      </c>
      <c r="C3967" t="s">
        <v>129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77</v>
      </c>
      <c r="B3968" t="s">
        <v>169</v>
      </c>
      <c r="C3968" t="s">
        <v>124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 s="7">
        <f t="shared" si="183"/>
        <v>0</v>
      </c>
      <c r="AC3968">
        <f>INDEX(SHELF_days!$C$2:$C$289,MATCH(A3968&amp;"|"&amp;C3968,SHELF_days!$D$2:$D$289,0))</f>
        <v>93</v>
      </c>
      <c r="AD3968" s="8">
        <f t="shared" si="184"/>
        <v>0</v>
      </c>
      <c r="AE3968" s="7">
        <f t="shared" si="185"/>
        <v>0</v>
      </c>
    </row>
    <row r="3969" spans="1:31" x14ac:dyDescent="0.45">
      <c r="A3969" t="s">
        <v>77</v>
      </c>
      <c r="B3969" t="s">
        <v>169</v>
      </c>
      <c r="C3969" t="s">
        <v>125</v>
      </c>
      <c r="D3969">
        <v>0.1020171256736867</v>
      </c>
      <c r="E3969">
        <v>0.1020171256736867</v>
      </c>
      <c r="F3969">
        <v>0.1020171256736867</v>
      </c>
      <c r="G3969">
        <v>0.1020171256736867</v>
      </c>
      <c r="H3969">
        <v>0.1020171256736867</v>
      </c>
      <c r="I3969">
        <v>0.1020171256736867</v>
      </c>
      <c r="J3969">
        <v>0.1020171256736867</v>
      </c>
      <c r="K3969">
        <v>0.1020171256736867</v>
      </c>
      <c r="L3969">
        <v>0.1020171256736867</v>
      </c>
      <c r="M3969">
        <v>0.1020171256736867</v>
      </c>
      <c r="N3969">
        <v>0.1020171256736867</v>
      </c>
      <c r="O3969">
        <v>0.1119060876032123</v>
      </c>
      <c r="P3969">
        <v>0.1137896993993124</v>
      </c>
      <c r="Q3969">
        <v>0.12861869981294971</v>
      </c>
      <c r="R3969">
        <v>0.13381640217482971</v>
      </c>
      <c r="S3969">
        <v>0.15052901438456709</v>
      </c>
      <c r="T3969">
        <v>0.2069929434610589</v>
      </c>
      <c r="U3969">
        <v>0.25132890035983058</v>
      </c>
      <c r="V3969">
        <v>0.23474067760832629</v>
      </c>
      <c r="W3969">
        <v>0.22074686355711071</v>
      </c>
      <c r="X3969">
        <v>0.1700137345206405</v>
      </c>
      <c r="Y3969">
        <v>0.1020171256736867</v>
      </c>
      <c r="Z3969">
        <v>0.1020171256736867</v>
      </c>
      <c r="AA3969">
        <v>0.1020171256736867</v>
      </c>
      <c r="AB3969" s="7">
        <f t="shared" si="183"/>
        <v>3.1507227823134514</v>
      </c>
      <c r="AC3969">
        <f>INDEX(SHELF_days!$C$2:$C$289,MATCH(A3969&amp;"|"&amp;C3969,SHELF_days!$D$2:$D$289,0))</f>
        <v>48</v>
      </c>
      <c r="AD3969" s="8">
        <f t="shared" si="184"/>
        <v>151.23469355104567</v>
      </c>
      <c r="AE3969" s="7">
        <f t="shared" si="185"/>
        <v>0.25132890035983058</v>
      </c>
    </row>
    <row r="3970" spans="1:31" x14ac:dyDescent="0.45">
      <c r="A3970" t="s">
        <v>77</v>
      </c>
      <c r="B3970" t="s">
        <v>169</v>
      </c>
      <c r="C3970" t="s">
        <v>126</v>
      </c>
      <c r="D3970">
        <v>0.20923042181937371</v>
      </c>
      <c r="E3970">
        <v>0.20923042181937371</v>
      </c>
      <c r="F3970">
        <v>0.20923042181937371</v>
      </c>
      <c r="G3970">
        <v>0.20923042181937371</v>
      </c>
      <c r="H3970">
        <v>0.20923042181937371</v>
      </c>
      <c r="I3970">
        <v>0.20923042181937371</v>
      </c>
      <c r="J3970">
        <v>0.20923042181937371</v>
      </c>
      <c r="K3970">
        <v>0.20923042181937371</v>
      </c>
      <c r="L3970">
        <v>0.20923042181937371</v>
      </c>
      <c r="M3970">
        <v>0.27271643197849671</v>
      </c>
      <c r="N3970">
        <v>0.34423567266685579</v>
      </c>
      <c r="O3970">
        <v>0.4422786674885883</v>
      </c>
      <c r="P3970">
        <v>0.52754365819364091</v>
      </c>
      <c r="Q3970">
        <v>0.61793864172788981</v>
      </c>
      <c r="R3970">
        <v>0.70571225529996706</v>
      </c>
      <c r="S3970">
        <v>0.70449082843587263</v>
      </c>
      <c r="T3970">
        <v>0.76020668462110252</v>
      </c>
      <c r="U3970">
        <v>0.91038581535714214</v>
      </c>
      <c r="V3970">
        <v>0.68613184310940722</v>
      </c>
      <c r="W3970">
        <v>0.57178749744764568</v>
      </c>
      <c r="X3970">
        <v>0.33218112907737019</v>
      </c>
      <c r="Y3970">
        <v>0.23040808452451839</v>
      </c>
      <c r="Z3970">
        <v>0.23040808452451839</v>
      </c>
      <c r="AA3970">
        <v>0.23040808452451839</v>
      </c>
      <c r="AB3970" s="7">
        <f t="shared" ref="AB3970:AB4033" si="186">SUM(D3970:AA3970)</f>
        <v>9.4499071753518962</v>
      </c>
      <c r="AC3970">
        <f>INDEX(SHELF_days!$C$2:$C$289,MATCH(A3970&amp;"|"&amp;C3970,SHELF_days!$D$2:$D$289,0))</f>
        <v>107</v>
      </c>
      <c r="AD3970" s="8">
        <f t="shared" ref="AD3970:AD4033" si="187">AB3970*AC3970</f>
        <v>1011.1400677626528</v>
      </c>
      <c r="AE3970" s="7">
        <f t="shared" ref="AE3970:AE4033" si="188">MAX(D3970:AA3970)</f>
        <v>0.91038581535714214</v>
      </c>
    </row>
    <row r="3971" spans="1:31" x14ac:dyDescent="0.45">
      <c r="A3971" t="s">
        <v>77</v>
      </c>
      <c r="B3971" t="s">
        <v>169</v>
      </c>
      <c r="C3971" t="s">
        <v>127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2.8408571351018199E-3</v>
      </c>
      <c r="U3971">
        <v>2.8408571351018199E-3</v>
      </c>
      <c r="V3971">
        <v>2.8408571351018199E-3</v>
      </c>
      <c r="W3971">
        <v>0</v>
      </c>
      <c r="X3971">
        <v>0</v>
      </c>
      <c r="Y3971">
        <v>0</v>
      </c>
      <c r="Z3971">
        <v>0</v>
      </c>
      <c r="AA3971">
        <v>0</v>
      </c>
      <c r="AB3971" s="7">
        <f t="shared" si="186"/>
        <v>8.522571405305459E-3</v>
      </c>
      <c r="AC3971">
        <f>INDEX(SHELF_days!$C$2:$C$289,MATCH(A3971&amp;"|"&amp;C3971,SHELF_days!$D$2:$D$289,0))</f>
        <v>59</v>
      </c>
      <c r="AD3971" s="8">
        <f t="shared" si="187"/>
        <v>0.50283171291302209</v>
      </c>
      <c r="AE3971" s="7">
        <f t="shared" si="188"/>
        <v>2.8408571351018199E-3</v>
      </c>
    </row>
    <row r="3972" spans="1:31" x14ac:dyDescent="0.45">
      <c r="A3972" t="s">
        <v>77</v>
      </c>
      <c r="B3972" t="s">
        <v>169</v>
      </c>
      <c r="C3972" t="s">
        <v>128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 s="7">
        <f t="shared" si="186"/>
        <v>0</v>
      </c>
      <c r="AC3972">
        <f>INDEX(SHELF_days!$C$2:$C$289,MATCH(A3972&amp;"|"&amp;C3972,SHELF_days!$D$2:$D$289,0))</f>
        <v>33</v>
      </c>
      <c r="AD3972" s="8">
        <f t="shared" si="187"/>
        <v>0</v>
      </c>
      <c r="AE3972" s="7">
        <f t="shared" si="188"/>
        <v>0</v>
      </c>
    </row>
    <row r="3973" spans="1:31" x14ac:dyDescent="0.45">
      <c r="A3973" t="s">
        <v>77</v>
      </c>
      <c r="B3973" t="s">
        <v>169</v>
      </c>
      <c r="C3973" t="s">
        <v>129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 s="7">
        <f t="shared" si="186"/>
        <v>0</v>
      </c>
      <c r="AC3973">
        <f>INDEX(SHELF_days!$C$2:$C$289,MATCH(A3973&amp;"|"&amp;C3973,SHELF_days!$D$2:$D$289,0))</f>
        <v>25</v>
      </c>
      <c r="AD3973" s="8">
        <f t="shared" si="187"/>
        <v>0</v>
      </c>
      <c r="AE3973" s="7">
        <f t="shared" si="188"/>
        <v>0</v>
      </c>
    </row>
    <row r="3974" spans="1:31" x14ac:dyDescent="0.45">
      <c r="A3974" t="s">
        <v>77</v>
      </c>
      <c r="B3974" t="s">
        <v>170</v>
      </c>
      <c r="C3974" t="s">
        <v>124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77</v>
      </c>
      <c r="B3975" t="s">
        <v>170</v>
      </c>
      <c r="C3975" t="s">
        <v>125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77</v>
      </c>
      <c r="B3976" t="s">
        <v>170</v>
      </c>
      <c r="C3976" t="s">
        <v>126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77</v>
      </c>
      <c r="B3977" t="s">
        <v>170</v>
      </c>
      <c r="C3977" t="s">
        <v>127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77</v>
      </c>
      <c r="B3978" t="s">
        <v>170</v>
      </c>
      <c r="C3978" t="s">
        <v>128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77</v>
      </c>
      <c r="B3979" t="s">
        <v>170</v>
      </c>
      <c r="C3979" t="s">
        <v>129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77</v>
      </c>
      <c r="B3980" t="s">
        <v>171</v>
      </c>
      <c r="C3980" t="s">
        <v>124</v>
      </c>
      <c r="D3980">
        <v>0.61749999999999994</v>
      </c>
      <c r="E3980">
        <v>0.61749999999999994</v>
      </c>
      <c r="F3980">
        <v>0.61749999999999994</v>
      </c>
      <c r="G3980">
        <v>0.61749999999999994</v>
      </c>
      <c r="H3980">
        <v>0.61749999999999994</v>
      </c>
      <c r="I3980">
        <v>0.61749999999999994</v>
      </c>
      <c r="J3980">
        <v>0.61749999999999994</v>
      </c>
      <c r="K3980">
        <v>0.61749999999999994</v>
      </c>
      <c r="L3980">
        <v>0.61749999999999994</v>
      </c>
      <c r="M3980">
        <v>0.61749999999999994</v>
      </c>
      <c r="N3980">
        <v>0.61749999999999994</v>
      </c>
      <c r="O3980">
        <v>0.61749999999999994</v>
      </c>
      <c r="P3980">
        <v>0.61749999999999994</v>
      </c>
      <c r="Q3980">
        <v>0.61749999999999994</v>
      </c>
      <c r="R3980">
        <v>0.61749999999999994</v>
      </c>
      <c r="S3980">
        <v>0.61749999999999994</v>
      </c>
      <c r="T3980">
        <v>0.61749999999999994</v>
      </c>
      <c r="U3980">
        <v>0.61749999999999994</v>
      </c>
      <c r="V3980">
        <v>0.61749999999999994</v>
      </c>
      <c r="W3980">
        <v>0.61749999999999994</v>
      </c>
      <c r="X3980">
        <v>0.61749999999999994</v>
      </c>
      <c r="Y3980">
        <v>0.61749999999999994</v>
      </c>
      <c r="Z3980">
        <v>0.61749999999999994</v>
      </c>
      <c r="AA3980">
        <v>0.61749999999999994</v>
      </c>
      <c r="AB3980" s="7">
        <f t="shared" si="186"/>
        <v>14.819999999999995</v>
      </c>
      <c r="AC3980">
        <f>INDEX(SHELF_days!$C$2:$C$289,MATCH(A3980&amp;"|"&amp;C3980,SHELF_days!$D$2:$D$289,0))</f>
        <v>93</v>
      </c>
      <c r="AD3980" s="8">
        <f t="shared" si="187"/>
        <v>1378.2599999999995</v>
      </c>
      <c r="AE3980" s="7">
        <f t="shared" si="188"/>
        <v>0.61749999999999994</v>
      </c>
    </row>
    <row r="3981" spans="1:31" x14ac:dyDescent="0.45">
      <c r="A3981" t="s">
        <v>77</v>
      </c>
      <c r="B3981" t="s">
        <v>171</v>
      </c>
      <c r="C3981" t="s">
        <v>125</v>
      </c>
      <c r="D3981">
        <v>0.61749999999999994</v>
      </c>
      <c r="E3981">
        <v>0.61749999999999994</v>
      </c>
      <c r="F3981">
        <v>0.61749999999999994</v>
      </c>
      <c r="G3981">
        <v>0.61749999999999994</v>
      </c>
      <c r="H3981">
        <v>0.61749999999999994</v>
      </c>
      <c r="I3981">
        <v>0.61749999999999994</v>
      </c>
      <c r="J3981">
        <v>0.61749999999999994</v>
      </c>
      <c r="K3981">
        <v>0.61749999999999994</v>
      </c>
      <c r="L3981">
        <v>0.61749999999999994</v>
      </c>
      <c r="M3981">
        <v>0.61749999999999994</v>
      </c>
      <c r="N3981">
        <v>0.61749999999999994</v>
      </c>
      <c r="O3981">
        <v>0.61749999999999994</v>
      </c>
      <c r="P3981">
        <v>0.61749999999999994</v>
      </c>
      <c r="Q3981">
        <v>0.61749999999999994</v>
      </c>
      <c r="R3981">
        <v>0.61749999999999994</v>
      </c>
      <c r="S3981">
        <v>0.61749999999999994</v>
      </c>
      <c r="T3981">
        <v>0.61749999999999994</v>
      </c>
      <c r="U3981">
        <v>0.61749999999999994</v>
      </c>
      <c r="V3981">
        <v>0.61749999999999994</v>
      </c>
      <c r="W3981">
        <v>0.61749999999999994</v>
      </c>
      <c r="X3981">
        <v>0.61749999999999994</v>
      </c>
      <c r="Y3981">
        <v>0.61749999999999994</v>
      </c>
      <c r="Z3981">
        <v>0.61749999999999994</v>
      </c>
      <c r="AA3981">
        <v>0.61749999999999994</v>
      </c>
      <c r="AB3981" s="7">
        <f t="shared" si="186"/>
        <v>14.819999999999995</v>
      </c>
      <c r="AC3981">
        <f>INDEX(SHELF_days!$C$2:$C$289,MATCH(A3981&amp;"|"&amp;C3981,SHELF_days!$D$2:$D$289,0))</f>
        <v>48</v>
      </c>
      <c r="AD3981" s="8">
        <f t="shared" si="187"/>
        <v>711.35999999999979</v>
      </c>
      <c r="AE3981" s="7">
        <f t="shared" si="188"/>
        <v>0.61749999999999994</v>
      </c>
    </row>
    <row r="3982" spans="1:31" x14ac:dyDescent="0.45">
      <c r="A3982" t="s">
        <v>77</v>
      </c>
      <c r="B3982" t="s">
        <v>171</v>
      </c>
      <c r="C3982" t="s">
        <v>126</v>
      </c>
      <c r="D3982">
        <v>0.61749999999999994</v>
      </c>
      <c r="E3982">
        <v>0.61749999999999994</v>
      </c>
      <c r="F3982">
        <v>0.61749999999999994</v>
      </c>
      <c r="G3982">
        <v>0.61749999999999994</v>
      </c>
      <c r="H3982">
        <v>0.61749999999999994</v>
      </c>
      <c r="I3982">
        <v>0.61749999999999994</v>
      </c>
      <c r="J3982">
        <v>0.61749999999999994</v>
      </c>
      <c r="K3982">
        <v>0.61749999999999994</v>
      </c>
      <c r="L3982">
        <v>0.61749999999999994</v>
      </c>
      <c r="M3982">
        <v>0.61749999999999994</v>
      </c>
      <c r="N3982">
        <v>0.61749999999999994</v>
      </c>
      <c r="O3982">
        <v>0.61749999999999994</v>
      </c>
      <c r="P3982">
        <v>0.61749999999999994</v>
      </c>
      <c r="Q3982">
        <v>0.61749999999999994</v>
      </c>
      <c r="R3982">
        <v>0.61749999999999994</v>
      </c>
      <c r="S3982">
        <v>0.61749999999999994</v>
      </c>
      <c r="T3982">
        <v>0.61749999999999994</v>
      </c>
      <c r="U3982">
        <v>0.61749999999999994</v>
      </c>
      <c r="V3982">
        <v>0.61749999999999994</v>
      </c>
      <c r="W3982">
        <v>0.61749999999999994</v>
      </c>
      <c r="X3982">
        <v>0.61749999999999994</v>
      </c>
      <c r="Y3982">
        <v>0.61749999999999994</v>
      </c>
      <c r="Z3982">
        <v>0.61749999999999994</v>
      </c>
      <c r="AA3982">
        <v>0.61749999999999994</v>
      </c>
      <c r="AB3982" s="7">
        <f t="shared" si="186"/>
        <v>14.819999999999995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0.61749999999999994</v>
      </c>
    </row>
    <row r="3983" spans="1:31" x14ac:dyDescent="0.45">
      <c r="A3983" t="s">
        <v>77</v>
      </c>
      <c r="B3983" t="s">
        <v>171</v>
      </c>
      <c r="C3983" t="s">
        <v>127</v>
      </c>
      <c r="D3983">
        <v>0.61749999999999994</v>
      </c>
      <c r="E3983">
        <v>0.61749999999999994</v>
      </c>
      <c r="F3983">
        <v>0.61749999999999994</v>
      </c>
      <c r="G3983">
        <v>0.61749999999999994</v>
      </c>
      <c r="H3983">
        <v>0.61749999999999994</v>
      </c>
      <c r="I3983">
        <v>0.61749999999999994</v>
      </c>
      <c r="J3983">
        <v>0.61749999999999994</v>
      </c>
      <c r="K3983">
        <v>0.61749999999999994</v>
      </c>
      <c r="L3983">
        <v>0.61749999999999994</v>
      </c>
      <c r="M3983">
        <v>0.61749999999999994</v>
      </c>
      <c r="N3983">
        <v>0.61749999999999994</v>
      </c>
      <c r="O3983">
        <v>0.61749999999999994</v>
      </c>
      <c r="P3983">
        <v>0.61749999999999994</v>
      </c>
      <c r="Q3983">
        <v>0.61749999999999994</v>
      </c>
      <c r="R3983">
        <v>0.61749999999999994</v>
      </c>
      <c r="S3983">
        <v>0.61749999999999994</v>
      </c>
      <c r="T3983">
        <v>0.61749999999999994</v>
      </c>
      <c r="U3983">
        <v>0.61749999999999994</v>
      </c>
      <c r="V3983">
        <v>0.61749999999999994</v>
      </c>
      <c r="W3983">
        <v>0.61749999999999994</v>
      </c>
      <c r="X3983">
        <v>0.61749999999999994</v>
      </c>
      <c r="Y3983">
        <v>0.61749999999999994</v>
      </c>
      <c r="Z3983">
        <v>0.61749999999999994</v>
      </c>
      <c r="AA3983">
        <v>0.61749999999999994</v>
      </c>
      <c r="AB3983" s="7">
        <f t="shared" si="186"/>
        <v>14.819999999999995</v>
      </c>
      <c r="AC3983">
        <f>INDEX(SHELF_days!$C$2:$C$289,MATCH(A3983&amp;"|"&amp;C3983,SHELF_days!$D$2:$D$289,0))</f>
        <v>59</v>
      </c>
      <c r="AD3983" s="8">
        <f t="shared" si="187"/>
        <v>874.37999999999965</v>
      </c>
      <c r="AE3983" s="7">
        <f t="shared" si="188"/>
        <v>0.61749999999999994</v>
      </c>
    </row>
    <row r="3984" spans="1:31" x14ac:dyDescent="0.45">
      <c r="A3984" t="s">
        <v>77</v>
      </c>
      <c r="B3984" t="s">
        <v>171</v>
      </c>
      <c r="C3984" t="s">
        <v>128</v>
      </c>
      <c r="D3984">
        <v>0.61749999999999994</v>
      </c>
      <c r="E3984">
        <v>0.61749999999999994</v>
      </c>
      <c r="F3984">
        <v>0.61749999999999994</v>
      </c>
      <c r="G3984">
        <v>0.61749999999999994</v>
      </c>
      <c r="H3984">
        <v>0.61749999999999994</v>
      </c>
      <c r="I3984">
        <v>0.61749999999999994</v>
      </c>
      <c r="J3984">
        <v>0.61749999999999994</v>
      </c>
      <c r="K3984">
        <v>0.61749999999999994</v>
      </c>
      <c r="L3984">
        <v>0.61749999999999994</v>
      </c>
      <c r="M3984">
        <v>0.61749999999999994</v>
      </c>
      <c r="N3984">
        <v>0.61749999999999994</v>
      </c>
      <c r="O3984">
        <v>0.61749999999999994</v>
      </c>
      <c r="P3984">
        <v>0.61749999999999994</v>
      </c>
      <c r="Q3984">
        <v>0.61749999999999994</v>
      </c>
      <c r="R3984">
        <v>0.61749999999999994</v>
      </c>
      <c r="S3984">
        <v>0.61749999999999994</v>
      </c>
      <c r="T3984">
        <v>0.61749999999999994</v>
      </c>
      <c r="U3984">
        <v>0.61749999999999994</v>
      </c>
      <c r="V3984">
        <v>0.61749999999999994</v>
      </c>
      <c r="W3984">
        <v>0.61749999999999994</v>
      </c>
      <c r="X3984">
        <v>0.61749999999999994</v>
      </c>
      <c r="Y3984">
        <v>0.61749999999999994</v>
      </c>
      <c r="Z3984">
        <v>0.61749999999999994</v>
      </c>
      <c r="AA3984">
        <v>0.61749999999999994</v>
      </c>
      <c r="AB3984" s="7">
        <f t="shared" si="186"/>
        <v>14.819999999999995</v>
      </c>
      <c r="AC3984">
        <f>INDEX(SHELF_days!$C$2:$C$289,MATCH(A3984&amp;"|"&amp;C3984,SHELF_days!$D$2:$D$289,0))</f>
        <v>33</v>
      </c>
      <c r="AD3984" s="8">
        <f t="shared" si="187"/>
        <v>489.05999999999983</v>
      </c>
      <c r="AE3984" s="7">
        <f t="shared" si="188"/>
        <v>0.61749999999999994</v>
      </c>
    </row>
    <row r="3985" spans="1:31" x14ac:dyDescent="0.45">
      <c r="A3985" t="s">
        <v>77</v>
      </c>
      <c r="B3985" t="s">
        <v>171</v>
      </c>
      <c r="C3985" t="s">
        <v>129</v>
      </c>
      <c r="D3985">
        <v>0.61749999999999994</v>
      </c>
      <c r="E3985">
        <v>0.61749999999999994</v>
      </c>
      <c r="F3985">
        <v>0.61749999999999994</v>
      </c>
      <c r="G3985">
        <v>0.61749999999999994</v>
      </c>
      <c r="H3985">
        <v>0.61749999999999994</v>
      </c>
      <c r="I3985">
        <v>0.61749999999999994</v>
      </c>
      <c r="J3985">
        <v>0.61749999999999994</v>
      </c>
      <c r="K3985">
        <v>0.61749999999999994</v>
      </c>
      <c r="L3985">
        <v>0.61749999999999994</v>
      </c>
      <c r="M3985">
        <v>0.61749999999999994</v>
      </c>
      <c r="N3985">
        <v>0.61749999999999994</v>
      </c>
      <c r="O3985">
        <v>0.61749999999999994</v>
      </c>
      <c r="P3985">
        <v>0.61749999999999994</v>
      </c>
      <c r="Q3985">
        <v>0.61749999999999994</v>
      </c>
      <c r="R3985">
        <v>0.61749999999999994</v>
      </c>
      <c r="S3985">
        <v>0.61749999999999994</v>
      </c>
      <c r="T3985">
        <v>0.61749999999999994</v>
      </c>
      <c r="U3985">
        <v>0.61749999999999994</v>
      </c>
      <c r="V3985">
        <v>0.61749999999999994</v>
      </c>
      <c r="W3985">
        <v>0.61749999999999994</v>
      </c>
      <c r="X3985">
        <v>0.61749999999999994</v>
      </c>
      <c r="Y3985">
        <v>0.61749999999999994</v>
      </c>
      <c r="Z3985">
        <v>0.61749999999999994</v>
      </c>
      <c r="AA3985">
        <v>0.61749999999999994</v>
      </c>
      <c r="AB3985" s="7">
        <f t="shared" si="186"/>
        <v>14.819999999999995</v>
      </c>
      <c r="AC3985">
        <f>INDEX(SHELF_days!$C$2:$C$289,MATCH(A3985&amp;"|"&amp;C3985,SHELF_days!$D$2:$D$289,0))</f>
        <v>25</v>
      </c>
      <c r="AD3985" s="8">
        <f t="shared" si="187"/>
        <v>370.49999999999989</v>
      </c>
      <c r="AE3985" s="7">
        <f t="shared" si="188"/>
        <v>0.61749999999999994</v>
      </c>
    </row>
    <row r="3986" spans="1:31" x14ac:dyDescent="0.45">
      <c r="A3986" t="s">
        <v>77</v>
      </c>
      <c r="B3986" t="s">
        <v>172</v>
      </c>
      <c r="C3986" t="s">
        <v>124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77</v>
      </c>
      <c r="B3987" t="s">
        <v>172</v>
      </c>
      <c r="C3987" t="s">
        <v>125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77</v>
      </c>
      <c r="B3988" t="s">
        <v>172</v>
      </c>
      <c r="C3988" t="s">
        <v>126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77</v>
      </c>
      <c r="B3989" t="s">
        <v>172</v>
      </c>
      <c r="C3989" t="s">
        <v>127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77</v>
      </c>
      <c r="B3990" t="s">
        <v>172</v>
      </c>
      <c r="C3990" t="s">
        <v>128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77</v>
      </c>
      <c r="B3991" t="s">
        <v>172</v>
      </c>
      <c r="C3991" t="s">
        <v>129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77</v>
      </c>
      <c r="B3992" t="s">
        <v>173</v>
      </c>
      <c r="C3992" t="s">
        <v>124</v>
      </c>
      <c r="D3992">
        <v>0.32469999999999999</v>
      </c>
      <c r="E3992">
        <v>0.32469999999999999</v>
      </c>
      <c r="F3992">
        <v>0.32469999999999999</v>
      </c>
      <c r="G3992">
        <v>0.32469999999999999</v>
      </c>
      <c r="H3992">
        <v>0.32469999999999999</v>
      </c>
      <c r="I3992">
        <v>0.32469999999999999</v>
      </c>
      <c r="J3992">
        <v>0.32469999999999999</v>
      </c>
      <c r="K3992">
        <v>0.32469999999999999</v>
      </c>
      <c r="L3992">
        <v>0.32469999999999999</v>
      </c>
      <c r="M3992">
        <v>0.32469999999999999</v>
      </c>
      <c r="N3992">
        <v>0.32469999999999999</v>
      </c>
      <c r="O3992">
        <v>0.32469999999999999</v>
      </c>
      <c r="P3992">
        <v>0.32469999999999999</v>
      </c>
      <c r="Q3992">
        <v>0.32469999999999999</v>
      </c>
      <c r="R3992">
        <v>0.32469999999999999</v>
      </c>
      <c r="S3992">
        <v>0.32469999999999999</v>
      </c>
      <c r="T3992">
        <v>0.32469999999999999</v>
      </c>
      <c r="U3992">
        <v>0.32469999999999999</v>
      </c>
      <c r="V3992">
        <v>0.32469999999999999</v>
      </c>
      <c r="W3992">
        <v>0.32469999999999999</v>
      </c>
      <c r="X3992">
        <v>0.32469999999999999</v>
      </c>
      <c r="Y3992">
        <v>0.32469999999999999</v>
      </c>
      <c r="Z3992">
        <v>0.32469999999999999</v>
      </c>
      <c r="AA3992">
        <v>0.32469999999999999</v>
      </c>
      <c r="AB3992" s="7">
        <f t="shared" si="186"/>
        <v>7.7927999999999997</v>
      </c>
      <c r="AC3992">
        <f>INDEX(SHELF_days!$C$2:$C$289,MATCH(A3992&amp;"|"&amp;C3992,SHELF_days!$D$2:$D$289,0))</f>
        <v>93</v>
      </c>
      <c r="AD3992" s="8">
        <f t="shared" si="187"/>
        <v>724.73039999999992</v>
      </c>
      <c r="AE3992" s="7">
        <f t="shared" si="188"/>
        <v>0.32469999999999999</v>
      </c>
    </row>
    <row r="3993" spans="1:31" x14ac:dyDescent="0.45">
      <c r="A3993" t="s">
        <v>77</v>
      </c>
      <c r="B3993" t="s">
        <v>173</v>
      </c>
      <c r="C3993" t="s">
        <v>125</v>
      </c>
      <c r="D3993">
        <v>0.32469999999999999</v>
      </c>
      <c r="E3993">
        <v>0.32469999999999999</v>
      </c>
      <c r="F3993">
        <v>0.32469999999999999</v>
      </c>
      <c r="G3993">
        <v>0.32469999999999999</v>
      </c>
      <c r="H3993">
        <v>0.32469999999999999</v>
      </c>
      <c r="I3993">
        <v>0.32469999999999999</v>
      </c>
      <c r="J3993">
        <v>0.32469999999999999</v>
      </c>
      <c r="K3993">
        <v>0.32469999999999999</v>
      </c>
      <c r="L3993">
        <v>0.32469999999999999</v>
      </c>
      <c r="M3993">
        <v>0.32469999999999999</v>
      </c>
      <c r="N3993">
        <v>0.32469999999999999</v>
      </c>
      <c r="O3993">
        <v>0.32469999999999999</v>
      </c>
      <c r="P3993">
        <v>0.32469999999999999</v>
      </c>
      <c r="Q3993">
        <v>0.32469999999999999</v>
      </c>
      <c r="R3993">
        <v>0.32469999999999999</v>
      </c>
      <c r="S3993">
        <v>0.32469999999999999</v>
      </c>
      <c r="T3993">
        <v>0.32469999999999999</v>
      </c>
      <c r="U3993">
        <v>0.32469999999999999</v>
      </c>
      <c r="V3993">
        <v>0.32469999999999999</v>
      </c>
      <c r="W3993">
        <v>0.32469999999999999</v>
      </c>
      <c r="X3993">
        <v>0.32469999999999999</v>
      </c>
      <c r="Y3993">
        <v>0.32469999999999999</v>
      </c>
      <c r="Z3993">
        <v>0.32469999999999999</v>
      </c>
      <c r="AA3993">
        <v>0.32469999999999999</v>
      </c>
      <c r="AB3993" s="7">
        <f t="shared" si="186"/>
        <v>7.7927999999999997</v>
      </c>
      <c r="AC3993">
        <f>INDEX(SHELF_days!$C$2:$C$289,MATCH(A3993&amp;"|"&amp;C3993,SHELF_days!$D$2:$D$289,0))</f>
        <v>48</v>
      </c>
      <c r="AD3993" s="8">
        <f t="shared" si="187"/>
        <v>374.05439999999999</v>
      </c>
      <c r="AE3993" s="7">
        <f t="shared" si="188"/>
        <v>0.32469999999999999</v>
      </c>
    </row>
    <row r="3994" spans="1:31" x14ac:dyDescent="0.45">
      <c r="A3994" t="s">
        <v>77</v>
      </c>
      <c r="B3994" t="s">
        <v>173</v>
      </c>
      <c r="C3994" t="s">
        <v>126</v>
      </c>
      <c r="D3994">
        <v>0.32469999999999999</v>
      </c>
      <c r="E3994">
        <v>0.32469999999999999</v>
      </c>
      <c r="F3994">
        <v>0.32469999999999999</v>
      </c>
      <c r="G3994">
        <v>0.32469999999999999</v>
      </c>
      <c r="H3994">
        <v>0.32469999999999999</v>
      </c>
      <c r="I3994">
        <v>0.32469999999999999</v>
      </c>
      <c r="J3994">
        <v>0.32469999999999999</v>
      </c>
      <c r="K3994">
        <v>0.32469999999999999</v>
      </c>
      <c r="L3994">
        <v>0.32469999999999999</v>
      </c>
      <c r="M3994">
        <v>0.32469999999999999</v>
      </c>
      <c r="N3994">
        <v>0.32469999999999999</v>
      </c>
      <c r="O3994">
        <v>0.32469999999999999</v>
      </c>
      <c r="P3994">
        <v>0.32469999999999999</v>
      </c>
      <c r="Q3994">
        <v>0.32469999999999999</v>
      </c>
      <c r="R3994">
        <v>0.32469999999999999</v>
      </c>
      <c r="S3994">
        <v>0.32469999999999999</v>
      </c>
      <c r="T3994">
        <v>0.32469999999999999</v>
      </c>
      <c r="U3994">
        <v>0.32469999999999999</v>
      </c>
      <c r="V3994">
        <v>0.32469999999999999</v>
      </c>
      <c r="W3994">
        <v>0.32469999999999999</v>
      </c>
      <c r="X3994">
        <v>0.32469999999999999</v>
      </c>
      <c r="Y3994">
        <v>0.32469999999999999</v>
      </c>
      <c r="Z3994">
        <v>0.32469999999999999</v>
      </c>
      <c r="AA3994">
        <v>0.32469999999999999</v>
      </c>
      <c r="AB3994" s="7">
        <f t="shared" si="186"/>
        <v>7.7927999999999997</v>
      </c>
      <c r="AC3994">
        <f>INDEX(SHELF_days!$C$2:$C$289,MATCH(A3994&amp;"|"&amp;C3994,SHELF_days!$D$2:$D$289,0))</f>
        <v>107</v>
      </c>
      <c r="AD3994" s="8">
        <f t="shared" si="187"/>
        <v>833.82960000000003</v>
      </c>
      <c r="AE3994" s="7">
        <f t="shared" si="188"/>
        <v>0.32469999999999999</v>
      </c>
    </row>
    <row r="3995" spans="1:31" x14ac:dyDescent="0.45">
      <c r="A3995" t="s">
        <v>77</v>
      </c>
      <c r="B3995" t="s">
        <v>173</v>
      </c>
      <c r="C3995" t="s">
        <v>127</v>
      </c>
      <c r="D3995">
        <v>0.32469999999999999</v>
      </c>
      <c r="E3995">
        <v>0.32469999999999999</v>
      </c>
      <c r="F3995">
        <v>0.32469999999999999</v>
      </c>
      <c r="G3995">
        <v>0.32469999999999999</v>
      </c>
      <c r="H3995">
        <v>0.32469999999999999</v>
      </c>
      <c r="I3995">
        <v>0.32469999999999999</v>
      </c>
      <c r="J3995">
        <v>0.32469999999999999</v>
      </c>
      <c r="K3995">
        <v>0.32469999999999999</v>
      </c>
      <c r="L3995">
        <v>0.32469999999999999</v>
      </c>
      <c r="M3995">
        <v>0.32469999999999999</v>
      </c>
      <c r="N3995">
        <v>0.32469999999999999</v>
      </c>
      <c r="O3995">
        <v>0.32469999999999999</v>
      </c>
      <c r="P3995">
        <v>0.32469999999999999</v>
      </c>
      <c r="Q3995">
        <v>0.32469999999999999</v>
      </c>
      <c r="R3995">
        <v>0.32469999999999999</v>
      </c>
      <c r="S3995">
        <v>0.32469999999999999</v>
      </c>
      <c r="T3995">
        <v>0.32469999999999999</v>
      </c>
      <c r="U3995">
        <v>0.32469999999999999</v>
      </c>
      <c r="V3995">
        <v>0.32469999999999999</v>
      </c>
      <c r="W3995">
        <v>0.32469999999999999</v>
      </c>
      <c r="X3995">
        <v>0.32469999999999999</v>
      </c>
      <c r="Y3995">
        <v>0.32469999999999999</v>
      </c>
      <c r="Z3995">
        <v>0.32469999999999999</v>
      </c>
      <c r="AA3995">
        <v>0.32469999999999999</v>
      </c>
      <c r="AB3995" s="7">
        <f t="shared" si="186"/>
        <v>7.7927999999999997</v>
      </c>
      <c r="AC3995">
        <f>INDEX(SHELF_days!$C$2:$C$289,MATCH(A3995&amp;"|"&amp;C3995,SHELF_days!$D$2:$D$289,0))</f>
        <v>59</v>
      </c>
      <c r="AD3995" s="8">
        <f t="shared" si="187"/>
        <v>459.77519999999998</v>
      </c>
      <c r="AE3995" s="7">
        <f t="shared" si="188"/>
        <v>0.32469999999999999</v>
      </c>
    </row>
    <row r="3996" spans="1:31" x14ac:dyDescent="0.45">
      <c r="A3996" t="s">
        <v>77</v>
      </c>
      <c r="B3996" t="s">
        <v>173</v>
      </c>
      <c r="C3996" t="s">
        <v>128</v>
      </c>
      <c r="D3996">
        <v>0.32469999999999999</v>
      </c>
      <c r="E3996">
        <v>0.32469999999999999</v>
      </c>
      <c r="F3996">
        <v>0.32469999999999999</v>
      </c>
      <c r="G3996">
        <v>0.32469999999999999</v>
      </c>
      <c r="H3996">
        <v>0.32469999999999999</v>
      </c>
      <c r="I3996">
        <v>0.32469999999999999</v>
      </c>
      <c r="J3996">
        <v>0.32469999999999999</v>
      </c>
      <c r="K3996">
        <v>0.32469999999999999</v>
      </c>
      <c r="L3996">
        <v>0.32469999999999999</v>
      </c>
      <c r="M3996">
        <v>0.32469999999999999</v>
      </c>
      <c r="N3996">
        <v>0.32469999999999999</v>
      </c>
      <c r="O3996">
        <v>0.32469999999999999</v>
      </c>
      <c r="P3996">
        <v>0.32469999999999999</v>
      </c>
      <c r="Q3996">
        <v>0.32469999999999999</v>
      </c>
      <c r="R3996">
        <v>0.32469999999999999</v>
      </c>
      <c r="S3996">
        <v>0.32469999999999999</v>
      </c>
      <c r="T3996">
        <v>0.32469999999999999</v>
      </c>
      <c r="U3996">
        <v>0.32469999999999999</v>
      </c>
      <c r="V3996">
        <v>0.32469999999999999</v>
      </c>
      <c r="W3996">
        <v>0.32469999999999999</v>
      </c>
      <c r="X3996">
        <v>0.32469999999999999</v>
      </c>
      <c r="Y3996">
        <v>0.32469999999999999</v>
      </c>
      <c r="Z3996">
        <v>0.32469999999999999</v>
      </c>
      <c r="AA3996">
        <v>0.32469999999999999</v>
      </c>
      <c r="AB3996" s="7">
        <f t="shared" si="186"/>
        <v>7.7927999999999997</v>
      </c>
      <c r="AC3996">
        <f>INDEX(SHELF_days!$C$2:$C$289,MATCH(A3996&amp;"|"&amp;C3996,SHELF_days!$D$2:$D$289,0))</f>
        <v>33</v>
      </c>
      <c r="AD3996" s="8">
        <f t="shared" si="187"/>
        <v>257.16239999999999</v>
      </c>
      <c r="AE3996" s="7">
        <f t="shared" si="188"/>
        <v>0.32469999999999999</v>
      </c>
    </row>
    <row r="3997" spans="1:31" x14ac:dyDescent="0.45">
      <c r="A3997" t="s">
        <v>77</v>
      </c>
      <c r="B3997" t="s">
        <v>173</v>
      </c>
      <c r="C3997" t="s">
        <v>129</v>
      </c>
      <c r="D3997">
        <v>0.32469999999999999</v>
      </c>
      <c r="E3997">
        <v>0.32469999999999999</v>
      </c>
      <c r="F3997">
        <v>0.32469999999999999</v>
      </c>
      <c r="G3997">
        <v>0.32469999999999999</v>
      </c>
      <c r="H3997">
        <v>0.32469999999999999</v>
      </c>
      <c r="I3997">
        <v>0.32469999999999999</v>
      </c>
      <c r="J3997">
        <v>0.32469999999999999</v>
      </c>
      <c r="K3997">
        <v>0.32469999999999999</v>
      </c>
      <c r="L3997">
        <v>0.32469999999999999</v>
      </c>
      <c r="M3997">
        <v>0.32469999999999999</v>
      </c>
      <c r="N3997">
        <v>0.32469999999999999</v>
      </c>
      <c r="O3997">
        <v>0.32469999999999999</v>
      </c>
      <c r="P3997">
        <v>0.32469999999999999</v>
      </c>
      <c r="Q3997">
        <v>0.32469999999999999</v>
      </c>
      <c r="R3997">
        <v>0.32469999999999999</v>
      </c>
      <c r="S3997">
        <v>0.32469999999999999</v>
      </c>
      <c r="T3997">
        <v>0.32469999999999999</v>
      </c>
      <c r="U3997">
        <v>0.32469999999999999</v>
      </c>
      <c r="V3997">
        <v>0.32469999999999999</v>
      </c>
      <c r="W3997">
        <v>0.32469999999999999</v>
      </c>
      <c r="X3997">
        <v>0.32469999999999999</v>
      </c>
      <c r="Y3997">
        <v>0.32469999999999999</v>
      </c>
      <c r="Z3997">
        <v>0.32469999999999999</v>
      </c>
      <c r="AA3997">
        <v>0.32469999999999999</v>
      </c>
      <c r="AB3997" s="7">
        <f t="shared" si="186"/>
        <v>7.7927999999999997</v>
      </c>
      <c r="AC3997">
        <f>INDEX(SHELF_days!$C$2:$C$289,MATCH(A3997&amp;"|"&amp;C3997,SHELF_days!$D$2:$D$289,0))</f>
        <v>25</v>
      </c>
      <c r="AD3997" s="8">
        <f t="shared" si="187"/>
        <v>194.82</v>
      </c>
      <c r="AE3997" s="7">
        <f t="shared" si="188"/>
        <v>0.32469999999999999</v>
      </c>
    </row>
    <row r="3998" spans="1:31" x14ac:dyDescent="0.45">
      <c r="A3998" t="s">
        <v>77</v>
      </c>
      <c r="B3998" t="s">
        <v>174</v>
      </c>
      <c r="C3998" t="s">
        <v>124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77</v>
      </c>
      <c r="B3999" t="s">
        <v>174</v>
      </c>
      <c r="C3999" t="s">
        <v>125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77</v>
      </c>
      <c r="B4000" t="s">
        <v>174</v>
      </c>
      <c r="C4000" t="s">
        <v>126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77</v>
      </c>
      <c r="B4001" t="s">
        <v>174</v>
      </c>
      <c r="C4001" t="s">
        <v>127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77</v>
      </c>
      <c r="B4002" t="s">
        <v>174</v>
      </c>
      <c r="C4002" t="s">
        <v>128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77</v>
      </c>
      <c r="B4003" t="s">
        <v>174</v>
      </c>
      <c r="C4003" t="s">
        <v>129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77</v>
      </c>
      <c r="B4004" t="s">
        <v>175</v>
      </c>
      <c r="C4004" t="s">
        <v>124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77</v>
      </c>
      <c r="B4005" t="s">
        <v>175</v>
      </c>
      <c r="C4005" t="s">
        <v>125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77</v>
      </c>
      <c r="B4006" t="s">
        <v>175</v>
      </c>
      <c r="C4006" t="s">
        <v>126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77</v>
      </c>
      <c r="B4007" t="s">
        <v>175</v>
      </c>
      <c r="C4007" t="s">
        <v>127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77</v>
      </c>
      <c r="B4008" t="s">
        <v>175</v>
      </c>
      <c r="C4008" t="s">
        <v>128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77</v>
      </c>
      <c r="B4009" t="s">
        <v>175</v>
      </c>
      <c r="C4009" t="s">
        <v>129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77</v>
      </c>
      <c r="B4010" t="s">
        <v>176</v>
      </c>
      <c r="C4010" t="s">
        <v>124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77</v>
      </c>
      <c r="B4011" t="s">
        <v>176</v>
      </c>
      <c r="C4011" t="s">
        <v>125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77</v>
      </c>
      <c r="B4012" t="s">
        <v>176</v>
      </c>
      <c r="C4012" t="s">
        <v>126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77</v>
      </c>
      <c r="B4013" t="s">
        <v>176</v>
      </c>
      <c r="C4013" t="s">
        <v>127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77</v>
      </c>
      <c r="B4014" t="s">
        <v>176</v>
      </c>
      <c r="C4014" t="s">
        <v>128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77</v>
      </c>
      <c r="B4015" t="s">
        <v>176</v>
      </c>
      <c r="C4015" t="s">
        <v>129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77</v>
      </c>
      <c r="B4016" t="s">
        <v>177</v>
      </c>
      <c r="C4016" t="s">
        <v>124</v>
      </c>
      <c r="D4016">
        <v>7.7700000000000005E-2</v>
      </c>
      <c r="E4016">
        <v>7.7700000000000005E-2</v>
      </c>
      <c r="F4016">
        <v>7.7700000000000005E-2</v>
      </c>
      <c r="G4016">
        <v>7.7700000000000005E-2</v>
      </c>
      <c r="H4016">
        <v>7.7700000000000005E-2</v>
      </c>
      <c r="I4016">
        <v>7.7700000000000005E-2</v>
      </c>
      <c r="J4016">
        <v>7.7700000000000005E-2</v>
      </c>
      <c r="K4016">
        <v>7.7700000000000005E-2</v>
      </c>
      <c r="L4016">
        <v>7.7700000000000005E-2</v>
      </c>
      <c r="M4016">
        <v>7.7700000000000005E-2</v>
      </c>
      <c r="N4016">
        <v>7.7700000000000005E-2</v>
      </c>
      <c r="O4016">
        <v>7.7700000000000005E-2</v>
      </c>
      <c r="P4016">
        <v>7.7700000000000005E-2</v>
      </c>
      <c r="Q4016">
        <v>7.7700000000000005E-2</v>
      </c>
      <c r="R4016">
        <v>7.7700000000000005E-2</v>
      </c>
      <c r="S4016">
        <v>7.7700000000000005E-2</v>
      </c>
      <c r="T4016">
        <v>7.7700000000000005E-2</v>
      </c>
      <c r="U4016">
        <v>7.7700000000000005E-2</v>
      </c>
      <c r="V4016">
        <v>7.7700000000000005E-2</v>
      </c>
      <c r="W4016">
        <v>7.7700000000000005E-2</v>
      </c>
      <c r="X4016">
        <v>7.7700000000000005E-2</v>
      </c>
      <c r="Y4016">
        <v>7.7700000000000005E-2</v>
      </c>
      <c r="Z4016">
        <v>7.7700000000000005E-2</v>
      </c>
      <c r="AA4016">
        <v>7.7700000000000005E-2</v>
      </c>
      <c r="AB4016" s="7">
        <f t="shared" si="186"/>
        <v>1.8648000000000011</v>
      </c>
      <c r="AC4016">
        <f>INDEX(SHELF_days!$C$2:$C$289,MATCH(A4016&amp;"|"&amp;C4016,SHELF_days!$D$2:$D$289,0))</f>
        <v>93</v>
      </c>
      <c r="AD4016" s="8">
        <f t="shared" si="187"/>
        <v>173.42640000000011</v>
      </c>
      <c r="AE4016" s="7">
        <f t="shared" si="188"/>
        <v>7.7700000000000005E-2</v>
      </c>
    </row>
    <row r="4017" spans="1:31" x14ac:dyDescent="0.45">
      <c r="A4017" t="s">
        <v>77</v>
      </c>
      <c r="B4017" t="s">
        <v>177</v>
      </c>
      <c r="C4017" t="s">
        <v>125</v>
      </c>
      <c r="D4017">
        <v>7.7700000000000005E-2</v>
      </c>
      <c r="E4017">
        <v>7.7700000000000005E-2</v>
      </c>
      <c r="F4017">
        <v>7.7700000000000005E-2</v>
      </c>
      <c r="G4017">
        <v>7.7700000000000005E-2</v>
      </c>
      <c r="H4017">
        <v>7.7700000000000005E-2</v>
      </c>
      <c r="I4017">
        <v>7.7700000000000005E-2</v>
      </c>
      <c r="J4017">
        <v>7.7700000000000005E-2</v>
      </c>
      <c r="K4017">
        <v>7.7700000000000005E-2</v>
      </c>
      <c r="L4017">
        <v>7.7700000000000005E-2</v>
      </c>
      <c r="M4017">
        <v>7.7700000000000005E-2</v>
      </c>
      <c r="N4017">
        <v>7.7700000000000005E-2</v>
      </c>
      <c r="O4017">
        <v>7.7700000000000005E-2</v>
      </c>
      <c r="P4017">
        <v>7.7700000000000005E-2</v>
      </c>
      <c r="Q4017">
        <v>7.7700000000000005E-2</v>
      </c>
      <c r="R4017">
        <v>7.7700000000000005E-2</v>
      </c>
      <c r="S4017">
        <v>7.7700000000000005E-2</v>
      </c>
      <c r="T4017">
        <v>7.7700000000000005E-2</v>
      </c>
      <c r="U4017">
        <v>7.7700000000000005E-2</v>
      </c>
      <c r="V4017">
        <v>7.7700000000000005E-2</v>
      </c>
      <c r="W4017">
        <v>7.7700000000000005E-2</v>
      </c>
      <c r="X4017">
        <v>7.7700000000000005E-2</v>
      </c>
      <c r="Y4017">
        <v>7.7700000000000005E-2</v>
      </c>
      <c r="Z4017">
        <v>7.7700000000000005E-2</v>
      </c>
      <c r="AA4017">
        <v>7.7700000000000005E-2</v>
      </c>
      <c r="AB4017" s="7">
        <f t="shared" si="186"/>
        <v>1.8648000000000011</v>
      </c>
      <c r="AC4017">
        <f>INDEX(SHELF_days!$C$2:$C$289,MATCH(A4017&amp;"|"&amp;C4017,SHELF_days!$D$2:$D$289,0))</f>
        <v>48</v>
      </c>
      <c r="AD4017" s="8">
        <f t="shared" si="187"/>
        <v>89.510400000000061</v>
      </c>
      <c r="AE4017" s="7">
        <f t="shared" si="188"/>
        <v>7.7700000000000005E-2</v>
      </c>
    </row>
    <row r="4018" spans="1:31" x14ac:dyDescent="0.45">
      <c r="A4018" t="s">
        <v>77</v>
      </c>
      <c r="B4018" t="s">
        <v>177</v>
      </c>
      <c r="C4018" t="s">
        <v>126</v>
      </c>
      <c r="D4018">
        <v>7.7700000000000005E-2</v>
      </c>
      <c r="E4018">
        <v>7.7700000000000005E-2</v>
      </c>
      <c r="F4018">
        <v>7.7700000000000005E-2</v>
      </c>
      <c r="G4018">
        <v>7.7700000000000005E-2</v>
      </c>
      <c r="H4018">
        <v>7.7700000000000005E-2</v>
      </c>
      <c r="I4018">
        <v>7.7700000000000005E-2</v>
      </c>
      <c r="J4018">
        <v>7.7700000000000005E-2</v>
      </c>
      <c r="K4018">
        <v>7.7700000000000005E-2</v>
      </c>
      <c r="L4018">
        <v>7.7700000000000005E-2</v>
      </c>
      <c r="M4018">
        <v>7.7700000000000005E-2</v>
      </c>
      <c r="N4018">
        <v>7.7700000000000005E-2</v>
      </c>
      <c r="O4018">
        <v>7.7700000000000005E-2</v>
      </c>
      <c r="P4018">
        <v>7.7700000000000005E-2</v>
      </c>
      <c r="Q4018">
        <v>7.7700000000000005E-2</v>
      </c>
      <c r="R4018">
        <v>7.7700000000000005E-2</v>
      </c>
      <c r="S4018">
        <v>7.7700000000000005E-2</v>
      </c>
      <c r="T4018">
        <v>7.7700000000000005E-2</v>
      </c>
      <c r="U4018">
        <v>7.7700000000000005E-2</v>
      </c>
      <c r="V4018">
        <v>7.7700000000000005E-2</v>
      </c>
      <c r="W4018">
        <v>7.7700000000000005E-2</v>
      </c>
      <c r="X4018">
        <v>7.7700000000000005E-2</v>
      </c>
      <c r="Y4018">
        <v>7.7700000000000005E-2</v>
      </c>
      <c r="Z4018">
        <v>7.7700000000000005E-2</v>
      </c>
      <c r="AA4018">
        <v>7.7700000000000005E-2</v>
      </c>
      <c r="AB4018" s="7">
        <f t="shared" si="186"/>
        <v>1.8648000000000011</v>
      </c>
      <c r="AC4018">
        <f>INDEX(SHELF_days!$C$2:$C$289,MATCH(A4018&amp;"|"&amp;C4018,SHELF_days!$D$2:$D$289,0))</f>
        <v>107</v>
      </c>
      <c r="AD4018" s="8">
        <f t="shared" si="187"/>
        <v>199.53360000000012</v>
      </c>
      <c r="AE4018" s="7">
        <f t="shared" si="188"/>
        <v>7.7700000000000005E-2</v>
      </c>
    </row>
    <row r="4019" spans="1:31" x14ac:dyDescent="0.45">
      <c r="A4019" t="s">
        <v>77</v>
      </c>
      <c r="B4019" t="s">
        <v>177</v>
      </c>
      <c r="C4019" t="s">
        <v>127</v>
      </c>
      <c r="D4019">
        <v>7.7700000000000005E-2</v>
      </c>
      <c r="E4019">
        <v>7.7700000000000005E-2</v>
      </c>
      <c r="F4019">
        <v>7.7700000000000005E-2</v>
      </c>
      <c r="G4019">
        <v>7.7700000000000005E-2</v>
      </c>
      <c r="H4019">
        <v>7.7700000000000005E-2</v>
      </c>
      <c r="I4019">
        <v>7.7700000000000005E-2</v>
      </c>
      <c r="J4019">
        <v>7.7700000000000005E-2</v>
      </c>
      <c r="K4019">
        <v>7.7700000000000005E-2</v>
      </c>
      <c r="L4019">
        <v>7.7700000000000005E-2</v>
      </c>
      <c r="M4019">
        <v>7.7700000000000005E-2</v>
      </c>
      <c r="N4019">
        <v>7.7700000000000005E-2</v>
      </c>
      <c r="O4019">
        <v>7.7700000000000005E-2</v>
      </c>
      <c r="P4019">
        <v>7.7700000000000005E-2</v>
      </c>
      <c r="Q4019">
        <v>7.7700000000000005E-2</v>
      </c>
      <c r="R4019">
        <v>7.7700000000000005E-2</v>
      </c>
      <c r="S4019">
        <v>7.7700000000000005E-2</v>
      </c>
      <c r="T4019">
        <v>7.7700000000000005E-2</v>
      </c>
      <c r="U4019">
        <v>7.7700000000000005E-2</v>
      </c>
      <c r="V4019">
        <v>7.7700000000000005E-2</v>
      </c>
      <c r="W4019">
        <v>7.7700000000000005E-2</v>
      </c>
      <c r="X4019">
        <v>7.7700000000000005E-2</v>
      </c>
      <c r="Y4019">
        <v>7.7700000000000005E-2</v>
      </c>
      <c r="Z4019">
        <v>7.7700000000000005E-2</v>
      </c>
      <c r="AA4019">
        <v>7.7700000000000005E-2</v>
      </c>
      <c r="AB4019" s="7">
        <f t="shared" si="186"/>
        <v>1.8648000000000011</v>
      </c>
      <c r="AC4019">
        <f>INDEX(SHELF_days!$C$2:$C$289,MATCH(A4019&amp;"|"&amp;C4019,SHELF_days!$D$2:$D$289,0))</f>
        <v>59</v>
      </c>
      <c r="AD4019" s="8">
        <f t="shared" si="187"/>
        <v>110.02320000000006</v>
      </c>
      <c r="AE4019" s="7">
        <f t="shared" si="188"/>
        <v>7.7700000000000005E-2</v>
      </c>
    </row>
    <row r="4020" spans="1:31" x14ac:dyDescent="0.45">
      <c r="A4020" t="s">
        <v>77</v>
      </c>
      <c r="B4020" t="s">
        <v>177</v>
      </c>
      <c r="C4020" t="s">
        <v>128</v>
      </c>
      <c r="D4020">
        <v>7.7700000000000005E-2</v>
      </c>
      <c r="E4020">
        <v>7.7700000000000005E-2</v>
      </c>
      <c r="F4020">
        <v>7.7700000000000005E-2</v>
      </c>
      <c r="G4020">
        <v>7.7700000000000005E-2</v>
      </c>
      <c r="H4020">
        <v>7.7700000000000005E-2</v>
      </c>
      <c r="I4020">
        <v>7.7700000000000005E-2</v>
      </c>
      <c r="J4020">
        <v>7.7700000000000005E-2</v>
      </c>
      <c r="K4020">
        <v>7.7700000000000005E-2</v>
      </c>
      <c r="L4020">
        <v>7.7700000000000005E-2</v>
      </c>
      <c r="M4020">
        <v>7.7700000000000005E-2</v>
      </c>
      <c r="N4020">
        <v>7.7700000000000005E-2</v>
      </c>
      <c r="O4020">
        <v>7.7700000000000005E-2</v>
      </c>
      <c r="P4020">
        <v>7.7700000000000005E-2</v>
      </c>
      <c r="Q4020">
        <v>7.7700000000000005E-2</v>
      </c>
      <c r="R4020">
        <v>7.7700000000000005E-2</v>
      </c>
      <c r="S4020">
        <v>7.7700000000000005E-2</v>
      </c>
      <c r="T4020">
        <v>7.7700000000000005E-2</v>
      </c>
      <c r="U4020">
        <v>7.7700000000000005E-2</v>
      </c>
      <c r="V4020">
        <v>7.7700000000000005E-2</v>
      </c>
      <c r="W4020">
        <v>7.7700000000000005E-2</v>
      </c>
      <c r="X4020">
        <v>7.7700000000000005E-2</v>
      </c>
      <c r="Y4020">
        <v>7.7700000000000005E-2</v>
      </c>
      <c r="Z4020">
        <v>7.7700000000000005E-2</v>
      </c>
      <c r="AA4020">
        <v>7.7700000000000005E-2</v>
      </c>
      <c r="AB4020" s="7">
        <f t="shared" si="186"/>
        <v>1.8648000000000011</v>
      </c>
      <c r="AC4020">
        <f>INDEX(SHELF_days!$C$2:$C$289,MATCH(A4020&amp;"|"&amp;C4020,SHELF_days!$D$2:$D$289,0))</f>
        <v>33</v>
      </c>
      <c r="AD4020" s="8">
        <f t="shared" si="187"/>
        <v>61.538400000000038</v>
      </c>
      <c r="AE4020" s="7">
        <f t="shared" si="188"/>
        <v>7.7700000000000005E-2</v>
      </c>
    </row>
    <row r="4021" spans="1:31" x14ac:dyDescent="0.45">
      <c r="A4021" t="s">
        <v>77</v>
      </c>
      <c r="B4021" t="s">
        <v>177</v>
      </c>
      <c r="C4021" t="s">
        <v>129</v>
      </c>
      <c r="D4021">
        <v>7.7700000000000005E-2</v>
      </c>
      <c r="E4021">
        <v>7.7700000000000005E-2</v>
      </c>
      <c r="F4021">
        <v>7.7700000000000005E-2</v>
      </c>
      <c r="G4021">
        <v>7.7700000000000005E-2</v>
      </c>
      <c r="H4021">
        <v>7.7700000000000005E-2</v>
      </c>
      <c r="I4021">
        <v>7.7700000000000005E-2</v>
      </c>
      <c r="J4021">
        <v>7.7700000000000005E-2</v>
      </c>
      <c r="K4021">
        <v>7.7700000000000005E-2</v>
      </c>
      <c r="L4021">
        <v>7.7700000000000005E-2</v>
      </c>
      <c r="M4021">
        <v>7.7700000000000005E-2</v>
      </c>
      <c r="N4021">
        <v>7.7700000000000005E-2</v>
      </c>
      <c r="O4021">
        <v>7.7700000000000005E-2</v>
      </c>
      <c r="P4021">
        <v>7.7700000000000005E-2</v>
      </c>
      <c r="Q4021">
        <v>7.7700000000000005E-2</v>
      </c>
      <c r="R4021">
        <v>7.7700000000000005E-2</v>
      </c>
      <c r="S4021">
        <v>7.7700000000000005E-2</v>
      </c>
      <c r="T4021">
        <v>7.7700000000000005E-2</v>
      </c>
      <c r="U4021">
        <v>7.7700000000000005E-2</v>
      </c>
      <c r="V4021">
        <v>7.7700000000000005E-2</v>
      </c>
      <c r="W4021">
        <v>7.7700000000000005E-2</v>
      </c>
      <c r="X4021">
        <v>7.7700000000000005E-2</v>
      </c>
      <c r="Y4021">
        <v>7.7700000000000005E-2</v>
      </c>
      <c r="Z4021">
        <v>7.7700000000000005E-2</v>
      </c>
      <c r="AA4021">
        <v>7.7700000000000005E-2</v>
      </c>
      <c r="AB4021" s="7">
        <f t="shared" si="186"/>
        <v>1.8648000000000011</v>
      </c>
      <c r="AC4021">
        <f>INDEX(SHELF_days!$C$2:$C$289,MATCH(A4021&amp;"|"&amp;C4021,SHELF_days!$D$2:$D$289,0))</f>
        <v>25</v>
      </c>
      <c r="AD4021" s="8">
        <f t="shared" si="187"/>
        <v>46.620000000000026</v>
      </c>
      <c r="AE4021" s="7">
        <f t="shared" si="188"/>
        <v>7.7700000000000005E-2</v>
      </c>
    </row>
    <row r="4022" spans="1:31" x14ac:dyDescent="0.45">
      <c r="A4022" t="s">
        <v>77</v>
      </c>
      <c r="B4022" t="s">
        <v>178</v>
      </c>
      <c r="C4022" t="s">
        <v>124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77</v>
      </c>
      <c r="B4023" t="s">
        <v>178</v>
      </c>
      <c r="C4023" t="s">
        <v>125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77</v>
      </c>
      <c r="B4024" t="s">
        <v>178</v>
      </c>
      <c r="C4024" t="s">
        <v>126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77</v>
      </c>
      <c r="B4025" t="s">
        <v>178</v>
      </c>
      <c r="C4025" t="s">
        <v>127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77</v>
      </c>
      <c r="B4026" t="s">
        <v>178</v>
      </c>
      <c r="C4026" t="s">
        <v>128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77</v>
      </c>
      <c r="B4027" t="s">
        <v>178</v>
      </c>
      <c r="C4027" t="s">
        <v>129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77</v>
      </c>
      <c r="B4028" t="s">
        <v>179</v>
      </c>
      <c r="C4028" t="s">
        <v>124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77</v>
      </c>
      <c r="B4029" t="s">
        <v>179</v>
      </c>
      <c r="C4029" t="s">
        <v>125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77</v>
      </c>
      <c r="B4030" t="s">
        <v>179</v>
      </c>
      <c r="C4030" t="s">
        <v>126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77</v>
      </c>
      <c r="B4031" t="s">
        <v>179</v>
      </c>
      <c r="C4031" t="s">
        <v>127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77</v>
      </c>
      <c r="B4032" t="s">
        <v>179</v>
      </c>
      <c r="C4032" t="s">
        <v>128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77</v>
      </c>
      <c r="B4033" t="s">
        <v>179</v>
      </c>
      <c r="C4033" t="s">
        <v>129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77</v>
      </c>
      <c r="B4034" t="s">
        <v>180</v>
      </c>
      <c r="C4034" t="s">
        <v>124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77</v>
      </c>
      <c r="B4035" t="s">
        <v>180</v>
      </c>
      <c r="C4035" t="s">
        <v>125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77</v>
      </c>
      <c r="B4036" t="s">
        <v>180</v>
      </c>
      <c r="C4036" t="s">
        <v>126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77</v>
      </c>
      <c r="B4037" t="s">
        <v>180</v>
      </c>
      <c r="C4037" t="s">
        <v>127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77</v>
      </c>
      <c r="B4038" t="s">
        <v>180</v>
      </c>
      <c r="C4038" t="s">
        <v>128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77</v>
      </c>
      <c r="B4039" t="s">
        <v>180</v>
      </c>
      <c r="C4039" t="s">
        <v>129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77</v>
      </c>
      <c r="B4040" t="s">
        <v>181</v>
      </c>
      <c r="C4040" t="s">
        <v>124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1.6739602722599159E-3</v>
      </c>
      <c r="L4040">
        <v>8.1045621491574918E-2</v>
      </c>
      <c r="M4040">
        <v>0.30111605862358271</v>
      </c>
      <c r="N4040">
        <v>0.40605335745194843</v>
      </c>
      <c r="O4040">
        <v>0.39530578729501498</v>
      </c>
      <c r="P4040">
        <v>0.38810348007248852</v>
      </c>
      <c r="Q4040">
        <v>0.40492008772764498</v>
      </c>
      <c r="R4040">
        <v>0.42365105456637858</v>
      </c>
      <c r="S4040">
        <v>0.40510252593703688</v>
      </c>
      <c r="T4040">
        <v>0.22525902396765721</v>
      </c>
      <c r="U4040">
        <v>3.7177926238035112E-2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3.069408883643622</v>
      </c>
      <c r="AC4040">
        <f>INDEX(SHELF_days!$C$2:$C$289,MATCH(A4040&amp;"|"&amp;C4040,SHELF_days!$D$2:$D$289,0))</f>
        <v>93</v>
      </c>
      <c r="AD4040" s="8">
        <f t="shared" si="190"/>
        <v>285.45502617885683</v>
      </c>
      <c r="AE4040" s="7">
        <f t="shared" si="191"/>
        <v>0.42365105456637858</v>
      </c>
    </row>
    <row r="4041" spans="1:31" x14ac:dyDescent="0.45">
      <c r="A4041" t="s">
        <v>77</v>
      </c>
      <c r="B4041" t="s">
        <v>181</v>
      </c>
      <c r="C4041" t="s">
        <v>125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4.5845655207344986E-3</v>
      </c>
      <c r="J4041">
        <v>0.10047705481320909</v>
      </c>
      <c r="K4041">
        <v>0.31243993575980061</v>
      </c>
      <c r="L4041">
        <v>0.51552780922686503</v>
      </c>
      <c r="M4041">
        <v>0.63052738591302793</v>
      </c>
      <c r="N4041">
        <v>0.66560948676986542</v>
      </c>
      <c r="O4041">
        <v>0.68213512690130063</v>
      </c>
      <c r="P4041">
        <v>0.68726655704476236</v>
      </c>
      <c r="Q4041">
        <v>0.68870571047342699</v>
      </c>
      <c r="R4041">
        <v>0.68341695842474059</v>
      </c>
      <c r="S4041">
        <v>0.67153402451814492</v>
      </c>
      <c r="T4041">
        <v>0.61585404021354317</v>
      </c>
      <c r="U4041">
        <v>0.46842084274458751</v>
      </c>
      <c r="V4041">
        <v>0.20217814244989521</v>
      </c>
      <c r="W4041">
        <v>2.6962580526530829E-2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6.9556402213004365</v>
      </c>
      <c r="AC4041">
        <f>INDEX(SHELF_days!$C$2:$C$289,MATCH(A4041&amp;"|"&amp;C4041,SHELF_days!$D$2:$D$289,0))</f>
        <v>48</v>
      </c>
      <c r="AD4041" s="8">
        <f t="shared" si="190"/>
        <v>333.87073062242098</v>
      </c>
      <c r="AE4041" s="7">
        <f t="shared" si="191"/>
        <v>0.68870571047342699</v>
      </c>
    </row>
    <row r="4042" spans="1:31" x14ac:dyDescent="0.45">
      <c r="A4042" t="s">
        <v>77</v>
      </c>
      <c r="B4042" t="s">
        <v>181</v>
      </c>
      <c r="C4042" t="s">
        <v>126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1.5766909839490841E-2</v>
      </c>
      <c r="J4042">
        <v>0.2107726554290848</v>
      </c>
      <c r="K4042">
        <v>0.4880979016615255</v>
      </c>
      <c r="L4042">
        <v>0.63740940946370117</v>
      </c>
      <c r="M4042">
        <v>0.71844682699385365</v>
      </c>
      <c r="N4042">
        <v>0.7578601233375063</v>
      </c>
      <c r="O4042">
        <v>0.76980429170981191</v>
      </c>
      <c r="P4042">
        <v>0.77618975276417546</v>
      </c>
      <c r="Q4042">
        <v>0.77869062856792082</v>
      </c>
      <c r="R4042">
        <v>0.77552249089029124</v>
      </c>
      <c r="S4042">
        <v>0.77272179931773832</v>
      </c>
      <c r="T4042">
        <v>0.74021439212412443</v>
      </c>
      <c r="U4042">
        <v>0.64065349564730101</v>
      </c>
      <c r="V4042">
        <v>0.41619600442097571</v>
      </c>
      <c r="W4042">
        <v>0.12540183314398229</v>
      </c>
      <c r="X4042">
        <v>9.0414888060205304E-6</v>
      </c>
      <c r="Y4042">
        <v>0</v>
      </c>
      <c r="Z4042">
        <v>0</v>
      </c>
      <c r="AA4042">
        <v>0</v>
      </c>
      <c r="AB4042" s="7">
        <f t="shared" si="189"/>
        <v>8.6237575568002889</v>
      </c>
      <c r="AC4042">
        <f>INDEX(SHELF_days!$C$2:$C$289,MATCH(A4042&amp;"|"&amp;C4042,SHELF_days!$D$2:$D$289,0))</f>
        <v>107</v>
      </c>
      <c r="AD4042" s="8">
        <f t="shared" si="190"/>
        <v>922.74205857763093</v>
      </c>
      <c r="AE4042" s="7">
        <f t="shared" si="191"/>
        <v>0.77869062856792082</v>
      </c>
    </row>
    <row r="4043" spans="1:31" x14ac:dyDescent="0.45">
      <c r="A4043" t="s">
        <v>77</v>
      </c>
      <c r="B4043" t="s">
        <v>181</v>
      </c>
      <c r="C4043" t="s">
        <v>127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7.9171604042452409E-3</v>
      </c>
      <c r="K4043">
        <v>0.17703924013990979</v>
      </c>
      <c r="L4043">
        <v>0.47598541930514537</v>
      </c>
      <c r="M4043">
        <v>0.6026295530110749</v>
      </c>
      <c r="N4043">
        <v>0.62181147763893818</v>
      </c>
      <c r="O4043">
        <v>0.60768912864500813</v>
      </c>
      <c r="P4043">
        <v>0.59943978690645217</v>
      </c>
      <c r="Q4043">
        <v>0.60353428291849864</v>
      </c>
      <c r="R4043">
        <v>0.61753541667397682</v>
      </c>
      <c r="S4043">
        <v>0.61213953322953041</v>
      </c>
      <c r="T4043">
        <v>0.50388143005388397</v>
      </c>
      <c r="U4043">
        <v>0.25188165483629232</v>
      </c>
      <c r="V4043">
        <v>3.7988855730813592E-2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5.7194729394937704</v>
      </c>
      <c r="AC4043">
        <f>INDEX(SHELF_days!$C$2:$C$289,MATCH(A4043&amp;"|"&amp;C4043,SHELF_days!$D$2:$D$289,0))</f>
        <v>59</v>
      </c>
      <c r="AD4043" s="8">
        <f t="shared" si="190"/>
        <v>337.44890343013248</v>
      </c>
      <c r="AE4043" s="7">
        <f t="shared" si="191"/>
        <v>0.62181147763893818</v>
      </c>
    </row>
    <row r="4044" spans="1:31" x14ac:dyDescent="0.45">
      <c r="A4044" t="s">
        <v>77</v>
      </c>
      <c r="B4044" t="s">
        <v>181</v>
      </c>
      <c r="C4044" t="s">
        <v>128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1.503997413948679E-2</v>
      </c>
      <c r="J4044">
        <v>0.2471652988605115</v>
      </c>
      <c r="K4044">
        <v>0.5412754542400906</v>
      </c>
      <c r="L4044">
        <v>0.68785541977610143</v>
      </c>
      <c r="M4044">
        <v>0.83362989715736113</v>
      </c>
      <c r="N4044">
        <v>0.84946277369918077</v>
      </c>
      <c r="O4044">
        <v>0.84948794520401671</v>
      </c>
      <c r="P4044">
        <v>0.83893479180154018</v>
      </c>
      <c r="Q4044">
        <v>0.82791596555959812</v>
      </c>
      <c r="R4044">
        <v>0.84531576827745625</v>
      </c>
      <c r="S4044">
        <v>0.84291188956562202</v>
      </c>
      <c r="T4044">
        <v>0.80059229706016222</v>
      </c>
      <c r="U4044">
        <v>0.69971119855383901</v>
      </c>
      <c r="V4044">
        <v>0.45840456744389751</v>
      </c>
      <c r="W4044">
        <v>0.15316231405061459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9.4908655553894778</v>
      </c>
      <c r="AC4044">
        <f>INDEX(SHELF_days!$C$2:$C$289,MATCH(A4044&amp;"|"&amp;C4044,SHELF_days!$D$2:$D$289,0))</f>
        <v>33</v>
      </c>
      <c r="AD4044" s="8">
        <f t="shared" si="190"/>
        <v>313.19856332785275</v>
      </c>
      <c r="AE4044" s="7">
        <f t="shared" si="191"/>
        <v>0.84948794520401671</v>
      </c>
    </row>
    <row r="4045" spans="1:31" x14ac:dyDescent="0.45">
      <c r="A4045" t="s">
        <v>77</v>
      </c>
      <c r="B4045" t="s">
        <v>181</v>
      </c>
      <c r="C4045" t="s">
        <v>129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7.6563327209381823E-4</v>
      </c>
      <c r="L4045">
        <v>0.12817540025011709</v>
      </c>
      <c r="M4045">
        <v>0.45455018076589088</v>
      </c>
      <c r="N4045">
        <v>0.54770048084946965</v>
      </c>
      <c r="O4045">
        <v>0.49752528120978717</v>
      </c>
      <c r="P4045">
        <v>0.46170308339010979</v>
      </c>
      <c r="Q4045">
        <v>0.47038725255851649</v>
      </c>
      <c r="R4045">
        <v>0.4909544696348998</v>
      </c>
      <c r="S4045">
        <v>0.48130539278111473</v>
      </c>
      <c r="T4045">
        <v>0.32124608640544672</v>
      </c>
      <c r="U4045">
        <v>5.8455575918012273E-2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3.9127688370354581</v>
      </c>
      <c r="AC4045">
        <f>INDEX(SHELF_days!$C$2:$C$289,MATCH(A4045&amp;"|"&amp;C4045,SHELF_days!$D$2:$D$289,0))</f>
        <v>25</v>
      </c>
      <c r="AD4045" s="8">
        <f t="shared" si="190"/>
        <v>97.819220925886455</v>
      </c>
      <c r="AE4045" s="7">
        <f t="shared" si="191"/>
        <v>0.54770048084946965</v>
      </c>
    </row>
    <row r="4046" spans="1:31" x14ac:dyDescent="0.45">
      <c r="A4046" t="s">
        <v>77</v>
      </c>
      <c r="B4046" t="s">
        <v>182</v>
      </c>
      <c r="C4046" t="s">
        <v>124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77</v>
      </c>
      <c r="B4047" t="s">
        <v>182</v>
      </c>
      <c r="C4047" t="s">
        <v>125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77</v>
      </c>
      <c r="B4048" t="s">
        <v>182</v>
      </c>
      <c r="C4048" t="s">
        <v>126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77</v>
      </c>
      <c r="B4049" t="s">
        <v>182</v>
      </c>
      <c r="C4049" t="s">
        <v>127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77</v>
      </c>
      <c r="B4050" t="s">
        <v>182</v>
      </c>
      <c r="C4050" t="s">
        <v>128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77</v>
      </c>
      <c r="B4051" t="s">
        <v>182</v>
      </c>
      <c r="C4051" t="s">
        <v>129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77</v>
      </c>
      <c r="B4052" t="s">
        <v>183</v>
      </c>
      <c r="C4052" t="s">
        <v>124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77</v>
      </c>
      <c r="B4053" t="s">
        <v>183</v>
      </c>
      <c r="C4053" t="s">
        <v>125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77</v>
      </c>
      <c r="B4054" t="s">
        <v>183</v>
      </c>
      <c r="C4054" t="s">
        <v>126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77</v>
      </c>
      <c r="B4055" t="s">
        <v>183</v>
      </c>
      <c r="C4055" t="s">
        <v>127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77</v>
      </c>
      <c r="B4056" t="s">
        <v>183</v>
      </c>
      <c r="C4056" t="s">
        <v>128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77</v>
      </c>
      <c r="B4057" t="s">
        <v>183</v>
      </c>
      <c r="C4057" t="s">
        <v>129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64</v>
      </c>
      <c r="B4058" t="s">
        <v>158</v>
      </c>
      <c r="C4058" t="s">
        <v>124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64</v>
      </c>
      <c r="B4059" t="s">
        <v>158</v>
      </c>
      <c r="C4059" t="s">
        <v>125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64</v>
      </c>
      <c r="B4060" t="s">
        <v>158</v>
      </c>
      <c r="C4060" t="s">
        <v>126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64</v>
      </c>
      <c r="B4061" t="s">
        <v>158</v>
      </c>
      <c r="C4061" t="s">
        <v>127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64</v>
      </c>
      <c r="B4062" t="s">
        <v>158</v>
      </c>
      <c r="C4062" t="s">
        <v>128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64</v>
      </c>
      <c r="B4063" t="s">
        <v>158</v>
      </c>
      <c r="C4063" t="s">
        <v>129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64</v>
      </c>
      <c r="B4064" t="s">
        <v>159</v>
      </c>
      <c r="C4064" t="s">
        <v>124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64</v>
      </c>
      <c r="B4065" t="s">
        <v>159</v>
      </c>
      <c r="C4065" t="s">
        <v>125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64</v>
      </c>
      <c r="B4066" t="s">
        <v>159</v>
      </c>
      <c r="C4066" t="s">
        <v>126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64</v>
      </c>
      <c r="B4067" t="s">
        <v>159</v>
      </c>
      <c r="C4067" t="s">
        <v>127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64</v>
      </c>
      <c r="B4068" t="s">
        <v>159</v>
      </c>
      <c r="C4068" t="s">
        <v>128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64</v>
      </c>
      <c r="B4069" t="s">
        <v>159</v>
      </c>
      <c r="C4069" t="s">
        <v>129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64</v>
      </c>
      <c r="B4070" t="s">
        <v>160</v>
      </c>
      <c r="C4070" t="s">
        <v>124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64</v>
      </c>
      <c r="B4071" t="s">
        <v>160</v>
      </c>
      <c r="C4071" t="s">
        <v>125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64</v>
      </c>
      <c r="B4072" t="s">
        <v>160</v>
      </c>
      <c r="C4072" t="s">
        <v>126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64</v>
      </c>
      <c r="B4073" t="s">
        <v>160</v>
      </c>
      <c r="C4073" t="s">
        <v>127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64</v>
      </c>
      <c r="B4074" t="s">
        <v>160</v>
      </c>
      <c r="C4074" t="s">
        <v>128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64</v>
      </c>
      <c r="B4075" t="s">
        <v>160</v>
      </c>
      <c r="C4075" t="s">
        <v>129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64</v>
      </c>
      <c r="B4076" t="s">
        <v>161</v>
      </c>
      <c r="C4076" t="s">
        <v>124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64</v>
      </c>
      <c r="B4077" t="s">
        <v>161</v>
      </c>
      <c r="C4077" t="s">
        <v>125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64</v>
      </c>
      <c r="B4078" t="s">
        <v>161</v>
      </c>
      <c r="C4078" t="s">
        <v>126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64</v>
      </c>
      <c r="B4079" t="s">
        <v>161</v>
      </c>
      <c r="C4079" t="s">
        <v>127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64</v>
      </c>
      <c r="B4080" t="s">
        <v>161</v>
      </c>
      <c r="C4080" t="s">
        <v>128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64</v>
      </c>
      <c r="B4081" t="s">
        <v>161</v>
      </c>
      <c r="C4081" t="s">
        <v>129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64</v>
      </c>
      <c r="B4082" t="s">
        <v>162</v>
      </c>
      <c r="C4082" t="s">
        <v>124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 s="7">
        <f t="shared" si="189"/>
        <v>0</v>
      </c>
      <c r="AC4082">
        <f>INDEX(SHELF_days!$C$2:$C$289,MATCH(A4082&amp;"|"&amp;C4082,SHELF_days!$D$2:$D$289,0))</f>
        <v>87</v>
      </c>
      <c r="AD4082" s="8">
        <f t="shared" si="190"/>
        <v>0</v>
      </c>
      <c r="AE4082" s="7">
        <f t="shared" si="191"/>
        <v>0</v>
      </c>
    </row>
    <row r="4083" spans="1:31" x14ac:dyDescent="0.45">
      <c r="A4083" t="s">
        <v>64</v>
      </c>
      <c r="B4083" t="s">
        <v>162</v>
      </c>
      <c r="C4083" t="s">
        <v>125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 s="7">
        <f t="shared" si="189"/>
        <v>0</v>
      </c>
      <c r="AC4083">
        <f>INDEX(SHELF_days!$C$2:$C$289,MATCH(A4083&amp;"|"&amp;C4083,SHELF_days!$D$2:$D$289,0))</f>
        <v>111</v>
      </c>
      <c r="AD4083" s="8">
        <f t="shared" si="190"/>
        <v>0</v>
      </c>
      <c r="AE4083" s="7">
        <f t="shared" si="191"/>
        <v>0</v>
      </c>
    </row>
    <row r="4084" spans="1:31" x14ac:dyDescent="0.45">
      <c r="A4084" t="s">
        <v>64</v>
      </c>
      <c r="B4084" t="s">
        <v>162</v>
      </c>
      <c r="C4084" t="s">
        <v>126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 s="7">
        <f t="shared" si="189"/>
        <v>0</v>
      </c>
      <c r="AC4084">
        <f>INDEX(SHELF_days!$C$2:$C$289,MATCH(A4084&amp;"|"&amp;C4084,SHELF_days!$D$2:$D$289,0))</f>
        <v>81</v>
      </c>
      <c r="AD4084" s="8">
        <f t="shared" si="190"/>
        <v>0</v>
      </c>
      <c r="AE4084" s="7">
        <f t="shared" si="191"/>
        <v>0</v>
      </c>
    </row>
    <row r="4085" spans="1:31" x14ac:dyDescent="0.45">
      <c r="A4085" t="s">
        <v>64</v>
      </c>
      <c r="B4085" t="s">
        <v>162</v>
      </c>
      <c r="C4085" t="s">
        <v>127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 s="7">
        <f t="shared" si="189"/>
        <v>0</v>
      </c>
      <c r="AC4085">
        <f>INDEX(SHELF_days!$C$2:$C$289,MATCH(A4085&amp;"|"&amp;C4085,SHELF_days!$D$2:$D$289,0))</f>
        <v>55</v>
      </c>
      <c r="AD4085" s="8">
        <f t="shared" si="190"/>
        <v>0</v>
      </c>
      <c r="AE4085" s="7">
        <f t="shared" si="191"/>
        <v>0</v>
      </c>
    </row>
    <row r="4086" spans="1:31" x14ac:dyDescent="0.45">
      <c r="A4086" t="s">
        <v>64</v>
      </c>
      <c r="B4086" t="s">
        <v>162</v>
      </c>
      <c r="C4086" t="s">
        <v>128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 s="7">
        <f t="shared" si="189"/>
        <v>0</v>
      </c>
      <c r="AC4086">
        <f>INDEX(SHELF_days!$C$2:$C$289,MATCH(A4086&amp;"|"&amp;C4086,SHELF_days!$D$2:$D$289,0))</f>
        <v>15</v>
      </c>
      <c r="AD4086" s="8">
        <f t="shared" si="190"/>
        <v>0</v>
      </c>
      <c r="AE4086" s="7">
        <f t="shared" si="191"/>
        <v>0</v>
      </c>
    </row>
    <row r="4087" spans="1:31" x14ac:dyDescent="0.45">
      <c r="A4087" t="s">
        <v>64</v>
      </c>
      <c r="B4087" t="s">
        <v>162</v>
      </c>
      <c r="C4087" t="s">
        <v>129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 s="7">
        <f t="shared" si="189"/>
        <v>0</v>
      </c>
      <c r="AC4087">
        <f>INDEX(SHELF_days!$C$2:$C$289,MATCH(A4087&amp;"|"&amp;C4087,SHELF_days!$D$2:$D$289,0))</f>
        <v>16</v>
      </c>
      <c r="AD4087" s="8">
        <f t="shared" si="190"/>
        <v>0</v>
      </c>
      <c r="AE4087" s="7">
        <f t="shared" si="191"/>
        <v>0</v>
      </c>
    </row>
    <row r="4088" spans="1:31" x14ac:dyDescent="0.45">
      <c r="A4088" t="s">
        <v>64</v>
      </c>
      <c r="B4088" t="s">
        <v>163</v>
      </c>
      <c r="C4088" t="s">
        <v>124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64</v>
      </c>
      <c r="B4089" t="s">
        <v>163</v>
      </c>
      <c r="C4089" t="s">
        <v>125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64</v>
      </c>
      <c r="B4090" t="s">
        <v>163</v>
      </c>
      <c r="C4090" t="s">
        <v>126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64</v>
      </c>
      <c r="B4091" t="s">
        <v>163</v>
      </c>
      <c r="C4091" t="s">
        <v>127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64</v>
      </c>
      <c r="B4092" t="s">
        <v>163</v>
      </c>
      <c r="C4092" t="s">
        <v>128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64</v>
      </c>
      <c r="B4093" t="s">
        <v>163</v>
      </c>
      <c r="C4093" t="s">
        <v>129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64</v>
      </c>
      <c r="B4094" t="s">
        <v>164</v>
      </c>
      <c r="C4094" t="s">
        <v>124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64</v>
      </c>
      <c r="B4095" t="s">
        <v>164</v>
      </c>
      <c r="C4095" t="s">
        <v>125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64</v>
      </c>
      <c r="B4096" t="s">
        <v>164</v>
      </c>
      <c r="C4096" t="s">
        <v>126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64</v>
      </c>
      <c r="B4097" t="s">
        <v>164</v>
      </c>
      <c r="C4097" t="s">
        <v>127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64</v>
      </c>
      <c r="B4098" t="s">
        <v>164</v>
      </c>
      <c r="C4098" t="s">
        <v>128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64</v>
      </c>
      <c r="B4099" t="s">
        <v>164</v>
      </c>
      <c r="C4099" t="s">
        <v>129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64</v>
      </c>
      <c r="B4100" t="s">
        <v>165</v>
      </c>
      <c r="C4100" t="s">
        <v>124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64</v>
      </c>
      <c r="B4101" t="s">
        <v>165</v>
      </c>
      <c r="C4101" t="s">
        <v>125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64</v>
      </c>
      <c r="B4102" t="s">
        <v>165</v>
      </c>
      <c r="C4102" t="s">
        <v>126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64</v>
      </c>
      <c r="B4103" t="s">
        <v>165</v>
      </c>
      <c r="C4103" t="s">
        <v>127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64</v>
      </c>
      <c r="B4104" t="s">
        <v>165</v>
      </c>
      <c r="C4104" t="s">
        <v>128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64</v>
      </c>
      <c r="B4105" t="s">
        <v>165</v>
      </c>
      <c r="C4105" t="s">
        <v>129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64</v>
      </c>
      <c r="B4106" t="s">
        <v>166</v>
      </c>
      <c r="C4106" t="s">
        <v>124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64</v>
      </c>
      <c r="B4107" t="s">
        <v>166</v>
      </c>
      <c r="C4107" t="s">
        <v>125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64</v>
      </c>
      <c r="B4108" t="s">
        <v>166</v>
      </c>
      <c r="C4108" t="s">
        <v>126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64</v>
      </c>
      <c r="B4109" t="s">
        <v>166</v>
      </c>
      <c r="C4109" t="s">
        <v>127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64</v>
      </c>
      <c r="B4110" t="s">
        <v>166</v>
      </c>
      <c r="C4110" t="s">
        <v>128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64</v>
      </c>
      <c r="B4111" t="s">
        <v>166</v>
      </c>
      <c r="C4111" t="s">
        <v>129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64</v>
      </c>
      <c r="B4112" t="s">
        <v>167</v>
      </c>
      <c r="C4112" t="s">
        <v>124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64</v>
      </c>
      <c r="B4113" t="s">
        <v>167</v>
      </c>
      <c r="C4113" t="s">
        <v>125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64</v>
      </c>
      <c r="B4114" t="s">
        <v>167</v>
      </c>
      <c r="C4114" t="s">
        <v>126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64</v>
      </c>
      <c r="B4115" t="s">
        <v>167</v>
      </c>
      <c r="C4115" t="s">
        <v>127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64</v>
      </c>
      <c r="B4116" t="s">
        <v>167</v>
      </c>
      <c r="C4116" t="s">
        <v>128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64</v>
      </c>
      <c r="B4117" t="s">
        <v>167</v>
      </c>
      <c r="C4117" t="s">
        <v>129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64</v>
      </c>
      <c r="B4118" t="s">
        <v>168</v>
      </c>
      <c r="C4118" t="s">
        <v>124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64</v>
      </c>
      <c r="B4119" t="s">
        <v>168</v>
      </c>
      <c r="C4119" t="s">
        <v>125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64</v>
      </c>
      <c r="B4120" t="s">
        <v>168</v>
      </c>
      <c r="C4120" t="s">
        <v>126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64</v>
      </c>
      <c r="B4121" t="s">
        <v>168</v>
      </c>
      <c r="C4121" t="s">
        <v>127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64</v>
      </c>
      <c r="B4122" t="s">
        <v>168</v>
      </c>
      <c r="C4122" t="s">
        <v>128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64</v>
      </c>
      <c r="B4123" t="s">
        <v>168</v>
      </c>
      <c r="C4123" t="s">
        <v>129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64</v>
      </c>
      <c r="B4124" t="s">
        <v>169</v>
      </c>
      <c r="C4124" t="s">
        <v>124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</v>
      </c>
      <c r="AC4124">
        <f>INDEX(SHELF_days!$C$2:$C$289,MATCH(A4124&amp;"|"&amp;C4124,SHELF_days!$D$2:$D$289,0))</f>
        <v>87</v>
      </c>
      <c r="AD4124" s="8">
        <f t="shared" si="193"/>
        <v>0</v>
      </c>
      <c r="AE4124" s="7">
        <f t="shared" si="194"/>
        <v>0</v>
      </c>
    </row>
    <row r="4125" spans="1:31" x14ac:dyDescent="0.45">
      <c r="A4125" t="s">
        <v>64</v>
      </c>
      <c r="B4125" t="s">
        <v>169</v>
      </c>
      <c r="C4125" t="s">
        <v>125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1.2159276327027201E-2</v>
      </c>
      <c r="U4125">
        <v>1.2159276327027201E-2</v>
      </c>
      <c r="V4125">
        <v>1.2159276327027201E-2</v>
      </c>
      <c r="W4125">
        <v>1.2159276327027201E-2</v>
      </c>
      <c r="X4125">
        <v>0</v>
      </c>
      <c r="Y4125">
        <v>0</v>
      </c>
      <c r="Z4125">
        <v>0</v>
      </c>
      <c r="AA4125">
        <v>0</v>
      </c>
      <c r="AB4125" s="7">
        <f t="shared" si="192"/>
        <v>4.8637105308108802E-2</v>
      </c>
      <c r="AC4125">
        <f>INDEX(SHELF_days!$C$2:$C$289,MATCH(A4125&amp;"|"&amp;C4125,SHELF_days!$D$2:$D$289,0))</f>
        <v>111</v>
      </c>
      <c r="AD4125" s="8">
        <f t="shared" si="193"/>
        <v>5.3987186892000771</v>
      </c>
      <c r="AE4125" s="7">
        <f t="shared" si="194"/>
        <v>1.2159276327027201E-2</v>
      </c>
    </row>
    <row r="4126" spans="1:31" x14ac:dyDescent="0.45">
      <c r="A4126" t="s">
        <v>64</v>
      </c>
      <c r="B4126" t="s">
        <v>169</v>
      </c>
      <c r="C4126" t="s">
        <v>126</v>
      </c>
      <c r="D4126">
        <v>0.27991591062280702</v>
      </c>
      <c r="E4126">
        <v>0.27991591062280702</v>
      </c>
      <c r="F4126">
        <v>0.27991591062280702</v>
      </c>
      <c r="G4126">
        <v>0.27991591062280702</v>
      </c>
      <c r="H4126">
        <v>0.27991591062280702</v>
      </c>
      <c r="I4126">
        <v>0.27991591062280702</v>
      </c>
      <c r="J4126">
        <v>0.27991591062280702</v>
      </c>
      <c r="K4126">
        <v>0.27991591062280702</v>
      </c>
      <c r="L4126">
        <v>0.27991591062280702</v>
      </c>
      <c r="M4126">
        <v>0.33364347262769839</v>
      </c>
      <c r="N4126">
        <v>0.45721363253365399</v>
      </c>
      <c r="O4126">
        <v>0.55992476152284854</v>
      </c>
      <c r="P4126">
        <v>0.67595463632793729</v>
      </c>
      <c r="Q4126">
        <v>0.75221011335819488</v>
      </c>
      <c r="R4126">
        <v>0.80922695300087044</v>
      </c>
      <c r="S4126">
        <v>0.87077362093833321</v>
      </c>
      <c r="T4126">
        <v>0.95</v>
      </c>
      <c r="U4126">
        <v>0.95</v>
      </c>
      <c r="V4126">
        <v>0.85988748585701713</v>
      </c>
      <c r="W4126">
        <v>0.6772234731562714</v>
      </c>
      <c r="X4126">
        <v>0.47109002001295569</v>
      </c>
      <c r="Y4126">
        <v>0.30748684590856018</v>
      </c>
      <c r="Z4126">
        <v>0.29317000233279822</v>
      </c>
      <c r="AA4126">
        <v>0.29297199913347222</v>
      </c>
      <c r="AB4126" s="7">
        <f t="shared" si="192"/>
        <v>11.780020212315875</v>
      </c>
      <c r="AC4126">
        <f>INDEX(SHELF_days!$C$2:$C$289,MATCH(A4126&amp;"|"&amp;C4126,SHELF_days!$D$2:$D$289,0))</f>
        <v>81</v>
      </c>
      <c r="AD4126" s="8">
        <f t="shared" si="193"/>
        <v>954.18163719758593</v>
      </c>
      <c r="AE4126" s="7">
        <f t="shared" si="194"/>
        <v>0.95</v>
      </c>
    </row>
    <row r="4127" spans="1:31" x14ac:dyDescent="0.45">
      <c r="A4127" t="s">
        <v>64</v>
      </c>
      <c r="B4127" t="s">
        <v>169</v>
      </c>
      <c r="C4127" t="s">
        <v>127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1.862097869553889E-2</v>
      </c>
      <c r="Q4127">
        <v>1.862097869553889E-2</v>
      </c>
      <c r="R4127">
        <v>5.8191278826634538E-2</v>
      </c>
      <c r="S4127">
        <v>6.0519621566652387E-2</v>
      </c>
      <c r="T4127">
        <v>8.7462696590373964E-2</v>
      </c>
      <c r="U4127">
        <v>6.0519621566652387E-2</v>
      </c>
      <c r="V4127">
        <v>6.0519621566652387E-2</v>
      </c>
      <c r="W4127">
        <v>3.9570300131095651E-2</v>
      </c>
      <c r="X4127">
        <v>0</v>
      </c>
      <c r="Y4127">
        <v>0</v>
      </c>
      <c r="Z4127">
        <v>0</v>
      </c>
      <c r="AA4127">
        <v>0</v>
      </c>
      <c r="AB4127" s="7">
        <f t="shared" si="192"/>
        <v>0.40402509763913907</v>
      </c>
      <c r="AC4127">
        <f>INDEX(SHELF_days!$C$2:$C$289,MATCH(A4127&amp;"|"&amp;C4127,SHELF_days!$D$2:$D$289,0))</f>
        <v>55</v>
      </c>
      <c r="AD4127" s="8">
        <f t="shared" si="193"/>
        <v>22.221380370152648</v>
      </c>
      <c r="AE4127" s="7">
        <f t="shared" si="194"/>
        <v>8.7462696590373964E-2</v>
      </c>
    </row>
    <row r="4128" spans="1:31" x14ac:dyDescent="0.45">
      <c r="A4128" t="s">
        <v>64</v>
      </c>
      <c r="B4128" t="s">
        <v>169</v>
      </c>
      <c r="C4128" t="s">
        <v>128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 s="7">
        <f t="shared" si="192"/>
        <v>0</v>
      </c>
      <c r="AC4128">
        <f>INDEX(SHELF_days!$C$2:$C$289,MATCH(A4128&amp;"|"&amp;C4128,SHELF_days!$D$2:$D$289,0))</f>
        <v>15</v>
      </c>
      <c r="AD4128" s="8">
        <f t="shared" si="193"/>
        <v>0</v>
      </c>
      <c r="AE4128" s="7">
        <f t="shared" si="194"/>
        <v>0</v>
      </c>
    </row>
    <row r="4129" spans="1:31" x14ac:dyDescent="0.45">
      <c r="A4129" t="s">
        <v>64</v>
      </c>
      <c r="B4129" t="s">
        <v>169</v>
      </c>
      <c r="C4129" t="s">
        <v>129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64</v>
      </c>
      <c r="B4130" t="s">
        <v>170</v>
      </c>
      <c r="C4130" t="s">
        <v>124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64</v>
      </c>
      <c r="B4131" t="s">
        <v>170</v>
      </c>
      <c r="C4131" t="s">
        <v>125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64</v>
      </c>
      <c r="B4132" t="s">
        <v>170</v>
      </c>
      <c r="C4132" t="s">
        <v>126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64</v>
      </c>
      <c r="B4133" t="s">
        <v>170</v>
      </c>
      <c r="C4133" t="s">
        <v>127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64</v>
      </c>
      <c r="B4134" t="s">
        <v>170</v>
      </c>
      <c r="C4134" t="s">
        <v>128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64</v>
      </c>
      <c r="B4135" t="s">
        <v>170</v>
      </c>
      <c r="C4135" t="s">
        <v>129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64</v>
      </c>
      <c r="B4136" t="s">
        <v>171</v>
      </c>
      <c r="C4136" t="s">
        <v>124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64</v>
      </c>
      <c r="B4137" t="s">
        <v>171</v>
      </c>
      <c r="C4137" t="s">
        <v>125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64</v>
      </c>
      <c r="B4138" t="s">
        <v>171</v>
      </c>
      <c r="C4138" t="s">
        <v>126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64</v>
      </c>
      <c r="B4139" t="s">
        <v>171</v>
      </c>
      <c r="C4139" t="s">
        <v>127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64</v>
      </c>
      <c r="B4140" t="s">
        <v>171</v>
      </c>
      <c r="C4140" t="s">
        <v>128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64</v>
      </c>
      <c r="B4141" t="s">
        <v>171</v>
      </c>
      <c r="C4141" t="s">
        <v>129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64</v>
      </c>
      <c r="B4142" t="s">
        <v>172</v>
      </c>
      <c r="C4142" t="s">
        <v>124</v>
      </c>
      <c r="D4142">
        <v>0.64427015308383906</v>
      </c>
      <c r="E4142">
        <v>0.64102478660648732</v>
      </c>
      <c r="F4142">
        <v>0.64011608399282893</v>
      </c>
      <c r="G4142">
        <v>0.65997772683422073</v>
      </c>
      <c r="H4142">
        <v>0.67893066706195415</v>
      </c>
      <c r="I4142">
        <v>0.71917321138111445</v>
      </c>
      <c r="J4142">
        <v>0.77187796297330502</v>
      </c>
      <c r="K4142">
        <v>0.78434017024633507</v>
      </c>
      <c r="L4142">
        <v>0.79083090320103844</v>
      </c>
      <c r="M4142">
        <v>0.8023844078604101</v>
      </c>
      <c r="N4142">
        <v>0.8023844078604101</v>
      </c>
      <c r="O4142">
        <v>0.80562977433776184</v>
      </c>
      <c r="P4142">
        <v>0.80562977433776184</v>
      </c>
      <c r="Q4142">
        <v>0.80978384342877185</v>
      </c>
      <c r="R4142">
        <v>0.80978384342877185</v>
      </c>
      <c r="S4142">
        <v>0.8130292099061236</v>
      </c>
      <c r="T4142">
        <v>0.83522751661120875</v>
      </c>
      <c r="U4142">
        <v>0.83107344752019863</v>
      </c>
      <c r="V4142">
        <v>0.81393791251978198</v>
      </c>
      <c r="W4142">
        <v>0.78343146763267668</v>
      </c>
      <c r="X4142">
        <v>0.73812615160884787</v>
      </c>
      <c r="Y4142">
        <v>0.71592784490376271</v>
      </c>
      <c r="Z4142">
        <v>0.66322309331157236</v>
      </c>
      <c r="AA4142">
        <v>0.65257829126585909</v>
      </c>
      <c r="AB4142" s="7">
        <f t="shared" si="192"/>
        <v>18.012692651915039</v>
      </c>
      <c r="AC4142">
        <f>INDEX(SHELF_days!$C$2:$C$289,MATCH(A4142&amp;"|"&amp;C4142,SHELF_days!$D$2:$D$289,0))</f>
        <v>87</v>
      </c>
      <c r="AD4142" s="8">
        <f t="shared" si="193"/>
        <v>1567.1042607166085</v>
      </c>
      <c r="AE4142" s="7">
        <f t="shared" si="194"/>
        <v>0.83522751661120875</v>
      </c>
    </row>
    <row r="4143" spans="1:31" x14ac:dyDescent="0.45">
      <c r="A4143" t="s">
        <v>64</v>
      </c>
      <c r="B4143" t="s">
        <v>172</v>
      </c>
      <c r="C4143" t="s">
        <v>125</v>
      </c>
      <c r="D4143">
        <v>0.58335462430394969</v>
      </c>
      <c r="E4143">
        <v>0.57004862174680815</v>
      </c>
      <c r="F4143">
        <v>0.56079932728635629</v>
      </c>
      <c r="G4143">
        <v>0.56599191365011881</v>
      </c>
      <c r="H4143">
        <v>0.57929791620726023</v>
      </c>
      <c r="I4143">
        <v>0.60818167785568933</v>
      </c>
      <c r="J4143">
        <v>0.70181050072728313</v>
      </c>
      <c r="K4143">
        <v>0.7428643866657807</v>
      </c>
      <c r="L4143">
        <v>0.77061227004713684</v>
      </c>
      <c r="M4143">
        <v>0.76541968368337432</v>
      </c>
      <c r="N4143">
        <v>0.76541968368337432</v>
      </c>
      <c r="O4143">
        <v>0.76541968368337432</v>
      </c>
      <c r="P4143">
        <v>0.76947639178006366</v>
      </c>
      <c r="Q4143">
        <v>0.77872568624051575</v>
      </c>
      <c r="R4143">
        <v>0.77872568624051575</v>
      </c>
      <c r="S4143">
        <v>0.79316756706473046</v>
      </c>
      <c r="T4143">
        <v>0.80760944788894495</v>
      </c>
      <c r="U4143">
        <v>0.81685874234939704</v>
      </c>
      <c r="V4143">
        <v>0.82610803680984912</v>
      </c>
      <c r="W4143">
        <v>0.81572286408232386</v>
      </c>
      <c r="X4143">
        <v>0.75503451095584906</v>
      </c>
      <c r="Y4143">
        <v>0.736535922034945</v>
      </c>
      <c r="Z4143">
        <v>0.62035180214575802</v>
      </c>
      <c r="AA4143">
        <v>0.59779650512816429</v>
      </c>
      <c r="AB4143" s="7">
        <f t="shared" si="192"/>
        <v>17.075333452261564</v>
      </c>
      <c r="AC4143">
        <f>INDEX(SHELF_days!$C$2:$C$289,MATCH(A4143&amp;"|"&amp;C4143,SHELF_days!$D$2:$D$289,0))</f>
        <v>111</v>
      </c>
      <c r="AD4143" s="8">
        <f t="shared" si="193"/>
        <v>1895.3620132010335</v>
      </c>
      <c r="AE4143" s="7">
        <f t="shared" si="194"/>
        <v>0.82610803680984912</v>
      </c>
    </row>
    <row r="4144" spans="1:31" x14ac:dyDescent="0.45">
      <c r="A4144" t="s">
        <v>64</v>
      </c>
      <c r="B4144" t="s">
        <v>172</v>
      </c>
      <c r="C4144" t="s">
        <v>126</v>
      </c>
      <c r="D4144">
        <v>0.68654795251799094</v>
      </c>
      <c r="E4144">
        <v>0.68105694165056385</v>
      </c>
      <c r="F4144">
        <v>0.68105694165056385</v>
      </c>
      <c r="G4144">
        <v>0.68105694165056385</v>
      </c>
      <c r="H4144">
        <v>0.68105694165056385</v>
      </c>
      <c r="I4144">
        <v>0.70610967873319985</v>
      </c>
      <c r="J4144">
        <v>0.81061047930392116</v>
      </c>
      <c r="K4144">
        <v>0.83566321638655716</v>
      </c>
      <c r="L4144">
        <v>0.84115422725398425</v>
      </c>
      <c r="M4144">
        <v>0.84115422725398425</v>
      </c>
      <c r="N4144">
        <v>0.83566321638655716</v>
      </c>
      <c r="O4144">
        <v>0.83995306862673447</v>
      </c>
      <c r="P4144">
        <v>0.83995306862673447</v>
      </c>
      <c r="Q4144">
        <v>0.83995306862673447</v>
      </c>
      <c r="R4144">
        <v>0.83995306862673447</v>
      </c>
      <c r="S4144">
        <v>0.83995306862673447</v>
      </c>
      <c r="T4144">
        <v>0.83995306862673447</v>
      </c>
      <c r="U4144">
        <v>0.84544407949416178</v>
      </c>
      <c r="V4144">
        <v>0.85093509036158876</v>
      </c>
      <c r="W4144">
        <v>0.85093509036158876</v>
      </c>
      <c r="X4144">
        <v>0.84544407949416178</v>
      </c>
      <c r="Y4144">
        <v>0.83566321638655716</v>
      </c>
      <c r="Z4144">
        <v>0.77028586824625367</v>
      </c>
      <c r="AA4144">
        <v>0.70610967873319985</v>
      </c>
      <c r="AB4144" s="7">
        <f t="shared" si="192"/>
        <v>19.025666279276365</v>
      </c>
      <c r="AC4144">
        <f>INDEX(SHELF_days!$C$2:$C$289,MATCH(A4144&amp;"|"&amp;C4144,SHELF_days!$D$2:$D$289,0))</f>
        <v>81</v>
      </c>
      <c r="AD4144" s="8">
        <f t="shared" si="193"/>
        <v>1541.0789686213855</v>
      </c>
      <c r="AE4144" s="7">
        <f t="shared" si="194"/>
        <v>0.85093509036158876</v>
      </c>
    </row>
    <row r="4145" spans="1:31" x14ac:dyDescent="0.45">
      <c r="A4145" t="s">
        <v>64</v>
      </c>
      <c r="B4145" t="s">
        <v>172</v>
      </c>
      <c r="C4145" t="s">
        <v>127</v>
      </c>
      <c r="D4145">
        <v>0.57634516474016195</v>
      </c>
      <c r="E4145">
        <v>0.56239540916046371</v>
      </c>
      <c r="F4145">
        <v>0.56239540916046371</v>
      </c>
      <c r="G4145">
        <v>0.57634516474016195</v>
      </c>
      <c r="H4145">
        <v>0.61036298975030312</v>
      </c>
      <c r="I4145">
        <v>0.68182489552700254</v>
      </c>
      <c r="J4145">
        <v>0.71755584841535225</v>
      </c>
      <c r="K4145">
        <v>0.73762391784579528</v>
      </c>
      <c r="L4145">
        <v>0.80125438189354103</v>
      </c>
      <c r="M4145">
        <v>0.80125438189354103</v>
      </c>
      <c r="N4145">
        <v>0.80125438189354103</v>
      </c>
      <c r="O4145">
        <v>0.80737269574428605</v>
      </c>
      <c r="P4145">
        <v>0.81349100959503096</v>
      </c>
      <c r="Q4145">
        <v>0.83527220690368231</v>
      </c>
      <c r="R4145">
        <v>0.85093509036158899</v>
      </c>
      <c r="S4145">
        <v>0.85093509036158899</v>
      </c>
      <c r="T4145">
        <v>0.85093509036158899</v>
      </c>
      <c r="U4145">
        <v>0.85093509036158899</v>
      </c>
      <c r="V4145">
        <v>0.83698533478189086</v>
      </c>
      <c r="W4145">
        <v>0.82303557920219272</v>
      </c>
      <c r="X4145">
        <v>0.70801127880819015</v>
      </c>
      <c r="Y4145">
        <v>0.67228032591984055</v>
      </c>
      <c r="Z4145">
        <v>0.63826250090969938</v>
      </c>
      <c r="AA4145">
        <v>0.60424467589955821</v>
      </c>
      <c r="AB4145" s="7">
        <f t="shared" si="192"/>
        <v>17.571307914231053</v>
      </c>
      <c r="AC4145">
        <f>INDEX(SHELF_days!$C$2:$C$289,MATCH(A4145&amp;"|"&amp;C4145,SHELF_days!$D$2:$D$289,0))</f>
        <v>55</v>
      </c>
      <c r="AD4145" s="8">
        <f t="shared" si="193"/>
        <v>966.42193528270786</v>
      </c>
      <c r="AE4145" s="7">
        <f t="shared" si="194"/>
        <v>0.85093509036158899</v>
      </c>
    </row>
    <row r="4146" spans="1:31" x14ac:dyDescent="0.45">
      <c r="A4146" t="s">
        <v>64</v>
      </c>
      <c r="B4146" t="s">
        <v>172</v>
      </c>
      <c r="C4146" t="s">
        <v>128</v>
      </c>
      <c r="D4146">
        <v>0.37321714489543423</v>
      </c>
      <c r="E4146">
        <v>0.37321714489543423</v>
      </c>
      <c r="F4146">
        <v>0.37321714489543423</v>
      </c>
      <c r="G4146">
        <v>0.37321714489543423</v>
      </c>
      <c r="H4146">
        <v>0.37321714489543423</v>
      </c>
      <c r="I4146">
        <v>0.37321714489543423</v>
      </c>
      <c r="J4146">
        <v>0.85093509036158987</v>
      </c>
      <c r="K4146">
        <v>0.85093509036158987</v>
      </c>
      <c r="L4146">
        <v>0.85093509036158987</v>
      </c>
      <c r="M4146">
        <v>0.85093509036158987</v>
      </c>
      <c r="N4146">
        <v>0.85093509036158987</v>
      </c>
      <c r="O4146">
        <v>0.85093509036158987</v>
      </c>
      <c r="P4146">
        <v>0.85093509036158987</v>
      </c>
      <c r="Q4146">
        <v>0.85093509036158987</v>
      </c>
      <c r="R4146">
        <v>0.85093509036158987</v>
      </c>
      <c r="S4146">
        <v>0.85093509036158987</v>
      </c>
      <c r="T4146">
        <v>0.85093509036158987</v>
      </c>
      <c r="U4146">
        <v>0.85093509036158987</v>
      </c>
      <c r="V4146">
        <v>0.85093509036158987</v>
      </c>
      <c r="W4146">
        <v>0.85093509036158987</v>
      </c>
      <c r="X4146">
        <v>0.85093509036158987</v>
      </c>
      <c r="Y4146">
        <v>0.85093509036158987</v>
      </c>
      <c r="Z4146">
        <v>0</v>
      </c>
      <c r="AA4146">
        <v>0</v>
      </c>
      <c r="AB4146" s="7">
        <f t="shared" si="192"/>
        <v>15.854264315158044</v>
      </c>
      <c r="AC4146">
        <f>INDEX(SHELF_days!$C$2:$C$289,MATCH(A4146&amp;"|"&amp;C4146,SHELF_days!$D$2:$D$289,0))</f>
        <v>15</v>
      </c>
      <c r="AD4146" s="8">
        <f t="shared" si="193"/>
        <v>237.81396472737066</v>
      </c>
      <c r="AE4146" s="7">
        <f t="shared" si="194"/>
        <v>0.85093509036158987</v>
      </c>
    </row>
    <row r="4147" spans="1:31" x14ac:dyDescent="0.45">
      <c r="A4147" t="s">
        <v>64</v>
      </c>
      <c r="B4147" t="s">
        <v>172</v>
      </c>
      <c r="C4147" t="s">
        <v>129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0.37321714489543423</v>
      </c>
      <c r="J4147">
        <v>0.85093509036158987</v>
      </c>
      <c r="K4147">
        <v>0.85093509036158987</v>
      </c>
      <c r="L4147">
        <v>0.85093509036158987</v>
      </c>
      <c r="M4147">
        <v>0.85093509036158987</v>
      </c>
      <c r="N4147">
        <v>0.85093509036158987</v>
      </c>
      <c r="O4147">
        <v>0.85093509036158987</v>
      </c>
      <c r="P4147">
        <v>0.85093509036158987</v>
      </c>
      <c r="Q4147">
        <v>0.85093509036158987</v>
      </c>
      <c r="R4147">
        <v>0.85093509036158987</v>
      </c>
      <c r="S4147">
        <v>0.85093509036158987</v>
      </c>
      <c r="T4147">
        <v>0.85093509036158987</v>
      </c>
      <c r="U4147">
        <v>0.85093509036158987</v>
      </c>
      <c r="V4147">
        <v>0.85093509036158987</v>
      </c>
      <c r="W4147">
        <v>0.85093509036158987</v>
      </c>
      <c r="X4147">
        <v>0.85093509036158987</v>
      </c>
      <c r="Y4147">
        <v>0.85093509036158987</v>
      </c>
      <c r="Z4147">
        <v>0</v>
      </c>
      <c r="AA4147">
        <v>0</v>
      </c>
      <c r="AB4147" s="7">
        <f t="shared" si="192"/>
        <v>13.988178590680873</v>
      </c>
      <c r="AC4147">
        <f>INDEX(SHELF_days!$C$2:$C$289,MATCH(A4147&amp;"|"&amp;C4147,SHELF_days!$D$2:$D$289,0))</f>
        <v>16</v>
      </c>
      <c r="AD4147" s="8">
        <f t="shared" si="193"/>
        <v>223.81085745089396</v>
      </c>
      <c r="AE4147" s="7">
        <f t="shared" si="194"/>
        <v>0.85093509036158987</v>
      </c>
    </row>
    <row r="4148" spans="1:31" x14ac:dyDescent="0.45">
      <c r="A4148" t="s">
        <v>64</v>
      </c>
      <c r="B4148" t="s">
        <v>173</v>
      </c>
      <c r="C4148" t="s">
        <v>124</v>
      </c>
      <c r="D4148">
        <v>1.007183970822745E-2</v>
      </c>
      <c r="E4148">
        <v>1.007183970822745E-2</v>
      </c>
      <c r="F4148">
        <v>1.007183970822745E-2</v>
      </c>
      <c r="G4148">
        <v>1.007183970822745E-2</v>
      </c>
      <c r="H4148">
        <v>1.007183970822745E-2</v>
      </c>
      <c r="I4148">
        <v>1.007183970822745E-2</v>
      </c>
      <c r="J4148">
        <v>1.007183970822745E-2</v>
      </c>
      <c r="K4148">
        <v>1.007183970822745E-2</v>
      </c>
      <c r="L4148">
        <v>1.007183970822745E-2</v>
      </c>
      <c r="M4148">
        <v>1.007183970822745E-2</v>
      </c>
      <c r="N4148">
        <v>1.5107759562341181E-2</v>
      </c>
      <c r="O4148">
        <v>2.0773364226440039E-2</v>
      </c>
      <c r="P4148">
        <v>2.1403049036425169E-2</v>
      </c>
      <c r="Q4148">
        <v>2.1403049036425169E-2</v>
      </c>
      <c r="R4148">
        <v>2.7369468473610971E-2</v>
      </c>
      <c r="S4148">
        <v>3.232901566512749E-2</v>
      </c>
      <c r="T4148">
        <v>3.7980592697320729E-2</v>
      </c>
      <c r="U4148">
        <v>4.3242513287691499E-2</v>
      </c>
      <c r="V4148">
        <v>2.897017713661771E-2</v>
      </c>
      <c r="W4148">
        <v>4.9595471915165196E-3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0.35425693339579101</v>
      </c>
      <c r="AC4148">
        <f>INDEX(SHELF_days!$C$2:$C$289,MATCH(A4148&amp;"|"&amp;C4148,SHELF_days!$D$2:$D$289,0))</f>
        <v>87</v>
      </c>
      <c r="AD4148" s="8">
        <f t="shared" si="193"/>
        <v>30.820353205433818</v>
      </c>
      <c r="AE4148" s="7">
        <f t="shared" si="194"/>
        <v>4.3242513287691499E-2</v>
      </c>
    </row>
    <row r="4149" spans="1:31" x14ac:dyDescent="0.45">
      <c r="A4149" t="s">
        <v>64</v>
      </c>
      <c r="B4149" t="s">
        <v>173</v>
      </c>
      <c r="C4149" t="s">
        <v>125</v>
      </c>
      <c r="D4149">
        <v>2.411611099702806E-2</v>
      </c>
      <c r="E4149">
        <v>2.411611099702806E-2</v>
      </c>
      <c r="F4149">
        <v>2.411611099702806E-2</v>
      </c>
      <c r="G4149">
        <v>2.411611099702806E-2</v>
      </c>
      <c r="H4149">
        <v>2.411611099702806E-2</v>
      </c>
      <c r="I4149">
        <v>2.411611099702806E-2</v>
      </c>
      <c r="J4149">
        <v>2.411611099702806E-2</v>
      </c>
      <c r="K4149">
        <v>2.411611099702806E-2</v>
      </c>
      <c r="L4149">
        <v>2.411611099702806E-2</v>
      </c>
      <c r="M4149">
        <v>3.7727463447708713E-2</v>
      </c>
      <c r="N4149">
        <v>5.340458479033882E-2</v>
      </c>
      <c r="O4149">
        <v>6.8909456923173018E-2</v>
      </c>
      <c r="P4149">
        <v>8.2974032471969147E-2</v>
      </c>
      <c r="Q4149">
        <v>8.8619164375989545E-2</v>
      </c>
      <c r="R4149">
        <v>9.4630783960426734E-2</v>
      </c>
      <c r="S4149">
        <v>0.1116993368630394</v>
      </c>
      <c r="T4149">
        <v>0.14244765325001049</v>
      </c>
      <c r="U4149">
        <v>0.15530526270463391</v>
      </c>
      <c r="V4149">
        <v>0.113702802849318</v>
      </c>
      <c r="W4149">
        <v>9.5206169618681141E-2</v>
      </c>
      <c r="X4149">
        <v>5.7587430849496107E-2</v>
      </c>
      <c r="Y4149">
        <v>3.5155941556784018E-2</v>
      </c>
      <c r="Z4149">
        <v>3.2563652030635729E-2</v>
      </c>
      <c r="AA4149">
        <v>3.2503792376167649E-2</v>
      </c>
      <c r="AB4149" s="7">
        <f t="shared" si="192"/>
        <v>1.4194825270416254</v>
      </c>
      <c r="AC4149">
        <f>INDEX(SHELF_days!$C$2:$C$289,MATCH(A4149&amp;"|"&amp;C4149,SHELF_days!$D$2:$D$289,0))</f>
        <v>111</v>
      </c>
      <c r="AD4149" s="8">
        <f t="shared" si="193"/>
        <v>157.56256050162042</v>
      </c>
      <c r="AE4149" s="7">
        <f t="shared" si="194"/>
        <v>0.15530526270463391</v>
      </c>
    </row>
    <row r="4150" spans="1:31" x14ac:dyDescent="0.45">
      <c r="A4150" t="s">
        <v>64</v>
      </c>
      <c r="B4150" t="s">
        <v>173</v>
      </c>
      <c r="C4150" t="s">
        <v>126</v>
      </c>
      <c r="D4150">
        <v>1.0817901908836899E-2</v>
      </c>
      <c r="E4150">
        <v>1.0817901908836899E-2</v>
      </c>
      <c r="F4150">
        <v>1.0817901908836899E-2</v>
      </c>
      <c r="G4150">
        <v>1.0817901908836899E-2</v>
      </c>
      <c r="H4150">
        <v>1.0817901908836899E-2</v>
      </c>
      <c r="I4150">
        <v>1.0817901908836899E-2</v>
      </c>
      <c r="J4150">
        <v>1.0817901908836899E-2</v>
      </c>
      <c r="K4150">
        <v>1.0817901908836899E-2</v>
      </c>
      <c r="L4150">
        <v>1.0817901908836899E-2</v>
      </c>
      <c r="M4150">
        <v>1.0817901908836899E-2</v>
      </c>
      <c r="N4150">
        <v>2.4793117807161001E-2</v>
      </c>
      <c r="O4150">
        <v>3.3166863605366227E-2</v>
      </c>
      <c r="P4150">
        <v>4.5369229283718462E-2</v>
      </c>
      <c r="Q4150">
        <v>5.7717239880991887E-2</v>
      </c>
      <c r="R4150">
        <v>7.0751623084675599E-2</v>
      </c>
      <c r="S4150">
        <v>6.8036266090535466E-2</v>
      </c>
      <c r="T4150">
        <v>6.8255570508681182E-2</v>
      </c>
      <c r="U4150">
        <v>8.1028797306023428E-2</v>
      </c>
      <c r="V4150">
        <v>6.7981021466117078E-2</v>
      </c>
      <c r="W4150">
        <v>3.9369328255976048E-2</v>
      </c>
      <c r="X4150">
        <v>1.198138718067868E-2</v>
      </c>
      <c r="Y4150">
        <v>7.7878179634647523E-3</v>
      </c>
      <c r="Z4150">
        <v>5.408950954418448E-3</v>
      </c>
      <c r="AA4150">
        <v>5.408950954418448E-3</v>
      </c>
      <c r="AB4150" s="7">
        <f t="shared" si="192"/>
        <v>0.69523518343059554</v>
      </c>
      <c r="AC4150">
        <f>INDEX(SHELF_days!$C$2:$C$289,MATCH(A4150&amp;"|"&amp;C4150,SHELF_days!$D$2:$D$289,0))</f>
        <v>81</v>
      </c>
      <c r="AD4150" s="8">
        <f t="shared" si="193"/>
        <v>56.314049857878238</v>
      </c>
      <c r="AE4150" s="7">
        <f t="shared" si="194"/>
        <v>8.1028797306023428E-2</v>
      </c>
    </row>
    <row r="4151" spans="1:31" x14ac:dyDescent="0.45">
      <c r="A4151" t="s">
        <v>64</v>
      </c>
      <c r="B4151" t="s">
        <v>173</v>
      </c>
      <c r="C4151" t="s">
        <v>127</v>
      </c>
      <c r="D4151">
        <v>3.2738877564624111E-2</v>
      </c>
      <c r="E4151">
        <v>3.2738877564624111E-2</v>
      </c>
      <c r="F4151">
        <v>3.2738877564624111E-2</v>
      </c>
      <c r="G4151">
        <v>3.2738877564624111E-2</v>
      </c>
      <c r="H4151">
        <v>3.2738877564624111E-2</v>
      </c>
      <c r="I4151">
        <v>3.2738877564624111E-2</v>
      </c>
      <c r="J4151">
        <v>3.2738877564624111E-2</v>
      </c>
      <c r="K4151">
        <v>3.2738877564624111E-2</v>
      </c>
      <c r="L4151">
        <v>3.2738877564624111E-2</v>
      </c>
      <c r="M4151">
        <v>3.2738877564624111E-2</v>
      </c>
      <c r="N4151">
        <v>3.2738877564624111E-2</v>
      </c>
      <c r="O4151">
        <v>4.1700834033289572E-2</v>
      </c>
      <c r="P4151">
        <v>4.6067168257775543E-2</v>
      </c>
      <c r="Q4151">
        <v>5.0315160278548758E-2</v>
      </c>
      <c r="R4151">
        <v>6.0965958612698608E-2</v>
      </c>
      <c r="S4151">
        <v>5.6888083509762537E-2</v>
      </c>
      <c r="T4151">
        <v>7.7851911804965396E-2</v>
      </c>
      <c r="U4151">
        <v>9.8081032252118103E-2</v>
      </c>
      <c r="V4151">
        <v>6.4886044110684341E-2</v>
      </c>
      <c r="W4151">
        <v>6.5598562795538343E-2</v>
      </c>
      <c r="X4151">
        <v>5.1380240111963738E-2</v>
      </c>
      <c r="Y4151">
        <v>4.0704787152040373E-2</v>
      </c>
      <c r="Z4151">
        <v>4.0704787152040373E-2</v>
      </c>
      <c r="AA4151">
        <v>4.0704787152040373E-2</v>
      </c>
      <c r="AB4151" s="7">
        <f t="shared" si="192"/>
        <v>1.0959770104343312</v>
      </c>
      <c r="AC4151">
        <f>INDEX(SHELF_days!$C$2:$C$289,MATCH(A4151&amp;"|"&amp;C4151,SHELF_days!$D$2:$D$289,0))</f>
        <v>55</v>
      </c>
      <c r="AD4151" s="8">
        <f t="shared" si="193"/>
        <v>60.278735573888213</v>
      </c>
      <c r="AE4151" s="7">
        <f t="shared" si="194"/>
        <v>9.8081032252118103E-2</v>
      </c>
    </row>
    <row r="4152" spans="1:31" x14ac:dyDescent="0.45">
      <c r="A4152" t="s">
        <v>64</v>
      </c>
      <c r="B4152" t="s">
        <v>173</v>
      </c>
      <c r="C4152" t="s">
        <v>128</v>
      </c>
      <c r="D4152">
        <v>0.26929343729443639</v>
      </c>
      <c r="E4152">
        <v>0.26929343729443639</v>
      </c>
      <c r="F4152">
        <v>0.26929343729443639</v>
      </c>
      <c r="G4152">
        <v>0.26929343729443639</v>
      </c>
      <c r="H4152">
        <v>0.26929343729443639</v>
      </c>
      <c r="I4152">
        <v>0.26929343729443639</v>
      </c>
      <c r="J4152">
        <v>0.26929343729443639</v>
      </c>
      <c r="K4152">
        <v>0.26929343729443639</v>
      </c>
      <c r="L4152">
        <v>0.26929343729443639</v>
      </c>
      <c r="M4152">
        <v>0.28876566073034282</v>
      </c>
      <c r="N4152">
        <v>0.36764895771349948</v>
      </c>
      <c r="O4152">
        <v>0.413328226525772</v>
      </c>
      <c r="P4152">
        <v>0.5273049178349215</v>
      </c>
      <c r="Q4152">
        <v>0.62632940043330543</v>
      </c>
      <c r="R4152">
        <v>0.63253086063619834</v>
      </c>
      <c r="S4152">
        <v>0.62924028991629599</v>
      </c>
      <c r="T4152">
        <v>0.6557185361761706</v>
      </c>
      <c r="U4152">
        <v>0.74064961286156561</v>
      </c>
      <c r="V4152">
        <v>0.58979864142471761</v>
      </c>
      <c r="W4152">
        <v>0.53174357229500968</v>
      </c>
      <c r="X4152">
        <v>0.40386331569132722</v>
      </c>
      <c r="Y4152">
        <v>0.26564126539652272</v>
      </c>
      <c r="Z4152">
        <v>0.26564126539652272</v>
      </c>
      <c r="AA4152">
        <v>0.26564126539652272</v>
      </c>
      <c r="AB4152" s="7">
        <f t="shared" si="192"/>
        <v>9.6274867240786204</v>
      </c>
      <c r="AC4152">
        <f>INDEX(SHELF_days!$C$2:$C$289,MATCH(A4152&amp;"|"&amp;C4152,SHELF_days!$D$2:$D$289,0))</f>
        <v>15</v>
      </c>
      <c r="AD4152" s="8">
        <f t="shared" si="193"/>
        <v>144.41230086117932</v>
      </c>
      <c r="AE4152" s="7">
        <f t="shared" si="194"/>
        <v>0.74064961286156561</v>
      </c>
    </row>
    <row r="4153" spans="1:31" x14ac:dyDescent="0.45">
      <c r="A4153" t="s">
        <v>64</v>
      </c>
      <c r="B4153" t="s">
        <v>173</v>
      </c>
      <c r="C4153" t="s">
        <v>129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64</v>
      </c>
      <c r="B4154" t="s">
        <v>174</v>
      </c>
      <c r="C4154" t="s">
        <v>124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64</v>
      </c>
      <c r="B4155" t="s">
        <v>174</v>
      </c>
      <c r="C4155" t="s">
        <v>125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64</v>
      </c>
      <c r="B4156" t="s">
        <v>174</v>
      </c>
      <c r="C4156" t="s">
        <v>126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64</v>
      </c>
      <c r="B4157" t="s">
        <v>174</v>
      </c>
      <c r="C4157" t="s">
        <v>127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64</v>
      </c>
      <c r="B4158" t="s">
        <v>174</v>
      </c>
      <c r="C4158" t="s">
        <v>128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64</v>
      </c>
      <c r="B4159" t="s">
        <v>174</v>
      </c>
      <c r="C4159" t="s">
        <v>129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64</v>
      </c>
      <c r="B4160" t="s">
        <v>175</v>
      </c>
      <c r="C4160" t="s">
        <v>124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64</v>
      </c>
      <c r="B4161" t="s">
        <v>175</v>
      </c>
      <c r="C4161" t="s">
        <v>125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64</v>
      </c>
      <c r="B4162" t="s">
        <v>175</v>
      </c>
      <c r="C4162" t="s">
        <v>126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64</v>
      </c>
      <c r="B4163" t="s">
        <v>175</v>
      </c>
      <c r="C4163" t="s">
        <v>127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64</v>
      </c>
      <c r="B4164" t="s">
        <v>175</v>
      </c>
      <c r="C4164" t="s">
        <v>128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64</v>
      </c>
      <c r="B4165" t="s">
        <v>175</v>
      </c>
      <c r="C4165" t="s">
        <v>129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64</v>
      </c>
      <c r="B4166" t="s">
        <v>176</v>
      </c>
      <c r="C4166" t="s">
        <v>124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64</v>
      </c>
      <c r="B4167" t="s">
        <v>176</v>
      </c>
      <c r="C4167" t="s">
        <v>125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64</v>
      </c>
      <c r="B4168" t="s">
        <v>176</v>
      </c>
      <c r="C4168" t="s">
        <v>126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64</v>
      </c>
      <c r="B4169" t="s">
        <v>176</v>
      </c>
      <c r="C4169" t="s">
        <v>127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64</v>
      </c>
      <c r="B4170" t="s">
        <v>176</v>
      </c>
      <c r="C4170" t="s">
        <v>128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64</v>
      </c>
      <c r="B4171" t="s">
        <v>176</v>
      </c>
      <c r="C4171" t="s">
        <v>129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64</v>
      </c>
      <c r="B4172" t="s">
        <v>177</v>
      </c>
      <c r="C4172" t="s">
        <v>124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1.894776324673052E-3</v>
      </c>
      <c r="P4172">
        <v>1.894776324673052E-3</v>
      </c>
      <c r="Q4172">
        <v>1.894776324673052E-3</v>
      </c>
      <c r="R4172">
        <v>1.894776324673052E-3</v>
      </c>
      <c r="S4172">
        <v>1.894776324673052E-3</v>
      </c>
      <c r="T4172">
        <v>1.894776324673052E-3</v>
      </c>
      <c r="U4172">
        <v>3.157960541121752E-3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1.4526618489160065E-2</v>
      </c>
      <c r="AC4172">
        <f>INDEX(SHELF_days!$C$2:$C$289,MATCH(A4172&amp;"|"&amp;C4172,SHELF_days!$D$2:$D$289,0))</f>
        <v>87</v>
      </c>
      <c r="AD4172" s="8">
        <f t="shared" si="196"/>
        <v>1.2638158085569255</v>
      </c>
      <c r="AE4172" s="7">
        <f t="shared" si="197"/>
        <v>3.157960541121752E-3</v>
      </c>
    </row>
    <row r="4173" spans="1:31" x14ac:dyDescent="0.45">
      <c r="A4173" t="s">
        <v>64</v>
      </c>
      <c r="B4173" t="s">
        <v>177</v>
      </c>
      <c r="C4173" t="s">
        <v>125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7.9205064382729361E-3</v>
      </c>
      <c r="O4173">
        <v>1.9306234443290281E-2</v>
      </c>
      <c r="P4173">
        <v>2.7226740881563221E-2</v>
      </c>
      <c r="Q4173">
        <v>3.5147247319836157E-2</v>
      </c>
      <c r="R4173">
        <v>3.2672089057875858E-2</v>
      </c>
      <c r="S4173">
        <v>3.9107500538972627E-2</v>
      </c>
      <c r="T4173">
        <v>4.4552848715285268E-2</v>
      </c>
      <c r="U4173">
        <v>5.3463418458342307E-2</v>
      </c>
      <c r="V4173">
        <v>4.2572722105717033E-2</v>
      </c>
      <c r="W4173">
        <v>2.9206867491131449E-2</v>
      </c>
      <c r="X4173">
        <v>1.2375791309801459E-2</v>
      </c>
      <c r="Y4173">
        <v>6.4354114810967608E-3</v>
      </c>
      <c r="Z4173">
        <v>6.4354114810967608E-3</v>
      </c>
      <c r="AA4173">
        <v>6.4354114810967608E-3</v>
      </c>
      <c r="AB4173" s="7">
        <f t="shared" si="195"/>
        <v>0.36285820120337892</v>
      </c>
      <c r="AC4173">
        <f>INDEX(SHELF_days!$C$2:$C$289,MATCH(A4173&amp;"|"&amp;C4173,SHELF_days!$D$2:$D$289,0))</f>
        <v>111</v>
      </c>
      <c r="AD4173" s="8">
        <f t="shared" si="196"/>
        <v>40.277260333575057</v>
      </c>
      <c r="AE4173" s="7">
        <f t="shared" si="197"/>
        <v>5.3463418458342307E-2</v>
      </c>
    </row>
    <row r="4174" spans="1:31" x14ac:dyDescent="0.45">
      <c r="A4174" t="s">
        <v>64</v>
      </c>
      <c r="B4174" t="s">
        <v>177</v>
      </c>
      <c r="C4174" t="s">
        <v>126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1.085402734133699E-2</v>
      </c>
      <c r="P4174">
        <v>1.4924287594338359E-2</v>
      </c>
      <c r="Q4174">
        <v>1.6959417720839039E-2</v>
      </c>
      <c r="R4174">
        <v>2.3743184809174658E-2</v>
      </c>
      <c r="S4174">
        <v>2.3743184809174658E-2</v>
      </c>
      <c r="T4174">
        <v>2.577831493567535E-2</v>
      </c>
      <c r="U4174">
        <v>3.7310718985845891E-2</v>
      </c>
      <c r="V4174">
        <v>2.577831493567535E-2</v>
      </c>
      <c r="W4174">
        <v>1.899454784733973E-2</v>
      </c>
      <c r="X4174">
        <v>1.085402734133699E-2</v>
      </c>
      <c r="Y4174">
        <v>0</v>
      </c>
      <c r="Z4174">
        <v>0</v>
      </c>
      <c r="AA4174">
        <v>0</v>
      </c>
      <c r="AB4174" s="7">
        <f t="shared" si="195"/>
        <v>0.20894002632073702</v>
      </c>
      <c r="AC4174">
        <f>INDEX(SHELF_days!$C$2:$C$289,MATCH(A4174&amp;"|"&amp;C4174,SHELF_days!$D$2:$D$289,0))</f>
        <v>81</v>
      </c>
      <c r="AD4174" s="8">
        <f t="shared" si="196"/>
        <v>16.9241421319797</v>
      </c>
      <c r="AE4174" s="7">
        <f t="shared" si="197"/>
        <v>3.7310718985845891E-2</v>
      </c>
    </row>
    <row r="4175" spans="1:31" x14ac:dyDescent="0.45">
      <c r="A4175" t="s">
        <v>64</v>
      </c>
      <c r="B4175" t="s">
        <v>177</v>
      </c>
      <c r="C4175" t="s">
        <v>127</v>
      </c>
      <c r="D4175">
        <v>1.2987830443668009E-2</v>
      </c>
      <c r="E4175">
        <v>1.2987830443668009E-2</v>
      </c>
      <c r="F4175">
        <v>1.2987830443668009E-2</v>
      </c>
      <c r="G4175">
        <v>1.2987830443668009E-2</v>
      </c>
      <c r="H4175">
        <v>1.2987830443668009E-2</v>
      </c>
      <c r="I4175">
        <v>1.2987830443668009E-2</v>
      </c>
      <c r="J4175">
        <v>1.2987830443668009E-2</v>
      </c>
      <c r="K4175">
        <v>1.2987830443668009E-2</v>
      </c>
      <c r="L4175">
        <v>1.2987830443668009E-2</v>
      </c>
      <c r="M4175">
        <v>1.2987830443668009E-2</v>
      </c>
      <c r="N4175">
        <v>1.2987830443668009E-2</v>
      </c>
      <c r="O4175">
        <v>1.2987830443668009E-2</v>
      </c>
      <c r="P4175">
        <v>3.1970044169028947E-2</v>
      </c>
      <c r="Q4175">
        <v>4.3958810732414803E-2</v>
      </c>
      <c r="R4175">
        <v>4.6956002373261259E-2</v>
      </c>
      <c r="S4175">
        <v>5.3949449535236338E-2</v>
      </c>
      <c r="T4175">
        <v>5.6946641176082807E-2</v>
      </c>
      <c r="U4175">
        <v>7.8926046542290212E-2</v>
      </c>
      <c r="V4175">
        <v>5.6946641176082807E-2</v>
      </c>
      <c r="W4175">
        <v>4.3958810732414803E-2</v>
      </c>
      <c r="X4175">
        <v>1.8982213725360939E-2</v>
      </c>
      <c r="Y4175">
        <v>0</v>
      </c>
      <c r="Z4175">
        <v>0</v>
      </c>
      <c r="AA4175">
        <v>0</v>
      </c>
      <c r="AB4175" s="7">
        <f t="shared" si="195"/>
        <v>0.58844862548618893</v>
      </c>
      <c r="AC4175">
        <f>INDEX(SHELF_days!$C$2:$C$289,MATCH(A4175&amp;"|"&amp;C4175,SHELF_days!$D$2:$D$289,0))</f>
        <v>55</v>
      </c>
      <c r="AD4175" s="8">
        <f t="shared" si="196"/>
        <v>32.364674401740388</v>
      </c>
      <c r="AE4175" s="7">
        <f t="shared" si="197"/>
        <v>7.8926046542290212E-2</v>
      </c>
    </row>
    <row r="4176" spans="1:31" x14ac:dyDescent="0.45">
      <c r="A4176" t="s">
        <v>64</v>
      </c>
      <c r="B4176" t="s">
        <v>177</v>
      </c>
      <c r="C4176" t="s">
        <v>128</v>
      </c>
      <c r="D4176">
        <v>4.7622044960116031E-2</v>
      </c>
      <c r="E4176">
        <v>4.7622044960116031E-2</v>
      </c>
      <c r="F4176">
        <v>4.7622044960116031E-2</v>
      </c>
      <c r="G4176">
        <v>4.7622044960116031E-2</v>
      </c>
      <c r="H4176">
        <v>4.7622044960116031E-2</v>
      </c>
      <c r="I4176">
        <v>4.7622044960116031E-2</v>
      </c>
      <c r="J4176">
        <v>4.7622044960116031E-2</v>
      </c>
      <c r="K4176">
        <v>4.7622044960116031E-2</v>
      </c>
      <c r="L4176">
        <v>4.7622044960116031E-2</v>
      </c>
      <c r="M4176">
        <v>4.7622044960116031E-2</v>
      </c>
      <c r="N4176">
        <v>5.8611747643219733E-2</v>
      </c>
      <c r="O4176">
        <v>0.18316171138506171</v>
      </c>
      <c r="P4176">
        <v>0.32969108049311102</v>
      </c>
      <c r="Q4176">
        <v>0.40295576504713559</v>
      </c>
      <c r="R4176">
        <v>0.37731312545322698</v>
      </c>
      <c r="S4176">
        <v>0.40295576504713571</v>
      </c>
      <c r="T4176">
        <v>0.42859840464104432</v>
      </c>
      <c r="U4176">
        <v>0.42859840464104432</v>
      </c>
      <c r="V4176">
        <v>0.40295576504713571</v>
      </c>
      <c r="W4176">
        <v>0.3443440174039159</v>
      </c>
      <c r="X4176">
        <v>6.9601450326323436E-2</v>
      </c>
      <c r="Y4176">
        <v>4.7622044960116031E-2</v>
      </c>
      <c r="Z4176">
        <v>4.7622044960116031E-2</v>
      </c>
      <c r="AA4176">
        <v>4.7622044960116031E-2</v>
      </c>
      <c r="AB4176" s="7">
        <f t="shared" si="195"/>
        <v>4.0478738216098629</v>
      </c>
      <c r="AC4176">
        <f>INDEX(SHELF_days!$C$2:$C$289,MATCH(A4176&amp;"|"&amp;C4176,SHELF_days!$D$2:$D$289,0))</f>
        <v>15</v>
      </c>
      <c r="AD4176" s="8">
        <f t="shared" si="196"/>
        <v>60.718107324147944</v>
      </c>
      <c r="AE4176" s="7">
        <f t="shared" si="197"/>
        <v>0.42859840464104432</v>
      </c>
    </row>
    <row r="4177" spans="1:31" x14ac:dyDescent="0.45">
      <c r="A4177" t="s">
        <v>64</v>
      </c>
      <c r="B4177" t="s">
        <v>177</v>
      </c>
      <c r="C4177" t="s">
        <v>129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64</v>
      </c>
      <c r="B4178" t="s">
        <v>178</v>
      </c>
      <c r="C4178" t="s">
        <v>124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64</v>
      </c>
      <c r="B4179" t="s">
        <v>178</v>
      </c>
      <c r="C4179" t="s">
        <v>125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64</v>
      </c>
      <c r="B4180" t="s">
        <v>178</v>
      </c>
      <c r="C4180" t="s">
        <v>126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64</v>
      </c>
      <c r="B4181" t="s">
        <v>178</v>
      </c>
      <c r="C4181" t="s">
        <v>127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64</v>
      </c>
      <c r="B4182" t="s">
        <v>178</v>
      </c>
      <c r="C4182" t="s">
        <v>128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64</v>
      </c>
      <c r="B4183" t="s">
        <v>178</v>
      </c>
      <c r="C4183" t="s">
        <v>129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64</v>
      </c>
      <c r="B4184" t="s">
        <v>179</v>
      </c>
      <c r="C4184" t="s">
        <v>124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64</v>
      </c>
      <c r="B4185" t="s">
        <v>179</v>
      </c>
      <c r="C4185" t="s">
        <v>125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64</v>
      </c>
      <c r="B4186" t="s">
        <v>179</v>
      </c>
      <c r="C4186" t="s">
        <v>126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64</v>
      </c>
      <c r="B4187" t="s">
        <v>179</v>
      </c>
      <c r="C4187" t="s">
        <v>127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64</v>
      </c>
      <c r="B4188" t="s">
        <v>179</v>
      </c>
      <c r="C4188" t="s">
        <v>128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64</v>
      </c>
      <c r="B4189" t="s">
        <v>179</v>
      </c>
      <c r="C4189" t="s">
        <v>129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64</v>
      </c>
      <c r="B4190" t="s">
        <v>180</v>
      </c>
      <c r="C4190" t="s">
        <v>124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64</v>
      </c>
      <c r="B4191" t="s">
        <v>180</v>
      </c>
      <c r="C4191" t="s">
        <v>125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64</v>
      </c>
      <c r="B4192" t="s">
        <v>180</v>
      </c>
      <c r="C4192" t="s">
        <v>126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64</v>
      </c>
      <c r="B4193" t="s">
        <v>180</v>
      </c>
      <c r="C4193" t="s">
        <v>127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64</v>
      </c>
      <c r="B4194" t="s">
        <v>180</v>
      </c>
      <c r="C4194" t="s">
        <v>128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64</v>
      </c>
      <c r="B4195" t="s">
        <v>180</v>
      </c>
      <c r="C4195" t="s">
        <v>129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64</v>
      </c>
      <c r="B4196" t="s">
        <v>181</v>
      </c>
      <c r="C4196" t="s">
        <v>124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64</v>
      </c>
      <c r="B4197" t="s">
        <v>181</v>
      </c>
      <c r="C4197" t="s">
        <v>125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64</v>
      </c>
      <c r="B4198" t="s">
        <v>181</v>
      </c>
      <c r="C4198" t="s">
        <v>126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64</v>
      </c>
      <c r="B4199" t="s">
        <v>181</v>
      </c>
      <c r="C4199" t="s">
        <v>127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64</v>
      </c>
      <c r="B4200" t="s">
        <v>181</v>
      </c>
      <c r="C4200" t="s">
        <v>128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64</v>
      </c>
      <c r="B4201" t="s">
        <v>181</v>
      </c>
      <c r="C4201" t="s">
        <v>129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64</v>
      </c>
      <c r="B4202" t="s">
        <v>182</v>
      </c>
      <c r="C4202" t="s">
        <v>124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64</v>
      </c>
      <c r="B4203" t="s">
        <v>182</v>
      </c>
      <c r="C4203" t="s">
        <v>125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64</v>
      </c>
      <c r="B4204" t="s">
        <v>182</v>
      </c>
      <c r="C4204" t="s">
        <v>126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64</v>
      </c>
      <c r="B4205" t="s">
        <v>182</v>
      </c>
      <c r="C4205" t="s">
        <v>127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64</v>
      </c>
      <c r="B4206" t="s">
        <v>182</v>
      </c>
      <c r="C4206" t="s">
        <v>128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64</v>
      </c>
      <c r="B4207" t="s">
        <v>182</v>
      </c>
      <c r="C4207" t="s">
        <v>129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64</v>
      </c>
      <c r="B4208" t="s">
        <v>183</v>
      </c>
      <c r="C4208" t="s">
        <v>124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64</v>
      </c>
      <c r="B4209" t="s">
        <v>183</v>
      </c>
      <c r="C4209" t="s">
        <v>125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64</v>
      </c>
      <c r="B4210" t="s">
        <v>183</v>
      </c>
      <c r="C4210" t="s">
        <v>126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0.1941354210303497</v>
      </c>
      <c r="O4210">
        <v>0.5220085765482736</v>
      </c>
      <c r="P4210">
        <v>0.79056382417984949</v>
      </c>
      <c r="Q4210">
        <v>0.79056382417984949</v>
      </c>
      <c r="R4210">
        <v>0.79056382417984949</v>
      </c>
      <c r="S4210">
        <v>0.79056382417984949</v>
      </c>
      <c r="T4210">
        <v>0.79056382417984949</v>
      </c>
      <c r="U4210">
        <v>0.79056382417984949</v>
      </c>
      <c r="V4210">
        <v>0.79056382417984949</v>
      </c>
      <c r="W4210">
        <v>0.79056382417984949</v>
      </c>
      <c r="X4210">
        <v>0.3408155169199471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8.839642825898661</v>
      </c>
      <c r="AC4210">
        <f>INDEX(SHELF_days!$C$2:$C$289,MATCH(A4210&amp;"|"&amp;C4210,SHELF_days!$D$2:$D$289,0))</f>
        <v>81</v>
      </c>
      <c r="AD4210" s="8">
        <f t="shared" si="196"/>
        <v>716.01106889779157</v>
      </c>
      <c r="AE4210" s="7">
        <f t="shared" si="197"/>
        <v>0.79056382417984949</v>
      </c>
    </row>
    <row r="4211" spans="1:31" x14ac:dyDescent="0.45">
      <c r="A4211" t="s">
        <v>64</v>
      </c>
      <c r="B4211" t="s">
        <v>183</v>
      </c>
      <c r="C4211" t="s">
        <v>127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64</v>
      </c>
      <c r="B4212" t="s">
        <v>183</v>
      </c>
      <c r="C4212" t="s">
        <v>128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64</v>
      </c>
      <c r="B4213" t="s">
        <v>183</v>
      </c>
      <c r="C4213" t="s">
        <v>129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68</v>
      </c>
      <c r="B4214" t="s">
        <v>158</v>
      </c>
      <c r="C4214" t="s">
        <v>124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68</v>
      </c>
      <c r="B4215" t="s">
        <v>158</v>
      </c>
      <c r="C4215" t="s">
        <v>125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68</v>
      </c>
      <c r="B4216" t="s">
        <v>158</v>
      </c>
      <c r="C4216" t="s">
        <v>126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68</v>
      </c>
      <c r="B4217" t="s">
        <v>158</v>
      </c>
      <c r="C4217" t="s">
        <v>127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68</v>
      </c>
      <c r="B4218" t="s">
        <v>158</v>
      </c>
      <c r="C4218" t="s">
        <v>128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68</v>
      </c>
      <c r="B4219" t="s">
        <v>158</v>
      </c>
      <c r="C4219" t="s">
        <v>129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68</v>
      </c>
      <c r="B4220" t="s">
        <v>159</v>
      </c>
      <c r="C4220" t="s">
        <v>124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68</v>
      </c>
      <c r="B4221" t="s">
        <v>159</v>
      </c>
      <c r="C4221" t="s">
        <v>125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68</v>
      </c>
      <c r="B4222" t="s">
        <v>159</v>
      </c>
      <c r="C4222" t="s">
        <v>126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68</v>
      </c>
      <c r="B4223" t="s">
        <v>159</v>
      </c>
      <c r="C4223" t="s">
        <v>127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68</v>
      </c>
      <c r="B4224" t="s">
        <v>159</v>
      </c>
      <c r="C4224" t="s">
        <v>128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68</v>
      </c>
      <c r="B4225" t="s">
        <v>159</v>
      </c>
      <c r="C4225" t="s">
        <v>129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68</v>
      </c>
      <c r="B4226" t="s">
        <v>160</v>
      </c>
      <c r="C4226" t="s">
        <v>124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68</v>
      </c>
      <c r="B4227" t="s">
        <v>160</v>
      </c>
      <c r="C4227" t="s">
        <v>125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68</v>
      </c>
      <c r="B4228" t="s">
        <v>160</v>
      </c>
      <c r="C4228" t="s">
        <v>126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68</v>
      </c>
      <c r="B4229" t="s">
        <v>160</v>
      </c>
      <c r="C4229" t="s">
        <v>127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68</v>
      </c>
      <c r="B4230" t="s">
        <v>160</v>
      </c>
      <c r="C4230" t="s">
        <v>128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68</v>
      </c>
      <c r="B4231" t="s">
        <v>160</v>
      </c>
      <c r="C4231" t="s">
        <v>129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68</v>
      </c>
      <c r="B4232" t="s">
        <v>161</v>
      </c>
      <c r="C4232" t="s">
        <v>124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68</v>
      </c>
      <c r="B4233" t="s">
        <v>161</v>
      </c>
      <c r="C4233" t="s">
        <v>125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68</v>
      </c>
      <c r="B4234" t="s">
        <v>161</v>
      </c>
      <c r="C4234" t="s">
        <v>126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68</v>
      </c>
      <c r="B4235" t="s">
        <v>161</v>
      </c>
      <c r="C4235" t="s">
        <v>127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68</v>
      </c>
      <c r="B4236" t="s">
        <v>161</v>
      </c>
      <c r="C4236" t="s">
        <v>128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68</v>
      </c>
      <c r="B4237" t="s">
        <v>161</v>
      </c>
      <c r="C4237" t="s">
        <v>129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68</v>
      </c>
      <c r="B4238" t="s">
        <v>162</v>
      </c>
      <c r="C4238" t="s">
        <v>124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 s="7">
        <f t="shared" si="198"/>
        <v>0</v>
      </c>
      <c r="AC4238">
        <f>INDEX(SHELF_days!$C$2:$C$289,MATCH(A4238&amp;"|"&amp;C4238,SHELF_days!$D$2:$D$289,0))</f>
        <v>65</v>
      </c>
      <c r="AD4238" s="8">
        <f t="shared" si="199"/>
        <v>0</v>
      </c>
      <c r="AE4238" s="7">
        <f t="shared" si="200"/>
        <v>0</v>
      </c>
    </row>
    <row r="4239" spans="1:31" x14ac:dyDescent="0.45">
      <c r="A4239" t="s">
        <v>68</v>
      </c>
      <c r="B4239" t="s">
        <v>162</v>
      </c>
      <c r="C4239" t="s">
        <v>125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 s="7">
        <f t="shared" si="198"/>
        <v>0</v>
      </c>
      <c r="AC4239">
        <f>INDEX(SHELF_days!$C$2:$C$289,MATCH(A4239&amp;"|"&amp;C4239,SHELF_days!$D$2:$D$289,0))</f>
        <v>115</v>
      </c>
      <c r="AD4239" s="8">
        <f t="shared" si="199"/>
        <v>0</v>
      </c>
      <c r="AE4239" s="7">
        <f t="shared" si="200"/>
        <v>0</v>
      </c>
    </row>
    <row r="4240" spans="1:31" x14ac:dyDescent="0.45">
      <c r="A4240" t="s">
        <v>68</v>
      </c>
      <c r="B4240" t="s">
        <v>162</v>
      </c>
      <c r="C4240" t="s">
        <v>126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 s="7">
        <f t="shared" si="198"/>
        <v>0</v>
      </c>
      <c r="AC4240">
        <f>INDEX(SHELF_days!$C$2:$C$289,MATCH(A4240&amp;"|"&amp;C4240,SHELF_days!$D$2:$D$289,0))</f>
        <v>101</v>
      </c>
      <c r="AD4240" s="8">
        <f t="shared" si="199"/>
        <v>0</v>
      </c>
      <c r="AE4240" s="7">
        <f t="shared" si="200"/>
        <v>0</v>
      </c>
    </row>
    <row r="4241" spans="1:31" x14ac:dyDescent="0.45">
      <c r="A4241" t="s">
        <v>68</v>
      </c>
      <c r="B4241" t="s">
        <v>162</v>
      </c>
      <c r="C4241" t="s">
        <v>127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 s="7">
        <f t="shared" si="198"/>
        <v>0</v>
      </c>
      <c r="AC4241">
        <f>INDEX(SHELF_days!$C$2:$C$289,MATCH(A4241&amp;"|"&amp;C4241,SHELF_days!$D$2:$D$289,0))</f>
        <v>70</v>
      </c>
      <c r="AD4241" s="8">
        <f t="shared" si="199"/>
        <v>0</v>
      </c>
      <c r="AE4241" s="7">
        <f t="shared" si="200"/>
        <v>0</v>
      </c>
    </row>
    <row r="4242" spans="1:31" x14ac:dyDescent="0.45">
      <c r="A4242" t="s">
        <v>68</v>
      </c>
      <c r="B4242" t="s">
        <v>162</v>
      </c>
      <c r="C4242" t="s">
        <v>128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 s="7">
        <f t="shared" si="198"/>
        <v>0</v>
      </c>
      <c r="AC4242">
        <f>INDEX(SHELF_days!$C$2:$C$289,MATCH(A4242&amp;"|"&amp;C4242,SHELF_days!$D$2:$D$289,0))</f>
        <v>9</v>
      </c>
      <c r="AD4242" s="8">
        <f t="shared" si="199"/>
        <v>0</v>
      </c>
      <c r="AE4242" s="7">
        <f t="shared" si="200"/>
        <v>0</v>
      </c>
    </row>
    <row r="4243" spans="1:31" x14ac:dyDescent="0.45">
      <c r="A4243" t="s">
        <v>68</v>
      </c>
      <c r="B4243" t="s">
        <v>162</v>
      </c>
      <c r="C4243" t="s">
        <v>129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 s="7">
        <f t="shared" si="198"/>
        <v>0</v>
      </c>
      <c r="AC4243">
        <f>INDEX(SHELF_days!$C$2:$C$289,MATCH(A4243&amp;"|"&amp;C4243,SHELF_days!$D$2:$D$289,0))</f>
        <v>5</v>
      </c>
      <c r="AD4243" s="8">
        <f t="shared" si="199"/>
        <v>0</v>
      </c>
      <c r="AE4243" s="7">
        <f t="shared" si="200"/>
        <v>0</v>
      </c>
    </row>
    <row r="4244" spans="1:31" x14ac:dyDescent="0.45">
      <c r="A4244" t="s">
        <v>68</v>
      </c>
      <c r="B4244" t="s">
        <v>163</v>
      </c>
      <c r="C4244" t="s">
        <v>124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68</v>
      </c>
      <c r="B4245" t="s">
        <v>163</v>
      </c>
      <c r="C4245" t="s">
        <v>125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68</v>
      </c>
      <c r="B4246" t="s">
        <v>163</v>
      </c>
      <c r="C4246" t="s">
        <v>126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68</v>
      </c>
      <c r="B4247" t="s">
        <v>163</v>
      </c>
      <c r="C4247" t="s">
        <v>127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68</v>
      </c>
      <c r="B4248" t="s">
        <v>163</v>
      </c>
      <c r="C4248" t="s">
        <v>128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68</v>
      </c>
      <c r="B4249" t="s">
        <v>163</v>
      </c>
      <c r="C4249" t="s">
        <v>129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68</v>
      </c>
      <c r="B4250" t="s">
        <v>164</v>
      </c>
      <c r="C4250" t="s">
        <v>124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68</v>
      </c>
      <c r="B4251" t="s">
        <v>164</v>
      </c>
      <c r="C4251" t="s">
        <v>125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68</v>
      </c>
      <c r="B4252" t="s">
        <v>164</v>
      </c>
      <c r="C4252" t="s">
        <v>126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68</v>
      </c>
      <c r="B4253" t="s">
        <v>164</v>
      </c>
      <c r="C4253" t="s">
        <v>127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68</v>
      </c>
      <c r="B4254" t="s">
        <v>164</v>
      </c>
      <c r="C4254" t="s">
        <v>128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68</v>
      </c>
      <c r="B4255" t="s">
        <v>164</v>
      </c>
      <c r="C4255" t="s">
        <v>129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68</v>
      </c>
      <c r="B4256" t="s">
        <v>165</v>
      </c>
      <c r="C4256" t="s">
        <v>124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68</v>
      </c>
      <c r="B4257" t="s">
        <v>165</v>
      </c>
      <c r="C4257" t="s">
        <v>125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68</v>
      </c>
      <c r="B4258" t="s">
        <v>165</v>
      </c>
      <c r="C4258" t="s">
        <v>126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68</v>
      </c>
      <c r="B4259" t="s">
        <v>165</v>
      </c>
      <c r="C4259" t="s">
        <v>127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68</v>
      </c>
      <c r="B4260" t="s">
        <v>165</v>
      </c>
      <c r="C4260" t="s">
        <v>128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68</v>
      </c>
      <c r="B4261" t="s">
        <v>165</v>
      </c>
      <c r="C4261" t="s">
        <v>129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68</v>
      </c>
      <c r="B4262" t="s">
        <v>166</v>
      </c>
      <c r="C4262" t="s">
        <v>124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68</v>
      </c>
      <c r="B4263" t="s">
        <v>166</v>
      </c>
      <c r="C4263" t="s">
        <v>125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68</v>
      </c>
      <c r="B4264" t="s">
        <v>166</v>
      </c>
      <c r="C4264" t="s">
        <v>126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68</v>
      </c>
      <c r="B4265" t="s">
        <v>166</v>
      </c>
      <c r="C4265" t="s">
        <v>127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68</v>
      </c>
      <c r="B4266" t="s">
        <v>166</v>
      </c>
      <c r="C4266" t="s">
        <v>128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68</v>
      </c>
      <c r="B4267" t="s">
        <v>166</v>
      </c>
      <c r="C4267" t="s">
        <v>129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68</v>
      </c>
      <c r="B4268" t="s">
        <v>167</v>
      </c>
      <c r="C4268" t="s">
        <v>124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68</v>
      </c>
      <c r="B4269" t="s">
        <v>167</v>
      </c>
      <c r="C4269" t="s">
        <v>125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68</v>
      </c>
      <c r="B4270" t="s">
        <v>167</v>
      </c>
      <c r="C4270" t="s">
        <v>126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68</v>
      </c>
      <c r="B4271" t="s">
        <v>167</v>
      </c>
      <c r="C4271" t="s">
        <v>127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68</v>
      </c>
      <c r="B4272" t="s">
        <v>167</v>
      </c>
      <c r="C4272" t="s">
        <v>128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68</v>
      </c>
      <c r="B4273" t="s">
        <v>167</v>
      </c>
      <c r="C4273" t="s">
        <v>129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68</v>
      </c>
      <c r="B4274" t="s">
        <v>168</v>
      </c>
      <c r="C4274" t="s">
        <v>124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68</v>
      </c>
      <c r="B4275" t="s">
        <v>168</v>
      </c>
      <c r="C4275" t="s">
        <v>125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68</v>
      </c>
      <c r="B4276" t="s">
        <v>168</v>
      </c>
      <c r="C4276" t="s">
        <v>126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68</v>
      </c>
      <c r="B4277" t="s">
        <v>168</v>
      </c>
      <c r="C4277" t="s">
        <v>127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68</v>
      </c>
      <c r="B4278" t="s">
        <v>168</v>
      </c>
      <c r="C4278" t="s">
        <v>128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68</v>
      </c>
      <c r="B4279" t="s">
        <v>168</v>
      </c>
      <c r="C4279" t="s">
        <v>129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68</v>
      </c>
      <c r="B4280" t="s">
        <v>169</v>
      </c>
      <c r="C4280" t="s">
        <v>124</v>
      </c>
      <c r="D4280">
        <v>1.255181992585261E-2</v>
      </c>
      <c r="E4280">
        <v>1.0573543959278011E-2</v>
      </c>
      <c r="F4280">
        <v>9.5744749904416622E-3</v>
      </c>
      <c r="G4280">
        <v>9.4028108116652152E-3</v>
      </c>
      <c r="H4280">
        <v>9.2858261664177672E-3</v>
      </c>
      <c r="I4280">
        <v>9.2811562386893431E-3</v>
      </c>
      <c r="J4280">
        <v>1.8318175749297849E-2</v>
      </c>
      <c r="K4280">
        <v>3.222191019602421E-2</v>
      </c>
      <c r="L4280">
        <v>2.2138235744156812E-2</v>
      </c>
      <c r="M4280">
        <v>1.033389981989794E-2</v>
      </c>
      <c r="N4280">
        <v>1.0375219813343099E-2</v>
      </c>
      <c r="O4280">
        <v>1.063354366363686E-2</v>
      </c>
      <c r="P4280">
        <v>1.069407538507869E-2</v>
      </c>
      <c r="Q4280">
        <v>1.0771513427157599E-2</v>
      </c>
      <c r="R4280">
        <v>1.1083275437786731E-2</v>
      </c>
      <c r="S4280">
        <v>1.3278555261209919E-2</v>
      </c>
      <c r="T4280">
        <v>1.5495884237072389E-2</v>
      </c>
      <c r="U4280">
        <v>4.4634518985162443E-2</v>
      </c>
      <c r="V4280">
        <v>0.1248038776551051</v>
      </c>
      <c r="W4280">
        <v>0.1016811147423802</v>
      </c>
      <c r="X4280">
        <v>6.2014334826093483E-2</v>
      </c>
      <c r="Y4280">
        <v>3.0853444032568681E-2</v>
      </c>
      <c r="Z4280">
        <v>1.622575256191839E-2</v>
      </c>
      <c r="AA4280">
        <v>1.3991103474354319E-2</v>
      </c>
      <c r="AB4280" s="7">
        <f t="shared" si="198"/>
        <v>0.62021806710458938</v>
      </c>
      <c r="AC4280">
        <f>INDEX(SHELF_days!$C$2:$C$289,MATCH(A4280&amp;"|"&amp;C4280,SHELF_days!$D$2:$D$289,0))</f>
        <v>65</v>
      </c>
      <c r="AD4280" s="8">
        <f t="shared" si="199"/>
        <v>40.314174361798308</v>
      </c>
      <c r="AE4280" s="7">
        <f t="shared" si="200"/>
        <v>0.1248038776551051</v>
      </c>
    </row>
    <row r="4281" spans="1:31" x14ac:dyDescent="0.45">
      <c r="A4281" t="s">
        <v>68</v>
      </c>
      <c r="B4281" t="s">
        <v>169</v>
      </c>
      <c r="C4281" t="s">
        <v>125</v>
      </c>
      <c r="D4281">
        <v>2.098474881698411E-2</v>
      </c>
      <c r="E4281">
        <v>2.0503495030667389E-2</v>
      </c>
      <c r="F4281">
        <v>1.9810099432510459E-2</v>
      </c>
      <c r="G4281">
        <v>1.941167775036402E-2</v>
      </c>
      <c r="H4281">
        <v>1.934362389849887E-2</v>
      </c>
      <c r="I4281">
        <v>1.729173745719239E-2</v>
      </c>
      <c r="J4281">
        <v>1.6845286455054259E-2</v>
      </c>
      <c r="K4281">
        <v>1.6882010412032529E-2</v>
      </c>
      <c r="L4281">
        <v>1.6664917885670091E-2</v>
      </c>
      <c r="M4281">
        <v>1.6577430632023691E-2</v>
      </c>
      <c r="N4281">
        <v>1.668265178843625E-2</v>
      </c>
      <c r="O4281">
        <v>1.6834054983302361E-2</v>
      </c>
      <c r="P4281">
        <v>1.7075605517229801E-2</v>
      </c>
      <c r="Q4281">
        <v>1.858926800958325E-2</v>
      </c>
      <c r="R4281">
        <v>1.9970812926328799E-2</v>
      </c>
      <c r="S4281">
        <v>2.31995654899547E-2</v>
      </c>
      <c r="T4281">
        <v>2.9464731663455181E-2</v>
      </c>
      <c r="U4281">
        <v>5.0837631277233647E-2</v>
      </c>
      <c r="V4281">
        <v>0.16450278549190309</v>
      </c>
      <c r="W4281">
        <v>0.2118803845569355</v>
      </c>
      <c r="X4281">
        <v>0.14226750096485841</v>
      </c>
      <c r="Y4281">
        <v>0.1035007461704591</v>
      </c>
      <c r="Z4281">
        <v>5.2890034957370789E-2</v>
      </c>
      <c r="AA4281">
        <v>2.8345944072694921E-2</v>
      </c>
      <c r="AB4281" s="7">
        <f t="shared" si="198"/>
        <v>1.0803567456407437</v>
      </c>
      <c r="AC4281">
        <f>INDEX(SHELF_days!$C$2:$C$289,MATCH(A4281&amp;"|"&amp;C4281,SHELF_days!$D$2:$D$289,0))</f>
        <v>115</v>
      </c>
      <c r="AD4281" s="8">
        <f t="shared" si="199"/>
        <v>124.24102574868553</v>
      </c>
      <c r="AE4281" s="7">
        <f t="shared" si="200"/>
        <v>0.2118803845569355</v>
      </c>
    </row>
    <row r="4282" spans="1:31" x14ac:dyDescent="0.45">
      <c r="A4282" t="s">
        <v>68</v>
      </c>
      <c r="B4282" t="s">
        <v>169</v>
      </c>
      <c r="C4282" t="s">
        <v>126</v>
      </c>
      <c r="D4282">
        <v>0.1527659739504009</v>
      </c>
      <c r="E4282">
        <v>0.14270704950398019</v>
      </c>
      <c r="F4282">
        <v>0.1420321725847464</v>
      </c>
      <c r="G4282">
        <v>0.1415213852255903</v>
      </c>
      <c r="H4282">
        <v>0.14074336629716469</v>
      </c>
      <c r="I4282">
        <v>0.13814621925056331</v>
      </c>
      <c r="J4282">
        <v>0.13777240760512921</v>
      </c>
      <c r="K4282">
        <v>0.13791438414353929</v>
      </c>
      <c r="L4282">
        <v>0.13796181384019029</v>
      </c>
      <c r="M4282">
        <v>0.13857980637859721</v>
      </c>
      <c r="N4282">
        <v>0.14706956580336039</v>
      </c>
      <c r="O4282">
        <v>0.19279663792387211</v>
      </c>
      <c r="P4282">
        <v>0.26080957271528032</v>
      </c>
      <c r="Q4282">
        <v>0.36026448949203521</v>
      </c>
      <c r="R4282">
        <v>0.47241501553200238</v>
      </c>
      <c r="S4282">
        <v>0.58284408581098257</v>
      </c>
      <c r="T4282">
        <v>0.71768233766826528</v>
      </c>
      <c r="U4282">
        <v>0.94796125055971603</v>
      </c>
      <c r="V4282">
        <v>0.95</v>
      </c>
      <c r="W4282">
        <v>0.95</v>
      </c>
      <c r="X4282">
        <v>0.67588638257990097</v>
      </c>
      <c r="Y4282">
        <v>0.48399075261662711</v>
      </c>
      <c r="Z4282">
        <v>0.23871585110544619</v>
      </c>
      <c r="AA4282">
        <v>0.16940348327399399</v>
      </c>
      <c r="AB4282" s="7">
        <f t="shared" si="198"/>
        <v>8.5599840038613859</v>
      </c>
      <c r="AC4282">
        <f>INDEX(SHELF_days!$C$2:$C$289,MATCH(A4282&amp;"|"&amp;C4282,SHELF_days!$D$2:$D$289,0))</f>
        <v>101</v>
      </c>
      <c r="AD4282" s="8">
        <f t="shared" si="199"/>
        <v>864.55838439000001</v>
      </c>
      <c r="AE4282" s="7">
        <f t="shared" si="200"/>
        <v>0.95</v>
      </c>
    </row>
    <row r="4283" spans="1:31" x14ac:dyDescent="0.45">
      <c r="A4283" t="s">
        <v>68</v>
      </c>
      <c r="B4283" t="s">
        <v>169</v>
      </c>
      <c r="C4283" t="s">
        <v>127</v>
      </c>
      <c r="D4283">
        <v>3.6121542115688333E-2</v>
      </c>
      <c r="E4283">
        <v>3.4582520384645703E-2</v>
      </c>
      <c r="F4283">
        <v>3.3569284643976662E-2</v>
      </c>
      <c r="G4283">
        <v>3.320743065696035E-2</v>
      </c>
      <c r="H4283">
        <v>3.2750961937890781E-2</v>
      </c>
      <c r="I4283">
        <v>3.2889485037940452E-2</v>
      </c>
      <c r="J4283">
        <v>2.988588520484407E-2</v>
      </c>
      <c r="K4283">
        <v>3.1123009045271599E-2</v>
      </c>
      <c r="L4283">
        <v>2.9830721138452601E-2</v>
      </c>
      <c r="M4283">
        <v>2.9968352698035342E-2</v>
      </c>
      <c r="N4283">
        <v>2.9995767567393521E-2</v>
      </c>
      <c r="O4283">
        <v>3.071356908583274E-2</v>
      </c>
      <c r="P4283">
        <v>3.3453830153508869E-2</v>
      </c>
      <c r="Q4283">
        <v>4.1458080465630959E-2</v>
      </c>
      <c r="R4283">
        <v>5.1997091767801207E-2</v>
      </c>
      <c r="S4283">
        <v>6.8816448446720732E-2</v>
      </c>
      <c r="T4283">
        <v>0.1061388955713677</v>
      </c>
      <c r="U4283">
        <v>0.1880743619890036</v>
      </c>
      <c r="V4283">
        <v>0.27405196144115412</v>
      </c>
      <c r="W4283">
        <v>0.24654972111721321</v>
      </c>
      <c r="X4283">
        <v>0.18036576878422811</v>
      </c>
      <c r="Y4283">
        <v>8.1828035791370712E-2</v>
      </c>
      <c r="Z4283">
        <v>4.5544121868142023E-2</v>
      </c>
      <c r="AA4283">
        <v>3.6743391591373901E-2</v>
      </c>
      <c r="AB4283" s="7">
        <f t="shared" si="198"/>
        <v>1.7396602385044475</v>
      </c>
      <c r="AC4283">
        <f>INDEX(SHELF_days!$C$2:$C$289,MATCH(A4283&amp;"|"&amp;C4283,SHELF_days!$D$2:$D$289,0))</f>
        <v>70</v>
      </c>
      <c r="AD4283" s="8">
        <f t="shared" si="199"/>
        <v>121.77621669531132</v>
      </c>
      <c r="AE4283" s="7">
        <f t="shared" si="200"/>
        <v>0.27405196144115412</v>
      </c>
    </row>
    <row r="4284" spans="1:31" x14ac:dyDescent="0.45">
      <c r="A4284" t="s">
        <v>68</v>
      </c>
      <c r="B4284" t="s">
        <v>169</v>
      </c>
      <c r="C4284" t="s">
        <v>128</v>
      </c>
      <c r="D4284">
        <v>0.38195220664750568</v>
      </c>
      <c r="E4284">
        <v>0.38195220664750568</v>
      </c>
      <c r="F4284">
        <v>0.38195220664750568</v>
      </c>
      <c r="G4284">
        <v>0.38195220664750568</v>
      </c>
      <c r="H4284">
        <v>0.37762868115311538</v>
      </c>
      <c r="I4284">
        <v>0.37762868115311538</v>
      </c>
      <c r="J4284">
        <v>0.37762868115311538</v>
      </c>
      <c r="K4284">
        <v>0.37762868115311538</v>
      </c>
      <c r="L4284">
        <v>0.37762868115311538</v>
      </c>
      <c r="M4284">
        <v>0.37762868115311538</v>
      </c>
      <c r="N4284">
        <v>0.40136728339589978</v>
      </c>
      <c r="O4284">
        <v>0.90513957944509449</v>
      </c>
      <c r="P4284">
        <v>0.95</v>
      </c>
      <c r="Q4284">
        <v>0.95</v>
      </c>
      <c r="R4284">
        <v>0.95</v>
      </c>
      <c r="S4284">
        <v>0.95</v>
      </c>
      <c r="T4284">
        <v>0.95</v>
      </c>
      <c r="U4284">
        <v>0.95</v>
      </c>
      <c r="V4284">
        <v>0.95</v>
      </c>
      <c r="W4284">
        <v>0.95</v>
      </c>
      <c r="X4284">
        <v>0.95</v>
      </c>
      <c r="Y4284">
        <v>0.95</v>
      </c>
      <c r="Z4284">
        <v>0.70160077940179255</v>
      </c>
      <c r="AA4284">
        <v>0.40119053549833039</v>
      </c>
      <c r="AB4284" s="7">
        <f t="shared" si="198"/>
        <v>15.702879091249827</v>
      </c>
      <c r="AC4284">
        <f>INDEX(SHELF_days!$C$2:$C$289,MATCH(A4284&amp;"|"&amp;C4284,SHELF_days!$D$2:$D$289,0))</f>
        <v>9</v>
      </c>
      <c r="AD4284" s="8">
        <f t="shared" si="199"/>
        <v>141.32591182124844</v>
      </c>
      <c r="AE4284" s="7">
        <f t="shared" si="200"/>
        <v>0.95</v>
      </c>
    </row>
    <row r="4285" spans="1:31" x14ac:dyDescent="0.45">
      <c r="A4285" t="s">
        <v>68</v>
      </c>
      <c r="B4285" t="s">
        <v>169</v>
      </c>
      <c r="C4285" t="s">
        <v>129</v>
      </c>
      <c r="D4285">
        <v>1.04417219487162E-2</v>
      </c>
      <c r="E4285">
        <v>8.3003531897021393E-3</v>
      </c>
      <c r="F4285">
        <v>8.3003531897021393E-3</v>
      </c>
      <c r="G4285">
        <v>8.3003531897021393E-3</v>
      </c>
      <c r="H4285">
        <v>8.3003531897021393E-3</v>
      </c>
      <c r="I4285">
        <v>8.3003531897021393E-3</v>
      </c>
      <c r="J4285">
        <v>8.3003531897021393E-3</v>
      </c>
      <c r="K4285">
        <v>8.3003531897021393E-3</v>
      </c>
      <c r="L4285">
        <v>8.3003531897021393E-3</v>
      </c>
      <c r="M4285">
        <v>8.3003531897021393E-3</v>
      </c>
      <c r="N4285">
        <v>8.3003531897021393E-3</v>
      </c>
      <c r="O4285">
        <v>8.3003531897021393E-3</v>
      </c>
      <c r="P4285">
        <v>8.3003531897021393E-3</v>
      </c>
      <c r="Q4285">
        <v>8.3003531897021393E-3</v>
      </c>
      <c r="R4285">
        <v>8.3003531897021393E-3</v>
      </c>
      <c r="S4285">
        <v>1.2630676680152809E-2</v>
      </c>
      <c r="T4285">
        <v>1.2630676680152809E-2</v>
      </c>
      <c r="U4285">
        <v>0.27491096068104381</v>
      </c>
      <c r="V4285">
        <v>0.61953537096110112</v>
      </c>
      <c r="W4285">
        <v>0.61039886425597456</v>
      </c>
      <c r="X4285">
        <v>0.47343283963179861</v>
      </c>
      <c r="Y4285">
        <v>0.1354160815224133</v>
      </c>
      <c r="Z4285">
        <v>3.3418948632740149E-2</v>
      </c>
      <c r="AA4285">
        <v>3.3418948632740149E-2</v>
      </c>
      <c r="AB4285" s="7">
        <f t="shared" si="198"/>
        <v>2.3324400342826634</v>
      </c>
      <c r="AC4285">
        <f>INDEX(SHELF_days!$C$2:$C$289,MATCH(A4285&amp;"|"&amp;C4285,SHELF_days!$D$2:$D$289,0))</f>
        <v>5</v>
      </c>
      <c r="AD4285" s="8">
        <f t="shared" si="199"/>
        <v>11.662200171413318</v>
      </c>
      <c r="AE4285" s="7">
        <f t="shared" si="200"/>
        <v>0.61953537096110112</v>
      </c>
    </row>
    <row r="4286" spans="1:31" x14ac:dyDescent="0.45">
      <c r="A4286" t="s">
        <v>68</v>
      </c>
      <c r="B4286" t="s">
        <v>170</v>
      </c>
      <c r="C4286" t="s">
        <v>124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68</v>
      </c>
      <c r="B4287" t="s">
        <v>170</v>
      </c>
      <c r="C4287" t="s">
        <v>125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68</v>
      </c>
      <c r="B4288" t="s">
        <v>170</v>
      </c>
      <c r="C4288" t="s">
        <v>126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68</v>
      </c>
      <c r="B4289" t="s">
        <v>170</v>
      </c>
      <c r="C4289" t="s">
        <v>127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68</v>
      </c>
      <c r="B4290" t="s">
        <v>170</v>
      </c>
      <c r="C4290" t="s">
        <v>128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68</v>
      </c>
      <c r="B4291" t="s">
        <v>170</v>
      </c>
      <c r="C4291" t="s">
        <v>129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68</v>
      </c>
      <c r="B4292" t="s">
        <v>171</v>
      </c>
      <c r="C4292" t="s">
        <v>124</v>
      </c>
      <c r="D4292">
        <v>0.63800000000000001</v>
      </c>
      <c r="E4292">
        <v>0.63800000000000001</v>
      </c>
      <c r="F4292">
        <v>0.63800000000000001</v>
      </c>
      <c r="G4292">
        <v>0.63800000000000001</v>
      </c>
      <c r="H4292">
        <v>0.63800000000000001</v>
      </c>
      <c r="I4292">
        <v>0.63800000000000001</v>
      </c>
      <c r="J4292">
        <v>0.63800000000000001</v>
      </c>
      <c r="K4292">
        <v>0.63800000000000001</v>
      </c>
      <c r="L4292">
        <v>0.63800000000000001</v>
      </c>
      <c r="M4292">
        <v>0.63800000000000001</v>
      </c>
      <c r="N4292">
        <v>0.63800000000000001</v>
      </c>
      <c r="O4292">
        <v>0.63800000000000001</v>
      </c>
      <c r="P4292">
        <v>0.63800000000000001</v>
      </c>
      <c r="Q4292">
        <v>0.63800000000000001</v>
      </c>
      <c r="R4292">
        <v>0.63800000000000001</v>
      </c>
      <c r="S4292">
        <v>0.63800000000000001</v>
      </c>
      <c r="T4292">
        <v>0.63800000000000001</v>
      </c>
      <c r="U4292">
        <v>0.63800000000000001</v>
      </c>
      <c r="V4292">
        <v>0.63800000000000001</v>
      </c>
      <c r="W4292">
        <v>0.63800000000000001</v>
      </c>
      <c r="X4292">
        <v>0.63800000000000001</v>
      </c>
      <c r="Y4292">
        <v>0.63800000000000001</v>
      </c>
      <c r="Z4292">
        <v>0.63800000000000001</v>
      </c>
      <c r="AA4292">
        <v>0.63800000000000001</v>
      </c>
      <c r="AB4292" s="7">
        <f t="shared" si="201"/>
        <v>15.311999999999999</v>
      </c>
      <c r="AC4292">
        <f>INDEX(SHELF_days!$C$2:$C$289,MATCH(A4292&amp;"|"&amp;C4292,SHELF_days!$D$2:$D$289,0))</f>
        <v>65</v>
      </c>
      <c r="AD4292" s="8">
        <f t="shared" si="202"/>
        <v>995.28</v>
      </c>
      <c r="AE4292" s="7">
        <f t="shared" si="203"/>
        <v>0.63800000000000001</v>
      </c>
    </row>
    <row r="4293" spans="1:31" x14ac:dyDescent="0.45">
      <c r="A4293" t="s">
        <v>68</v>
      </c>
      <c r="B4293" t="s">
        <v>171</v>
      </c>
      <c r="C4293" t="s">
        <v>125</v>
      </c>
      <c r="D4293">
        <v>0.63800000000000001</v>
      </c>
      <c r="E4293">
        <v>0.63800000000000001</v>
      </c>
      <c r="F4293">
        <v>0.63800000000000001</v>
      </c>
      <c r="G4293">
        <v>0.63800000000000001</v>
      </c>
      <c r="H4293">
        <v>0.63800000000000001</v>
      </c>
      <c r="I4293">
        <v>0.63800000000000001</v>
      </c>
      <c r="J4293">
        <v>0.63800000000000001</v>
      </c>
      <c r="K4293">
        <v>0.63800000000000001</v>
      </c>
      <c r="L4293">
        <v>0.63800000000000001</v>
      </c>
      <c r="M4293">
        <v>0.63800000000000001</v>
      </c>
      <c r="N4293">
        <v>0.63800000000000001</v>
      </c>
      <c r="O4293">
        <v>0.63800000000000001</v>
      </c>
      <c r="P4293">
        <v>0.63800000000000001</v>
      </c>
      <c r="Q4293">
        <v>0.63800000000000001</v>
      </c>
      <c r="R4293">
        <v>0.63800000000000001</v>
      </c>
      <c r="S4293">
        <v>0.63800000000000001</v>
      </c>
      <c r="T4293">
        <v>0.63800000000000001</v>
      </c>
      <c r="U4293">
        <v>0.63800000000000001</v>
      </c>
      <c r="V4293">
        <v>0.63800000000000001</v>
      </c>
      <c r="W4293">
        <v>0.63800000000000001</v>
      </c>
      <c r="X4293">
        <v>0.63800000000000001</v>
      </c>
      <c r="Y4293">
        <v>0.63800000000000001</v>
      </c>
      <c r="Z4293">
        <v>0.63800000000000001</v>
      </c>
      <c r="AA4293">
        <v>0.63800000000000001</v>
      </c>
      <c r="AB4293" s="7">
        <f t="shared" si="201"/>
        <v>15.311999999999999</v>
      </c>
      <c r="AC4293">
        <f>INDEX(SHELF_days!$C$2:$C$289,MATCH(A4293&amp;"|"&amp;C4293,SHELF_days!$D$2:$D$289,0))</f>
        <v>115</v>
      </c>
      <c r="AD4293" s="8">
        <f t="shared" si="202"/>
        <v>1760.8799999999999</v>
      </c>
      <c r="AE4293" s="7">
        <f t="shared" si="203"/>
        <v>0.63800000000000001</v>
      </c>
    </row>
    <row r="4294" spans="1:31" x14ac:dyDescent="0.45">
      <c r="A4294" t="s">
        <v>68</v>
      </c>
      <c r="B4294" t="s">
        <v>171</v>
      </c>
      <c r="C4294" t="s">
        <v>126</v>
      </c>
      <c r="D4294">
        <v>0.63800000000000001</v>
      </c>
      <c r="E4294">
        <v>0.63800000000000001</v>
      </c>
      <c r="F4294">
        <v>0.63800000000000001</v>
      </c>
      <c r="G4294">
        <v>0.63800000000000001</v>
      </c>
      <c r="H4294">
        <v>0.63800000000000001</v>
      </c>
      <c r="I4294">
        <v>0.63800000000000001</v>
      </c>
      <c r="J4294">
        <v>0.63800000000000001</v>
      </c>
      <c r="K4294">
        <v>0.63800000000000001</v>
      </c>
      <c r="L4294">
        <v>0.63800000000000001</v>
      </c>
      <c r="M4294">
        <v>0.63800000000000001</v>
      </c>
      <c r="N4294">
        <v>0.63800000000000001</v>
      </c>
      <c r="O4294">
        <v>0.63800000000000001</v>
      </c>
      <c r="P4294">
        <v>0.63800000000000001</v>
      </c>
      <c r="Q4294">
        <v>0.63800000000000001</v>
      </c>
      <c r="R4294">
        <v>0.63800000000000001</v>
      </c>
      <c r="S4294">
        <v>0.63800000000000001</v>
      </c>
      <c r="T4294">
        <v>0.63800000000000001</v>
      </c>
      <c r="U4294">
        <v>0.63800000000000001</v>
      </c>
      <c r="V4294">
        <v>0.63800000000000001</v>
      </c>
      <c r="W4294">
        <v>0.63800000000000001</v>
      </c>
      <c r="X4294">
        <v>0.63800000000000001</v>
      </c>
      <c r="Y4294">
        <v>0.63800000000000001</v>
      </c>
      <c r="Z4294">
        <v>0.63800000000000001</v>
      </c>
      <c r="AA4294">
        <v>0.63800000000000001</v>
      </c>
      <c r="AB4294" s="7">
        <f t="shared" si="201"/>
        <v>15.311999999999999</v>
      </c>
      <c r="AC4294">
        <f>INDEX(SHELF_days!$C$2:$C$289,MATCH(A4294&amp;"|"&amp;C4294,SHELF_days!$D$2:$D$289,0))</f>
        <v>101</v>
      </c>
      <c r="AD4294" s="8">
        <f t="shared" si="202"/>
        <v>1546.5119999999999</v>
      </c>
      <c r="AE4294" s="7">
        <f t="shared" si="203"/>
        <v>0.63800000000000001</v>
      </c>
    </row>
    <row r="4295" spans="1:31" x14ac:dyDescent="0.45">
      <c r="A4295" t="s">
        <v>68</v>
      </c>
      <c r="B4295" t="s">
        <v>171</v>
      </c>
      <c r="C4295" t="s">
        <v>127</v>
      </c>
      <c r="D4295">
        <v>0.63800000000000001</v>
      </c>
      <c r="E4295">
        <v>0.63800000000000001</v>
      </c>
      <c r="F4295">
        <v>0.63800000000000001</v>
      </c>
      <c r="G4295">
        <v>0.63800000000000001</v>
      </c>
      <c r="H4295">
        <v>0.63800000000000001</v>
      </c>
      <c r="I4295">
        <v>0.63800000000000001</v>
      </c>
      <c r="J4295">
        <v>0.63800000000000001</v>
      </c>
      <c r="K4295">
        <v>0.63800000000000001</v>
      </c>
      <c r="L4295">
        <v>0.63800000000000001</v>
      </c>
      <c r="M4295">
        <v>0.63800000000000001</v>
      </c>
      <c r="N4295">
        <v>0.63800000000000001</v>
      </c>
      <c r="O4295">
        <v>0.63800000000000001</v>
      </c>
      <c r="P4295">
        <v>0.63800000000000001</v>
      </c>
      <c r="Q4295">
        <v>0.63800000000000001</v>
      </c>
      <c r="R4295">
        <v>0.63800000000000001</v>
      </c>
      <c r="S4295">
        <v>0.63800000000000001</v>
      </c>
      <c r="T4295">
        <v>0.63800000000000001</v>
      </c>
      <c r="U4295">
        <v>0.63800000000000001</v>
      </c>
      <c r="V4295">
        <v>0.63800000000000001</v>
      </c>
      <c r="W4295">
        <v>0.63800000000000001</v>
      </c>
      <c r="X4295">
        <v>0.63800000000000001</v>
      </c>
      <c r="Y4295">
        <v>0.63800000000000001</v>
      </c>
      <c r="Z4295">
        <v>0.63800000000000001</v>
      </c>
      <c r="AA4295">
        <v>0.63800000000000001</v>
      </c>
      <c r="AB4295" s="7">
        <f t="shared" si="201"/>
        <v>15.311999999999999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0.63800000000000001</v>
      </c>
    </row>
    <row r="4296" spans="1:31" x14ac:dyDescent="0.45">
      <c r="A4296" t="s">
        <v>68</v>
      </c>
      <c r="B4296" t="s">
        <v>171</v>
      </c>
      <c r="C4296" t="s">
        <v>128</v>
      </c>
      <c r="D4296">
        <v>0.63800000000000001</v>
      </c>
      <c r="E4296">
        <v>0.63800000000000001</v>
      </c>
      <c r="F4296">
        <v>0.63800000000000001</v>
      </c>
      <c r="G4296">
        <v>0.63800000000000001</v>
      </c>
      <c r="H4296">
        <v>0.63800000000000001</v>
      </c>
      <c r="I4296">
        <v>0.63800000000000001</v>
      </c>
      <c r="J4296">
        <v>0.63800000000000001</v>
      </c>
      <c r="K4296">
        <v>0.63800000000000001</v>
      </c>
      <c r="L4296">
        <v>0.63800000000000001</v>
      </c>
      <c r="M4296">
        <v>0.63800000000000001</v>
      </c>
      <c r="N4296">
        <v>0.63800000000000001</v>
      </c>
      <c r="O4296">
        <v>0.63800000000000001</v>
      </c>
      <c r="P4296">
        <v>0.63800000000000001</v>
      </c>
      <c r="Q4296">
        <v>0.63800000000000001</v>
      </c>
      <c r="R4296">
        <v>0.63800000000000001</v>
      </c>
      <c r="S4296">
        <v>0.63800000000000001</v>
      </c>
      <c r="T4296">
        <v>0.63800000000000001</v>
      </c>
      <c r="U4296">
        <v>0.63800000000000001</v>
      </c>
      <c r="V4296">
        <v>0.63800000000000001</v>
      </c>
      <c r="W4296">
        <v>0.63800000000000001</v>
      </c>
      <c r="X4296">
        <v>0.63800000000000001</v>
      </c>
      <c r="Y4296">
        <v>0.63800000000000001</v>
      </c>
      <c r="Z4296">
        <v>0.63800000000000001</v>
      </c>
      <c r="AA4296">
        <v>0.63800000000000001</v>
      </c>
      <c r="AB4296" s="7">
        <f t="shared" si="201"/>
        <v>15.311999999999999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0.63800000000000001</v>
      </c>
    </row>
    <row r="4297" spans="1:31" x14ac:dyDescent="0.45">
      <c r="A4297" t="s">
        <v>68</v>
      </c>
      <c r="B4297" t="s">
        <v>171</v>
      </c>
      <c r="C4297" t="s">
        <v>129</v>
      </c>
      <c r="D4297">
        <v>0.63800000000000001</v>
      </c>
      <c r="E4297">
        <v>0.63800000000000001</v>
      </c>
      <c r="F4297">
        <v>0.63800000000000001</v>
      </c>
      <c r="G4297">
        <v>0.63800000000000001</v>
      </c>
      <c r="H4297">
        <v>0.63800000000000001</v>
      </c>
      <c r="I4297">
        <v>0.63800000000000001</v>
      </c>
      <c r="J4297">
        <v>0.63800000000000001</v>
      </c>
      <c r="K4297">
        <v>0.63800000000000001</v>
      </c>
      <c r="L4297">
        <v>0.63800000000000001</v>
      </c>
      <c r="M4297">
        <v>0.63800000000000001</v>
      </c>
      <c r="N4297">
        <v>0.63800000000000001</v>
      </c>
      <c r="O4297">
        <v>0.63800000000000001</v>
      </c>
      <c r="P4297">
        <v>0.63800000000000001</v>
      </c>
      <c r="Q4297">
        <v>0.63800000000000001</v>
      </c>
      <c r="R4297">
        <v>0.63800000000000001</v>
      </c>
      <c r="S4297">
        <v>0.63800000000000001</v>
      </c>
      <c r="T4297">
        <v>0.63800000000000001</v>
      </c>
      <c r="U4297">
        <v>0.63800000000000001</v>
      </c>
      <c r="V4297">
        <v>0.63800000000000001</v>
      </c>
      <c r="W4297">
        <v>0.63800000000000001</v>
      </c>
      <c r="X4297">
        <v>0.63800000000000001</v>
      </c>
      <c r="Y4297">
        <v>0.63800000000000001</v>
      </c>
      <c r="Z4297">
        <v>0.63800000000000001</v>
      </c>
      <c r="AA4297">
        <v>0.63800000000000001</v>
      </c>
      <c r="AB4297" s="7">
        <f t="shared" si="201"/>
        <v>15.311999999999999</v>
      </c>
      <c r="AC4297">
        <f>INDEX(SHELF_days!$C$2:$C$289,MATCH(A4297&amp;"|"&amp;C4297,SHELF_days!$D$2:$D$289,0))</f>
        <v>5</v>
      </c>
      <c r="AD4297" s="8">
        <f t="shared" si="202"/>
        <v>76.56</v>
      </c>
      <c r="AE4297" s="7">
        <f t="shared" si="203"/>
        <v>0.63800000000000001</v>
      </c>
    </row>
    <row r="4298" spans="1:31" x14ac:dyDescent="0.45">
      <c r="A4298" t="s">
        <v>68</v>
      </c>
      <c r="B4298" t="s">
        <v>172</v>
      </c>
      <c r="C4298" t="s">
        <v>124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68</v>
      </c>
      <c r="B4299" t="s">
        <v>172</v>
      </c>
      <c r="C4299" t="s">
        <v>125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68</v>
      </c>
      <c r="B4300" t="s">
        <v>172</v>
      </c>
      <c r="C4300" t="s">
        <v>126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68</v>
      </c>
      <c r="B4301" t="s">
        <v>172</v>
      </c>
      <c r="C4301" t="s">
        <v>127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68</v>
      </c>
      <c r="B4302" t="s">
        <v>172</v>
      </c>
      <c r="C4302" t="s">
        <v>128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68</v>
      </c>
      <c r="B4303" t="s">
        <v>172</v>
      </c>
      <c r="C4303" t="s">
        <v>129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68</v>
      </c>
      <c r="B4304" t="s">
        <v>173</v>
      </c>
      <c r="C4304" t="s">
        <v>124</v>
      </c>
      <c r="D4304">
        <v>1.5953881518217021E-2</v>
      </c>
      <c r="E4304">
        <v>1.343941106154151E-2</v>
      </c>
      <c r="F4304">
        <v>1.2169553140419389E-2</v>
      </c>
      <c r="G4304">
        <v>1.1951360879432551E-2</v>
      </c>
      <c r="H4304">
        <v>1.18026685638358E-2</v>
      </c>
      <c r="I4304">
        <v>1.17967328928241E-2</v>
      </c>
      <c r="J4304">
        <v>2.3283157921365941E-2</v>
      </c>
      <c r="K4304">
        <v>4.0955378629930442E-2</v>
      </c>
      <c r="L4304">
        <v>2.8138611944008071E-2</v>
      </c>
      <c r="M4304">
        <v>1.313481346304265E-2</v>
      </c>
      <c r="N4304">
        <v>1.3187332881234739E-2</v>
      </c>
      <c r="O4304">
        <v>1.351567316378036E-2</v>
      </c>
      <c r="P4304">
        <v>1.3592611481704099E-2</v>
      </c>
      <c r="Q4304">
        <v>1.3691038431391691E-2</v>
      </c>
      <c r="R4304">
        <v>1.408730082272937E-2</v>
      </c>
      <c r="S4304">
        <v>1.6877592143758412E-2</v>
      </c>
      <c r="T4304">
        <v>1.9695908848171809E-2</v>
      </c>
      <c r="U4304">
        <v>5.673231704393808E-2</v>
      </c>
      <c r="V4304">
        <v>0.15863088292260921</v>
      </c>
      <c r="W4304">
        <v>0.129240896286199</v>
      </c>
      <c r="X4304">
        <v>7.8822780767333997E-2</v>
      </c>
      <c r="Y4304">
        <v>3.921600161827566E-2</v>
      </c>
      <c r="Z4304">
        <v>2.0623601632746361E-2</v>
      </c>
      <c r="AA4304">
        <v>1.778327035103645E-2</v>
      </c>
      <c r="AB4304" s="7">
        <f t="shared" si="201"/>
        <v>0.78832277840952658</v>
      </c>
      <c r="AC4304">
        <f>INDEX(SHELF_days!$C$2:$C$289,MATCH(A4304&amp;"|"&amp;C4304,SHELF_days!$D$2:$D$289,0))</f>
        <v>65</v>
      </c>
      <c r="AD4304" s="8">
        <f t="shared" si="202"/>
        <v>51.240980596619231</v>
      </c>
      <c r="AE4304" s="7">
        <f t="shared" si="203"/>
        <v>0.15863088292260921</v>
      </c>
    </row>
    <row r="4305" spans="1:31" x14ac:dyDescent="0.45">
      <c r="A4305" t="s">
        <v>68</v>
      </c>
      <c r="B4305" t="s">
        <v>173</v>
      </c>
      <c r="C4305" t="s">
        <v>125</v>
      </c>
      <c r="D4305">
        <v>2.667248242035053E-2</v>
      </c>
      <c r="E4305">
        <v>2.6060788982072591E-2</v>
      </c>
      <c r="F4305">
        <v>2.517945453945012E-2</v>
      </c>
      <c r="G4305">
        <v>2.4673044126553668E-2</v>
      </c>
      <c r="H4305">
        <v>2.4586544870196531E-2</v>
      </c>
      <c r="I4305">
        <v>2.197851246001073E-2</v>
      </c>
      <c r="J4305">
        <v>2.1411054797785139E-2</v>
      </c>
      <c r="K4305">
        <v>2.145773246381065E-2</v>
      </c>
      <c r="L4305">
        <v>2.1181798896842959E-2</v>
      </c>
      <c r="M4305">
        <v>2.107059898421881E-2</v>
      </c>
      <c r="N4305">
        <v>2.1204339419672171E-2</v>
      </c>
      <c r="O4305">
        <v>2.1396779133326639E-2</v>
      </c>
      <c r="P4305">
        <v>2.1703799838029642E-2</v>
      </c>
      <c r="Q4305">
        <v>2.3627727380348611E-2</v>
      </c>
      <c r="R4305">
        <v>2.5383728027589921E-2</v>
      </c>
      <c r="S4305">
        <v>2.948760588402977E-2</v>
      </c>
      <c r="T4305">
        <v>3.745089084305759E-2</v>
      </c>
      <c r="U4305">
        <v>6.4616728956832639E-2</v>
      </c>
      <c r="V4305">
        <v>0.2090898343553331</v>
      </c>
      <c r="W4305">
        <v>0.25914792469712389</v>
      </c>
      <c r="X4305">
        <v>0.18082786940014201</v>
      </c>
      <c r="Y4305">
        <v>0.13155372298239801</v>
      </c>
      <c r="Z4305">
        <v>6.7225418798934275E-2</v>
      </c>
      <c r="AA4305">
        <v>3.6028865609069198E-2</v>
      </c>
      <c r="AB4305" s="7">
        <f t="shared" si="201"/>
        <v>1.3630172478671791</v>
      </c>
      <c r="AC4305">
        <f>INDEX(SHELF_days!$C$2:$C$289,MATCH(A4305&amp;"|"&amp;C4305,SHELF_days!$D$2:$D$289,0))</f>
        <v>115</v>
      </c>
      <c r="AD4305" s="8">
        <f t="shared" si="202"/>
        <v>156.74698350472559</v>
      </c>
      <c r="AE4305" s="7">
        <f t="shared" si="203"/>
        <v>0.25914792469712389</v>
      </c>
    </row>
    <row r="4306" spans="1:31" x14ac:dyDescent="0.45">
      <c r="A4306" t="s">
        <v>68</v>
      </c>
      <c r="B4306" t="s">
        <v>173</v>
      </c>
      <c r="C4306" t="s">
        <v>126</v>
      </c>
      <c r="D4306">
        <v>0.19417186215362081</v>
      </c>
      <c r="E4306">
        <v>0.1813865537468009</v>
      </c>
      <c r="F4306">
        <v>0.18052875730991461</v>
      </c>
      <c r="G4306">
        <v>0.17987952548081579</v>
      </c>
      <c r="H4306">
        <v>0.17889063129046279</v>
      </c>
      <c r="I4306">
        <v>0.1755895501315845</v>
      </c>
      <c r="J4306">
        <v>0.17511442009174841</v>
      </c>
      <c r="K4306">
        <v>0.17529487813572461</v>
      </c>
      <c r="L4306">
        <v>0.1753551632390232</v>
      </c>
      <c r="M4306">
        <v>0.17614065727854319</v>
      </c>
      <c r="N4306">
        <v>0.18693149213603411</v>
      </c>
      <c r="O4306">
        <v>0.2450524893376454</v>
      </c>
      <c r="P4306">
        <v>0.25914792469712389</v>
      </c>
      <c r="Q4306">
        <v>0.25914792469712389</v>
      </c>
      <c r="R4306">
        <v>0.25914792469712389</v>
      </c>
      <c r="S4306">
        <v>0.25914792469712389</v>
      </c>
      <c r="T4306">
        <v>0.25914792469712389</v>
      </c>
      <c r="U4306">
        <v>0.25914792469712389</v>
      </c>
      <c r="V4306">
        <v>0.25914792469712389</v>
      </c>
      <c r="W4306">
        <v>0.25914792469712389</v>
      </c>
      <c r="X4306">
        <v>0.25914792469712389</v>
      </c>
      <c r="Y4306">
        <v>0.25914792469712389</v>
      </c>
      <c r="Z4306">
        <v>0.25914792469712389</v>
      </c>
      <c r="AA4306">
        <v>0.2153188236360852</v>
      </c>
      <c r="AB4306" s="7">
        <f t="shared" si="201"/>
        <v>5.2902819756363657</v>
      </c>
      <c r="AC4306">
        <f>INDEX(SHELF_days!$C$2:$C$289,MATCH(A4306&amp;"|"&amp;C4306,SHELF_days!$D$2:$D$289,0))</f>
        <v>101</v>
      </c>
      <c r="AD4306" s="8">
        <f t="shared" si="202"/>
        <v>534.31847953927297</v>
      </c>
      <c r="AE4306" s="7">
        <f t="shared" si="203"/>
        <v>0.25914792469712389</v>
      </c>
    </row>
    <row r="4307" spans="1:31" x14ac:dyDescent="0.45">
      <c r="A4307" t="s">
        <v>68</v>
      </c>
      <c r="B4307" t="s">
        <v>173</v>
      </c>
      <c r="C4307" t="s">
        <v>127</v>
      </c>
      <c r="D4307">
        <v>4.5911971855334972E-2</v>
      </c>
      <c r="E4307">
        <v>4.395581167330085E-2</v>
      </c>
      <c r="F4307">
        <v>4.266794720008911E-2</v>
      </c>
      <c r="G4307">
        <v>4.2208015837955547E-2</v>
      </c>
      <c r="H4307">
        <v>4.1627825243776548E-2</v>
      </c>
      <c r="I4307">
        <v>4.1803893824969053E-2</v>
      </c>
      <c r="J4307">
        <v>3.7986194387881152E-2</v>
      </c>
      <c r="K4307">
        <v>3.9558629882505393E-2</v>
      </c>
      <c r="L4307">
        <v>3.7916078581211557E-2</v>
      </c>
      <c r="M4307">
        <v>3.8091013977649801E-2</v>
      </c>
      <c r="N4307">
        <v>3.8125859408843173E-2</v>
      </c>
      <c r="O4307">
        <v>3.9038214784113401E-2</v>
      </c>
      <c r="P4307">
        <v>4.2521199774412981E-2</v>
      </c>
      <c r="Q4307">
        <v>5.2694932498121821E-2</v>
      </c>
      <c r="R4307">
        <v>6.6090451126274291E-2</v>
      </c>
      <c r="S4307">
        <v>8.7468548107687713E-2</v>
      </c>
      <c r="T4307">
        <v>0.13490691982700559</v>
      </c>
      <c r="U4307">
        <v>0.23905028159356781</v>
      </c>
      <c r="V4307">
        <v>0.25914792469712389</v>
      </c>
      <c r="W4307">
        <v>0.25914792469712389</v>
      </c>
      <c r="X4307">
        <v>0.22925234126398911</v>
      </c>
      <c r="Y4307">
        <v>0.10400681300367461</v>
      </c>
      <c r="Z4307">
        <v>5.7888459874970537E-2</v>
      </c>
      <c r="AA4307">
        <v>4.6702368221428397E-2</v>
      </c>
      <c r="AB4307" s="7">
        <f t="shared" si="201"/>
        <v>2.067769621343011</v>
      </c>
      <c r="AC4307">
        <f>INDEX(SHELF_days!$C$2:$C$289,MATCH(A4307&amp;"|"&amp;C4307,SHELF_days!$D$2:$D$289,0))</f>
        <v>70</v>
      </c>
      <c r="AD4307" s="8">
        <f t="shared" si="202"/>
        <v>144.74387349401076</v>
      </c>
      <c r="AE4307" s="7">
        <f t="shared" si="203"/>
        <v>0.25914792469712389</v>
      </c>
    </row>
    <row r="4308" spans="1:31" x14ac:dyDescent="0.45">
      <c r="A4308" t="s">
        <v>68</v>
      </c>
      <c r="B4308" t="s">
        <v>173</v>
      </c>
      <c r="C4308" t="s">
        <v>128</v>
      </c>
      <c r="D4308">
        <v>0.25914792469712389</v>
      </c>
      <c r="E4308">
        <v>0.25914792469712389</v>
      </c>
      <c r="F4308">
        <v>0.25914792469712389</v>
      </c>
      <c r="G4308">
        <v>0.25914792469712389</v>
      </c>
      <c r="H4308">
        <v>0.25914792469712389</v>
      </c>
      <c r="I4308">
        <v>0.25914792469712389</v>
      </c>
      <c r="J4308">
        <v>0.25914792469712389</v>
      </c>
      <c r="K4308">
        <v>0.25914792469712389</v>
      </c>
      <c r="L4308">
        <v>0.25914792469712389</v>
      </c>
      <c r="M4308">
        <v>0.25914792469712389</v>
      </c>
      <c r="N4308">
        <v>0.25914792469712389</v>
      </c>
      <c r="O4308">
        <v>0.25914792469712389</v>
      </c>
      <c r="P4308">
        <v>0.25914792469712389</v>
      </c>
      <c r="Q4308">
        <v>0.25914792469712389</v>
      </c>
      <c r="R4308">
        <v>0.25914792469712389</v>
      </c>
      <c r="S4308">
        <v>0.25914792469712389</v>
      </c>
      <c r="T4308">
        <v>0.25914792469712389</v>
      </c>
      <c r="U4308">
        <v>0.25914792469712389</v>
      </c>
      <c r="V4308">
        <v>0.25914792469712389</v>
      </c>
      <c r="W4308">
        <v>0.25914792469712389</v>
      </c>
      <c r="X4308">
        <v>0.25914792469712389</v>
      </c>
      <c r="Y4308">
        <v>0.25914792469712389</v>
      </c>
      <c r="Z4308">
        <v>0.25914792469712389</v>
      </c>
      <c r="AA4308">
        <v>0.25914792469712389</v>
      </c>
      <c r="AB4308" s="7">
        <f t="shared" si="201"/>
        <v>6.2195501927309715</v>
      </c>
      <c r="AC4308">
        <f>INDEX(SHELF_days!$C$2:$C$289,MATCH(A4308&amp;"|"&amp;C4308,SHELF_days!$D$2:$D$289,0))</f>
        <v>9</v>
      </c>
      <c r="AD4308" s="8">
        <f t="shared" si="202"/>
        <v>55.975951734578743</v>
      </c>
      <c r="AE4308" s="7">
        <f t="shared" si="203"/>
        <v>0.25914792469712389</v>
      </c>
    </row>
    <row r="4309" spans="1:31" x14ac:dyDescent="0.45">
      <c r="A4309" t="s">
        <v>68</v>
      </c>
      <c r="B4309" t="s">
        <v>173</v>
      </c>
      <c r="C4309" t="s">
        <v>129</v>
      </c>
      <c r="D4309">
        <v>1.32718598418443E-2</v>
      </c>
      <c r="E4309">
        <v>1.055009171021608E-2</v>
      </c>
      <c r="F4309">
        <v>1.055009171021608E-2</v>
      </c>
      <c r="G4309">
        <v>1.055009171021608E-2</v>
      </c>
      <c r="H4309">
        <v>1.055009171021608E-2</v>
      </c>
      <c r="I4309">
        <v>1.055009171021608E-2</v>
      </c>
      <c r="J4309">
        <v>1.055009171021608E-2</v>
      </c>
      <c r="K4309">
        <v>1.055009171021608E-2</v>
      </c>
      <c r="L4309">
        <v>1.055009171021608E-2</v>
      </c>
      <c r="M4309">
        <v>1.055009171021608E-2</v>
      </c>
      <c r="N4309">
        <v>1.055009171021608E-2</v>
      </c>
      <c r="O4309">
        <v>1.055009171021608E-2</v>
      </c>
      <c r="P4309">
        <v>1.055009171021608E-2</v>
      </c>
      <c r="Q4309">
        <v>1.055009171021608E-2</v>
      </c>
      <c r="R4309">
        <v>1.055009171021608E-2</v>
      </c>
      <c r="S4309">
        <v>1.605411170973094E-2</v>
      </c>
      <c r="T4309">
        <v>1.605411170973094E-2</v>
      </c>
      <c r="U4309">
        <v>0.25914792469712389</v>
      </c>
      <c r="V4309">
        <v>0.25914792469712389</v>
      </c>
      <c r="W4309">
        <v>0.25914792469712389</v>
      </c>
      <c r="X4309">
        <v>0.25914792469712389</v>
      </c>
      <c r="Y4309">
        <v>0.17211943232391841</v>
      </c>
      <c r="Z4309">
        <v>4.247686392090274E-2</v>
      </c>
      <c r="AA4309">
        <v>4.247686392090274E-2</v>
      </c>
      <c r="AB4309" s="7">
        <f t="shared" si="201"/>
        <v>1.4867462261585507</v>
      </c>
      <c r="AC4309">
        <f>INDEX(SHELF_days!$C$2:$C$289,MATCH(A4309&amp;"|"&amp;C4309,SHELF_days!$D$2:$D$289,0))</f>
        <v>5</v>
      </c>
      <c r="AD4309" s="8">
        <f t="shared" si="202"/>
        <v>7.4337311307927534</v>
      </c>
      <c r="AE4309" s="7">
        <f t="shared" si="203"/>
        <v>0.25914792469712389</v>
      </c>
    </row>
    <row r="4310" spans="1:31" x14ac:dyDescent="0.45">
      <c r="A4310" t="s">
        <v>68</v>
      </c>
      <c r="B4310" t="s">
        <v>174</v>
      </c>
      <c r="C4310" t="s">
        <v>124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68</v>
      </c>
      <c r="B4311" t="s">
        <v>174</v>
      </c>
      <c r="C4311" t="s">
        <v>125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68</v>
      </c>
      <c r="B4312" t="s">
        <v>174</v>
      </c>
      <c r="C4312" t="s">
        <v>126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68</v>
      </c>
      <c r="B4313" t="s">
        <v>174</v>
      </c>
      <c r="C4313" t="s">
        <v>127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68</v>
      </c>
      <c r="B4314" t="s">
        <v>174</v>
      </c>
      <c r="C4314" t="s">
        <v>128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68</v>
      </c>
      <c r="B4315" t="s">
        <v>174</v>
      </c>
      <c r="C4315" t="s">
        <v>129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68</v>
      </c>
      <c r="B4316" t="s">
        <v>175</v>
      </c>
      <c r="C4316" t="s">
        <v>124</v>
      </c>
      <c r="D4316">
        <v>0.49228708538181098</v>
      </c>
      <c r="E4316">
        <v>0.48406602131686938</v>
      </c>
      <c r="F4316">
        <v>0.47557230331440492</v>
      </c>
      <c r="G4316">
        <v>0.46596415005653141</v>
      </c>
      <c r="H4316">
        <v>0.45666263323043299</v>
      </c>
      <c r="I4316">
        <v>0.45154128079068051</v>
      </c>
      <c r="J4316">
        <v>0.44632830265381063</v>
      </c>
      <c r="K4316">
        <v>0.44159949566167411</v>
      </c>
      <c r="L4316">
        <v>0.42817656922901021</v>
      </c>
      <c r="M4316">
        <v>0.40813515504909992</v>
      </c>
      <c r="N4316">
        <v>0.39252083412731681</v>
      </c>
      <c r="O4316">
        <v>0.38525223268163172</v>
      </c>
      <c r="P4316">
        <v>0.38366585362755179</v>
      </c>
      <c r="Q4316">
        <v>0.38752016718116788</v>
      </c>
      <c r="R4316">
        <v>0.39646026271326412</v>
      </c>
      <c r="S4316">
        <v>0.40985142980550571</v>
      </c>
      <c r="T4316">
        <v>0.43321518858696362</v>
      </c>
      <c r="U4316">
        <v>0.45636377783706211</v>
      </c>
      <c r="V4316">
        <v>0.47242288832145568</v>
      </c>
      <c r="W4316">
        <v>0.48521761500057159</v>
      </c>
      <c r="X4316">
        <v>0.49355714140528723</v>
      </c>
      <c r="Y4316">
        <v>0.49729283382242728</v>
      </c>
      <c r="Z4316">
        <v>0.49552098022028279</v>
      </c>
      <c r="AA4316">
        <v>0.49505522949299402</v>
      </c>
      <c r="AB4316" s="7">
        <f t="shared" si="201"/>
        <v>10.734249431507807</v>
      </c>
      <c r="AC4316">
        <f>INDEX(SHELF_days!$C$2:$C$289,MATCH(A4316&amp;"|"&amp;C4316,SHELF_days!$D$2:$D$289,0))</f>
        <v>65</v>
      </c>
      <c r="AD4316" s="8">
        <f t="shared" si="202"/>
        <v>697.72621304800748</v>
      </c>
      <c r="AE4316" s="7">
        <f t="shared" si="203"/>
        <v>0.49729283382242728</v>
      </c>
    </row>
    <row r="4317" spans="1:31" x14ac:dyDescent="0.45">
      <c r="A4317" t="s">
        <v>68</v>
      </c>
      <c r="B4317" t="s">
        <v>175</v>
      </c>
      <c r="C4317" t="s">
        <v>125</v>
      </c>
      <c r="D4317">
        <v>0.4188747520700184</v>
      </c>
      <c r="E4317">
        <v>0.40390981645310592</v>
      </c>
      <c r="F4317">
        <v>0.39358431980606368</v>
      </c>
      <c r="G4317">
        <v>0.38972389257941631</v>
      </c>
      <c r="H4317">
        <v>0.38740810849101148</v>
      </c>
      <c r="I4317">
        <v>0.38887601139690831</v>
      </c>
      <c r="J4317">
        <v>0.37911189906494991</v>
      </c>
      <c r="K4317">
        <v>0.35963109592922587</v>
      </c>
      <c r="L4317">
        <v>0.34481767307873951</v>
      </c>
      <c r="M4317">
        <v>0.33563521235399701</v>
      </c>
      <c r="N4317">
        <v>0.33003848817806869</v>
      </c>
      <c r="O4317">
        <v>0.32998417970594718</v>
      </c>
      <c r="P4317">
        <v>0.33760232030979448</v>
      </c>
      <c r="Q4317">
        <v>0.35180890501526929</v>
      </c>
      <c r="R4317">
        <v>0.36258579164436622</v>
      </c>
      <c r="S4317">
        <v>0.37574221578566258</v>
      </c>
      <c r="T4317">
        <v>0.38517811604697311</v>
      </c>
      <c r="U4317">
        <v>0.39039035198186561</v>
      </c>
      <c r="V4317">
        <v>0.39622772565563708</v>
      </c>
      <c r="W4317">
        <v>0.40475179454081778</v>
      </c>
      <c r="X4317">
        <v>0.40981133709032519</v>
      </c>
      <c r="Y4317">
        <v>0.41616267355098691</v>
      </c>
      <c r="Z4317">
        <v>0.42431445392437761</v>
      </c>
      <c r="AA4317">
        <v>0.42342958001448211</v>
      </c>
      <c r="AB4317" s="7">
        <f t="shared" si="201"/>
        <v>9.1396007146680098</v>
      </c>
      <c r="AC4317">
        <f>INDEX(SHELF_days!$C$2:$C$289,MATCH(A4317&amp;"|"&amp;C4317,SHELF_days!$D$2:$D$289,0))</f>
        <v>115</v>
      </c>
      <c r="AD4317" s="8">
        <f t="shared" si="202"/>
        <v>1051.0540821868212</v>
      </c>
      <c r="AE4317" s="7">
        <f t="shared" si="203"/>
        <v>0.42431445392437761</v>
      </c>
    </row>
    <row r="4318" spans="1:31" x14ac:dyDescent="0.45">
      <c r="A4318" t="s">
        <v>68</v>
      </c>
      <c r="B4318" t="s">
        <v>175</v>
      </c>
      <c r="C4318" t="s">
        <v>126</v>
      </c>
      <c r="D4318">
        <v>0.26591591966507688</v>
      </c>
      <c r="E4318">
        <v>0.26459607813761471</v>
      </c>
      <c r="F4318">
        <v>0.26308626099694549</v>
      </c>
      <c r="G4318">
        <v>0.25598849742398888</v>
      </c>
      <c r="H4318">
        <v>0.25010612000299631</v>
      </c>
      <c r="I4318">
        <v>0.2392816716189336</v>
      </c>
      <c r="J4318">
        <v>0.22745116399077789</v>
      </c>
      <c r="K4318">
        <v>0.21470511123873251</v>
      </c>
      <c r="L4318">
        <v>0.2011413102283037</v>
      </c>
      <c r="M4318">
        <v>0.19394221245640761</v>
      </c>
      <c r="N4318">
        <v>0.1931273772961456</v>
      </c>
      <c r="O4318">
        <v>0.2077842143374366</v>
      </c>
      <c r="P4318">
        <v>0.22802483624226991</v>
      </c>
      <c r="Q4318">
        <v>0.25013941255295602</v>
      </c>
      <c r="R4318">
        <v>0.2744685676712692</v>
      </c>
      <c r="S4318">
        <v>0.29189867412419768</v>
      </c>
      <c r="T4318">
        <v>0.30477748091920731</v>
      </c>
      <c r="U4318">
        <v>0.30817581795633681</v>
      </c>
      <c r="V4318">
        <v>0.30608067617168971</v>
      </c>
      <c r="W4318">
        <v>0.29942279041507491</v>
      </c>
      <c r="X4318">
        <v>0.29286894387708401</v>
      </c>
      <c r="Y4318">
        <v>0.29619695040242372</v>
      </c>
      <c r="Z4318">
        <v>0.29627081824764662</v>
      </c>
      <c r="AA4318">
        <v>0.28531569660499218</v>
      </c>
      <c r="AB4318" s="7">
        <f t="shared" si="201"/>
        <v>6.2107666025785075</v>
      </c>
      <c r="AC4318">
        <f>INDEX(SHELF_days!$C$2:$C$289,MATCH(A4318&amp;"|"&amp;C4318,SHELF_days!$D$2:$D$289,0))</f>
        <v>101</v>
      </c>
      <c r="AD4318" s="8">
        <f t="shared" si="202"/>
        <v>627.28742686042926</v>
      </c>
      <c r="AE4318" s="7">
        <f t="shared" si="203"/>
        <v>0.30817581795633681</v>
      </c>
    </row>
    <row r="4319" spans="1:31" x14ac:dyDescent="0.45">
      <c r="A4319" t="s">
        <v>68</v>
      </c>
      <c r="B4319" t="s">
        <v>175</v>
      </c>
      <c r="C4319" t="s">
        <v>127</v>
      </c>
      <c r="D4319">
        <v>0.33415350007715938</v>
      </c>
      <c r="E4319">
        <v>0.33133954962547918</v>
      </c>
      <c r="F4319">
        <v>0.33169389014850248</v>
      </c>
      <c r="G4319">
        <v>0.32744714568915378</v>
      </c>
      <c r="H4319">
        <v>0.31879666670623558</v>
      </c>
      <c r="I4319">
        <v>0.31419469142104212</v>
      </c>
      <c r="J4319">
        <v>0.31204104889543088</v>
      </c>
      <c r="K4319">
        <v>0.30237176671691929</v>
      </c>
      <c r="L4319">
        <v>0.28914097648413478</v>
      </c>
      <c r="M4319">
        <v>0.27840629859569582</v>
      </c>
      <c r="N4319">
        <v>0.26539452285704102</v>
      </c>
      <c r="O4319">
        <v>0.26068007264871029</v>
      </c>
      <c r="P4319">
        <v>0.26308567087285278</v>
      </c>
      <c r="Q4319">
        <v>0.26932046153298278</v>
      </c>
      <c r="R4319">
        <v>0.28044182761363229</v>
      </c>
      <c r="S4319">
        <v>0.29364739259980299</v>
      </c>
      <c r="T4319">
        <v>0.30630275044218369</v>
      </c>
      <c r="U4319">
        <v>0.31985019171187418</v>
      </c>
      <c r="V4319">
        <v>0.32943074037582648</v>
      </c>
      <c r="W4319">
        <v>0.33867238043233111</v>
      </c>
      <c r="X4319">
        <v>0.33963479778255251</v>
      </c>
      <c r="Y4319">
        <v>0.3355215987464536</v>
      </c>
      <c r="Z4319">
        <v>0.33188678909319691</v>
      </c>
      <c r="AA4319">
        <v>0.33050177467029113</v>
      </c>
      <c r="AB4319" s="7">
        <f t="shared" si="201"/>
        <v>7.4039565057394849</v>
      </c>
      <c r="AC4319">
        <f>INDEX(SHELF_days!$C$2:$C$289,MATCH(A4319&amp;"|"&amp;C4319,SHELF_days!$D$2:$D$289,0))</f>
        <v>70</v>
      </c>
      <c r="AD4319" s="8">
        <f t="shared" si="202"/>
        <v>518.27695540176398</v>
      </c>
      <c r="AE4319" s="7">
        <f t="shared" si="203"/>
        <v>0.33963479778255251</v>
      </c>
    </row>
    <row r="4320" spans="1:31" x14ac:dyDescent="0.45">
      <c r="A4320" t="s">
        <v>68</v>
      </c>
      <c r="B4320" t="s">
        <v>175</v>
      </c>
      <c r="C4320" t="s">
        <v>128</v>
      </c>
      <c r="D4320">
        <v>0.55898624185372925</v>
      </c>
      <c r="E4320">
        <v>0.54013758146270818</v>
      </c>
      <c r="F4320">
        <v>0.5068428674873281</v>
      </c>
      <c r="G4320">
        <v>0.47564446053584369</v>
      </c>
      <c r="H4320">
        <v>0.44093772628530048</v>
      </c>
      <c r="I4320">
        <v>0.42481897175959449</v>
      </c>
      <c r="J4320">
        <v>0.35594858797972478</v>
      </c>
      <c r="K4320">
        <v>0.31338884866039102</v>
      </c>
      <c r="L4320">
        <v>0.21751267197682839</v>
      </c>
      <c r="M4320">
        <v>0.22510861694424331</v>
      </c>
      <c r="N4320">
        <v>0.23227371469949309</v>
      </c>
      <c r="O4320">
        <v>0.26178855901520642</v>
      </c>
      <c r="P4320">
        <v>0.31900434467776972</v>
      </c>
      <c r="Q4320">
        <v>0.383718320057929</v>
      </c>
      <c r="R4320">
        <v>0.41581100651701669</v>
      </c>
      <c r="S4320">
        <v>0.4302027516292542</v>
      </c>
      <c r="T4320">
        <v>0.4364844315713251</v>
      </c>
      <c r="U4320">
        <v>0.44869297610427228</v>
      </c>
      <c r="V4320">
        <v>0.44220854453294711</v>
      </c>
      <c r="W4320">
        <v>0.42642650253439551</v>
      </c>
      <c r="X4320">
        <v>0.43265387400434469</v>
      </c>
      <c r="Y4320">
        <v>0.43736422881969589</v>
      </c>
      <c r="Z4320">
        <v>0.41615496017378711</v>
      </c>
      <c r="AA4320">
        <v>0.39822230267921788</v>
      </c>
      <c r="AB4320" s="7">
        <f t="shared" si="201"/>
        <v>9.5403330919623457</v>
      </c>
      <c r="AC4320">
        <f>INDEX(SHELF_days!$C$2:$C$289,MATCH(A4320&amp;"|"&amp;C4320,SHELF_days!$D$2:$D$289,0))</f>
        <v>9</v>
      </c>
      <c r="AD4320" s="8">
        <f t="shared" si="202"/>
        <v>85.862997827661104</v>
      </c>
      <c r="AE4320" s="7">
        <f t="shared" si="203"/>
        <v>0.55898624185372925</v>
      </c>
    </row>
    <row r="4321" spans="1:31" x14ac:dyDescent="0.45">
      <c r="A4321" t="s">
        <v>68</v>
      </c>
      <c r="B4321" t="s">
        <v>175</v>
      </c>
      <c r="C4321" t="s">
        <v>129</v>
      </c>
      <c r="D4321">
        <v>0.54386012551291329</v>
      </c>
      <c r="E4321">
        <v>0.54847634564325365</v>
      </c>
      <c r="F4321">
        <v>0.54627383538498664</v>
      </c>
      <c r="G4321">
        <v>0.53470009654839501</v>
      </c>
      <c r="H4321">
        <v>0.51135348781076528</v>
      </c>
      <c r="I4321">
        <v>0.48642891624426737</v>
      </c>
      <c r="J4321">
        <v>0.47183200579290369</v>
      </c>
      <c r="K4321">
        <v>0.46914071928554191</v>
      </c>
      <c r="L4321">
        <v>0.45417270094134682</v>
      </c>
      <c r="M4321">
        <v>0.42687062515085689</v>
      </c>
      <c r="N4321">
        <v>0.40632693700217237</v>
      </c>
      <c r="O4321">
        <v>0.38364409847936282</v>
      </c>
      <c r="P4321">
        <v>0.37059196234612601</v>
      </c>
      <c r="Q4321">
        <v>0.37078204199855169</v>
      </c>
      <c r="R4321">
        <v>0.38993784697079409</v>
      </c>
      <c r="S4321">
        <v>0.40291455467052861</v>
      </c>
      <c r="T4321">
        <v>0.42206734250543088</v>
      </c>
      <c r="U4321">
        <v>0.42936881486845291</v>
      </c>
      <c r="V4321">
        <v>0.4405654115375332</v>
      </c>
      <c r="W4321">
        <v>0.44752896451846491</v>
      </c>
      <c r="X4321">
        <v>0.4468923485397055</v>
      </c>
      <c r="Y4321">
        <v>0.44120202751629262</v>
      </c>
      <c r="Z4321">
        <v>0.43040972725078452</v>
      </c>
      <c r="AA4321">
        <v>0.42038076273231972</v>
      </c>
      <c r="AB4321" s="7">
        <f t="shared" si="201"/>
        <v>10.795721699251747</v>
      </c>
      <c r="AC4321">
        <f>INDEX(SHELF_days!$C$2:$C$289,MATCH(A4321&amp;"|"&amp;C4321,SHELF_days!$D$2:$D$289,0))</f>
        <v>5</v>
      </c>
      <c r="AD4321" s="8">
        <f t="shared" si="202"/>
        <v>53.97860849625873</v>
      </c>
      <c r="AE4321" s="7">
        <f t="shared" si="203"/>
        <v>0.54847634564325365</v>
      </c>
    </row>
    <row r="4322" spans="1:31" x14ac:dyDescent="0.45">
      <c r="A4322" t="s">
        <v>68</v>
      </c>
      <c r="B4322" t="s">
        <v>176</v>
      </c>
      <c r="C4322" t="s">
        <v>124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68</v>
      </c>
      <c r="B4323" t="s">
        <v>176</v>
      </c>
      <c r="C4323" t="s">
        <v>125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68</v>
      </c>
      <c r="B4324" t="s">
        <v>176</v>
      </c>
      <c r="C4324" t="s">
        <v>126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68</v>
      </c>
      <c r="B4325" t="s">
        <v>176</v>
      </c>
      <c r="C4325" t="s">
        <v>127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68</v>
      </c>
      <c r="B4326" t="s">
        <v>176</v>
      </c>
      <c r="C4326" t="s">
        <v>128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68</v>
      </c>
      <c r="B4327" t="s">
        <v>176</v>
      </c>
      <c r="C4327" t="s">
        <v>129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68</v>
      </c>
      <c r="B4328" t="s">
        <v>177</v>
      </c>
      <c r="C4328" t="s">
        <v>124</v>
      </c>
      <c r="D4328">
        <v>3.8032109899766402E-3</v>
      </c>
      <c r="E4328">
        <v>3.203791866556407E-3</v>
      </c>
      <c r="F4328">
        <v>2.9010732086670482E-3</v>
      </c>
      <c r="G4328">
        <v>2.849058831854392E-3</v>
      </c>
      <c r="H4328">
        <v>2.813612395314362E-3</v>
      </c>
      <c r="I4328">
        <v>2.8121974036586458E-3</v>
      </c>
      <c r="J4328">
        <v>5.5504211929108599E-3</v>
      </c>
      <c r="K4328">
        <v>9.7632633115739467E-3</v>
      </c>
      <c r="L4328">
        <v>6.7079022785734898E-3</v>
      </c>
      <c r="M4328">
        <v>3.1311795099453511E-3</v>
      </c>
      <c r="N4328">
        <v>3.1436994994054222E-3</v>
      </c>
      <c r="O4328">
        <v>3.2219718226393439E-3</v>
      </c>
      <c r="P4328">
        <v>3.2403129803033098E-3</v>
      </c>
      <c r="Q4328">
        <v>3.263776765986705E-3</v>
      </c>
      <c r="R4328">
        <v>3.3582408924708478E-3</v>
      </c>
      <c r="S4328">
        <v>4.0234123496649269E-3</v>
      </c>
      <c r="T4328">
        <v>4.695264716828405E-3</v>
      </c>
      <c r="U4328">
        <v>1.352429322118082E-2</v>
      </c>
      <c r="V4328">
        <v>3.7815669910302163E-2</v>
      </c>
      <c r="W4328">
        <v>3.080945515038749E-2</v>
      </c>
      <c r="X4328">
        <v>1.879039064772664E-2</v>
      </c>
      <c r="Y4328">
        <v>9.3486170225887504E-3</v>
      </c>
      <c r="Z4328">
        <v>4.9164153747160971E-3</v>
      </c>
      <c r="AA4328">
        <v>4.2393150005257266E-3</v>
      </c>
      <c r="AB4328" s="7">
        <f t="shared" si="201"/>
        <v>0.1879265463437578</v>
      </c>
      <c r="AC4328">
        <f>INDEX(SHELF_days!$C$2:$C$289,MATCH(A4328&amp;"|"&amp;C4328,SHELF_days!$D$2:$D$289,0))</f>
        <v>65</v>
      </c>
      <c r="AD4328" s="8">
        <f t="shared" si="202"/>
        <v>12.215225512344256</v>
      </c>
      <c r="AE4328" s="7">
        <f t="shared" si="203"/>
        <v>3.7815669910302163E-2</v>
      </c>
    </row>
    <row r="4329" spans="1:31" x14ac:dyDescent="0.45">
      <c r="A4329" t="s">
        <v>68</v>
      </c>
      <c r="B4329" t="s">
        <v>177</v>
      </c>
      <c r="C4329" t="s">
        <v>125</v>
      </c>
      <c r="D4329">
        <v>6.3583948617898954E-3</v>
      </c>
      <c r="E4329">
        <v>6.2125745982823067E-3</v>
      </c>
      <c r="F4329">
        <v>6.0024752043386252E-3</v>
      </c>
      <c r="G4329">
        <v>5.8817531314332176E-3</v>
      </c>
      <c r="H4329">
        <v>5.8611327625263396E-3</v>
      </c>
      <c r="I4329">
        <v>5.2394096092417946E-3</v>
      </c>
      <c r="J4329">
        <v>5.1041346158266481E-3</v>
      </c>
      <c r="K4329">
        <v>5.1152620027394829E-3</v>
      </c>
      <c r="L4329">
        <v>5.049482802035459E-3</v>
      </c>
      <c r="M4329">
        <v>5.0229740975992572E-3</v>
      </c>
      <c r="N4329">
        <v>5.0548561880698244E-3</v>
      </c>
      <c r="O4329">
        <v>5.1007314713382183E-3</v>
      </c>
      <c r="P4329">
        <v>5.1739214669479722E-3</v>
      </c>
      <c r="Q4329">
        <v>5.6325623540895257E-3</v>
      </c>
      <c r="R4329">
        <v>6.0511715152750589E-3</v>
      </c>
      <c r="S4329">
        <v>7.02948599926517E-3</v>
      </c>
      <c r="T4329">
        <v>8.9278361178810051E-3</v>
      </c>
      <c r="U4329">
        <v>1.5403840966498069E-2</v>
      </c>
      <c r="V4329">
        <v>4.9844469197328593E-2</v>
      </c>
      <c r="W4329">
        <v>6.4199917770305023E-2</v>
      </c>
      <c r="X4329">
        <v>4.3107161063682023E-2</v>
      </c>
      <c r="Y4329">
        <v>3.1360804857908611E-2</v>
      </c>
      <c r="Z4329">
        <v>1.6025720843541941E-2</v>
      </c>
      <c r="AA4329">
        <v>8.5888426264379789E-3</v>
      </c>
      <c r="AB4329" s="7">
        <f t="shared" si="201"/>
        <v>0.32734891612438199</v>
      </c>
      <c r="AC4329">
        <f>INDEX(SHELF_days!$C$2:$C$289,MATCH(A4329&amp;"|"&amp;C4329,SHELF_days!$D$2:$D$289,0))</f>
        <v>115</v>
      </c>
      <c r="AD4329" s="8">
        <f t="shared" si="202"/>
        <v>37.645125354303929</v>
      </c>
      <c r="AE4329" s="7">
        <f t="shared" si="203"/>
        <v>6.4199917770305023E-2</v>
      </c>
    </row>
    <row r="4330" spans="1:31" x14ac:dyDescent="0.45">
      <c r="A4330" t="s">
        <v>68</v>
      </c>
      <c r="B4330" t="s">
        <v>177</v>
      </c>
      <c r="C4330" t="s">
        <v>126</v>
      </c>
      <c r="D4330">
        <v>4.6288206368064508E-2</v>
      </c>
      <c r="E4330">
        <v>4.3240344605550152E-2</v>
      </c>
      <c r="F4330">
        <v>4.3035856385413643E-2</v>
      </c>
      <c r="G4330">
        <v>4.2881087426859477E-2</v>
      </c>
      <c r="H4330">
        <v>4.2645347099442607E-2</v>
      </c>
      <c r="I4330">
        <v>4.1858409567788302E-2</v>
      </c>
      <c r="J4330">
        <v>4.1745144354735968E-2</v>
      </c>
      <c r="K4330">
        <v>4.1788163353924122E-2</v>
      </c>
      <c r="L4330">
        <v>4.1802534588105289E-2</v>
      </c>
      <c r="M4330">
        <v>4.1989786797559943E-2</v>
      </c>
      <c r="N4330">
        <v>4.4562190364313928E-2</v>
      </c>
      <c r="O4330">
        <v>5.8417528016982759E-2</v>
      </c>
      <c r="P4330">
        <v>7.9025499019377277E-2</v>
      </c>
      <c r="Q4330">
        <v>0.1091604144919535</v>
      </c>
      <c r="R4330">
        <v>0.14314210923315579</v>
      </c>
      <c r="S4330">
        <v>0.17660220156868159</v>
      </c>
      <c r="T4330">
        <v>0.21745829449880871</v>
      </c>
      <c r="U4330">
        <v>0.28723298035649703</v>
      </c>
      <c r="V4330">
        <v>0.28785072298847397</v>
      </c>
      <c r="W4330">
        <v>0.28785072298847397</v>
      </c>
      <c r="X4330">
        <v>0.20479408829861981</v>
      </c>
      <c r="Y4330">
        <v>0.14664956637940191</v>
      </c>
      <c r="Z4330">
        <v>7.2331084557380618E-2</v>
      </c>
      <c r="AA4330">
        <v>5.1329384354931611E-2</v>
      </c>
      <c r="AB4330" s="7">
        <f t="shared" si="201"/>
        <v>2.5936816676644967</v>
      </c>
      <c r="AC4330">
        <f>INDEX(SHELF_days!$C$2:$C$289,MATCH(A4330&amp;"|"&amp;C4330,SHELF_days!$D$2:$D$289,0))</f>
        <v>101</v>
      </c>
      <c r="AD4330" s="8">
        <f t="shared" si="202"/>
        <v>261.96184843411419</v>
      </c>
      <c r="AE4330" s="7">
        <f t="shared" si="203"/>
        <v>0.28785072298847397</v>
      </c>
    </row>
    <row r="4331" spans="1:31" x14ac:dyDescent="0.45">
      <c r="A4331" t="s">
        <v>68</v>
      </c>
      <c r="B4331" t="s">
        <v>177</v>
      </c>
      <c r="C4331" t="s">
        <v>127</v>
      </c>
      <c r="D4331">
        <v>1.0944854751009999E-2</v>
      </c>
      <c r="E4331">
        <v>1.047852999524621E-2</v>
      </c>
      <c r="F4331">
        <v>1.0171518794710061E-2</v>
      </c>
      <c r="G4331">
        <v>1.006187676125858E-2</v>
      </c>
      <c r="H4331">
        <v>9.9235663919893195E-3</v>
      </c>
      <c r="I4331">
        <v>9.9655389967260571E-3</v>
      </c>
      <c r="J4331">
        <v>9.0554459614367398E-3</v>
      </c>
      <c r="K4331">
        <v>9.4302954265876246E-3</v>
      </c>
      <c r="L4331">
        <v>9.0387312073380351E-3</v>
      </c>
      <c r="M4331">
        <v>9.0804336746347965E-3</v>
      </c>
      <c r="N4331">
        <v>9.0887404009141505E-3</v>
      </c>
      <c r="O4331">
        <v>9.3062348072772607E-3</v>
      </c>
      <c r="P4331">
        <v>1.0136535996232781E-2</v>
      </c>
      <c r="Q4331">
        <v>1.256182993236442E-2</v>
      </c>
      <c r="R4331">
        <v>1.5755158377536431E-2</v>
      </c>
      <c r="S4331">
        <v>2.0851436251460641E-2</v>
      </c>
      <c r="T4331">
        <v>3.2160166134122453E-2</v>
      </c>
      <c r="U4331">
        <v>5.698667481487437E-2</v>
      </c>
      <c r="V4331">
        <v>8.3037952881311147E-2</v>
      </c>
      <c r="W4331">
        <v>7.4704753132838364E-2</v>
      </c>
      <c r="X4331">
        <v>5.4650965207275783E-2</v>
      </c>
      <c r="Y4331">
        <v>2.479395711923451E-2</v>
      </c>
      <c r="Z4331">
        <v>1.3799903586968259E-2</v>
      </c>
      <c r="AA4331">
        <v>1.1133275615395359E-2</v>
      </c>
      <c r="AB4331" s="7">
        <f t="shared" si="201"/>
        <v>0.52711837621874336</v>
      </c>
      <c r="AC4331">
        <f>INDEX(SHELF_days!$C$2:$C$289,MATCH(A4331&amp;"|"&amp;C4331,SHELF_days!$D$2:$D$289,0))</f>
        <v>70</v>
      </c>
      <c r="AD4331" s="8">
        <f t="shared" si="202"/>
        <v>36.898286335312036</v>
      </c>
      <c r="AE4331" s="7">
        <f t="shared" si="203"/>
        <v>8.3037952881311147E-2</v>
      </c>
    </row>
    <row r="4332" spans="1:31" x14ac:dyDescent="0.45">
      <c r="A4332" t="s">
        <v>68</v>
      </c>
      <c r="B4332" t="s">
        <v>177</v>
      </c>
      <c r="C4332" t="s">
        <v>128</v>
      </c>
      <c r="D4332">
        <v>0.1157318092952921</v>
      </c>
      <c r="E4332">
        <v>0.1157318092952921</v>
      </c>
      <c r="F4332">
        <v>0.1157318092952921</v>
      </c>
      <c r="G4332">
        <v>0.1157318092952921</v>
      </c>
      <c r="H4332">
        <v>0.11442177778011391</v>
      </c>
      <c r="I4332">
        <v>0.11442177778011391</v>
      </c>
      <c r="J4332">
        <v>0.11442177778011391</v>
      </c>
      <c r="K4332">
        <v>0.11442177778011391</v>
      </c>
      <c r="L4332">
        <v>0.11442177778011391</v>
      </c>
      <c r="M4332">
        <v>0.11442177778011391</v>
      </c>
      <c r="N4332">
        <v>0.1216145923257152</v>
      </c>
      <c r="O4332">
        <v>0.27425798141974073</v>
      </c>
      <c r="P4332">
        <v>0.28785072298847397</v>
      </c>
      <c r="Q4332">
        <v>0.28785072298847397</v>
      </c>
      <c r="R4332">
        <v>0.28785072298847397</v>
      </c>
      <c r="S4332">
        <v>0.28785072298847397</v>
      </c>
      <c r="T4332">
        <v>0.28785072298847397</v>
      </c>
      <c r="U4332">
        <v>0.28785072298847397</v>
      </c>
      <c r="V4332">
        <v>0.28785072298847397</v>
      </c>
      <c r="W4332">
        <v>0.28785072298847397</v>
      </c>
      <c r="X4332">
        <v>0.28785072298847397</v>
      </c>
      <c r="Y4332">
        <v>0.28785072298847397</v>
      </c>
      <c r="Z4332">
        <v>0.2125855701053504</v>
      </c>
      <c r="AA4332">
        <v>0.1215610375782394</v>
      </c>
      <c r="AB4332" s="7">
        <f t="shared" si="201"/>
        <v>4.757984315175638</v>
      </c>
      <c r="AC4332">
        <f>INDEX(SHELF_days!$C$2:$C$289,MATCH(A4332&amp;"|"&amp;C4332,SHELF_days!$D$2:$D$289,0))</f>
        <v>9</v>
      </c>
      <c r="AD4332" s="8">
        <f t="shared" si="202"/>
        <v>42.821858836580745</v>
      </c>
      <c r="AE4332" s="7">
        <f t="shared" si="203"/>
        <v>0.28785072298847397</v>
      </c>
    </row>
    <row r="4333" spans="1:31" x14ac:dyDescent="0.45">
      <c r="A4333" t="s">
        <v>68</v>
      </c>
      <c r="B4333" t="s">
        <v>177</v>
      </c>
      <c r="C4333" t="s">
        <v>129</v>
      </c>
      <c r="D4333">
        <v>3.1638496970342899E-3</v>
      </c>
      <c r="E4333">
        <v>2.5150133333846809E-3</v>
      </c>
      <c r="F4333">
        <v>2.5150133333846809E-3</v>
      </c>
      <c r="G4333">
        <v>2.5150133333846809E-3</v>
      </c>
      <c r="H4333">
        <v>2.5150133333846809E-3</v>
      </c>
      <c r="I4333">
        <v>2.5150133333846809E-3</v>
      </c>
      <c r="J4333">
        <v>2.5150133333846809E-3</v>
      </c>
      <c r="K4333">
        <v>2.5150133333846809E-3</v>
      </c>
      <c r="L4333">
        <v>2.5150133333846809E-3</v>
      </c>
      <c r="M4333">
        <v>2.5150133333846809E-3</v>
      </c>
      <c r="N4333">
        <v>2.5150133333846809E-3</v>
      </c>
      <c r="O4333">
        <v>2.5150133333846809E-3</v>
      </c>
      <c r="P4333">
        <v>2.5150133333846809E-3</v>
      </c>
      <c r="Q4333">
        <v>2.5150133333846809E-3</v>
      </c>
      <c r="R4333">
        <v>2.5150133333846809E-3</v>
      </c>
      <c r="S4333">
        <v>3.8271046465427829E-3</v>
      </c>
      <c r="T4333">
        <v>3.8271046465427829E-3</v>
      </c>
      <c r="U4333">
        <v>8.3298230304730936E-2</v>
      </c>
      <c r="V4333">
        <v>0.18771968889272139</v>
      </c>
      <c r="W4333">
        <v>0.18495132040781651</v>
      </c>
      <c r="X4333">
        <v>0.14345051070999951</v>
      </c>
      <c r="Y4333">
        <v>4.1031175758413467E-2</v>
      </c>
      <c r="Z4333">
        <v>1.01259668688936E-2</v>
      </c>
      <c r="AA4333">
        <v>1.01259668688936E-2</v>
      </c>
      <c r="AB4333" s="7">
        <f t="shared" si="201"/>
        <v>0.70673110546897422</v>
      </c>
      <c r="AC4333">
        <f>INDEX(SHELF_days!$C$2:$C$289,MATCH(A4333&amp;"|"&amp;C4333,SHELF_days!$D$2:$D$289,0))</f>
        <v>5</v>
      </c>
      <c r="AD4333" s="8">
        <f t="shared" si="202"/>
        <v>3.5336555273448713</v>
      </c>
      <c r="AE4333" s="7">
        <f t="shared" si="203"/>
        <v>0.18771968889272139</v>
      </c>
    </row>
    <row r="4334" spans="1:31" x14ac:dyDescent="0.45">
      <c r="A4334" t="s">
        <v>68</v>
      </c>
      <c r="B4334" t="s">
        <v>178</v>
      </c>
      <c r="C4334" t="s">
        <v>124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68</v>
      </c>
      <c r="B4335" t="s">
        <v>178</v>
      </c>
      <c r="C4335" t="s">
        <v>125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68</v>
      </c>
      <c r="B4336" t="s">
        <v>178</v>
      </c>
      <c r="C4336" t="s">
        <v>126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68</v>
      </c>
      <c r="B4337" t="s">
        <v>178</v>
      </c>
      <c r="C4337" t="s">
        <v>127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68</v>
      </c>
      <c r="B4338" t="s">
        <v>178</v>
      </c>
      <c r="C4338" t="s">
        <v>128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68</v>
      </c>
      <c r="B4339" t="s">
        <v>178</v>
      </c>
      <c r="C4339" t="s">
        <v>129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68</v>
      </c>
      <c r="B4340" t="s">
        <v>179</v>
      </c>
      <c r="C4340" t="s">
        <v>124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68</v>
      </c>
      <c r="B4341" t="s">
        <v>179</v>
      </c>
      <c r="C4341" t="s">
        <v>125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68</v>
      </c>
      <c r="B4342" t="s">
        <v>179</v>
      </c>
      <c r="C4342" t="s">
        <v>126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68</v>
      </c>
      <c r="B4343" t="s">
        <v>179</v>
      </c>
      <c r="C4343" t="s">
        <v>127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68</v>
      </c>
      <c r="B4344" t="s">
        <v>179</v>
      </c>
      <c r="C4344" t="s">
        <v>128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68</v>
      </c>
      <c r="B4345" t="s">
        <v>179</v>
      </c>
      <c r="C4345" t="s">
        <v>129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68</v>
      </c>
      <c r="B4346" t="s">
        <v>180</v>
      </c>
      <c r="C4346" t="s">
        <v>124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68</v>
      </c>
      <c r="B4347" t="s">
        <v>180</v>
      </c>
      <c r="C4347" t="s">
        <v>125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68</v>
      </c>
      <c r="B4348" t="s">
        <v>180</v>
      </c>
      <c r="C4348" t="s">
        <v>126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68</v>
      </c>
      <c r="B4349" t="s">
        <v>180</v>
      </c>
      <c r="C4349" t="s">
        <v>127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68</v>
      </c>
      <c r="B4350" t="s">
        <v>180</v>
      </c>
      <c r="C4350" t="s">
        <v>128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68</v>
      </c>
      <c r="B4351" t="s">
        <v>180</v>
      </c>
      <c r="C4351" t="s">
        <v>129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68</v>
      </c>
      <c r="B4352" t="s">
        <v>181</v>
      </c>
      <c r="C4352" t="s">
        <v>124</v>
      </c>
      <c r="D4352">
        <v>0</v>
      </c>
      <c r="E4352">
        <v>0</v>
      </c>
      <c r="F4352">
        <v>0</v>
      </c>
      <c r="G4352">
        <v>1.16198001394376E-5</v>
      </c>
      <c r="H4352">
        <v>6.5303276783639317E-3</v>
      </c>
      <c r="I4352">
        <v>2.4599116895189409E-2</v>
      </c>
      <c r="J4352">
        <v>7.1519869858238438E-2</v>
      </c>
      <c r="K4352">
        <v>0.23860097606321171</v>
      </c>
      <c r="L4352">
        <v>0.39728096676737162</v>
      </c>
      <c r="M4352">
        <v>0.41975366023704391</v>
      </c>
      <c r="N4352">
        <v>0.40496165465953982</v>
      </c>
      <c r="O4352">
        <v>0.39200557750406689</v>
      </c>
      <c r="P4352">
        <v>0.40920288171043462</v>
      </c>
      <c r="Q4352">
        <v>0.42995584475947007</v>
      </c>
      <c r="R4352">
        <v>0.36694166860330002</v>
      </c>
      <c r="S4352">
        <v>0.18635835463630021</v>
      </c>
      <c r="T4352">
        <v>5.4183128050197531E-2</v>
      </c>
      <c r="U4352">
        <v>1.5872646990471761E-2</v>
      </c>
      <c r="V4352">
        <v>1.034162212409947E-3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3.4188124564257492</v>
      </c>
      <c r="AC4352">
        <f>INDEX(SHELF_days!$C$2:$C$289,MATCH(A4352&amp;"|"&amp;C4352,SHELF_days!$D$2:$D$289,0))</f>
        <v>65</v>
      </c>
      <c r="AD4352" s="8">
        <f t="shared" si="202"/>
        <v>222.22280966767369</v>
      </c>
      <c r="AE4352" s="7">
        <f t="shared" si="203"/>
        <v>0.42995584475947007</v>
      </c>
    </row>
    <row r="4353" spans="1:31" x14ac:dyDescent="0.45">
      <c r="A4353" t="s">
        <v>68</v>
      </c>
      <c r="B4353" t="s">
        <v>181</v>
      </c>
      <c r="C4353" t="s">
        <v>125</v>
      </c>
      <c r="D4353">
        <v>0</v>
      </c>
      <c r="E4353">
        <v>0</v>
      </c>
      <c r="F4353">
        <v>0</v>
      </c>
      <c r="G4353">
        <v>1.9703139366872461E-5</v>
      </c>
      <c r="H4353">
        <v>2.6861946670169449E-2</v>
      </c>
      <c r="I4353">
        <v>0.1425850518849337</v>
      </c>
      <c r="J4353">
        <v>0.31861946670169439</v>
      </c>
      <c r="K4353">
        <v>0.46588729804282147</v>
      </c>
      <c r="L4353">
        <v>0.54044397740706684</v>
      </c>
      <c r="M4353">
        <v>0.55748719295941151</v>
      </c>
      <c r="N4353">
        <v>0.54985551031130964</v>
      </c>
      <c r="O4353">
        <v>0.54125837383423092</v>
      </c>
      <c r="P4353">
        <v>0.54194141599894907</v>
      </c>
      <c r="Q4353">
        <v>0.53605017732825433</v>
      </c>
      <c r="R4353">
        <v>0.49072638907132538</v>
      </c>
      <c r="S4353">
        <v>0.37806383817154859</v>
      </c>
      <c r="T4353">
        <v>0.22953500591094181</v>
      </c>
      <c r="U4353">
        <v>8.0178641796926298E-2</v>
      </c>
      <c r="V4353">
        <v>5.5562853014580306E-3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5.4050702745304076</v>
      </c>
      <c r="AC4353">
        <f>INDEX(SHELF_days!$C$2:$C$289,MATCH(A4353&amp;"|"&amp;C4353,SHELF_days!$D$2:$D$289,0))</f>
        <v>115</v>
      </c>
      <c r="AD4353" s="8">
        <f t="shared" si="202"/>
        <v>621.58308157099691</v>
      </c>
      <c r="AE4353" s="7">
        <f t="shared" si="203"/>
        <v>0.55748719295941151</v>
      </c>
    </row>
    <row r="4354" spans="1:31" x14ac:dyDescent="0.45">
      <c r="A4354" t="s">
        <v>68</v>
      </c>
      <c r="B4354" t="s">
        <v>181</v>
      </c>
      <c r="C4354" t="s">
        <v>126</v>
      </c>
      <c r="D4354">
        <v>0</v>
      </c>
      <c r="E4354">
        <v>0</v>
      </c>
      <c r="F4354">
        <v>0</v>
      </c>
      <c r="G4354">
        <v>2.243426759594389E-5</v>
      </c>
      <c r="H4354">
        <v>2.6689300349974569E-2</v>
      </c>
      <c r="I4354">
        <v>0.127942628099668</v>
      </c>
      <c r="J4354">
        <v>0.28273907451168068</v>
      </c>
      <c r="K4354">
        <v>0.44532021177948611</v>
      </c>
      <c r="L4354">
        <v>0.54034429122670569</v>
      </c>
      <c r="M4354">
        <v>0.55990697257036881</v>
      </c>
      <c r="N4354">
        <v>0.54770273099817535</v>
      </c>
      <c r="O4354">
        <v>0.53995543058837603</v>
      </c>
      <c r="P4354">
        <v>0.54340282970895271</v>
      </c>
      <c r="Q4354">
        <v>0.54895157189434951</v>
      </c>
      <c r="R4354">
        <v>0.49788370075678262</v>
      </c>
      <c r="S4354">
        <v>0.35915018994346559</v>
      </c>
      <c r="T4354">
        <v>0.21555592115102751</v>
      </c>
      <c r="U4354">
        <v>7.6216685112620017E-2</v>
      </c>
      <c r="V4354">
        <v>3.0585384822470162E-3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5.3148425114414755</v>
      </c>
      <c r="AC4354">
        <f>INDEX(SHELF_days!$C$2:$C$289,MATCH(A4354&amp;"|"&amp;C4354,SHELF_days!$D$2:$D$289,0))</f>
        <v>101</v>
      </c>
      <c r="AD4354" s="8">
        <f t="shared" ref="AD4354:AD4417" si="205">AB4354*AC4354</f>
        <v>536.79909365558899</v>
      </c>
      <c r="AE4354" s="7">
        <f t="shared" ref="AE4354:AE4417" si="206">MAX(D4354:AA4354)</f>
        <v>0.55990697257036881</v>
      </c>
    </row>
    <row r="4355" spans="1:31" x14ac:dyDescent="0.45">
      <c r="A4355" t="s">
        <v>68</v>
      </c>
      <c r="B4355" t="s">
        <v>181</v>
      </c>
      <c r="C4355" t="s">
        <v>127</v>
      </c>
      <c r="D4355">
        <v>0</v>
      </c>
      <c r="E4355">
        <v>0</v>
      </c>
      <c r="F4355">
        <v>0</v>
      </c>
      <c r="G4355">
        <v>5.3949072075960287E-5</v>
      </c>
      <c r="H4355">
        <v>3.8508847647820463E-2</v>
      </c>
      <c r="I4355">
        <v>0.1716659473457057</v>
      </c>
      <c r="J4355">
        <v>0.40005394907207598</v>
      </c>
      <c r="K4355">
        <v>0.55965688390159685</v>
      </c>
      <c r="L4355">
        <v>0.61049848942598184</v>
      </c>
      <c r="M4355">
        <v>0.62045748813120416</v>
      </c>
      <c r="N4355">
        <v>0.60801683211048774</v>
      </c>
      <c r="O4355">
        <v>0.60530858869227444</v>
      </c>
      <c r="P4355">
        <v>0.61058480794130343</v>
      </c>
      <c r="Q4355">
        <v>0.61385412170910658</v>
      </c>
      <c r="R4355">
        <v>0.57602503236944314</v>
      </c>
      <c r="S4355">
        <v>0.45795209322399649</v>
      </c>
      <c r="T4355">
        <v>0.27469788519637461</v>
      </c>
      <c r="U4355">
        <v>9.6212775140267576E-2</v>
      </c>
      <c r="V4355">
        <v>4.8230470435908501E-3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6.2483707380233069</v>
      </c>
      <c r="AC4355">
        <f>INDEX(SHELF_days!$C$2:$C$289,MATCH(A4355&amp;"|"&amp;C4355,SHELF_days!$D$2:$D$289,0))</f>
        <v>70</v>
      </c>
      <c r="AD4355" s="8">
        <f t="shared" si="205"/>
        <v>437.38595166163151</v>
      </c>
      <c r="AE4355" s="7">
        <f t="shared" si="206"/>
        <v>0.62045748813120416</v>
      </c>
    </row>
    <row r="4356" spans="1:31" x14ac:dyDescent="0.45">
      <c r="A4356" t="s">
        <v>68</v>
      </c>
      <c r="B4356" t="s">
        <v>181</v>
      </c>
      <c r="C4356" t="s">
        <v>128</v>
      </c>
      <c r="D4356">
        <v>0</v>
      </c>
      <c r="E4356">
        <v>0</v>
      </c>
      <c r="F4356">
        <v>0</v>
      </c>
      <c r="G4356">
        <v>0</v>
      </c>
      <c r="H4356">
        <v>4.019805303793219E-2</v>
      </c>
      <c r="I4356">
        <v>0.30832494125545479</v>
      </c>
      <c r="J4356">
        <v>0.53155421282309501</v>
      </c>
      <c r="K4356">
        <v>0.64207787848271236</v>
      </c>
      <c r="L4356">
        <v>0.70401141322591476</v>
      </c>
      <c r="M4356">
        <v>0.71794226250419602</v>
      </c>
      <c r="N4356">
        <v>0.69998321584424295</v>
      </c>
      <c r="O4356">
        <v>0.67673716012084595</v>
      </c>
      <c r="P4356">
        <v>0.68890567304464578</v>
      </c>
      <c r="Q4356">
        <v>0.67648539778449146</v>
      </c>
      <c r="R4356">
        <v>0.64954682779456197</v>
      </c>
      <c r="S4356">
        <v>0.60674723061430003</v>
      </c>
      <c r="T4356">
        <v>0.46592816381336022</v>
      </c>
      <c r="U4356">
        <v>0.2014937898623699</v>
      </c>
      <c r="V4356">
        <v>1.1748909029875799E-3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7.6111111111111116</v>
      </c>
      <c r="AC4356">
        <f>INDEX(SHELF_days!$C$2:$C$289,MATCH(A4356&amp;"|"&amp;C4356,SHELF_days!$D$2:$D$289,0))</f>
        <v>9</v>
      </c>
      <c r="AD4356" s="8">
        <f t="shared" si="205"/>
        <v>68.5</v>
      </c>
      <c r="AE4356" s="7">
        <f t="shared" si="206"/>
        <v>0.71794226250419602</v>
      </c>
    </row>
    <row r="4357" spans="1:31" x14ac:dyDescent="0.45">
      <c r="A4357" t="s">
        <v>68</v>
      </c>
      <c r="B4357" t="s">
        <v>181</v>
      </c>
      <c r="C4357" t="s">
        <v>129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6.0422960725075529E-4</v>
      </c>
      <c r="K4357">
        <v>8.1570996978851965E-2</v>
      </c>
      <c r="L4357">
        <v>0.2484894259818731</v>
      </c>
      <c r="M4357">
        <v>0.30392749244712991</v>
      </c>
      <c r="N4357">
        <v>0.31027190332326282</v>
      </c>
      <c r="O4357">
        <v>0.30830815709969778</v>
      </c>
      <c r="P4357">
        <v>0.31057401812688817</v>
      </c>
      <c r="Q4357">
        <v>0.27220543806646519</v>
      </c>
      <c r="R4357">
        <v>0.21691842900302111</v>
      </c>
      <c r="S4357">
        <v>9.3504531722054376E-2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2.146374622356495</v>
      </c>
      <c r="AC4357">
        <f>INDEX(SHELF_days!$C$2:$C$289,MATCH(A4357&amp;"|"&amp;C4357,SHELF_days!$D$2:$D$289,0))</f>
        <v>5</v>
      </c>
      <c r="AD4357" s="8">
        <f t="shared" si="205"/>
        <v>10.731873111782475</v>
      </c>
      <c r="AE4357" s="7">
        <f t="shared" si="206"/>
        <v>0.31057401812688817</v>
      </c>
    </row>
    <row r="4358" spans="1:31" x14ac:dyDescent="0.45">
      <c r="A4358" t="s">
        <v>68</v>
      </c>
      <c r="B4358" t="s">
        <v>182</v>
      </c>
      <c r="C4358" t="s">
        <v>124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68</v>
      </c>
      <c r="B4359" t="s">
        <v>182</v>
      </c>
      <c r="C4359" t="s">
        <v>125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68</v>
      </c>
      <c r="B4360" t="s">
        <v>182</v>
      </c>
      <c r="C4360" t="s">
        <v>126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68</v>
      </c>
      <c r="B4361" t="s">
        <v>182</v>
      </c>
      <c r="C4361" t="s">
        <v>127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68</v>
      </c>
      <c r="B4362" t="s">
        <v>182</v>
      </c>
      <c r="C4362" t="s">
        <v>128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68</v>
      </c>
      <c r="B4363" t="s">
        <v>182</v>
      </c>
      <c r="C4363" t="s">
        <v>129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68</v>
      </c>
      <c r="B4364" t="s">
        <v>183</v>
      </c>
      <c r="C4364" t="s">
        <v>124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68</v>
      </c>
      <c r="B4365" t="s">
        <v>183</v>
      </c>
      <c r="C4365" t="s">
        <v>125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68</v>
      </c>
      <c r="B4366" t="s">
        <v>183</v>
      </c>
      <c r="C4366" t="s">
        <v>126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68</v>
      </c>
      <c r="B4367" t="s">
        <v>183</v>
      </c>
      <c r="C4367" t="s">
        <v>127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68</v>
      </c>
      <c r="B4368" t="s">
        <v>183</v>
      </c>
      <c r="C4368" t="s">
        <v>128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68</v>
      </c>
      <c r="B4369" t="s">
        <v>183</v>
      </c>
      <c r="C4369" t="s">
        <v>129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70</v>
      </c>
      <c r="B4370" t="s">
        <v>158</v>
      </c>
      <c r="C4370" t="s">
        <v>124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70</v>
      </c>
      <c r="B4371" t="s">
        <v>158</v>
      </c>
      <c r="C4371" t="s">
        <v>125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70</v>
      </c>
      <c r="B4372" t="s">
        <v>158</v>
      </c>
      <c r="C4372" t="s">
        <v>126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70</v>
      </c>
      <c r="B4373" t="s">
        <v>158</v>
      </c>
      <c r="C4373" t="s">
        <v>127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70</v>
      </c>
      <c r="B4374" t="s">
        <v>158</v>
      </c>
      <c r="C4374" t="s">
        <v>128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70</v>
      </c>
      <c r="B4375" t="s">
        <v>158</v>
      </c>
      <c r="C4375" t="s">
        <v>129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70</v>
      </c>
      <c r="B4376" t="s">
        <v>159</v>
      </c>
      <c r="C4376" t="s">
        <v>124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70</v>
      </c>
      <c r="B4377" t="s">
        <v>159</v>
      </c>
      <c r="C4377" t="s">
        <v>125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70</v>
      </c>
      <c r="B4378" t="s">
        <v>159</v>
      </c>
      <c r="C4378" t="s">
        <v>126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70</v>
      </c>
      <c r="B4379" t="s">
        <v>159</v>
      </c>
      <c r="C4379" t="s">
        <v>127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70</v>
      </c>
      <c r="B4380" t="s">
        <v>159</v>
      </c>
      <c r="C4380" t="s">
        <v>128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70</v>
      </c>
      <c r="B4381" t="s">
        <v>159</v>
      </c>
      <c r="C4381" t="s">
        <v>129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70</v>
      </c>
      <c r="B4382" t="s">
        <v>160</v>
      </c>
      <c r="C4382" t="s">
        <v>124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70</v>
      </c>
      <c r="B4383" t="s">
        <v>160</v>
      </c>
      <c r="C4383" t="s">
        <v>125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70</v>
      </c>
      <c r="B4384" t="s">
        <v>160</v>
      </c>
      <c r="C4384" t="s">
        <v>126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70</v>
      </c>
      <c r="B4385" t="s">
        <v>160</v>
      </c>
      <c r="C4385" t="s">
        <v>127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70</v>
      </c>
      <c r="B4386" t="s">
        <v>160</v>
      </c>
      <c r="C4386" t="s">
        <v>128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70</v>
      </c>
      <c r="B4387" t="s">
        <v>160</v>
      </c>
      <c r="C4387" t="s">
        <v>129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70</v>
      </c>
      <c r="B4388" t="s">
        <v>161</v>
      </c>
      <c r="C4388" t="s">
        <v>124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70</v>
      </c>
      <c r="B4389" t="s">
        <v>161</v>
      </c>
      <c r="C4389" t="s">
        <v>125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70</v>
      </c>
      <c r="B4390" t="s">
        <v>161</v>
      </c>
      <c r="C4390" t="s">
        <v>126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70</v>
      </c>
      <c r="B4391" t="s">
        <v>161</v>
      </c>
      <c r="C4391" t="s">
        <v>127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70</v>
      </c>
      <c r="B4392" t="s">
        <v>161</v>
      </c>
      <c r="C4392" t="s">
        <v>128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70</v>
      </c>
      <c r="B4393" t="s">
        <v>161</v>
      </c>
      <c r="C4393" t="s">
        <v>129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70</v>
      </c>
      <c r="B4394" t="s">
        <v>162</v>
      </c>
      <c r="C4394" t="s">
        <v>124</v>
      </c>
      <c r="D4394">
        <v>9.8473349199507815E-3</v>
      </c>
      <c r="E4394">
        <v>9.8473349199507815E-3</v>
      </c>
      <c r="F4394">
        <v>9.8473349199507815E-3</v>
      </c>
      <c r="G4394">
        <v>9.8473349199507815E-3</v>
      </c>
      <c r="H4394">
        <v>9.8473349199507815E-3</v>
      </c>
      <c r="I4394">
        <v>9.8473349199507815E-3</v>
      </c>
      <c r="J4394">
        <v>9.8473349199507815E-3</v>
      </c>
      <c r="K4394">
        <v>9.8473349199507815E-3</v>
      </c>
      <c r="L4394">
        <v>9.8473349199507815E-3</v>
      </c>
      <c r="M4394">
        <v>9.8473349199507815E-3</v>
      </c>
      <c r="N4394">
        <v>9.8473349199507815E-3</v>
      </c>
      <c r="O4394">
        <v>9.8473349199507815E-3</v>
      </c>
      <c r="P4394">
        <v>9.8473349199507815E-3</v>
      </c>
      <c r="Q4394">
        <v>9.8473349199507815E-3</v>
      </c>
      <c r="R4394">
        <v>9.8473349199507815E-3</v>
      </c>
      <c r="S4394">
        <v>9.8473349199507815E-3</v>
      </c>
      <c r="T4394">
        <v>9.8473349199507815E-3</v>
      </c>
      <c r="U4394">
        <v>9.8473349199507815E-3</v>
      </c>
      <c r="V4394">
        <v>9.8473349199507815E-3</v>
      </c>
      <c r="W4394">
        <v>9.8473349199507815E-3</v>
      </c>
      <c r="X4394">
        <v>9.8473349199507815E-3</v>
      </c>
      <c r="Y4394">
        <v>9.8473349199507815E-3</v>
      </c>
      <c r="Z4394">
        <v>9.8473349199507815E-3</v>
      </c>
      <c r="AA4394">
        <v>9.8473349199507815E-3</v>
      </c>
      <c r="AB4394" s="7">
        <f t="shared" si="204"/>
        <v>0.23633603807881859</v>
      </c>
      <c r="AC4394">
        <f>INDEX(SHELF_days!$C$2:$C$289,MATCH(A4394&amp;"|"&amp;C4394,SHELF_days!$D$2:$D$289,0))</f>
        <v>71</v>
      </c>
      <c r="AD4394" s="8">
        <f t="shared" si="205"/>
        <v>16.779858703596119</v>
      </c>
      <c r="AE4394" s="7">
        <f t="shared" si="206"/>
        <v>9.8473349199507815E-3</v>
      </c>
    </row>
    <row r="4395" spans="1:31" x14ac:dyDescent="0.45">
      <c r="A4395" t="s">
        <v>70</v>
      </c>
      <c r="B4395" t="s">
        <v>162</v>
      </c>
      <c r="C4395" t="s">
        <v>125</v>
      </c>
      <c r="D4395">
        <v>9.8473349199507815E-3</v>
      </c>
      <c r="E4395">
        <v>9.8473349199507815E-3</v>
      </c>
      <c r="F4395">
        <v>9.8473349199507815E-3</v>
      </c>
      <c r="G4395">
        <v>9.8473349199507815E-3</v>
      </c>
      <c r="H4395">
        <v>9.8473349199507815E-3</v>
      </c>
      <c r="I4395">
        <v>9.8473349199507815E-3</v>
      </c>
      <c r="J4395">
        <v>9.8473349199507815E-3</v>
      </c>
      <c r="K4395">
        <v>9.8473349199507815E-3</v>
      </c>
      <c r="L4395">
        <v>9.8473349199507815E-3</v>
      </c>
      <c r="M4395">
        <v>9.8473349199507815E-3</v>
      </c>
      <c r="N4395">
        <v>9.8473349199507815E-3</v>
      </c>
      <c r="O4395">
        <v>9.8473349199507815E-3</v>
      </c>
      <c r="P4395">
        <v>9.8473349199507815E-3</v>
      </c>
      <c r="Q4395">
        <v>9.8473349199507815E-3</v>
      </c>
      <c r="R4395">
        <v>9.8473349199507815E-3</v>
      </c>
      <c r="S4395">
        <v>9.8473349199507815E-3</v>
      </c>
      <c r="T4395">
        <v>9.8473349199507815E-3</v>
      </c>
      <c r="U4395">
        <v>9.8473349199507815E-3</v>
      </c>
      <c r="V4395">
        <v>9.8473349199507815E-3</v>
      </c>
      <c r="W4395">
        <v>9.8473349199507815E-3</v>
      </c>
      <c r="X4395">
        <v>9.8473349199507815E-3</v>
      </c>
      <c r="Y4395">
        <v>9.8473349199507815E-3</v>
      </c>
      <c r="Z4395">
        <v>9.8473349199507815E-3</v>
      </c>
      <c r="AA4395">
        <v>9.8473349199507815E-3</v>
      </c>
      <c r="AB4395" s="7">
        <f t="shared" si="204"/>
        <v>0.23633603807881859</v>
      </c>
      <c r="AC4395">
        <f>INDEX(SHELF_days!$C$2:$C$289,MATCH(A4395&amp;"|"&amp;C4395,SHELF_days!$D$2:$D$289,0))</f>
        <v>58</v>
      </c>
      <c r="AD4395" s="8">
        <f t="shared" si="205"/>
        <v>13.707490208571478</v>
      </c>
      <c r="AE4395" s="7">
        <f t="shared" si="206"/>
        <v>9.8473349199507815E-3</v>
      </c>
    </row>
    <row r="4396" spans="1:31" x14ac:dyDescent="0.45">
      <c r="A4396" t="s">
        <v>70</v>
      </c>
      <c r="B4396" t="s">
        <v>162</v>
      </c>
      <c r="C4396" t="s">
        <v>126</v>
      </c>
      <c r="D4396">
        <v>9.8473349199507815E-3</v>
      </c>
      <c r="E4396">
        <v>9.8473349199507815E-3</v>
      </c>
      <c r="F4396">
        <v>9.8473349199507815E-3</v>
      </c>
      <c r="G4396">
        <v>9.8473349199507815E-3</v>
      </c>
      <c r="H4396">
        <v>9.8473349199507815E-3</v>
      </c>
      <c r="I4396">
        <v>9.8473349199507815E-3</v>
      </c>
      <c r="J4396">
        <v>9.8473349199507815E-3</v>
      </c>
      <c r="K4396">
        <v>9.8473349199507815E-3</v>
      </c>
      <c r="L4396">
        <v>9.8473349199507815E-3</v>
      </c>
      <c r="M4396">
        <v>9.8473349199507815E-3</v>
      </c>
      <c r="N4396">
        <v>9.8473349199507815E-3</v>
      </c>
      <c r="O4396">
        <v>9.8473349199507815E-3</v>
      </c>
      <c r="P4396">
        <v>9.8473349199507815E-3</v>
      </c>
      <c r="Q4396">
        <v>9.8473349199507815E-3</v>
      </c>
      <c r="R4396">
        <v>9.8473349199507815E-3</v>
      </c>
      <c r="S4396">
        <v>9.8473349199507815E-3</v>
      </c>
      <c r="T4396">
        <v>9.8473349199507815E-3</v>
      </c>
      <c r="U4396">
        <v>9.8473349199507815E-3</v>
      </c>
      <c r="V4396">
        <v>9.8473349199507815E-3</v>
      </c>
      <c r="W4396">
        <v>9.8473349199507815E-3</v>
      </c>
      <c r="X4396">
        <v>9.8473349199507815E-3</v>
      </c>
      <c r="Y4396">
        <v>9.8473349199507815E-3</v>
      </c>
      <c r="Z4396">
        <v>9.8473349199507815E-3</v>
      </c>
      <c r="AA4396">
        <v>9.8473349199507815E-3</v>
      </c>
      <c r="AB4396" s="7">
        <f t="shared" si="204"/>
        <v>0.23633603807881859</v>
      </c>
      <c r="AC4396">
        <f>INDEX(SHELF_days!$C$2:$C$289,MATCH(A4396&amp;"|"&amp;C4396,SHELF_days!$D$2:$D$289,0))</f>
        <v>92</v>
      </c>
      <c r="AD4396" s="8">
        <f t="shared" si="205"/>
        <v>21.742915503251311</v>
      </c>
      <c r="AE4396" s="7">
        <f t="shared" si="206"/>
        <v>9.8473349199507815E-3</v>
      </c>
    </row>
    <row r="4397" spans="1:31" x14ac:dyDescent="0.45">
      <c r="A4397" t="s">
        <v>70</v>
      </c>
      <c r="B4397" t="s">
        <v>162</v>
      </c>
      <c r="C4397" t="s">
        <v>127</v>
      </c>
      <c r="D4397">
        <v>9.8473349199507815E-3</v>
      </c>
      <c r="E4397">
        <v>9.8473349199507815E-3</v>
      </c>
      <c r="F4397">
        <v>9.8473349199507815E-3</v>
      </c>
      <c r="G4397">
        <v>9.8473349199507815E-3</v>
      </c>
      <c r="H4397">
        <v>9.8473349199507815E-3</v>
      </c>
      <c r="I4397">
        <v>9.8473349199507815E-3</v>
      </c>
      <c r="J4397">
        <v>9.8473349199507815E-3</v>
      </c>
      <c r="K4397">
        <v>9.8473349199507815E-3</v>
      </c>
      <c r="L4397">
        <v>9.8473349199507815E-3</v>
      </c>
      <c r="M4397">
        <v>9.8473349199507815E-3</v>
      </c>
      <c r="N4397">
        <v>9.8473349199507815E-3</v>
      </c>
      <c r="O4397">
        <v>9.8473349199507815E-3</v>
      </c>
      <c r="P4397">
        <v>9.8473349199507815E-3</v>
      </c>
      <c r="Q4397">
        <v>9.8473349199507815E-3</v>
      </c>
      <c r="R4397">
        <v>9.8473349199507815E-3</v>
      </c>
      <c r="S4397">
        <v>9.8473349199507815E-3</v>
      </c>
      <c r="T4397">
        <v>9.8473349199507815E-3</v>
      </c>
      <c r="U4397">
        <v>9.8473349199507815E-3</v>
      </c>
      <c r="V4397">
        <v>9.8473349199507815E-3</v>
      </c>
      <c r="W4397">
        <v>9.8473349199507815E-3</v>
      </c>
      <c r="X4397">
        <v>9.8473349199507815E-3</v>
      </c>
      <c r="Y4397">
        <v>9.8473349199507815E-3</v>
      </c>
      <c r="Z4397">
        <v>9.8473349199507815E-3</v>
      </c>
      <c r="AA4397">
        <v>9.8473349199507815E-3</v>
      </c>
      <c r="AB4397" s="7">
        <f t="shared" si="204"/>
        <v>0.23633603807881859</v>
      </c>
      <c r="AC4397">
        <f>INDEX(SHELF_days!$C$2:$C$289,MATCH(A4397&amp;"|"&amp;C4397,SHELF_days!$D$2:$D$289,0))</f>
        <v>121</v>
      </c>
      <c r="AD4397" s="8">
        <f t="shared" si="205"/>
        <v>28.59666060753705</v>
      </c>
      <c r="AE4397" s="7">
        <f t="shared" si="206"/>
        <v>9.8473349199507815E-3</v>
      </c>
    </row>
    <row r="4398" spans="1:31" x14ac:dyDescent="0.45">
      <c r="A4398" t="s">
        <v>70</v>
      </c>
      <c r="B4398" t="s">
        <v>162</v>
      </c>
      <c r="C4398" t="s">
        <v>128</v>
      </c>
      <c r="D4398">
        <v>9.8473349199507815E-3</v>
      </c>
      <c r="E4398">
        <v>9.8473349199507815E-3</v>
      </c>
      <c r="F4398">
        <v>9.8473349199507815E-3</v>
      </c>
      <c r="G4398">
        <v>9.8473349199507815E-3</v>
      </c>
      <c r="H4398">
        <v>9.8473349199507815E-3</v>
      </c>
      <c r="I4398">
        <v>9.8473349199507815E-3</v>
      </c>
      <c r="J4398">
        <v>9.8473349199507815E-3</v>
      </c>
      <c r="K4398">
        <v>9.8473349199507815E-3</v>
      </c>
      <c r="L4398">
        <v>9.8473349199507815E-3</v>
      </c>
      <c r="M4398">
        <v>9.8473349199507815E-3</v>
      </c>
      <c r="N4398">
        <v>9.8473349199507815E-3</v>
      </c>
      <c r="O4398">
        <v>9.8473349199507815E-3</v>
      </c>
      <c r="P4398">
        <v>9.8473349199507815E-3</v>
      </c>
      <c r="Q4398">
        <v>9.8473349199507815E-3</v>
      </c>
      <c r="R4398">
        <v>9.8473349199507815E-3</v>
      </c>
      <c r="S4398">
        <v>9.8473349199507815E-3</v>
      </c>
      <c r="T4398">
        <v>9.8473349199507815E-3</v>
      </c>
      <c r="U4398">
        <v>9.8473349199507815E-3</v>
      </c>
      <c r="V4398">
        <v>9.8473349199507815E-3</v>
      </c>
      <c r="W4398">
        <v>9.8473349199507815E-3</v>
      </c>
      <c r="X4398">
        <v>9.8473349199507815E-3</v>
      </c>
      <c r="Y4398">
        <v>9.8473349199507815E-3</v>
      </c>
      <c r="Z4398">
        <v>9.8473349199507815E-3</v>
      </c>
      <c r="AA4398">
        <v>9.8473349199507815E-3</v>
      </c>
      <c r="AB4398" s="7">
        <f t="shared" si="204"/>
        <v>0.23633603807881859</v>
      </c>
      <c r="AC4398">
        <f>INDEX(SHELF_days!$C$2:$C$289,MATCH(A4398&amp;"|"&amp;C4398,SHELF_days!$D$2:$D$289,0))</f>
        <v>6</v>
      </c>
      <c r="AD4398" s="8">
        <f t="shared" si="205"/>
        <v>1.4180162284729114</v>
      </c>
      <c r="AE4398" s="7">
        <f t="shared" si="206"/>
        <v>9.8473349199507815E-3</v>
      </c>
    </row>
    <row r="4399" spans="1:31" x14ac:dyDescent="0.45">
      <c r="A4399" t="s">
        <v>70</v>
      </c>
      <c r="B4399" t="s">
        <v>162</v>
      </c>
      <c r="C4399" t="s">
        <v>129</v>
      </c>
      <c r="D4399">
        <v>9.8473349199507815E-3</v>
      </c>
      <c r="E4399">
        <v>9.8473349199507815E-3</v>
      </c>
      <c r="F4399">
        <v>9.8473349199507815E-3</v>
      </c>
      <c r="G4399">
        <v>9.8473349199507815E-3</v>
      </c>
      <c r="H4399">
        <v>9.8473349199507815E-3</v>
      </c>
      <c r="I4399">
        <v>9.8473349199507815E-3</v>
      </c>
      <c r="J4399">
        <v>9.8473349199507815E-3</v>
      </c>
      <c r="K4399">
        <v>9.8473349199507815E-3</v>
      </c>
      <c r="L4399">
        <v>9.8473349199507815E-3</v>
      </c>
      <c r="M4399">
        <v>9.8473349199507815E-3</v>
      </c>
      <c r="N4399">
        <v>9.8473349199507815E-3</v>
      </c>
      <c r="O4399">
        <v>9.8473349199507815E-3</v>
      </c>
      <c r="P4399">
        <v>9.8473349199507815E-3</v>
      </c>
      <c r="Q4399">
        <v>9.8473349199507815E-3</v>
      </c>
      <c r="R4399">
        <v>9.8473349199507815E-3</v>
      </c>
      <c r="S4399">
        <v>9.8473349199507815E-3</v>
      </c>
      <c r="T4399">
        <v>9.8473349199507815E-3</v>
      </c>
      <c r="U4399">
        <v>9.8473349199507815E-3</v>
      </c>
      <c r="V4399">
        <v>9.8473349199507815E-3</v>
      </c>
      <c r="W4399">
        <v>9.8473349199507815E-3</v>
      </c>
      <c r="X4399">
        <v>9.8473349199507815E-3</v>
      </c>
      <c r="Y4399">
        <v>9.8473349199507815E-3</v>
      </c>
      <c r="Z4399">
        <v>9.8473349199507815E-3</v>
      </c>
      <c r="AA4399">
        <v>9.8473349199507815E-3</v>
      </c>
      <c r="AB4399" s="7">
        <f t="shared" si="204"/>
        <v>0.23633603807881859</v>
      </c>
      <c r="AC4399">
        <f>INDEX(SHELF_days!$C$2:$C$289,MATCH(A4399&amp;"|"&amp;C4399,SHELF_days!$D$2:$D$289,0))</f>
        <v>17</v>
      </c>
      <c r="AD4399" s="8">
        <f t="shared" si="205"/>
        <v>4.0177126473399163</v>
      </c>
      <c r="AE4399" s="7">
        <f t="shared" si="206"/>
        <v>9.8473349199507815E-3</v>
      </c>
    </row>
    <row r="4400" spans="1:31" x14ac:dyDescent="0.45">
      <c r="A4400" t="s">
        <v>70</v>
      </c>
      <c r="B4400" t="s">
        <v>163</v>
      </c>
      <c r="C4400" t="s">
        <v>124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70</v>
      </c>
      <c r="B4401" t="s">
        <v>163</v>
      </c>
      <c r="C4401" t="s">
        <v>125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70</v>
      </c>
      <c r="B4402" t="s">
        <v>163</v>
      </c>
      <c r="C4402" t="s">
        <v>126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70</v>
      </c>
      <c r="B4403" t="s">
        <v>163</v>
      </c>
      <c r="C4403" t="s">
        <v>127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70</v>
      </c>
      <c r="B4404" t="s">
        <v>163</v>
      </c>
      <c r="C4404" t="s">
        <v>128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70</v>
      </c>
      <c r="B4405" t="s">
        <v>163</v>
      </c>
      <c r="C4405" t="s">
        <v>129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70</v>
      </c>
      <c r="B4406" t="s">
        <v>164</v>
      </c>
      <c r="C4406" t="s">
        <v>124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70</v>
      </c>
      <c r="B4407" t="s">
        <v>164</v>
      </c>
      <c r="C4407" t="s">
        <v>125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70</v>
      </c>
      <c r="B4408" t="s">
        <v>164</v>
      </c>
      <c r="C4408" t="s">
        <v>126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70</v>
      </c>
      <c r="B4409" t="s">
        <v>164</v>
      </c>
      <c r="C4409" t="s">
        <v>127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70</v>
      </c>
      <c r="B4410" t="s">
        <v>164</v>
      </c>
      <c r="C4410" t="s">
        <v>128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70</v>
      </c>
      <c r="B4411" t="s">
        <v>164</v>
      </c>
      <c r="C4411" t="s">
        <v>129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70</v>
      </c>
      <c r="B4412" t="s">
        <v>165</v>
      </c>
      <c r="C4412" t="s">
        <v>124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70</v>
      </c>
      <c r="B4413" t="s">
        <v>165</v>
      </c>
      <c r="C4413" t="s">
        <v>125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70</v>
      </c>
      <c r="B4414" t="s">
        <v>165</v>
      </c>
      <c r="C4414" t="s">
        <v>126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70</v>
      </c>
      <c r="B4415" t="s">
        <v>165</v>
      </c>
      <c r="C4415" t="s">
        <v>127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70</v>
      </c>
      <c r="B4416" t="s">
        <v>165</v>
      </c>
      <c r="C4416" t="s">
        <v>128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70</v>
      </c>
      <c r="B4417" t="s">
        <v>165</v>
      </c>
      <c r="C4417" t="s">
        <v>129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70</v>
      </c>
      <c r="B4418" t="s">
        <v>166</v>
      </c>
      <c r="C4418" t="s">
        <v>124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70</v>
      </c>
      <c r="B4419" t="s">
        <v>166</v>
      </c>
      <c r="C4419" t="s">
        <v>125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70</v>
      </c>
      <c r="B4420" t="s">
        <v>166</v>
      </c>
      <c r="C4420" t="s">
        <v>126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70</v>
      </c>
      <c r="B4421" t="s">
        <v>166</v>
      </c>
      <c r="C4421" t="s">
        <v>127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70</v>
      </c>
      <c r="B4422" t="s">
        <v>166</v>
      </c>
      <c r="C4422" t="s">
        <v>128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70</v>
      </c>
      <c r="B4423" t="s">
        <v>166</v>
      </c>
      <c r="C4423" t="s">
        <v>129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70</v>
      </c>
      <c r="B4424" t="s">
        <v>167</v>
      </c>
      <c r="C4424" t="s">
        <v>124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70</v>
      </c>
      <c r="B4425" t="s">
        <v>167</v>
      </c>
      <c r="C4425" t="s">
        <v>125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70</v>
      </c>
      <c r="B4426" t="s">
        <v>167</v>
      </c>
      <c r="C4426" t="s">
        <v>126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70</v>
      </c>
      <c r="B4427" t="s">
        <v>167</v>
      </c>
      <c r="C4427" t="s">
        <v>127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70</v>
      </c>
      <c r="B4428" t="s">
        <v>167</v>
      </c>
      <c r="C4428" t="s">
        <v>128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70</v>
      </c>
      <c r="B4429" t="s">
        <v>167</v>
      </c>
      <c r="C4429" t="s">
        <v>129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70</v>
      </c>
      <c r="B4430" t="s">
        <v>168</v>
      </c>
      <c r="C4430" t="s">
        <v>124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70</v>
      </c>
      <c r="B4431" t="s">
        <v>168</v>
      </c>
      <c r="C4431" t="s">
        <v>125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70</v>
      </c>
      <c r="B4432" t="s">
        <v>168</v>
      </c>
      <c r="C4432" t="s">
        <v>126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70</v>
      </c>
      <c r="B4433" t="s">
        <v>168</v>
      </c>
      <c r="C4433" t="s">
        <v>127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70</v>
      </c>
      <c r="B4434" t="s">
        <v>168</v>
      </c>
      <c r="C4434" t="s">
        <v>128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70</v>
      </c>
      <c r="B4435" t="s">
        <v>168</v>
      </c>
      <c r="C4435" t="s">
        <v>129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70</v>
      </c>
      <c r="B4436" t="s">
        <v>169</v>
      </c>
      <c r="C4436" t="s">
        <v>124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 s="7">
        <f t="shared" si="207"/>
        <v>0</v>
      </c>
      <c r="AC4436">
        <f>INDEX(SHELF_days!$C$2:$C$289,MATCH(A4436&amp;"|"&amp;C4436,SHELF_days!$D$2:$D$289,0))</f>
        <v>71</v>
      </c>
      <c r="AD4436" s="8">
        <f t="shared" si="208"/>
        <v>0</v>
      </c>
      <c r="AE4436" s="7">
        <f t="shared" si="209"/>
        <v>0</v>
      </c>
    </row>
    <row r="4437" spans="1:31" x14ac:dyDescent="0.45">
      <c r="A4437" t="s">
        <v>70</v>
      </c>
      <c r="B4437" t="s">
        <v>169</v>
      </c>
      <c r="C4437" t="s">
        <v>125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1.374999977829562E-2</v>
      </c>
      <c r="V4437">
        <v>9.4481137641002758E-2</v>
      </c>
      <c r="W4437">
        <v>3.9038923326053632E-2</v>
      </c>
      <c r="X4437">
        <v>0</v>
      </c>
      <c r="Y4437">
        <v>0</v>
      </c>
      <c r="Z4437">
        <v>0</v>
      </c>
      <c r="AA4437">
        <v>0</v>
      </c>
      <c r="AB4437" s="7">
        <f t="shared" si="207"/>
        <v>0.14727006074535201</v>
      </c>
      <c r="AC4437">
        <f>INDEX(SHELF_days!$C$2:$C$289,MATCH(A4437&amp;"|"&amp;C4437,SHELF_days!$D$2:$D$289,0))</f>
        <v>58</v>
      </c>
      <c r="AD4437" s="8">
        <f t="shared" si="208"/>
        <v>8.541663523230417</v>
      </c>
      <c r="AE4437" s="7">
        <f t="shared" si="209"/>
        <v>9.4481137641002758E-2</v>
      </c>
    </row>
    <row r="4438" spans="1:31" x14ac:dyDescent="0.45">
      <c r="A4438" t="s">
        <v>70</v>
      </c>
      <c r="B4438" t="s">
        <v>169</v>
      </c>
      <c r="C4438" t="s">
        <v>126</v>
      </c>
      <c r="D4438">
        <v>0.1712967541796562</v>
      </c>
      <c r="E4438">
        <v>0.1712967541796562</v>
      </c>
      <c r="F4438">
        <v>0.1712967541796562</v>
      </c>
      <c r="G4438">
        <v>0.1712967541796562</v>
      </c>
      <c r="H4438">
        <v>0.1712967541796562</v>
      </c>
      <c r="I4438">
        <v>0.1712967541796562</v>
      </c>
      <c r="J4438">
        <v>0.1712967541796562</v>
      </c>
      <c r="K4438">
        <v>0.1712967541796562</v>
      </c>
      <c r="L4438">
        <v>0.1712967541796562</v>
      </c>
      <c r="M4438">
        <v>0.1712967541796562</v>
      </c>
      <c r="N4438">
        <v>0.17614349739652671</v>
      </c>
      <c r="O4438">
        <v>0.21423129463279919</v>
      </c>
      <c r="P4438">
        <v>0.26064683686433487</v>
      </c>
      <c r="Q4438">
        <v>0.35761447899626808</v>
      </c>
      <c r="R4438">
        <v>0.53404423579829985</v>
      </c>
      <c r="S4438">
        <v>0.70266413675853912</v>
      </c>
      <c r="T4438">
        <v>0.95</v>
      </c>
      <c r="U4438">
        <v>0.95</v>
      </c>
      <c r="V4438">
        <v>0.95</v>
      </c>
      <c r="W4438">
        <v>0.95</v>
      </c>
      <c r="X4438">
        <v>0.71991181223678957</v>
      </c>
      <c r="Y4438">
        <v>0.38228960271353662</v>
      </c>
      <c r="Z4438">
        <v>0.17986486966809129</v>
      </c>
      <c r="AA4438">
        <v>0.17199601379615689</v>
      </c>
      <c r="AB4438" s="7">
        <f t="shared" si="207"/>
        <v>9.2123743206579043</v>
      </c>
      <c r="AC4438">
        <f>INDEX(SHELF_days!$C$2:$C$289,MATCH(A4438&amp;"|"&amp;C4438,SHELF_days!$D$2:$D$289,0))</f>
        <v>92</v>
      </c>
      <c r="AD4438" s="8">
        <f t="shared" si="208"/>
        <v>847.53843750052715</v>
      </c>
      <c r="AE4438" s="7">
        <f t="shared" si="209"/>
        <v>0.95</v>
      </c>
    </row>
    <row r="4439" spans="1:31" x14ac:dyDescent="0.45">
      <c r="A4439" t="s">
        <v>70</v>
      </c>
      <c r="B4439" t="s">
        <v>169</v>
      </c>
      <c r="C4439" t="s">
        <v>127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2.1660211430181821E-3</v>
      </c>
      <c r="S4439">
        <v>3.1680007077381042E-2</v>
      </c>
      <c r="T4439">
        <v>6.7006409460274696E-2</v>
      </c>
      <c r="U4439">
        <v>0.20695630791672279</v>
      </c>
      <c r="V4439">
        <v>0.1713244809697777</v>
      </c>
      <c r="W4439">
        <v>6.7439613688878325E-2</v>
      </c>
      <c r="X4439">
        <v>3.0199632914886591E-2</v>
      </c>
      <c r="Y4439">
        <v>0</v>
      </c>
      <c r="Z4439">
        <v>0</v>
      </c>
      <c r="AA4439">
        <v>0</v>
      </c>
      <c r="AB4439" s="7">
        <f t="shared" si="207"/>
        <v>0.57677247317093927</v>
      </c>
      <c r="AC4439">
        <f>INDEX(SHELF_days!$C$2:$C$289,MATCH(A4439&amp;"|"&amp;C4439,SHELF_days!$D$2:$D$289,0))</f>
        <v>121</v>
      </c>
      <c r="AD4439" s="8">
        <f t="shared" si="208"/>
        <v>69.789469253683649</v>
      </c>
      <c r="AE4439" s="7">
        <f t="shared" si="209"/>
        <v>0.20695630791672279</v>
      </c>
    </row>
    <row r="4440" spans="1:31" x14ac:dyDescent="0.45">
      <c r="A4440" t="s">
        <v>70</v>
      </c>
      <c r="B4440" t="s">
        <v>169</v>
      </c>
      <c r="C4440" t="s">
        <v>128</v>
      </c>
      <c r="D4440">
        <v>5.1330026223754622E-3</v>
      </c>
      <c r="E4440">
        <v>5.1330026223754622E-3</v>
      </c>
      <c r="F4440">
        <v>5.1330026223754622E-3</v>
      </c>
      <c r="G4440">
        <v>5.1330026223754622E-3</v>
      </c>
      <c r="H4440">
        <v>5.1330026223754622E-3</v>
      </c>
      <c r="I4440">
        <v>5.1330026223754622E-3</v>
      </c>
      <c r="J4440">
        <v>5.1330026223754622E-3</v>
      </c>
      <c r="K4440">
        <v>5.1330026223754622E-3</v>
      </c>
      <c r="L4440">
        <v>5.1330026223754622E-3</v>
      </c>
      <c r="M4440">
        <v>5.1330026223754622E-3</v>
      </c>
      <c r="N4440">
        <v>5.1330026223754622E-3</v>
      </c>
      <c r="O4440">
        <v>0.95</v>
      </c>
      <c r="P4440">
        <v>0.95</v>
      </c>
      <c r="Q4440">
        <v>0.95</v>
      </c>
      <c r="R4440">
        <v>0.95</v>
      </c>
      <c r="S4440">
        <v>0.95</v>
      </c>
      <c r="T4440">
        <v>0.95</v>
      </c>
      <c r="U4440">
        <v>0.95</v>
      </c>
      <c r="V4440">
        <v>0.95</v>
      </c>
      <c r="W4440">
        <v>0.95</v>
      </c>
      <c r="X4440">
        <v>0.95</v>
      </c>
      <c r="Y4440">
        <v>0.95</v>
      </c>
      <c r="Z4440">
        <v>0</v>
      </c>
      <c r="AA4440">
        <v>0</v>
      </c>
      <c r="AB4440" s="7">
        <f t="shared" si="207"/>
        <v>10.506463028846129</v>
      </c>
      <c r="AC4440">
        <f>INDEX(SHELF_days!$C$2:$C$289,MATCH(A4440&amp;"|"&amp;C4440,SHELF_days!$D$2:$D$289,0))</f>
        <v>6</v>
      </c>
      <c r="AD4440" s="8">
        <f t="shared" si="208"/>
        <v>63.038778173076778</v>
      </c>
      <c r="AE4440" s="7">
        <f t="shared" si="209"/>
        <v>0.95</v>
      </c>
    </row>
    <row r="4441" spans="1:31" x14ac:dyDescent="0.45">
      <c r="A4441" t="s">
        <v>70</v>
      </c>
      <c r="B4441" t="s">
        <v>169</v>
      </c>
      <c r="C4441" t="s">
        <v>129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 s="7">
        <f t="shared" si="207"/>
        <v>0</v>
      </c>
      <c r="AC4441">
        <f>INDEX(SHELF_days!$C$2:$C$289,MATCH(A4441&amp;"|"&amp;C4441,SHELF_days!$D$2:$D$289,0))</f>
        <v>17</v>
      </c>
      <c r="AD4441" s="8">
        <f t="shared" si="208"/>
        <v>0</v>
      </c>
      <c r="AE4441" s="7">
        <f t="shared" si="209"/>
        <v>0</v>
      </c>
    </row>
    <row r="4442" spans="1:31" x14ac:dyDescent="0.45">
      <c r="A4442" t="s">
        <v>70</v>
      </c>
      <c r="B4442" t="s">
        <v>170</v>
      </c>
      <c r="C4442" t="s">
        <v>124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70</v>
      </c>
      <c r="B4443" t="s">
        <v>170</v>
      </c>
      <c r="C4443" t="s">
        <v>125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70</v>
      </c>
      <c r="B4444" t="s">
        <v>170</v>
      </c>
      <c r="C4444" t="s">
        <v>126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70</v>
      </c>
      <c r="B4445" t="s">
        <v>170</v>
      </c>
      <c r="C4445" t="s">
        <v>127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70</v>
      </c>
      <c r="B4446" t="s">
        <v>170</v>
      </c>
      <c r="C4446" t="s">
        <v>128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70</v>
      </c>
      <c r="B4447" t="s">
        <v>170</v>
      </c>
      <c r="C4447" t="s">
        <v>129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70</v>
      </c>
      <c r="B4448" t="s">
        <v>171</v>
      </c>
      <c r="C4448" t="s">
        <v>124</v>
      </c>
      <c r="D4448">
        <v>0.6379999999999999</v>
      </c>
      <c r="E4448">
        <v>0.6379999999999999</v>
      </c>
      <c r="F4448">
        <v>0.6379999999999999</v>
      </c>
      <c r="G4448">
        <v>0.6379999999999999</v>
      </c>
      <c r="H4448">
        <v>0.6379999999999999</v>
      </c>
      <c r="I4448">
        <v>0.6379999999999999</v>
      </c>
      <c r="J4448">
        <v>0.6379999999999999</v>
      </c>
      <c r="K4448">
        <v>0.6379999999999999</v>
      </c>
      <c r="L4448">
        <v>0.6379999999999999</v>
      </c>
      <c r="M4448">
        <v>0.6379999999999999</v>
      </c>
      <c r="N4448">
        <v>0.6379999999999999</v>
      </c>
      <c r="O4448">
        <v>0.6379999999999999</v>
      </c>
      <c r="P4448">
        <v>0.6379999999999999</v>
      </c>
      <c r="Q4448">
        <v>0.6379999999999999</v>
      </c>
      <c r="R4448">
        <v>0.6379999999999999</v>
      </c>
      <c r="S4448">
        <v>0.6379999999999999</v>
      </c>
      <c r="T4448">
        <v>0.6379999999999999</v>
      </c>
      <c r="U4448">
        <v>0.6379999999999999</v>
      </c>
      <c r="V4448">
        <v>0.6379999999999999</v>
      </c>
      <c r="W4448">
        <v>0.6379999999999999</v>
      </c>
      <c r="X4448">
        <v>0.6379999999999999</v>
      </c>
      <c r="Y4448">
        <v>0.6379999999999999</v>
      </c>
      <c r="Z4448">
        <v>0.6379999999999999</v>
      </c>
      <c r="AA4448">
        <v>0.6379999999999999</v>
      </c>
      <c r="AB4448" s="7">
        <f t="shared" si="207"/>
        <v>15.311999999999998</v>
      </c>
      <c r="AC4448">
        <f>INDEX(SHELF_days!$C$2:$C$289,MATCH(A4448&amp;"|"&amp;C4448,SHELF_days!$D$2:$D$289,0))</f>
        <v>71</v>
      </c>
      <c r="AD4448" s="8">
        <f t="shared" si="208"/>
        <v>1087.1519999999998</v>
      </c>
      <c r="AE4448" s="7">
        <f t="shared" si="209"/>
        <v>0.6379999999999999</v>
      </c>
    </row>
    <row r="4449" spans="1:31" x14ac:dyDescent="0.45">
      <c r="A4449" t="s">
        <v>70</v>
      </c>
      <c r="B4449" t="s">
        <v>171</v>
      </c>
      <c r="C4449" t="s">
        <v>125</v>
      </c>
      <c r="D4449">
        <v>0.6379999999999999</v>
      </c>
      <c r="E4449">
        <v>0.6379999999999999</v>
      </c>
      <c r="F4449">
        <v>0.6379999999999999</v>
      </c>
      <c r="G4449">
        <v>0.6379999999999999</v>
      </c>
      <c r="H4449">
        <v>0.6379999999999999</v>
      </c>
      <c r="I4449">
        <v>0.6379999999999999</v>
      </c>
      <c r="J4449">
        <v>0.6379999999999999</v>
      </c>
      <c r="K4449">
        <v>0.6379999999999999</v>
      </c>
      <c r="L4449">
        <v>0.6379999999999999</v>
      </c>
      <c r="M4449">
        <v>0.6379999999999999</v>
      </c>
      <c r="N4449">
        <v>0.6379999999999999</v>
      </c>
      <c r="O4449">
        <v>0.6379999999999999</v>
      </c>
      <c r="P4449">
        <v>0.6379999999999999</v>
      </c>
      <c r="Q4449">
        <v>0.6379999999999999</v>
      </c>
      <c r="R4449">
        <v>0.6379999999999999</v>
      </c>
      <c r="S4449">
        <v>0.6379999999999999</v>
      </c>
      <c r="T4449">
        <v>0.6379999999999999</v>
      </c>
      <c r="U4449">
        <v>0.6379999999999999</v>
      </c>
      <c r="V4449">
        <v>0.6379999999999999</v>
      </c>
      <c r="W4449">
        <v>0.6379999999999999</v>
      </c>
      <c r="X4449">
        <v>0.6379999999999999</v>
      </c>
      <c r="Y4449">
        <v>0.6379999999999999</v>
      </c>
      <c r="Z4449">
        <v>0.6379999999999999</v>
      </c>
      <c r="AA4449">
        <v>0.6379999999999999</v>
      </c>
      <c r="AB4449" s="7">
        <f t="shared" si="207"/>
        <v>15.311999999999998</v>
      </c>
      <c r="AC4449">
        <f>INDEX(SHELF_days!$C$2:$C$289,MATCH(A4449&amp;"|"&amp;C4449,SHELF_days!$D$2:$D$289,0))</f>
        <v>58</v>
      </c>
      <c r="AD4449" s="8">
        <f t="shared" si="208"/>
        <v>888.09599999999989</v>
      </c>
      <c r="AE4449" s="7">
        <f t="shared" si="209"/>
        <v>0.6379999999999999</v>
      </c>
    </row>
    <row r="4450" spans="1:31" x14ac:dyDescent="0.45">
      <c r="A4450" t="s">
        <v>70</v>
      </c>
      <c r="B4450" t="s">
        <v>171</v>
      </c>
      <c r="C4450" t="s">
        <v>126</v>
      </c>
      <c r="D4450">
        <v>0.6379999999999999</v>
      </c>
      <c r="E4450">
        <v>0.6379999999999999</v>
      </c>
      <c r="F4450">
        <v>0.6379999999999999</v>
      </c>
      <c r="G4450">
        <v>0.6379999999999999</v>
      </c>
      <c r="H4450">
        <v>0.6379999999999999</v>
      </c>
      <c r="I4450">
        <v>0.6379999999999999</v>
      </c>
      <c r="J4450">
        <v>0.6379999999999999</v>
      </c>
      <c r="K4450">
        <v>0.6379999999999999</v>
      </c>
      <c r="L4450">
        <v>0.6379999999999999</v>
      </c>
      <c r="M4450">
        <v>0.6379999999999999</v>
      </c>
      <c r="N4450">
        <v>0.6379999999999999</v>
      </c>
      <c r="O4450">
        <v>0.6379999999999999</v>
      </c>
      <c r="P4450">
        <v>0.6379999999999999</v>
      </c>
      <c r="Q4450">
        <v>0.6379999999999999</v>
      </c>
      <c r="R4450">
        <v>0.6379999999999999</v>
      </c>
      <c r="S4450">
        <v>0.6379999999999999</v>
      </c>
      <c r="T4450">
        <v>0.6379999999999999</v>
      </c>
      <c r="U4450">
        <v>0.6379999999999999</v>
      </c>
      <c r="V4450">
        <v>0.6379999999999999</v>
      </c>
      <c r="W4450">
        <v>0.6379999999999999</v>
      </c>
      <c r="X4450">
        <v>0.6379999999999999</v>
      </c>
      <c r="Y4450">
        <v>0.6379999999999999</v>
      </c>
      <c r="Z4450">
        <v>0.6379999999999999</v>
      </c>
      <c r="AA4450">
        <v>0.6379999999999999</v>
      </c>
      <c r="AB4450" s="7">
        <f t="shared" si="207"/>
        <v>15.311999999999998</v>
      </c>
      <c r="AC4450">
        <f>INDEX(SHELF_days!$C$2:$C$289,MATCH(A4450&amp;"|"&amp;C4450,SHELF_days!$D$2:$D$289,0))</f>
        <v>92</v>
      </c>
      <c r="AD4450" s="8">
        <f t="shared" si="208"/>
        <v>1408.7039999999997</v>
      </c>
      <c r="AE4450" s="7">
        <f t="shared" si="209"/>
        <v>0.6379999999999999</v>
      </c>
    </row>
    <row r="4451" spans="1:31" x14ac:dyDescent="0.45">
      <c r="A4451" t="s">
        <v>70</v>
      </c>
      <c r="B4451" t="s">
        <v>171</v>
      </c>
      <c r="C4451" t="s">
        <v>127</v>
      </c>
      <c r="D4451">
        <v>0.6379999999999999</v>
      </c>
      <c r="E4451">
        <v>0.6379999999999999</v>
      </c>
      <c r="F4451">
        <v>0.6379999999999999</v>
      </c>
      <c r="G4451">
        <v>0.6379999999999999</v>
      </c>
      <c r="H4451">
        <v>0.6379999999999999</v>
      </c>
      <c r="I4451">
        <v>0.6379999999999999</v>
      </c>
      <c r="J4451">
        <v>0.6379999999999999</v>
      </c>
      <c r="K4451">
        <v>0.6379999999999999</v>
      </c>
      <c r="L4451">
        <v>0.6379999999999999</v>
      </c>
      <c r="M4451">
        <v>0.6379999999999999</v>
      </c>
      <c r="N4451">
        <v>0.6379999999999999</v>
      </c>
      <c r="O4451">
        <v>0.6379999999999999</v>
      </c>
      <c r="P4451">
        <v>0.6379999999999999</v>
      </c>
      <c r="Q4451">
        <v>0.6379999999999999</v>
      </c>
      <c r="R4451">
        <v>0.6379999999999999</v>
      </c>
      <c r="S4451">
        <v>0.6379999999999999</v>
      </c>
      <c r="T4451">
        <v>0.6379999999999999</v>
      </c>
      <c r="U4451">
        <v>0.6379999999999999</v>
      </c>
      <c r="V4451">
        <v>0.6379999999999999</v>
      </c>
      <c r="W4451">
        <v>0.6379999999999999</v>
      </c>
      <c r="X4451">
        <v>0.6379999999999999</v>
      </c>
      <c r="Y4451">
        <v>0.6379999999999999</v>
      </c>
      <c r="Z4451">
        <v>0.6379999999999999</v>
      </c>
      <c r="AA4451">
        <v>0.6379999999999999</v>
      </c>
      <c r="AB4451" s="7">
        <f t="shared" si="207"/>
        <v>15.311999999999998</v>
      </c>
      <c r="AC4451">
        <f>INDEX(SHELF_days!$C$2:$C$289,MATCH(A4451&amp;"|"&amp;C4451,SHELF_days!$D$2:$D$289,0))</f>
        <v>121</v>
      </c>
      <c r="AD4451" s="8">
        <f t="shared" si="208"/>
        <v>1852.7519999999997</v>
      </c>
      <c r="AE4451" s="7">
        <f t="shared" si="209"/>
        <v>0.6379999999999999</v>
      </c>
    </row>
    <row r="4452" spans="1:31" x14ac:dyDescent="0.45">
      <c r="A4452" t="s">
        <v>70</v>
      </c>
      <c r="B4452" t="s">
        <v>171</v>
      </c>
      <c r="C4452" t="s">
        <v>128</v>
      </c>
      <c r="D4452">
        <v>0.6379999999999999</v>
      </c>
      <c r="E4452">
        <v>0.6379999999999999</v>
      </c>
      <c r="F4452">
        <v>0.6379999999999999</v>
      </c>
      <c r="G4452">
        <v>0.6379999999999999</v>
      </c>
      <c r="H4452">
        <v>0.6379999999999999</v>
      </c>
      <c r="I4452">
        <v>0.6379999999999999</v>
      </c>
      <c r="J4452">
        <v>0.6379999999999999</v>
      </c>
      <c r="K4452">
        <v>0.6379999999999999</v>
      </c>
      <c r="L4452">
        <v>0.6379999999999999</v>
      </c>
      <c r="M4452">
        <v>0.6379999999999999</v>
      </c>
      <c r="N4452">
        <v>0.6379999999999999</v>
      </c>
      <c r="O4452">
        <v>0.6379999999999999</v>
      </c>
      <c r="P4452">
        <v>0.6379999999999999</v>
      </c>
      <c r="Q4452">
        <v>0.6379999999999999</v>
      </c>
      <c r="R4452">
        <v>0.6379999999999999</v>
      </c>
      <c r="S4452">
        <v>0.6379999999999999</v>
      </c>
      <c r="T4452">
        <v>0.6379999999999999</v>
      </c>
      <c r="U4452">
        <v>0.6379999999999999</v>
      </c>
      <c r="V4452">
        <v>0.6379999999999999</v>
      </c>
      <c r="W4452">
        <v>0.6379999999999999</v>
      </c>
      <c r="X4452">
        <v>0.6379999999999999</v>
      </c>
      <c r="Y4452">
        <v>0.6379999999999999</v>
      </c>
      <c r="Z4452">
        <v>0.6379999999999999</v>
      </c>
      <c r="AA4452">
        <v>0.6379999999999999</v>
      </c>
      <c r="AB4452" s="7">
        <f t="shared" si="207"/>
        <v>15.311999999999998</v>
      </c>
      <c r="AC4452">
        <f>INDEX(SHELF_days!$C$2:$C$289,MATCH(A4452&amp;"|"&amp;C4452,SHELF_days!$D$2:$D$289,0))</f>
        <v>6</v>
      </c>
      <c r="AD4452" s="8">
        <f t="shared" si="208"/>
        <v>91.871999999999986</v>
      </c>
      <c r="AE4452" s="7">
        <f t="shared" si="209"/>
        <v>0.6379999999999999</v>
      </c>
    </row>
    <row r="4453" spans="1:31" x14ac:dyDescent="0.45">
      <c r="A4453" t="s">
        <v>70</v>
      </c>
      <c r="B4453" t="s">
        <v>171</v>
      </c>
      <c r="C4453" t="s">
        <v>129</v>
      </c>
      <c r="D4453">
        <v>0.6379999999999999</v>
      </c>
      <c r="E4453">
        <v>0.6379999999999999</v>
      </c>
      <c r="F4453">
        <v>0.6379999999999999</v>
      </c>
      <c r="G4453">
        <v>0.6379999999999999</v>
      </c>
      <c r="H4453">
        <v>0.6379999999999999</v>
      </c>
      <c r="I4453">
        <v>0.6379999999999999</v>
      </c>
      <c r="J4453">
        <v>0.6379999999999999</v>
      </c>
      <c r="K4453">
        <v>0.6379999999999999</v>
      </c>
      <c r="L4453">
        <v>0.6379999999999999</v>
      </c>
      <c r="M4453">
        <v>0.6379999999999999</v>
      </c>
      <c r="N4453">
        <v>0.6379999999999999</v>
      </c>
      <c r="O4453">
        <v>0.6379999999999999</v>
      </c>
      <c r="P4453">
        <v>0.6379999999999999</v>
      </c>
      <c r="Q4453">
        <v>0.6379999999999999</v>
      </c>
      <c r="R4453">
        <v>0.6379999999999999</v>
      </c>
      <c r="S4453">
        <v>0.6379999999999999</v>
      </c>
      <c r="T4453">
        <v>0.6379999999999999</v>
      </c>
      <c r="U4453">
        <v>0.6379999999999999</v>
      </c>
      <c r="V4453">
        <v>0.6379999999999999</v>
      </c>
      <c r="W4453">
        <v>0.6379999999999999</v>
      </c>
      <c r="X4453">
        <v>0.6379999999999999</v>
      </c>
      <c r="Y4453">
        <v>0.6379999999999999</v>
      </c>
      <c r="Z4453">
        <v>0.6379999999999999</v>
      </c>
      <c r="AA4453">
        <v>0.6379999999999999</v>
      </c>
      <c r="AB4453" s="7">
        <f t="shared" si="207"/>
        <v>15.311999999999998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0.6379999999999999</v>
      </c>
    </row>
    <row r="4454" spans="1:31" x14ac:dyDescent="0.45">
      <c r="A4454" t="s">
        <v>70</v>
      </c>
      <c r="B4454" t="s">
        <v>172</v>
      </c>
      <c r="C4454" t="s">
        <v>124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70</v>
      </c>
      <c r="B4455" t="s">
        <v>172</v>
      </c>
      <c r="C4455" t="s">
        <v>125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70</v>
      </c>
      <c r="B4456" t="s">
        <v>172</v>
      </c>
      <c r="C4456" t="s">
        <v>126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70</v>
      </c>
      <c r="B4457" t="s">
        <v>172</v>
      </c>
      <c r="C4457" t="s">
        <v>127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70</v>
      </c>
      <c r="B4458" t="s">
        <v>172</v>
      </c>
      <c r="C4458" t="s">
        <v>128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70</v>
      </c>
      <c r="B4459" t="s">
        <v>172</v>
      </c>
      <c r="C4459" t="s">
        <v>129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70</v>
      </c>
      <c r="B4460" t="s">
        <v>173</v>
      </c>
      <c r="C4460" t="s">
        <v>124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7.2808183736688412E-3</v>
      </c>
      <c r="U4460">
        <v>2.203093559665056E-2</v>
      </c>
      <c r="V4460">
        <v>2.6846307748588531E-2</v>
      </c>
      <c r="W4460">
        <v>2.1155413387207288E-2</v>
      </c>
      <c r="X4460">
        <v>2.833287150003908E-3</v>
      </c>
      <c r="Y4460">
        <v>2.833287150003908E-3</v>
      </c>
      <c r="Z4460">
        <v>2.833287150003908E-3</v>
      </c>
      <c r="AA4460">
        <v>2.833287150003908E-3</v>
      </c>
      <c r="AB4460" s="7">
        <f t="shared" si="207"/>
        <v>8.8646623706130828E-2</v>
      </c>
      <c r="AC4460">
        <f>INDEX(SHELF_days!$C$2:$C$289,MATCH(A4460&amp;"|"&amp;C4460,SHELF_days!$D$2:$D$289,0))</f>
        <v>71</v>
      </c>
      <c r="AD4460" s="8">
        <f t="shared" si="208"/>
        <v>6.2939102831352889</v>
      </c>
      <c r="AE4460" s="7">
        <f t="shared" si="209"/>
        <v>2.6846307748588531E-2</v>
      </c>
    </row>
    <row r="4461" spans="1:31" x14ac:dyDescent="0.45">
      <c r="A4461" t="s">
        <v>70</v>
      </c>
      <c r="B4461" t="s">
        <v>173</v>
      </c>
      <c r="C4461" t="s">
        <v>125</v>
      </c>
      <c r="D4461">
        <v>1.000123213538036E-2</v>
      </c>
      <c r="E4461">
        <v>1.000123213538036E-2</v>
      </c>
      <c r="F4461">
        <v>1.000123213538036E-2</v>
      </c>
      <c r="G4461">
        <v>1.000123213538036E-2</v>
      </c>
      <c r="H4461">
        <v>1.000123213538036E-2</v>
      </c>
      <c r="I4461">
        <v>1.000123213538036E-2</v>
      </c>
      <c r="J4461">
        <v>1.000123213538036E-2</v>
      </c>
      <c r="K4461">
        <v>1.000123213538036E-2</v>
      </c>
      <c r="L4461">
        <v>1.000123213538036E-2</v>
      </c>
      <c r="M4461">
        <v>1.000123213538036E-2</v>
      </c>
      <c r="N4461">
        <v>1.000123213538036E-2</v>
      </c>
      <c r="O4461">
        <v>1.000123213538036E-2</v>
      </c>
      <c r="P4461">
        <v>1.000123213538036E-2</v>
      </c>
      <c r="Q4461">
        <v>1.000123213538036E-2</v>
      </c>
      <c r="R4461">
        <v>1.000123213538036E-2</v>
      </c>
      <c r="S4461">
        <v>2.211621305323367E-2</v>
      </c>
      <c r="T4461">
        <v>4.2118677323994387E-2</v>
      </c>
      <c r="U4461">
        <v>7.7628168314059262E-2</v>
      </c>
      <c r="V4461">
        <v>8.5709163879446604E-2</v>
      </c>
      <c r="W4461">
        <v>2.605530299381045E-2</v>
      </c>
      <c r="X4461">
        <v>5.023874747074785E-5</v>
      </c>
      <c r="Y4461">
        <v>0</v>
      </c>
      <c r="Z4461">
        <v>0</v>
      </c>
      <c r="AA4461">
        <v>0</v>
      </c>
      <c r="AB4461" s="7">
        <f t="shared" si="207"/>
        <v>0.4036962463427205</v>
      </c>
      <c r="AC4461">
        <f>INDEX(SHELF_days!$C$2:$C$289,MATCH(A4461&amp;"|"&amp;C4461,SHELF_days!$D$2:$D$289,0))</f>
        <v>58</v>
      </c>
      <c r="AD4461" s="8">
        <f t="shared" si="208"/>
        <v>23.414382287877789</v>
      </c>
      <c r="AE4461" s="7">
        <f t="shared" si="209"/>
        <v>8.5709163879446604E-2</v>
      </c>
    </row>
    <row r="4462" spans="1:31" x14ac:dyDescent="0.45">
      <c r="A4462" t="s">
        <v>70</v>
      </c>
      <c r="B4462" t="s">
        <v>173</v>
      </c>
      <c r="C4462" t="s">
        <v>126</v>
      </c>
      <c r="D4462">
        <v>5.8543228607613337E-2</v>
      </c>
      <c r="E4462">
        <v>5.8543228607613337E-2</v>
      </c>
      <c r="F4462">
        <v>5.8543228607613337E-2</v>
      </c>
      <c r="G4462">
        <v>5.8543228607613337E-2</v>
      </c>
      <c r="H4462">
        <v>5.8543228607613337E-2</v>
      </c>
      <c r="I4462">
        <v>5.8543228607613337E-2</v>
      </c>
      <c r="J4462">
        <v>5.8543228607613337E-2</v>
      </c>
      <c r="K4462">
        <v>5.8543228607613337E-2</v>
      </c>
      <c r="L4462">
        <v>5.8543228607613337E-2</v>
      </c>
      <c r="M4462">
        <v>5.8543228607613337E-2</v>
      </c>
      <c r="N4462">
        <v>6.274742704329743E-2</v>
      </c>
      <c r="O4462">
        <v>8.6990777788354151E-2</v>
      </c>
      <c r="P4462">
        <v>0.10807980666020919</v>
      </c>
      <c r="Q4462">
        <v>0.1444501114867677</v>
      </c>
      <c r="R4462">
        <v>0.2032197380570169</v>
      </c>
      <c r="S4462">
        <v>0.26706161742746087</v>
      </c>
      <c r="T4462">
        <v>0.37218652010901843</v>
      </c>
      <c r="U4462">
        <v>0.55601345444429162</v>
      </c>
      <c r="V4462">
        <v>0.59074853253554205</v>
      </c>
      <c r="W4462">
        <v>0.46923030587555692</v>
      </c>
      <c r="X4462">
        <v>0.27387584418886962</v>
      </c>
      <c r="Y4462">
        <v>0.14525130220428231</v>
      </c>
      <c r="Z4462">
        <v>6.8731136926228398E-2</v>
      </c>
      <c r="AA4462">
        <v>6.4506996701089336E-2</v>
      </c>
      <c r="AB4462" s="7">
        <f t="shared" si="207"/>
        <v>3.9985258575241183</v>
      </c>
      <c r="AC4462">
        <f>INDEX(SHELF_days!$C$2:$C$289,MATCH(A4462&amp;"|"&amp;C4462,SHELF_days!$D$2:$D$289,0))</f>
        <v>92</v>
      </c>
      <c r="AD4462" s="8">
        <f t="shared" si="208"/>
        <v>367.86437889221889</v>
      </c>
      <c r="AE4462" s="7">
        <f t="shared" si="209"/>
        <v>0.59074853253554205</v>
      </c>
    </row>
    <row r="4463" spans="1:31" x14ac:dyDescent="0.45">
      <c r="A4463" t="s">
        <v>70</v>
      </c>
      <c r="B4463" t="s">
        <v>173</v>
      </c>
      <c r="C4463" t="s">
        <v>127</v>
      </c>
      <c r="D4463">
        <v>2.7156664895433481E-2</v>
      </c>
      <c r="E4463">
        <v>2.7156664895433481E-2</v>
      </c>
      <c r="F4463">
        <v>2.7156664895433481E-2</v>
      </c>
      <c r="G4463">
        <v>2.7156664895433481E-2</v>
      </c>
      <c r="H4463">
        <v>2.7156664895433481E-2</v>
      </c>
      <c r="I4463">
        <v>2.7156664895433481E-2</v>
      </c>
      <c r="J4463">
        <v>2.7156664895433481E-2</v>
      </c>
      <c r="K4463">
        <v>2.7156664895433481E-2</v>
      </c>
      <c r="L4463">
        <v>2.7156664895433481E-2</v>
      </c>
      <c r="M4463">
        <v>2.7156664895433481E-2</v>
      </c>
      <c r="N4463">
        <v>2.9134905920724839E-2</v>
      </c>
      <c r="O4463">
        <v>3.6288860503169401E-2</v>
      </c>
      <c r="P4463">
        <v>4.469683081219631E-2</v>
      </c>
      <c r="Q4463">
        <v>5.7632993044309001E-2</v>
      </c>
      <c r="R4463">
        <v>8.511431065985342E-2</v>
      </c>
      <c r="S4463">
        <v>0.10515894041747199</v>
      </c>
      <c r="T4463">
        <v>0.13651646880664869</v>
      </c>
      <c r="U4463">
        <v>0.1824913967285125</v>
      </c>
      <c r="V4463">
        <v>0.2319385033300243</v>
      </c>
      <c r="W4463">
        <v>0.17919403105200121</v>
      </c>
      <c r="X4463">
        <v>0.1045203378141769</v>
      </c>
      <c r="Y4463">
        <v>6.5009923396060515E-2</v>
      </c>
      <c r="Z4463">
        <v>3.0557491328903261E-2</v>
      </c>
      <c r="AA4463">
        <v>2.4164330071334051E-2</v>
      </c>
      <c r="AB4463" s="7">
        <f t="shared" si="207"/>
        <v>1.5839859728397214</v>
      </c>
      <c r="AC4463">
        <f>INDEX(SHELF_days!$C$2:$C$289,MATCH(A4463&amp;"|"&amp;C4463,SHELF_days!$D$2:$D$289,0))</f>
        <v>121</v>
      </c>
      <c r="AD4463" s="8">
        <f t="shared" si="208"/>
        <v>191.66230271360629</v>
      </c>
      <c r="AE4463" s="7">
        <f t="shared" si="209"/>
        <v>0.2319385033300243</v>
      </c>
    </row>
    <row r="4464" spans="1:31" x14ac:dyDescent="0.45">
      <c r="A4464" t="s">
        <v>70</v>
      </c>
      <c r="B4464" t="s">
        <v>173</v>
      </c>
      <c r="C4464" t="s">
        <v>128</v>
      </c>
      <c r="D4464">
        <v>0.22361080429794791</v>
      </c>
      <c r="E4464">
        <v>0.22361080429794791</v>
      </c>
      <c r="F4464">
        <v>0.22361080429794791</v>
      </c>
      <c r="G4464">
        <v>0.22361080429794791</v>
      </c>
      <c r="H4464">
        <v>0.22361080429794791</v>
      </c>
      <c r="I4464">
        <v>0.22361080429794791</v>
      </c>
      <c r="J4464">
        <v>0.22361080429794791</v>
      </c>
      <c r="K4464">
        <v>0.22361080429794791</v>
      </c>
      <c r="L4464">
        <v>0.22361080429794791</v>
      </c>
      <c r="M4464">
        <v>0.22361080429794791</v>
      </c>
      <c r="N4464">
        <v>0.22361080429794791</v>
      </c>
      <c r="O4464">
        <v>0.36698288610770852</v>
      </c>
      <c r="P4464">
        <v>0.45411051931389079</v>
      </c>
      <c r="Q4464">
        <v>0.53931357432992844</v>
      </c>
      <c r="R4464">
        <v>0.69392735117558157</v>
      </c>
      <c r="S4464">
        <v>0.88679886456738466</v>
      </c>
      <c r="T4464">
        <v>1</v>
      </c>
      <c r="U4464">
        <v>1</v>
      </c>
      <c r="V4464">
        <v>1</v>
      </c>
      <c r="W4464">
        <v>1</v>
      </c>
      <c r="X4464">
        <v>0.84640070928640088</v>
      </c>
      <c r="Y4464">
        <v>0.52641710178475254</v>
      </c>
      <c r="Z4464">
        <v>0.26093323181711148</v>
      </c>
      <c r="AA4464">
        <v>0.26093323181711148</v>
      </c>
      <c r="AB4464" s="7">
        <f t="shared" si="207"/>
        <v>11.295536317477296</v>
      </c>
      <c r="AC4464">
        <f>INDEX(SHELF_days!$C$2:$C$289,MATCH(A4464&amp;"|"&amp;C4464,SHELF_days!$D$2:$D$289,0))</f>
        <v>6</v>
      </c>
      <c r="AD4464" s="8">
        <f t="shared" si="208"/>
        <v>67.77321790486377</v>
      </c>
      <c r="AE4464" s="7">
        <f t="shared" si="209"/>
        <v>1</v>
      </c>
    </row>
    <row r="4465" spans="1:31" x14ac:dyDescent="0.45">
      <c r="A4465" t="s">
        <v>70</v>
      </c>
      <c r="B4465" t="s">
        <v>173</v>
      </c>
      <c r="C4465" t="s">
        <v>129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 s="7">
        <f t="shared" si="207"/>
        <v>0</v>
      </c>
      <c r="AC4465">
        <f>INDEX(SHELF_days!$C$2:$C$289,MATCH(A4465&amp;"|"&amp;C4465,SHELF_days!$D$2:$D$289,0))</f>
        <v>17</v>
      </c>
      <c r="AD4465" s="8">
        <f t="shared" si="208"/>
        <v>0</v>
      </c>
      <c r="AE4465" s="7">
        <f t="shared" si="209"/>
        <v>0</v>
      </c>
    </row>
    <row r="4466" spans="1:31" x14ac:dyDescent="0.45">
      <c r="A4466" t="s">
        <v>70</v>
      </c>
      <c r="B4466" t="s">
        <v>174</v>
      </c>
      <c r="C4466" t="s">
        <v>124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70</v>
      </c>
      <c r="B4467" t="s">
        <v>174</v>
      </c>
      <c r="C4467" t="s">
        <v>125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70</v>
      </c>
      <c r="B4468" t="s">
        <v>174</v>
      </c>
      <c r="C4468" t="s">
        <v>126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70</v>
      </c>
      <c r="B4469" t="s">
        <v>174</v>
      </c>
      <c r="C4469" t="s">
        <v>127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70</v>
      </c>
      <c r="B4470" t="s">
        <v>174</v>
      </c>
      <c r="C4470" t="s">
        <v>128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70</v>
      </c>
      <c r="B4471" t="s">
        <v>174</v>
      </c>
      <c r="C4471" t="s">
        <v>129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70</v>
      </c>
      <c r="B4472" t="s">
        <v>175</v>
      </c>
      <c r="C4472" t="s">
        <v>124</v>
      </c>
      <c r="D4472">
        <v>0.57421126760563379</v>
      </c>
      <c r="E4472">
        <v>0.56504353393085793</v>
      </c>
      <c r="F4472">
        <v>0.55395902688860432</v>
      </c>
      <c r="G4472">
        <v>0.5375300896286811</v>
      </c>
      <c r="H4472">
        <v>0.52309987195902685</v>
      </c>
      <c r="I4472">
        <v>0.51113572343149816</v>
      </c>
      <c r="J4472">
        <v>0.4895364916773367</v>
      </c>
      <c r="K4472">
        <v>0.46475160051216391</v>
      </c>
      <c r="L4472">
        <v>0.42498719590268891</v>
      </c>
      <c r="M4472">
        <v>0.39088732394366199</v>
      </c>
      <c r="N4472">
        <v>0.36385915492957738</v>
      </c>
      <c r="O4472">
        <v>0.35838028169014091</v>
      </c>
      <c r="P4472">
        <v>0.36377976952624841</v>
      </c>
      <c r="Q4472">
        <v>0.3808258642765685</v>
      </c>
      <c r="R4472">
        <v>0.39917413572343152</v>
      </c>
      <c r="S4472">
        <v>0.41798079385403331</v>
      </c>
      <c r="T4472">
        <v>0.43949679897567218</v>
      </c>
      <c r="U4472">
        <v>0.4646978233034571</v>
      </c>
      <c r="V4472">
        <v>0.47921638924455828</v>
      </c>
      <c r="W4472">
        <v>0.47918693982074267</v>
      </c>
      <c r="X4472">
        <v>0.4867656850192062</v>
      </c>
      <c r="Y4472">
        <v>0.48030473751600522</v>
      </c>
      <c r="Z4472">
        <v>0.47115236875800259</v>
      </c>
      <c r="AA4472">
        <v>0.47843021766965432</v>
      </c>
      <c r="AB4472" s="7">
        <f t="shared" si="207"/>
        <v>11.098393085787452</v>
      </c>
      <c r="AC4472">
        <f>INDEX(SHELF_days!$C$2:$C$289,MATCH(A4472&amp;"|"&amp;C4472,SHELF_days!$D$2:$D$289,0))</f>
        <v>71</v>
      </c>
      <c r="AD4472" s="8">
        <f t="shared" si="208"/>
        <v>787.9859090909091</v>
      </c>
      <c r="AE4472" s="7">
        <f t="shared" si="209"/>
        <v>0.57421126760563379</v>
      </c>
    </row>
    <row r="4473" spans="1:31" x14ac:dyDescent="0.45">
      <c r="A4473" t="s">
        <v>70</v>
      </c>
      <c r="B4473" t="s">
        <v>175</v>
      </c>
      <c r="C4473" t="s">
        <v>125</v>
      </c>
      <c r="D4473">
        <v>0.46622570532915358</v>
      </c>
      <c r="E4473">
        <v>0.4544404388714734</v>
      </c>
      <c r="F4473">
        <v>0.43761128526645771</v>
      </c>
      <c r="G4473">
        <v>0.44155799373040749</v>
      </c>
      <c r="H4473">
        <v>0.44607680250783699</v>
      </c>
      <c r="I4473">
        <v>0.46550940438871469</v>
      </c>
      <c r="J4473">
        <v>0.46263793103448281</v>
      </c>
      <c r="K4473">
        <v>0.41253918495297798</v>
      </c>
      <c r="L4473">
        <v>0.36860971786833852</v>
      </c>
      <c r="M4473">
        <v>0.34340282131661443</v>
      </c>
      <c r="N4473">
        <v>0.31714263322884012</v>
      </c>
      <c r="O4473">
        <v>0.31200313479623831</v>
      </c>
      <c r="P4473">
        <v>0.31932601880877742</v>
      </c>
      <c r="Q4473">
        <v>0.34632758620689652</v>
      </c>
      <c r="R4473">
        <v>0.3681112852664577</v>
      </c>
      <c r="S4473">
        <v>0.3858855799373041</v>
      </c>
      <c r="T4473">
        <v>0.4021128526645768</v>
      </c>
      <c r="U4473">
        <v>0.40935736677115991</v>
      </c>
      <c r="V4473">
        <v>0.41991849529780562</v>
      </c>
      <c r="W4473">
        <v>0.44800313479623821</v>
      </c>
      <c r="X4473">
        <v>0.45384796238244518</v>
      </c>
      <c r="Y4473">
        <v>0.46014106583072101</v>
      </c>
      <c r="Z4473">
        <v>0.46459561128526639</v>
      </c>
      <c r="AA4473">
        <v>0.45601880877742951</v>
      </c>
      <c r="AB4473" s="7">
        <f t="shared" si="207"/>
        <v>9.8614028213166147</v>
      </c>
      <c r="AC4473">
        <f>INDEX(SHELF_days!$C$2:$C$289,MATCH(A4473&amp;"|"&amp;C4473,SHELF_days!$D$2:$D$289,0))</f>
        <v>58</v>
      </c>
      <c r="AD4473" s="8">
        <f t="shared" si="208"/>
        <v>571.96136363636367</v>
      </c>
      <c r="AE4473" s="7">
        <f t="shared" si="209"/>
        <v>0.46622570532915358</v>
      </c>
    </row>
    <row r="4474" spans="1:31" x14ac:dyDescent="0.45">
      <c r="A4474" t="s">
        <v>70</v>
      </c>
      <c r="B4474" t="s">
        <v>175</v>
      </c>
      <c r="C4474" t="s">
        <v>126</v>
      </c>
      <c r="D4474">
        <v>0.31373616600790522</v>
      </c>
      <c r="E4474">
        <v>0.30174703557312249</v>
      </c>
      <c r="F4474">
        <v>0.30032213438735178</v>
      </c>
      <c r="G4474">
        <v>0.28333893280632411</v>
      </c>
      <c r="H4474">
        <v>0.27731521739130438</v>
      </c>
      <c r="I4474">
        <v>0.26054644268774713</v>
      </c>
      <c r="J4474">
        <v>0.24172727272727271</v>
      </c>
      <c r="K4474">
        <v>0.22523023715415019</v>
      </c>
      <c r="L4474">
        <v>0.21044268774703559</v>
      </c>
      <c r="M4474">
        <v>0.20409980237154149</v>
      </c>
      <c r="N4474">
        <v>0.19607905138339921</v>
      </c>
      <c r="O4474">
        <v>0.20022628458498021</v>
      </c>
      <c r="P4474">
        <v>0.2064278656126482</v>
      </c>
      <c r="Q4474">
        <v>0.22385968379446641</v>
      </c>
      <c r="R4474">
        <v>0.24139723320158099</v>
      </c>
      <c r="S4474">
        <v>0.25867786561264822</v>
      </c>
      <c r="T4474">
        <v>0.27961956521739129</v>
      </c>
      <c r="U4474">
        <v>0.29799407114624499</v>
      </c>
      <c r="V4474">
        <v>0.32059980237154151</v>
      </c>
      <c r="W4474">
        <v>0.33311561264822143</v>
      </c>
      <c r="X4474">
        <v>0.34505632411067189</v>
      </c>
      <c r="Y4474">
        <v>0.35748517786561268</v>
      </c>
      <c r="Z4474">
        <v>0.35750494071146238</v>
      </c>
      <c r="AA4474">
        <v>0.35798122529644272</v>
      </c>
      <c r="AB4474" s="7">
        <f t="shared" si="207"/>
        <v>6.5945306324110664</v>
      </c>
      <c r="AC4474">
        <f>INDEX(SHELF_days!$C$2:$C$289,MATCH(A4474&amp;"|"&amp;C4474,SHELF_days!$D$2:$D$289,0))</f>
        <v>92</v>
      </c>
      <c r="AD4474" s="8">
        <f t="shared" si="208"/>
        <v>606.69681818181812</v>
      </c>
      <c r="AE4474" s="7">
        <f t="shared" si="209"/>
        <v>0.35798122529644272</v>
      </c>
    </row>
    <row r="4475" spans="1:31" x14ac:dyDescent="0.45">
      <c r="A4475" t="s">
        <v>70</v>
      </c>
      <c r="B4475" t="s">
        <v>175</v>
      </c>
      <c r="C4475" t="s">
        <v>127</v>
      </c>
      <c r="D4475">
        <v>0.50296093163035316</v>
      </c>
      <c r="E4475">
        <v>0.48658827948910588</v>
      </c>
      <c r="F4475">
        <v>0.48065063861758073</v>
      </c>
      <c r="G4475">
        <v>0.47078287002253938</v>
      </c>
      <c r="H4475">
        <v>0.4571126972201352</v>
      </c>
      <c r="I4475">
        <v>0.45037265214124722</v>
      </c>
      <c r="J4475">
        <v>0.439282494365139</v>
      </c>
      <c r="K4475">
        <v>0.42022314049586779</v>
      </c>
      <c r="L4475">
        <v>0.40446205860255452</v>
      </c>
      <c r="M4475">
        <v>0.3957227648384673</v>
      </c>
      <c r="N4475">
        <v>0.39388054094665659</v>
      </c>
      <c r="O4475">
        <v>0.40147933884297521</v>
      </c>
      <c r="P4475">
        <v>0.42799248685199098</v>
      </c>
      <c r="Q4475">
        <v>0.45310894064613072</v>
      </c>
      <c r="R4475">
        <v>0.48090308039068369</v>
      </c>
      <c r="S4475">
        <v>0.49958677685950409</v>
      </c>
      <c r="T4475">
        <v>0.51976634109691966</v>
      </c>
      <c r="U4475">
        <v>0.53956423741547699</v>
      </c>
      <c r="V4475">
        <v>0.54445905334335087</v>
      </c>
      <c r="W4475">
        <v>0.54371825694966192</v>
      </c>
      <c r="X4475">
        <v>0.54320736288504878</v>
      </c>
      <c r="Y4475">
        <v>0.53620886551465063</v>
      </c>
      <c r="Z4475">
        <v>0.53054094665664919</v>
      </c>
      <c r="AA4475">
        <v>0.52232081141998499</v>
      </c>
      <c r="AB4475" s="7">
        <f t="shared" si="207"/>
        <v>11.444895567242673</v>
      </c>
      <c r="AC4475">
        <f>INDEX(SHELF_days!$C$2:$C$289,MATCH(A4475&amp;"|"&amp;C4475,SHELF_days!$D$2:$D$289,0))</f>
        <v>121</v>
      </c>
      <c r="AD4475" s="8">
        <f t="shared" si="208"/>
        <v>1384.8323636363634</v>
      </c>
      <c r="AE4475" s="7">
        <f t="shared" si="209"/>
        <v>0.54445905334335087</v>
      </c>
    </row>
    <row r="4476" spans="1:31" x14ac:dyDescent="0.45">
      <c r="A4476" t="s">
        <v>70</v>
      </c>
      <c r="B4476" t="s">
        <v>175</v>
      </c>
      <c r="C4476" t="s">
        <v>128</v>
      </c>
      <c r="D4476">
        <v>0.10678787878787881</v>
      </c>
      <c r="E4476">
        <v>7.7439393939393933E-2</v>
      </c>
      <c r="F4476">
        <v>6.7924242424242429E-2</v>
      </c>
      <c r="G4476">
        <v>8.3909090909090919E-2</v>
      </c>
      <c r="H4476">
        <v>9.513636363636363E-2</v>
      </c>
      <c r="I4476">
        <v>9.6151515151515154E-2</v>
      </c>
      <c r="J4476">
        <v>9.6045454545454545E-2</v>
      </c>
      <c r="K4476">
        <v>9.1333333333333336E-2</v>
      </c>
      <c r="L4476">
        <v>9.0469696969696978E-2</v>
      </c>
      <c r="M4476">
        <v>9.0681818181818197E-2</v>
      </c>
      <c r="N4476">
        <v>0.1057727272727273</v>
      </c>
      <c r="O4476">
        <v>0.1211363636363636</v>
      </c>
      <c r="P4476">
        <v>0.14709090909090911</v>
      </c>
      <c r="Q4476">
        <v>0.15896969696969701</v>
      </c>
      <c r="R4476">
        <v>0.19824242424242419</v>
      </c>
      <c r="S4476">
        <v>0.29260606060606059</v>
      </c>
      <c r="T4476">
        <v>0.25415151515151518</v>
      </c>
      <c r="U4476">
        <v>0.26762121212121209</v>
      </c>
      <c r="V4476">
        <v>0.20069696969696971</v>
      </c>
      <c r="W4476">
        <v>9.745454545454546E-2</v>
      </c>
      <c r="X4476">
        <v>6.9015151515151515E-2</v>
      </c>
      <c r="Y4476">
        <v>0.14030303030303029</v>
      </c>
      <c r="Z4476">
        <v>0.21121212121212121</v>
      </c>
      <c r="AA4476">
        <v>0.18021212121212121</v>
      </c>
      <c r="AB4476" s="7">
        <f t="shared" si="207"/>
        <v>3.3403636363636364</v>
      </c>
      <c r="AC4476">
        <f>INDEX(SHELF_days!$C$2:$C$289,MATCH(A4476&amp;"|"&amp;C4476,SHELF_days!$D$2:$D$289,0))</f>
        <v>6</v>
      </c>
      <c r="AD4476" s="8">
        <f t="shared" si="208"/>
        <v>20.042181818181817</v>
      </c>
      <c r="AE4476" s="7">
        <f t="shared" si="209"/>
        <v>0.29260606060606059</v>
      </c>
    </row>
    <row r="4477" spans="1:31" x14ac:dyDescent="0.45">
      <c r="A4477" t="s">
        <v>70</v>
      </c>
      <c r="B4477" t="s">
        <v>175</v>
      </c>
      <c r="C4477" t="s">
        <v>129</v>
      </c>
      <c r="D4477">
        <v>0.41549197860962572</v>
      </c>
      <c r="E4477">
        <v>0.39911764705882352</v>
      </c>
      <c r="F4477">
        <v>0.38855080213903742</v>
      </c>
      <c r="G4477">
        <v>0.37557219251336899</v>
      </c>
      <c r="H4477">
        <v>0.36340106951871659</v>
      </c>
      <c r="I4477">
        <v>0.35316577540106953</v>
      </c>
      <c r="J4477">
        <v>0.3512673796791444</v>
      </c>
      <c r="K4477">
        <v>0.36147593582887699</v>
      </c>
      <c r="L4477">
        <v>0.35563101604278069</v>
      </c>
      <c r="M4477">
        <v>0.33788235294117652</v>
      </c>
      <c r="N4477">
        <v>0.32584491978609631</v>
      </c>
      <c r="O4477">
        <v>0.32580748663101611</v>
      </c>
      <c r="P4477">
        <v>0.32905882352941179</v>
      </c>
      <c r="Q4477">
        <v>0.32598930481283422</v>
      </c>
      <c r="R4477">
        <v>0.32875935828877012</v>
      </c>
      <c r="S4477">
        <v>0.33406951871657747</v>
      </c>
      <c r="T4477">
        <v>0.34886631016042779</v>
      </c>
      <c r="U4477">
        <v>0.34898930481283419</v>
      </c>
      <c r="V4477">
        <v>0.35571657754010699</v>
      </c>
      <c r="W4477">
        <v>0.36024064171122988</v>
      </c>
      <c r="X4477">
        <v>0.38801069518716569</v>
      </c>
      <c r="Y4477">
        <v>0.41640106951871658</v>
      </c>
      <c r="Z4477">
        <v>0.44209090909090909</v>
      </c>
      <c r="AA4477">
        <v>0.45373796791443849</v>
      </c>
      <c r="AB4477" s="7">
        <f t="shared" si="207"/>
        <v>8.7851390374331562</v>
      </c>
      <c r="AC4477">
        <f>INDEX(SHELF_days!$C$2:$C$289,MATCH(A4477&amp;"|"&amp;C4477,SHELF_days!$D$2:$D$289,0))</f>
        <v>17</v>
      </c>
      <c r="AD4477" s="8">
        <f t="shared" si="208"/>
        <v>149.34736363636367</v>
      </c>
      <c r="AE4477" s="7">
        <f t="shared" si="209"/>
        <v>0.45373796791443849</v>
      </c>
    </row>
    <row r="4478" spans="1:31" x14ac:dyDescent="0.45">
      <c r="A4478" t="s">
        <v>70</v>
      </c>
      <c r="B4478" t="s">
        <v>176</v>
      </c>
      <c r="C4478" t="s">
        <v>124</v>
      </c>
      <c r="D4478">
        <v>0.40252038547071911</v>
      </c>
      <c r="E4478">
        <v>0.39436619718309862</v>
      </c>
      <c r="F4478">
        <v>0.38547071905114899</v>
      </c>
      <c r="G4478">
        <v>0.37435137138621211</v>
      </c>
      <c r="H4478">
        <v>0.37157153446997782</v>
      </c>
      <c r="I4478">
        <v>0.35896960711638248</v>
      </c>
      <c r="J4478">
        <v>0.33876945885841359</v>
      </c>
      <c r="K4478">
        <v>0.27724240177909559</v>
      </c>
      <c r="L4478">
        <v>0.18661971830985921</v>
      </c>
      <c r="M4478">
        <v>0.16623424759080799</v>
      </c>
      <c r="N4478">
        <v>0.1727205337286879</v>
      </c>
      <c r="O4478">
        <v>0.17531504818383989</v>
      </c>
      <c r="P4478">
        <v>0.1851371386212009</v>
      </c>
      <c r="Q4478">
        <v>0.20366938472942919</v>
      </c>
      <c r="R4478">
        <v>0.21163825055596741</v>
      </c>
      <c r="S4478">
        <v>0.22016308376575239</v>
      </c>
      <c r="T4478">
        <v>0.2590808005930319</v>
      </c>
      <c r="U4478">
        <v>0.31078576723498891</v>
      </c>
      <c r="V4478">
        <v>0.33876945885841359</v>
      </c>
      <c r="W4478">
        <v>0.34395848776871762</v>
      </c>
      <c r="X4478">
        <v>0.3437731653076353</v>
      </c>
      <c r="Y4478">
        <v>0.35711638250555972</v>
      </c>
      <c r="Z4478">
        <v>0.36230541141586359</v>
      </c>
      <c r="AA4478">
        <v>0.3639733135656042</v>
      </c>
      <c r="AB4478" s="7">
        <f t="shared" si="207"/>
        <v>7.1045218680504076</v>
      </c>
      <c r="AC4478">
        <f>INDEX(SHELF_days!$C$2:$C$289,MATCH(A4478&amp;"|"&amp;C4478,SHELF_days!$D$2:$D$289,0))</f>
        <v>71</v>
      </c>
      <c r="AD4478" s="8">
        <f t="shared" si="208"/>
        <v>504.42105263157896</v>
      </c>
      <c r="AE4478" s="7">
        <f t="shared" si="209"/>
        <v>0.40252038547071911</v>
      </c>
    </row>
    <row r="4479" spans="1:31" x14ac:dyDescent="0.45">
      <c r="A4479" t="s">
        <v>70</v>
      </c>
      <c r="B4479" t="s">
        <v>176</v>
      </c>
      <c r="C4479" t="s">
        <v>125</v>
      </c>
      <c r="D4479">
        <v>0.32735934664246819</v>
      </c>
      <c r="E4479">
        <v>0.32146098003629758</v>
      </c>
      <c r="F4479">
        <v>0.32509074410163341</v>
      </c>
      <c r="G4479">
        <v>0.33688747731397461</v>
      </c>
      <c r="H4479">
        <v>0.35549001814882031</v>
      </c>
      <c r="I4479">
        <v>0.34392014519056258</v>
      </c>
      <c r="J4479">
        <v>0.25</v>
      </c>
      <c r="K4479">
        <v>0.1987295825771325</v>
      </c>
      <c r="L4479">
        <v>0.18216878402903811</v>
      </c>
      <c r="M4479">
        <v>0.18670598911070779</v>
      </c>
      <c r="N4479">
        <v>0.19010889292196009</v>
      </c>
      <c r="O4479">
        <v>0.20326678765880221</v>
      </c>
      <c r="P4479">
        <v>0.21460980036297639</v>
      </c>
      <c r="Q4479">
        <v>0.23253176043557169</v>
      </c>
      <c r="R4479">
        <v>0.23911070780399271</v>
      </c>
      <c r="S4479">
        <v>0.24591651542649731</v>
      </c>
      <c r="T4479">
        <v>0.24568965517241381</v>
      </c>
      <c r="U4479">
        <v>0.2497731397459165</v>
      </c>
      <c r="V4479">
        <v>0.29673321234119793</v>
      </c>
      <c r="W4479">
        <v>0.31488203266787662</v>
      </c>
      <c r="X4479">
        <v>0.32259528130671511</v>
      </c>
      <c r="Y4479">
        <v>0.32917422867513618</v>
      </c>
      <c r="Z4479">
        <v>0.32894736842105271</v>
      </c>
      <c r="AA4479">
        <v>0.32372958257713252</v>
      </c>
      <c r="AB4479" s="7">
        <f t="shared" si="207"/>
        <v>6.5648820326678763</v>
      </c>
      <c r="AC4479">
        <f>INDEX(SHELF_days!$C$2:$C$289,MATCH(A4479&amp;"|"&amp;C4479,SHELF_days!$D$2:$D$289,0))</f>
        <v>58</v>
      </c>
      <c r="AD4479" s="8">
        <f t="shared" si="208"/>
        <v>380.76315789473682</v>
      </c>
      <c r="AE4479" s="7">
        <f t="shared" si="209"/>
        <v>0.35549001814882031</v>
      </c>
    </row>
    <row r="4480" spans="1:31" x14ac:dyDescent="0.45">
      <c r="A4480" t="s">
        <v>70</v>
      </c>
      <c r="B4480" t="s">
        <v>176</v>
      </c>
      <c r="C4480" t="s">
        <v>126</v>
      </c>
      <c r="D4480">
        <v>0.21024027459954231</v>
      </c>
      <c r="E4480">
        <v>0.20494851258581229</v>
      </c>
      <c r="F4480">
        <v>0.20294622425629291</v>
      </c>
      <c r="G4480">
        <v>0.19751144164759729</v>
      </c>
      <c r="H4480">
        <v>0.18907322654462241</v>
      </c>
      <c r="I4480">
        <v>0.15346109839816929</v>
      </c>
      <c r="J4480">
        <v>0.1218535469107552</v>
      </c>
      <c r="K4480">
        <v>0.1066933638443936</v>
      </c>
      <c r="L4480">
        <v>9.1533180778032033E-2</v>
      </c>
      <c r="M4480">
        <v>8.8815789473684209E-2</v>
      </c>
      <c r="N4480">
        <v>9.0102974828375273E-2</v>
      </c>
      <c r="O4480">
        <v>9.8684210526315791E-2</v>
      </c>
      <c r="P4480">
        <v>0.11041189931350109</v>
      </c>
      <c r="Q4480">
        <v>0.12585812356979409</v>
      </c>
      <c r="R4480">
        <v>0.1231407322654462</v>
      </c>
      <c r="S4480">
        <v>0.13915903890160181</v>
      </c>
      <c r="T4480">
        <v>0.1583237986270023</v>
      </c>
      <c r="U4480">
        <v>0.1869279176201373</v>
      </c>
      <c r="V4480">
        <v>0.22068077803203659</v>
      </c>
      <c r="W4480">
        <v>0.2329805491990847</v>
      </c>
      <c r="X4480">
        <v>0.22597254004576661</v>
      </c>
      <c r="Y4480">
        <v>0.22954805491990851</v>
      </c>
      <c r="Z4480">
        <v>0.23812929061784899</v>
      </c>
      <c r="AA4480">
        <v>0.23083524027459951</v>
      </c>
      <c r="AB4480" s="7">
        <f t="shared" si="207"/>
        <v>3.9778318077803205</v>
      </c>
      <c r="AC4480">
        <f>INDEX(SHELF_days!$C$2:$C$289,MATCH(A4480&amp;"|"&amp;C4480,SHELF_days!$D$2:$D$289,0))</f>
        <v>92</v>
      </c>
      <c r="AD4480" s="8">
        <f t="shared" si="208"/>
        <v>365.96052631578948</v>
      </c>
      <c r="AE4480" s="7">
        <f t="shared" si="209"/>
        <v>0.23812929061784899</v>
      </c>
    </row>
    <row r="4481" spans="1:31" x14ac:dyDescent="0.45">
      <c r="A4481" t="s">
        <v>70</v>
      </c>
      <c r="B4481" t="s">
        <v>176</v>
      </c>
      <c r="C4481" t="s">
        <v>127</v>
      </c>
      <c r="D4481">
        <v>0.31481078729882561</v>
      </c>
      <c r="E4481">
        <v>0.31513701609395389</v>
      </c>
      <c r="F4481">
        <v>0.31230969986950852</v>
      </c>
      <c r="G4481">
        <v>0.29958677685950408</v>
      </c>
      <c r="H4481">
        <v>0.29708568943018698</v>
      </c>
      <c r="I4481">
        <v>0.28708133971291872</v>
      </c>
      <c r="J4481">
        <v>0.24619399739016959</v>
      </c>
      <c r="K4481">
        <v>0.2040017398869074</v>
      </c>
      <c r="L4481">
        <v>0.18149195302305349</v>
      </c>
      <c r="M4481">
        <v>0.1773597216180948</v>
      </c>
      <c r="N4481">
        <v>0.1824706394084385</v>
      </c>
      <c r="O4481">
        <v>0.1970421922575033</v>
      </c>
      <c r="P4481">
        <v>0.2113962592431492</v>
      </c>
      <c r="Q4481">
        <v>0.22629404088734231</v>
      </c>
      <c r="R4481">
        <v>0.23760330578512401</v>
      </c>
      <c r="S4481">
        <v>0.25021748586341891</v>
      </c>
      <c r="T4481">
        <v>0.26087429317094391</v>
      </c>
      <c r="U4481">
        <v>0.28207916485428453</v>
      </c>
      <c r="V4481">
        <v>0.30991735537190079</v>
      </c>
      <c r="W4481">
        <v>0.32785993910395828</v>
      </c>
      <c r="X4481">
        <v>0.33851674641148333</v>
      </c>
      <c r="Y4481">
        <v>0.3349282296650718</v>
      </c>
      <c r="Z4481">
        <v>0.32024793388429751</v>
      </c>
      <c r="AA4481">
        <v>0.32220530665506741</v>
      </c>
      <c r="AB4481" s="7">
        <f t="shared" si="207"/>
        <v>6.4367116137451053</v>
      </c>
      <c r="AC4481">
        <f>INDEX(SHELF_days!$C$2:$C$289,MATCH(A4481&amp;"|"&amp;C4481,SHELF_days!$D$2:$D$289,0))</f>
        <v>121</v>
      </c>
      <c r="AD4481" s="8">
        <f t="shared" si="208"/>
        <v>778.84210526315769</v>
      </c>
      <c r="AE4481" s="7">
        <f t="shared" si="209"/>
        <v>0.33851674641148333</v>
      </c>
    </row>
    <row r="4482" spans="1:31" x14ac:dyDescent="0.45">
      <c r="A4482" t="s">
        <v>70</v>
      </c>
      <c r="B4482" t="s">
        <v>176</v>
      </c>
      <c r="C4482" t="s">
        <v>128</v>
      </c>
      <c r="D4482">
        <v>0.10087719298245609</v>
      </c>
      <c r="E4482">
        <v>8.5526315789473686E-2</v>
      </c>
      <c r="F4482">
        <v>0.10087719298245609</v>
      </c>
      <c r="G4482">
        <v>0.10526315789473679</v>
      </c>
      <c r="H4482">
        <v>9.8684210526315805E-2</v>
      </c>
      <c r="I4482">
        <v>7.0175438596491238E-2</v>
      </c>
      <c r="J4482">
        <v>3.0701754385964911E-2</v>
      </c>
      <c r="K4482">
        <v>2.850877192982456E-2</v>
      </c>
      <c r="L4482">
        <v>3.0701754385964911E-2</v>
      </c>
      <c r="M4482">
        <v>3.2894736842105261E-2</v>
      </c>
      <c r="N4482">
        <v>3.9473684210526321E-2</v>
      </c>
      <c r="O4482">
        <v>6.5789473684210523E-2</v>
      </c>
      <c r="P4482">
        <v>0.10307017543859651</v>
      </c>
      <c r="Q4482">
        <v>0.1271929824561403</v>
      </c>
      <c r="R4482">
        <v>0.14912280701754391</v>
      </c>
      <c r="S4482">
        <v>0.13815789473684209</v>
      </c>
      <c r="T4482">
        <v>0.1337719298245614</v>
      </c>
      <c r="U4482">
        <v>0.1184210526315789</v>
      </c>
      <c r="V4482">
        <v>6.798245614035088E-2</v>
      </c>
      <c r="W4482">
        <v>0.10964912280701759</v>
      </c>
      <c r="X4482">
        <v>0.10745614035087719</v>
      </c>
      <c r="Y4482">
        <v>0.13596491228070179</v>
      </c>
      <c r="Z4482">
        <v>0.162280701754386</v>
      </c>
      <c r="AA4482">
        <v>0.125</v>
      </c>
      <c r="AB4482" s="7">
        <f t="shared" ref="AB4482:AB4545" si="210">SUM(D4482:AA4482)</f>
        <v>2.2675438596491229</v>
      </c>
      <c r="AC4482">
        <f>INDEX(SHELF_days!$C$2:$C$289,MATCH(A4482&amp;"|"&amp;C4482,SHELF_days!$D$2:$D$289,0))</f>
        <v>6</v>
      </c>
      <c r="AD4482" s="8">
        <f t="shared" ref="AD4482:AD4545" si="211">AB4482*AC4482</f>
        <v>13.605263157894736</v>
      </c>
      <c r="AE4482" s="7">
        <f t="shared" ref="AE4482:AE4545" si="212">MAX(D4482:AA4482)</f>
        <v>0.162280701754386</v>
      </c>
    </row>
    <row r="4483" spans="1:31" x14ac:dyDescent="0.45">
      <c r="A4483" t="s">
        <v>70</v>
      </c>
      <c r="B4483" t="s">
        <v>176</v>
      </c>
      <c r="C4483" t="s">
        <v>129</v>
      </c>
      <c r="D4483">
        <v>0.30417956656346751</v>
      </c>
      <c r="E4483">
        <v>0.2995356037151703</v>
      </c>
      <c r="F4483">
        <v>0.30340557275541802</v>
      </c>
      <c r="G4483">
        <v>0.29256965944272451</v>
      </c>
      <c r="H4483">
        <v>0.28173374613003099</v>
      </c>
      <c r="I4483">
        <v>0.28482972136222912</v>
      </c>
      <c r="J4483">
        <v>0.28250773993808048</v>
      </c>
      <c r="K4483">
        <v>0.26238390092879249</v>
      </c>
      <c r="L4483">
        <v>0.19659442724458201</v>
      </c>
      <c r="M4483">
        <v>0.16950464396284831</v>
      </c>
      <c r="N4483">
        <v>0.16331269349845201</v>
      </c>
      <c r="O4483">
        <v>0.16718266253869971</v>
      </c>
      <c r="P4483">
        <v>0.17801857585139319</v>
      </c>
      <c r="Q4483">
        <v>0.18421052631578949</v>
      </c>
      <c r="R4483">
        <v>0.1865325077399381</v>
      </c>
      <c r="S4483">
        <v>0.1927244582043344</v>
      </c>
      <c r="T4483">
        <v>0.22910216718266249</v>
      </c>
      <c r="U4483">
        <v>0.24767801857585139</v>
      </c>
      <c r="V4483">
        <v>0.26393188854489158</v>
      </c>
      <c r="W4483">
        <v>0.27554179566563469</v>
      </c>
      <c r="X4483">
        <v>0.28250773993808048</v>
      </c>
      <c r="Y4483">
        <v>0.27321981424148611</v>
      </c>
      <c r="Z4483">
        <v>0.2801857585139319</v>
      </c>
      <c r="AA4483">
        <v>0.27554179566563469</v>
      </c>
      <c r="AB4483" s="7">
        <f t="shared" si="210"/>
        <v>5.8769349845201235</v>
      </c>
      <c r="AC4483">
        <f>INDEX(SHELF_days!$C$2:$C$289,MATCH(A4483&amp;"|"&amp;C4483,SHELF_days!$D$2:$D$289,0))</f>
        <v>17</v>
      </c>
      <c r="AD4483" s="8">
        <f t="shared" si="211"/>
        <v>99.907894736842096</v>
      </c>
      <c r="AE4483" s="7">
        <f t="shared" si="212"/>
        <v>0.30417956656346751</v>
      </c>
    </row>
    <row r="4484" spans="1:31" x14ac:dyDescent="0.45">
      <c r="A4484" t="s">
        <v>70</v>
      </c>
      <c r="B4484" t="s">
        <v>177</v>
      </c>
      <c r="C4484" t="s">
        <v>124</v>
      </c>
      <c r="D4484">
        <v>0.18129999999999999</v>
      </c>
      <c r="E4484">
        <v>0.18129999999999999</v>
      </c>
      <c r="F4484">
        <v>0.18129999999999999</v>
      </c>
      <c r="G4484">
        <v>0.18129999999999999</v>
      </c>
      <c r="H4484">
        <v>0.18129999999999999</v>
      </c>
      <c r="I4484">
        <v>0.18129999999999999</v>
      </c>
      <c r="J4484">
        <v>0.18129999999999999</v>
      </c>
      <c r="K4484">
        <v>0.18129999999999999</v>
      </c>
      <c r="L4484">
        <v>0.18129999999999999</v>
      </c>
      <c r="M4484">
        <v>0.18129999999999999</v>
      </c>
      <c r="N4484">
        <v>0.18129999999999999</v>
      </c>
      <c r="O4484">
        <v>0.18129999999999999</v>
      </c>
      <c r="P4484">
        <v>0.18129999999999999</v>
      </c>
      <c r="Q4484">
        <v>0.18129999999999999</v>
      </c>
      <c r="R4484">
        <v>0.18129999999999999</v>
      </c>
      <c r="S4484">
        <v>0.18129999999999999</v>
      </c>
      <c r="T4484">
        <v>0.18129999999999999</v>
      </c>
      <c r="U4484">
        <v>0.18129999999999999</v>
      </c>
      <c r="V4484">
        <v>0.18129999999999999</v>
      </c>
      <c r="W4484">
        <v>0.18129999999999999</v>
      </c>
      <c r="X4484">
        <v>0.18129999999999999</v>
      </c>
      <c r="Y4484">
        <v>0.18129999999999999</v>
      </c>
      <c r="Z4484">
        <v>0.18129999999999999</v>
      </c>
      <c r="AA4484">
        <v>0.18129999999999999</v>
      </c>
      <c r="AB4484" s="7">
        <f t="shared" si="210"/>
        <v>4.3511999999999977</v>
      </c>
      <c r="AC4484">
        <f>INDEX(SHELF_days!$C$2:$C$289,MATCH(A4484&amp;"|"&amp;C4484,SHELF_days!$D$2:$D$289,0))</f>
        <v>71</v>
      </c>
      <c r="AD4484" s="8">
        <f t="shared" si="211"/>
        <v>308.93519999999984</v>
      </c>
      <c r="AE4484" s="7">
        <f t="shared" si="212"/>
        <v>0.18129999999999999</v>
      </c>
    </row>
    <row r="4485" spans="1:31" x14ac:dyDescent="0.45">
      <c r="A4485" t="s">
        <v>70</v>
      </c>
      <c r="B4485" t="s">
        <v>177</v>
      </c>
      <c r="C4485" t="s">
        <v>125</v>
      </c>
      <c r="D4485">
        <v>0.18129999999999999</v>
      </c>
      <c r="E4485">
        <v>0.18129999999999999</v>
      </c>
      <c r="F4485">
        <v>0.18129999999999999</v>
      </c>
      <c r="G4485">
        <v>0.18129999999999999</v>
      </c>
      <c r="H4485">
        <v>0.18129999999999999</v>
      </c>
      <c r="I4485">
        <v>0.18129999999999999</v>
      </c>
      <c r="J4485">
        <v>0.18129999999999999</v>
      </c>
      <c r="K4485">
        <v>0.18129999999999999</v>
      </c>
      <c r="L4485">
        <v>0.18129999999999999</v>
      </c>
      <c r="M4485">
        <v>0.18129999999999999</v>
      </c>
      <c r="N4485">
        <v>0.18129999999999999</v>
      </c>
      <c r="O4485">
        <v>0.18129999999999999</v>
      </c>
      <c r="P4485">
        <v>0.18129999999999999</v>
      </c>
      <c r="Q4485">
        <v>0.18129999999999999</v>
      </c>
      <c r="R4485">
        <v>0.18129999999999999</v>
      </c>
      <c r="S4485">
        <v>0.18129999999999999</v>
      </c>
      <c r="T4485">
        <v>0.18129999999999999</v>
      </c>
      <c r="U4485">
        <v>0.18129999999999999</v>
      </c>
      <c r="V4485">
        <v>0.18129999999999999</v>
      </c>
      <c r="W4485">
        <v>0.18129999999999999</v>
      </c>
      <c r="X4485">
        <v>0.18129999999999999</v>
      </c>
      <c r="Y4485">
        <v>0.18129999999999999</v>
      </c>
      <c r="Z4485">
        <v>0.18129999999999999</v>
      </c>
      <c r="AA4485">
        <v>0.18129999999999999</v>
      </c>
      <c r="AB4485" s="7">
        <f t="shared" si="210"/>
        <v>4.3511999999999977</v>
      </c>
      <c r="AC4485">
        <f>INDEX(SHELF_days!$C$2:$C$289,MATCH(A4485&amp;"|"&amp;C4485,SHELF_days!$D$2:$D$289,0))</f>
        <v>58</v>
      </c>
      <c r="AD4485" s="8">
        <f t="shared" si="211"/>
        <v>252.36959999999988</v>
      </c>
      <c r="AE4485" s="7">
        <f t="shared" si="212"/>
        <v>0.18129999999999999</v>
      </c>
    </row>
    <row r="4486" spans="1:31" x14ac:dyDescent="0.45">
      <c r="A4486" t="s">
        <v>70</v>
      </c>
      <c r="B4486" t="s">
        <v>177</v>
      </c>
      <c r="C4486" t="s">
        <v>126</v>
      </c>
      <c r="D4486">
        <v>0.18129999999999999</v>
      </c>
      <c r="E4486">
        <v>0.18129999999999999</v>
      </c>
      <c r="F4486">
        <v>0.18129999999999999</v>
      </c>
      <c r="G4486">
        <v>0.18129999999999999</v>
      </c>
      <c r="H4486">
        <v>0.18129999999999999</v>
      </c>
      <c r="I4486">
        <v>0.18129999999999999</v>
      </c>
      <c r="J4486">
        <v>0.18129999999999999</v>
      </c>
      <c r="K4486">
        <v>0.18129999999999999</v>
      </c>
      <c r="L4486">
        <v>0.18129999999999999</v>
      </c>
      <c r="M4486">
        <v>0.18129999999999999</v>
      </c>
      <c r="N4486">
        <v>0.18129999999999999</v>
      </c>
      <c r="O4486">
        <v>0.18129999999999999</v>
      </c>
      <c r="P4486">
        <v>0.18129999999999999</v>
      </c>
      <c r="Q4486">
        <v>0.18129999999999999</v>
      </c>
      <c r="R4486">
        <v>0.18129999999999999</v>
      </c>
      <c r="S4486">
        <v>0.18129999999999999</v>
      </c>
      <c r="T4486">
        <v>0.18129999999999999</v>
      </c>
      <c r="U4486">
        <v>0.18129999999999999</v>
      </c>
      <c r="V4486">
        <v>0.18129999999999999</v>
      </c>
      <c r="W4486">
        <v>0.18129999999999999</v>
      </c>
      <c r="X4486">
        <v>0.18129999999999999</v>
      </c>
      <c r="Y4486">
        <v>0.18129999999999999</v>
      </c>
      <c r="Z4486">
        <v>0.18129999999999999</v>
      </c>
      <c r="AA4486">
        <v>0.18129999999999999</v>
      </c>
      <c r="AB4486" s="7">
        <f t="shared" si="210"/>
        <v>4.3511999999999977</v>
      </c>
      <c r="AC4486">
        <f>INDEX(SHELF_days!$C$2:$C$289,MATCH(A4486&amp;"|"&amp;C4486,SHELF_days!$D$2:$D$289,0))</f>
        <v>92</v>
      </c>
      <c r="AD4486" s="8">
        <f t="shared" si="211"/>
        <v>400.31039999999979</v>
      </c>
      <c r="AE4486" s="7">
        <f t="shared" si="212"/>
        <v>0.18129999999999999</v>
      </c>
    </row>
    <row r="4487" spans="1:31" x14ac:dyDescent="0.45">
      <c r="A4487" t="s">
        <v>70</v>
      </c>
      <c r="B4487" t="s">
        <v>177</v>
      </c>
      <c r="C4487" t="s">
        <v>127</v>
      </c>
      <c r="D4487">
        <v>0.18129999999999999</v>
      </c>
      <c r="E4487">
        <v>0.18129999999999999</v>
      </c>
      <c r="F4487">
        <v>0.18129999999999999</v>
      </c>
      <c r="G4487">
        <v>0.18129999999999999</v>
      </c>
      <c r="H4487">
        <v>0.18129999999999999</v>
      </c>
      <c r="I4487">
        <v>0.18129999999999999</v>
      </c>
      <c r="J4487">
        <v>0.18129999999999999</v>
      </c>
      <c r="K4487">
        <v>0.18129999999999999</v>
      </c>
      <c r="L4487">
        <v>0.18129999999999999</v>
      </c>
      <c r="M4487">
        <v>0.18129999999999999</v>
      </c>
      <c r="N4487">
        <v>0.18129999999999999</v>
      </c>
      <c r="O4487">
        <v>0.18129999999999999</v>
      </c>
      <c r="P4487">
        <v>0.18129999999999999</v>
      </c>
      <c r="Q4487">
        <v>0.18129999999999999</v>
      </c>
      <c r="R4487">
        <v>0.18129999999999999</v>
      </c>
      <c r="S4487">
        <v>0.18129999999999999</v>
      </c>
      <c r="T4487">
        <v>0.18129999999999999</v>
      </c>
      <c r="U4487">
        <v>0.18129999999999999</v>
      </c>
      <c r="V4487">
        <v>0.18129999999999999</v>
      </c>
      <c r="W4487">
        <v>0.18129999999999999</v>
      </c>
      <c r="X4487">
        <v>0.18129999999999999</v>
      </c>
      <c r="Y4487">
        <v>0.18129999999999999</v>
      </c>
      <c r="Z4487">
        <v>0.18129999999999999</v>
      </c>
      <c r="AA4487">
        <v>0.18129999999999999</v>
      </c>
      <c r="AB4487" s="7">
        <f t="shared" si="210"/>
        <v>4.3511999999999977</v>
      </c>
      <c r="AC4487">
        <f>INDEX(SHELF_days!$C$2:$C$289,MATCH(A4487&amp;"|"&amp;C4487,SHELF_days!$D$2:$D$289,0))</f>
        <v>121</v>
      </c>
      <c r="AD4487" s="8">
        <f t="shared" si="211"/>
        <v>526.49519999999973</v>
      </c>
      <c r="AE4487" s="7">
        <f t="shared" si="212"/>
        <v>0.18129999999999999</v>
      </c>
    </row>
    <row r="4488" spans="1:31" x14ac:dyDescent="0.45">
      <c r="A4488" t="s">
        <v>70</v>
      </c>
      <c r="B4488" t="s">
        <v>177</v>
      </c>
      <c r="C4488" t="s">
        <v>128</v>
      </c>
      <c r="D4488">
        <v>0.18129999999999999</v>
      </c>
      <c r="E4488">
        <v>0.18129999999999999</v>
      </c>
      <c r="F4488">
        <v>0.18129999999999999</v>
      </c>
      <c r="G4488">
        <v>0.18129999999999999</v>
      </c>
      <c r="H4488">
        <v>0.18129999999999999</v>
      </c>
      <c r="I4488">
        <v>0.18129999999999999</v>
      </c>
      <c r="J4488">
        <v>0.18129999999999999</v>
      </c>
      <c r="K4488">
        <v>0.18129999999999999</v>
      </c>
      <c r="L4488">
        <v>0.18129999999999999</v>
      </c>
      <c r="M4488">
        <v>0.18129999999999999</v>
      </c>
      <c r="N4488">
        <v>0.18129999999999999</v>
      </c>
      <c r="O4488">
        <v>0.18129999999999999</v>
      </c>
      <c r="P4488">
        <v>0.18129999999999999</v>
      </c>
      <c r="Q4488">
        <v>0.18129999999999999</v>
      </c>
      <c r="R4488">
        <v>0.18129999999999999</v>
      </c>
      <c r="S4488">
        <v>0.18129999999999999</v>
      </c>
      <c r="T4488">
        <v>0.18129999999999999</v>
      </c>
      <c r="U4488">
        <v>0.18129999999999999</v>
      </c>
      <c r="V4488">
        <v>0.18129999999999999</v>
      </c>
      <c r="W4488">
        <v>0.18129999999999999</v>
      </c>
      <c r="X4488">
        <v>0.18129999999999999</v>
      </c>
      <c r="Y4488">
        <v>0.18129999999999999</v>
      </c>
      <c r="Z4488">
        <v>0.18129999999999999</v>
      </c>
      <c r="AA4488">
        <v>0.18129999999999999</v>
      </c>
      <c r="AB4488" s="7">
        <f t="shared" si="210"/>
        <v>4.3511999999999977</v>
      </c>
      <c r="AC4488">
        <f>INDEX(SHELF_days!$C$2:$C$289,MATCH(A4488&amp;"|"&amp;C4488,SHELF_days!$D$2:$D$289,0))</f>
        <v>6</v>
      </c>
      <c r="AD4488" s="8">
        <f t="shared" si="211"/>
        <v>26.107199999999985</v>
      </c>
      <c r="AE4488" s="7">
        <f t="shared" si="212"/>
        <v>0.18129999999999999</v>
      </c>
    </row>
    <row r="4489" spans="1:31" x14ac:dyDescent="0.45">
      <c r="A4489" t="s">
        <v>70</v>
      </c>
      <c r="B4489" t="s">
        <v>177</v>
      </c>
      <c r="C4489" t="s">
        <v>129</v>
      </c>
      <c r="D4489">
        <v>0.18129999999999999</v>
      </c>
      <c r="E4489">
        <v>0.18129999999999999</v>
      </c>
      <c r="F4489">
        <v>0.18129999999999999</v>
      </c>
      <c r="G4489">
        <v>0.18129999999999999</v>
      </c>
      <c r="H4489">
        <v>0.18129999999999999</v>
      </c>
      <c r="I4489">
        <v>0.18129999999999999</v>
      </c>
      <c r="J4489">
        <v>0.18129999999999999</v>
      </c>
      <c r="K4489">
        <v>0.18129999999999999</v>
      </c>
      <c r="L4489">
        <v>0.18129999999999999</v>
      </c>
      <c r="M4489">
        <v>0.18129999999999999</v>
      </c>
      <c r="N4489">
        <v>0.18129999999999999</v>
      </c>
      <c r="O4489">
        <v>0.18129999999999999</v>
      </c>
      <c r="P4489">
        <v>0.18129999999999999</v>
      </c>
      <c r="Q4489">
        <v>0.18129999999999999</v>
      </c>
      <c r="R4489">
        <v>0.18129999999999999</v>
      </c>
      <c r="S4489">
        <v>0.18129999999999999</v>
      </c>
      <c r="T4489">
        <v>0.18129999999999999</v>
      </c>
      <c r="U4489">
        <v>0.18129999999999999</v>
      </c>
      <c r="V4489">
        <v>0.18129999999999999</v>
      </c>
      <c r="W4489">
        <v>0.18129999999999999</v>
      </c>
      <c r="X4489">
        <v>0.18129999999999999</v>
      </c>
      <c r="Y4489">
        <v>0.18129999999999999</v>
      </c>
      <c r="Z4489">
        <v>0.18129999999999999</v>
      </c>
      <c r="AA4489">
        <v>0.18129999999999999</v>
      </c>
      <c r="AB4489" s="7">
        <f t="shared" si="210"/>
        <v>4.3511999999999977</v>
      </c>
      <c r="AC4489">
        <f>INDEX(SHELF_days!$C$2:$C$289,MATCH(A4489&amp;"|"&amp;C4489,SHELF_days!$D$2:$D$289,0))</f>
        <v>17</v>
      </c>
      <c r="AD4489" s="8">
        <f t="shared" si="211"/>
        <v>73.970399999999955</v>
      </c>
      <c r="AE4489" s="7">
        <f t="shared" si="212"/>
        <v>0.18129999999999999</v>
      </c>
    </row>
    <row r="4490" spans="1:31" x14ac:dyDescent="0.45">
      <c r="A4490" t="s">
        <v>70</v>
      </c>
      <c r="B4490" t="s">
        <v>178</v>
      </c>
      <c r="C4490" t="s">
        <v>124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70</v>
      </c>
      <c r="B4491" t="s">
        <v>178</v>
      </c>
      <c r="C4491" t="s">
        <v>125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70</v>
      </c>
      <c r="B4492" t="s">
        <v>178</v>
      </c>
      <c r="C4492" t="s">
        <v>126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70</v>
      </c>
      <c r="B4493" t="s">
        <v>178</v>
      </c>
      <c r="C4493" t="s">
        <v>127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70</v>
      </c>
      <c r="B4494" t="s">
        <v>178</v>
      </c>
      <c r="C4494" t="s">
        <v>128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70</v>
      </c>
      <c r="B4495" t="s">
        <v>178</v>
      </c>
      <c r="C4495" t="s">
        <v>129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70</v>
      </c>
      <c r="B4496" t="s">
        <v>179</v>
      </c>
      <c r="C4496" t="s">
        <v>124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70</v>
      </c>
      <c r="B4497" t="s">
        <v>179</v>
      </c>
      <c r="C4497" t="s">
        <v>125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70</v>
      </c>
      <c r="B4498" t="s">
        <v>179</v>
      </c>
      <c r="C4498" t="s">
        <v>126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70</v>
      </c>
      <c r="B4499" t="s">
        <v>179</v>
      </c>
      <c r="C4499" t="s">
        <v>127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70</v>
      </c>
      <c r="B4500" t="s">
        <v>179</v>
      </c>
      <c r="C4500" t="s">
        <v>128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70</v>
      </c>
      <c r="B4501" t="s">
        <v>179</v>
      </c>
      <c r="C4501" t="s">
        <v>129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70</v>
      </c>
      <c r="B4502" t="s">
        <v>180</v>
      </c>
      <c r="C4502" t="s">
        <v>124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70</v>
      </c>
      <c r="B4503" t="s">
        <v>180</v>
      </c>
      <c r="C4503" t="s">
        <v>125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70</v>
      </c>
      <c r="B4504" t="s">
        <v>180</v>
      </c>
      <c r="C4504" t="s">
        <v>126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70</v>
      </c>
      <c r="B4505" t="s">
        <v>180</v>
      </c>
      <c r="C4505" t="s">
        <v>127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70</v>
      </c>
      <c r="B4506" t="s">
        <v>180</v>
      </c>
      <c r="C4506" t="s">
        <v>128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70</v>
      </c>
      <c r="B4507" t="s">
        <v>180</v>
      </c>
      <c r="C4507" t="s">
        <v>129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70</v>
      </c>
      <c r="B4508" t="s">
        <v>181</v>
      </c>
      <c r="C4508" t="s">
        <v>124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70</v>
      </c>
      <c r="B4509" t="s">
        <v>181</v>
      </c>
      <c r="C4509" t="s">
        <v>125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70</v>
      </c>
      <c r="B4510" t="s">
        <v>181</v>
      </c>
      <c r="C4510" t="s">
        <v>126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70</v>
      </c>
      <c r="B4511" t="s">
        <v>181</v>
      </c>
      <c r="C4511" t="s">
        <v>127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70</v>
      </c>
      <c r="B4512" t="s">
        <v>181</v>
      </c>
      <c r="C4512" t="s">
        <v>128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70</v>
      </c>
      <c r="B4513" t="s">
        <v>181</v>
      </c>
      <c r="C4513" t="s">
        <v>129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70</v>
      </c>
      <c r="B4514" t="s">
        <v>182</v>
      </c>
      <c r="C4514" t="s">
        <v>124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70</v>
      </c>
      <c r="B4515" t="s">
        <v>182</v>
      </c>
      <c r="C4515" t="s">
        <v>125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70</v>
      </c>
      <c r="B4516" t="s">
        <v>182</v>
      </c>
      <c r="C4516" t="s">
        <v>126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70</v>
      </c>
      <c r="B4517" t="s">
        <v>182</v>
      </c>
      <c r="C4517" t="s">
        <v>127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70</v>
      </c>
      <c r="B4518" t="s">
        <v>182</v>
      </c>
      <c r="C4518" t="s">
        <v>128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70</v>
      </c>
      <c r="B4519" t="s">
        <v>182</v>
      </c>
      <c r="C4519" t="s">
        <v>129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70</v>
      </c>
      <c r="B4520" t="s">
        <v>183</v>
      </c>
      <c r="C4520" t="s">
        <v>124</v>
      </c>
      <c r="D4520">
        <v>5.664587196049236E-2</v>
      </c>
      <c r="E4520">
        <v>5.1424161379553163E-2</v>
      </c>
      <c r="F4520">
        <v>5.1134491885612011E-2</v>
      </c>
      <c r="G4520">
        <v>5.1032984341632642E-2</v>
      </c>
      <c r="H4520">
        <v>5.1032984341632642E-2</v>
      </c>
      <c r="I4520">
        <v>5.115693810760745E-2</v>
      </c>
      <c r="J4520">
        <v>5.3436195427144402E-2</v>
      </c>
      <c r="K4520">
        <v>6.2218729373360253E-2</v>
      </c>
      <c r="L4520">
        <v>5.8795180974055741E-2</v>
      </c>
      <c r="M4520">
        <v>5.1733746067490281E-2</v>
      </c>
      <c r="N4520">
        <v>5.2141574605407442E-2</v>
      </c>
      <c r="O4520">
        <v>5.2479866479338687E-2</v>
      </c>
      <c r="P4520">
        <v>5.3109892633210698E-2</v>
      </c>
      <c r="Q4520">
        <v>5.3429135191145873E-2</v>
      </c>
      <c r="R4520">
        <v>5.4592142556909598E-2</v>
      </c>
      <c r="S4520">
        <v>6.0136359389783303E-2</v>
      </c>
      <c r="T4520">
        <v>7.4217533846922687E-2</v>
      </c>
      <c r="U4520">
        <v>0.13025269539353909</v>
      </c>
      <c r="V4520">
        <v>0.17801159519983689</v>
      </c>
      <c r="W4520">
        <v>0.1614777213991957</v>
      </c>
      <c r="X4520">
        <v>0.1220343142672087</v>
      </c>
      <c r="Y4520">
        <v>9.700278038229386E-2</v>
      </c>
      <c r="Z4520">
        <v>8.374006045298818E-2</v>
      </c>
      <c r="AA4520">
        <v>7.0362511779705816E-2</v>
      </c>
      <c r="AB4520" s="7">
        <f t="shared" si="210"/>
        <v>1.7815994674360673</v>
      </c>
      <c r="AC4520">
        <f>INDEX(SHELF_days!$C$2:$C$289,MATCH(A4520&amp;"|"&amp;C4520,SHELF_days!$D$2:$D$289,0))</f>
        <v>71</v>
      </c>
      <c r="AD4520" s="8">
        <f t="shared" si="211"/>
        <v>126.49356218796078</v>
      </c>
      <c r="AE4520" s="7">
        <f t="shared" si="212"/>
        <v>0.17801159519983689</v>
      </c>
    </row>
    <row r="4521" spans="1:31" x14ac:dyDescent="0.45">
      <c r="A4521" t="s">
        <v>70</v>
      </c>
      <c r="B4521" t="s">
        <v>183</v>
      </c>
      <c r="C4521" t="s">
        <v>125</v>
      </c>
      <c r="D4521">
        <v>7.8647948496522652E-2</v>
      </c>
      <c r="E4521">
        <v>7.2396725625292604E-2</v>
      </c>
      <c r="F4521">
        <v>6.9657720390849026E-2</v>
      </c>
      <c r="G4521">
        <v>6.8699926111043599E-2</v>
      </c>
      <c r="H4521">
        <v>6.8276811496129561E-2</v>
      </c>
      <c r="I4521">
        <v>6.7236342518840905E-2</v>
      </c>
      <c r="J4521">
        <v>6.5280707101738208E-2</v>
      </c>
      <c r="K4521">
        <v>6.5417415916710436E-2</v>
      </c>
      <c r="L4521">
        <v>6.5440728016705696E-2</v>
      </c>
      <c r="M4521">
        <v>6.5707485046651498E-2</v>
      </c>
      <c r="N4521">
        <v>6.6607248848968723E-2</v>
      </c>
      <c r="O4521">
        <v>6.775969916373463E-2</v>
      </c>
      <c r="P4521">
        <v>7.0388055180700668E-2</v>
      </c>
      <c r="Q4521">
        <v>7.6857579216886338E-2</v>
      </c>
      <c r="R4521">
        <v>8.3933217852948938E-2</v>
      </c>
      <c r="S4521">
        <v>9.6702836912854778E-2</v>
      </c>
      <c r="T4521">
        <v>0.1134133664769601</v>
      </c>
      <c r="U4521">
        <v>0.1593377871801305</v>
      </c>
      <c r="V4521">
        <v>0.24516985883519371</v>
      </c>
      <c r="W4521">
        <v>0.32678435531361372</v>
      </c>
      <c r="X4521">
        <v>0.28227747680515519</v>
      </c>
      <c r="Y4521">
        <v>0.1966199961275566</v>
      </c>
      <c r="Z4521">
        <v>0.1267983417192409</v>
      </c>
      <c r="AA4521">
        <v>9.5475038560604214E-2</v>
      </c>
      <c r="AB4521" s="7">
        <f t="shared" si="210"/>
        <v>2.6948866689150326</v>
      </c>
      <c r="AC4521">
        <f>INDEX(SHELF_days!$C$2:$C$289,MATCH(A4521&amp;"|"&amp;C4521,SHELF_days!$D$2:$D$289,0))</f>
        <v>58</v>
      </c>
      <c r="AD4521" s="8">
        <f t="shared" si="211"/>
        <v>156.30342679707189</v>
      </c>
      <c r="AE4521" s="7">
        <f t="shared" si="212"/>
        <v>0.32678435531361372</v>
      </c>
    </row>
    <row r="4522" spans="1:31" x14ac:dyDescent="0.45">
      <c r="A4522" t="s">
        <v>70</v>
      </c>
      <c r="B4522" t="s">
        <v>183</v>
      </c>
      <c r="C4522" t="s">
        <v>126</v>
      </c>
      <c r="D4522">
        <v>0.30912624726064919</v>
      </c>
      <c r="E4522">
        <v>0.29332404266661788</v>
      </c>
      <c r="F4522">
        <v>0.28519790395999323</v>
      </c>
      <c r="G4522">
        <v>0.28115288330150451</v>
      </c>
      <c r="H4522">
        <v>0.27658075271174382</v>
      </c>
      <c r="I4522">
        <v>0.27196759435716372</v>
      </c>
      <c r="J4522">
        <v>0.27164245372309193</v>
      </c>
      <c r="K4522">
        <v>0.27204322279059662</v>
      </c>
      <c r="L4522">
        <v>0.27317491997726318</v>
      </c>
      <c r="M4522">
        <v>0.28024903988168831</v>
      </c>
      <c r="N4522">
        <v>0.3002663630776215</v>
      </c>
      <c r="O4522">
        <v>0.34481996244132901</v>
      </c>
      <c r="P4522">
        <v>0.3860268055301993</v>
      </c>
      <c r="Q4522">
        <v>0.43017549783295461</v>
      </c>
      <c r="R4522">
        <v>0.47933036982538252</v>
      </c>
      <c r="S4522">
        <v>0.52840089718541361</v>
      </c>
      <c r="T4522">
        <v>0.61098115961001687</v>
      </c>
      <c r="U4522">
        <v>0.73140662968072501</v>
      </c>
      <c r="V4522">
        <v>0.83683838864309967</v>
      </c>
      <c r="W4522">
        <v>0.85120972792845584</v>
      </c>
      <c r="X4522">
        <v>0.73051123833263099</v>
      </c>
      <c r="Y4522">
        <v>0.55823908751073159</v>
      </c>
      <c r="Z4522">
        <v>0.39698553281521431</v>
      </c>
      <c r="AA4522">
        <v>0.3349641424736759</v>
      </c>
      <c r="AB4522" s="7">
        <f t="shared" si="210"/>
        <v>10.334614863517764</v>
      </c>
      <c r="AC4522">
        <f>INDEX(SHELF_days!$C$2:$C$289,MATCH(A4522&amp;"|"&amp;C4522,SHELF_days!$D$2:$D$289,0))</f>
        <v>92</v>
      </c>
      <c r="AD4522" s="8">
        <f t="shared" si="211"/>
        <v>950.78456744363427</v>
      </c>
      <c r="AE4522" s="7">
        <f t="shared" si="212"/>
        <v>0.85120972792845584</v>
      </c>
    </row>
    <row r="4523" spans="1:31" x14ac:dyDescent="0.45">
      <c r="A4523" t="s">
        <v>70</v>
      </c>
      <c r="B4523" t="s">
        <v>183</v>
      </c>
      <c r="C4523" t="s">
        <v>127</v>
      </c>
      <c r="D4523">
        <v>6.7211896206018001E-2</v>
      </c>
      <c r="E4523">
        <v>6.1123447206763049E-2</v>
      </c>
      <c r="F4523">
        <v>5.8100004325082201E-2</v>
      </c>
      <c r="G4523">
        <v>5.6817822446818059E-2</v>
      </c>
      <c r="H4523">
        <v>5.6527382070319702E-2</v>
      </c>
      <c r="I4523">
        <v>5.5923396678639138E-2</v>
      </c>
      <c r="J4523">
        <v>5.2796234060258032E-2</v>
      </c>
      <c r="K4523">
        <v>5.297228136153373E-2</v>
      </c>
      <c r="L4523">
        <v>5.2771622597312197E-2</v>
      </c>
      <c r="M4523">
        <v>5.2996767255791062E-2</v>
      </c>
      <c r="N4523">
        <v>5.3481964668151513E-2</v>
      </c>
      <c r="O4523">
        <v>5.509150411733274E-2</v>
      </c>
      <c r="P4523">
        <v>5.8207491122437401E-2</v>
      </c>
      <c r="Q4523">
        <v>6.4384842753149693E-2</v>
      </c>
      <c r="R4523">
        <v>7.1458503682368418E-2</v>
      </c>
      <c r="S4523">
        <v>9.0007133641387155E-2</v>
      </c>
      <c r="T4523">
        <v>0.13643151017244781</v>
      </c>
      <c r="U4523">
        <v>0.18992439931649871</v>
      </c>
      <c r="V4523">
        <v>0.29856090358360948</v>
      </c>
      <c r="W4523">
        <v>0.28769243131925998</v>
      </c>
      <c r="X4523">
        <v>0.191204069820993</v>
      </c>
      <c r="Y4523">
        <v>0.11826071639712279</v>
      </c>
      <c r="Z4523">
        <v>9.2059804992281641E-2</v>
      </c>
      <c r="AA4523">
        <v>7.5440537932051258E-2</v>
      </c>
      <c r="AB4523" s="7">
        <f t="shared" si="210"/>
        <v>2.3494466677276264</v>
      </c>
      <c r="AC4523">
        <f>INDEX(SHELF_days!$C$2:$C$289,MATCH(A4523&amp;"|"&amp;C4523,SHELF_days!$D$2:$D$289,0))</f>
        <v>121</v>
      </c>
      <c r="AD4523" s="8">
        <f t="shared" si="211"/>
        <v>284.28304679504282</v>
      </c>
      <c r="AE4523" s="7">
        <f t="shared" si="212"/>
        <v>0.29856090358360948</v>
      </c>
    </row>
    <row r="4524" spans="1:31" x14ac:dyDescent="0.45">
      <c r="A4524" t="s">
        <v>70</v>
      </c>
      <c r="B4524" t="s">
        <v>183</v>
      </c>
      <c r="C4524" t="s">
        <v>128</v>
      </c>
      <c r="D4524">
        <v>0.47908297064267419</v>
      </c>
      <c r="E4524">
        <v>0.4585320223768492</v>
      </c>
      <c r="F4524">
        <v>0.44377945943984609</v>
      </c>
      <c r="G4524">
        <v>0.4348559205916589</v>
      </c>
      <c r="H4524">
        <v>0.42633834531338921</v>
      </c>
      <c r="I4524">
        <v>0.42633834531338921</v>
      </c>
      <c r="J4524">
        <v>0.42633834531338921</v>
      </c>
      <c r="K4524">
        <v>0.42633834531338921</v>
      </c>
      <c r="L4524">
        <v>0.42633834531338921</v>
      </c>
      <c r="M4524">
        <v>0.43078096551248668</v>
      </c>
      <c r="N4524">
        <v>0.47199775739411348</v>
      </c>
      <c r="O4524">
        <v>0.72960845142177999</v>
      </c>
      <c r="P4524">
        <v>0.83875137420960755</v>
      </c>
      <c r="Q4524">
        <v>0.93890182093926189</v>
      </c>
      <c r="R4524">
        <v>0.98216375005047318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0.73699239258027993</v>
      </c>
      <c r="AA4524">
        <v>0.51394221982559252</v>
      </c>
      <c r="AB4524" s="7">
        <f t="shared" si="210"/>
        <v>16.591080831551572</v>
      </c>
      <c r="AC4524">
        <f>INDEX(SHELF_days!$C$2:$C$289,MATCH(A4524&amp;"|"&amp;C4524,SHELF_days!$D$2:$D$289,0))</f>
        <v>6</v>
      </c>
      <c r="AD4524" s="8">
        <f t="shared" si="211"/>
        <v>99.546484989309434</v>
      </c>
      <c r="AE4524" s="7">
        <f t="shared" si="212"/>
        <v>1</v>
      </c>
    </row>
    <row r="4525" spans="1:31" x14ac:dyDescent="0.45">
      <c r="A4525" t="s">
        <v>70</v>
      </c>
      <c r="B4525" t="s">
        <v>183</v>
      </c>
      <c r="C4525" t="s">
        <v>129</v>
      </c>
      <c r="D4525">
        <v>6.4264799086944588E-2</v>
      </c>
      <c r="E4525">
        <v>6.4264799086944588E-2</v>
      </c>
      <c r="F4525">
        <v>6.4264799086944588E-2</v>
      </c>
      <c r="G4525">
        <v>6.4264799086944588E-2</v>
      </c>
      <c r="H4525">
        <v>6.4264799086944588E-2</v>
      </c>
      <c r="I4525">
        <v>6.4264799086944588E-2</v>
      </c>
      <c r="J4525">
        <v>6.4264799086944588E-2</v>
      </c>
      <c r="K4525">
        <v>6.4264799086944588E-2</v>
      </c>
      <c r="L4525">
        <v>6.4264799086944588E-2</v>
      </c>
      <c r="M4525">
        <v>6.4264799086944588E-2</v>
      </c>
      <c r="N4525">
        <v>6.4264799086944588E-2</v>
      </c>
      <c r="O4525">
        <v>6.4264799086944588E-2</v>
      </c>
      <c r="P4525">
        <v>6.4264799086944588E-2</v>
      </c>
      <c r="Q4525">
        <v>6.4264799086944588E-2</v>
      </c>
      <c r="R4525">
        <v>6.4264799086944588E-2</v>
      </c>
      <c r="S4525">
        <v>8.3406364393055973E-2</v>
      </c>
      <c r="T4525">
        <v>9.848829399999208E-2</v>
      </c>
      <c r="U4525">
        <v>0.47277138608395641</v>
      </c>
      <c r="V4525">
        <v>0.58631863062088929</v>
      </c>
      <c r="W4525">
        <v>0.58637224845087832</v>
      </c>
      <c r="X4525">
        <v>0.53558084407119644</v>
      </c>
      <c r="Y4525">
        <v>0.1684136039957867</v>
      </c>
      <c r="Z4525">
        <v>0.1239874020048119</v>
      </c>
      <c r="AA4525">
        <v>0.10577265918851229</v>
      </c>
      <c r="AB4525" s="7">
        <f t="shared" si="210"/>
        <v>3.7250834191132483</v>
      </c>
      <c r="AC4525">
        <f>INDEX(SHELF_days!$C$2:$C$289,MATCH(A4525&amp;"|"&amp;C4525,SHELF_days!$D$2:$D$289,0))</f>
        <v>17</v>
      </c>
      <c r="AD4525" s="8">
        <f t="shared" si="211"/>
        <v>63.326418124925219</v>
      </c>
      <c r="AE4525" s="7">
        <f t="shared" si="212"/>
        <v>0.58637224845087832</v>
      </c>
    </row>
    <row r="4526" spans="1:31" x14ac:dyDescent="0.45">
      <c r="A4526" t="s">
        <v>72</v>
      </c>
      <c r="B4526" t="s">
        <v>158</v>
      </c>
      <c r="C4526" t="s">
        <v>124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72</v>
      </c>
      <c r="B4527" t="s">
        <v>158</v>
      </c>
      <c r="C4527" t="s">
        <v>125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72</v>
      </c>
      <c r="B4528" t="s">
        <v>158</v>
      </c>
      <c r="C4528" t="s">
        <v>126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72</v>
      </c>
      <c r="B4529" t="s">
        <v>158</v>
      </c>
      <c r="C4529" t="s">
        <v>127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72</v>
      </c>
      <c r="B4530" t="s">
        <v>158</v>
      </c>
      <c r="C4530" t="s">
        <v>128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72</v>
      </c>
      <c r="B4531" t="s">
        <v>158</v>
      </c>
      <c r="C4531" t="s">
        <v>129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72</v>
      </c>
      <c r="B4532" t="s">
        <v>159</v>
      </c>
      <c r="C4532" t="s">
        <v>124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72</v>
      </c>
      <c r="B4533" t="s">
        <v>159</v>
      </c>
      <c r="C4533" t="s">
        <v>125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72</v>
      </c>
      <c r="B4534" t="s">
        <v>159</v>
      </c>
      <c r="C4534" t="s">
        <v>126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72</v>
      </c>
      <c r="B4535" t="s">
        <v>159</v>
      </c>
      <c r="C4535" t="s">
        <v>127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72</v>
      </c>
      <c r="B4536" t="s">
        <v>159</v>
      </c>
      <c r="C4536" t="s">
        <v>128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72</v>
      </c>
      <c r="B4537" t="s">
        <v>159</v>
      </c>
      <c r="C4537" t="s">
        <v>129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72</v>
      </c>
      <c r="B4538" t="s">
        <v>160</v>
      </c>
      <c r="C4538" t="s">
        <v>124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72</v>
      </c>
      <c r="B4539" t="s">
        <v>160</v>
      </c>
      <c r="C4539" t="s">
        <v>125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72</v>
      </c>
      <c r="B4540" t="s">
        <v>160</v>
      </c>
      <c r="C4540" t="s">
        <v>126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72</v>
      </c>
      <c r="B4541" t="s">
        <v>160</v>
      </c>
      <c r="C4541" t="s">
        <v>127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72</v>
      </c>
      <c r="B4542" t="s">
        <v>160</v>
      </c>
      <c r="C4542" t="s">
        <v>128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72</v>
      </c>
      <c r="B4543" t="s">
        <v>160</v>
      </c>
      <c r="C4543" t="s">
        <v>129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72</v>
      </c>
      <c r="B4544" t="s">
        <v>161</v>
      </c>
      <c r="C4544" t="s">
        <v>124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72</v>
      </c>
      <c r="B4545" t="s">
        <v>161</v>
      </c>
      <c r="C4545" t="s">
        <v>125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72</v>
      </c>
      <c r="B4546" t="s">
        <v>161</v>
      </c>
      <c r="C4546" t="s">
        <v>126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72</v>
      </c>
      <c r="B4547" t="s">
        <v>161</v>
      </c>
      <c r="C4547" t="s">
        <v>127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72</v>
      </c>
      <c r="B4548" t="s">
        <v>161</v>
      </c>
      <c r="C4548" t="s">
        <v>128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72</v>
      </c>
      <c r="B4549" t="s">
        <v>161</v>
      </c>
      <c r="C4549" t="s">
        <v>129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72</v>
      </c>
      <c r="B4550" t="s">
        <v>162</v>
      </c>
      <c r="C4550" t="s">
        <v>124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 s="7">
        <f t="shared" si="213"/>
        <v>0</v>
      </c>
      <c r="AC4550">
        <f>INDEX(SHELF_days!$C$2:$C$289,MATCH(A4550&amp;"|"&amp;C4550,SHELF_days!$D$2:$D$289,0))</f>
        <v>38</v>
      </c>
      <c r="AD4550" s="8">
        <f t="shared" si="214"/>
        <v>0</v>
      </c>
      <c r="AE4550" s="7">
        <f t="shared" si="215"/>
        <v>0</v>
      </c>
    </row>
    <row r="4551" spans="1:31" x14ac:dyDescent="0.45">
      <c r="A4551" t="s">
        <v>72</v>
      </c>
      <c r="B4551" t="s">
        <v>162</v>
      </c>
      <c r="C4551" t="s">
        <v>125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 s="7">
        <f t="shared" si="213"/>
        <v>0</v>
      </c>
      <c r="AC4551">
        <f>INDEX(SHELF_days!$C$2:$C$289,MATCH(A4551&amp;"|"&amp;C4551,SHELF_days!$D$2:$D$289,0))</f>
        <v>87</v>
      </c>
      <c r="AD4551" s="8">
        <f t="shared" si="214"/>
        <v>0</v>
      </c>
      <c r="AE4551" s="7">
        <f t="shared" si="215"/>
        <v>0</v>
      </c>
    </row>
    <row r="4552" spans="1:31" x14ac:dyDescent="0.45">
      <c r="A4552" t="s">
        <v>72</v>
      </c>
      <c r="B4552" t="s">
        <v>162</v>
      </c>
      <c r="C4552" t="s">
        <v>126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 s="7">
        <f t="shared" si="213"/>
        <v>0</v>
      </c>
      <c r="AC4552">
        <f>INDEX(SHELF_days!$C$2:$C$289,MATCH(A4552&amp;"|"&amp;C4552,SHELF_days!$D$2:$D$289,0))</f>
        <v>127</v>
      </c>
      <c r="AD4552" s="8">
        <f t="shared" si="214"/>
        <v>0</v>
      </c>
      <c r="AE4552" s="7">
        <f t="shared" si="215"/>
        <v>0</v>
      </c>
    </row>
    <row r="4553" spans="1:31" x14ac:dyDescent="0.45">
      <c r="A4553" t="s">
        <v>72</v>
      </c>
      <c r="B4553" t="s">
        <v>162</v>
      </c>
      <c r="C4553" t="s">
        <v>127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 s="7">
        <f t="shared" si="213"/>
        <v>0</v>
      </c>
      <c r="AC4553">
        <f>INDEX(SHELF_days!$C$2:$C$289,MATCH(A4553&amp;"|"&amp;C4553,SHELF_days!$D$2:$D$289,0))</f>
        <v>77</v>
      </c>
      <c r="AD4553" s="8">
        <f t="shared" si="214"/>
        <v>0</v>
      </c>
      <c r="AE4553" s="7">
        <f t="shared" si="215"/>
        <v>0</v>
      </c>
    </row>
    <row r="4554" spans="1:31" x14ac:dyDescent="0.45">
      <c r="A4554" t="s">
        <v>72</v>
      </c>
      <c r="B4554" t="s">
        <v>162</v>
      </c>
      <c r="C4554" t="s">
        <v>128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 s="7">
        <f t="shared" si="213"/>
        <v>0</v>
      </c>
      <c r="AC4554">
        <f>INDEX(SHELF_days!$C$2:$C$289,MATCH(A4554&amp;"|"&amp;C4554,SHELF_days!$D$2:$D$289,0))</f>
        <v>20</v>
      </c>
      <c r="AD4554" s="8">
        <f t="shared" si="214"/>
        <v>0</v>
      </c>
      <c r="AE4554" s="7">
        <f t="shared" si="215"/>
        <v>0</v>
      </c>
    </row>
    <row r="4555" spans="1:31" x14ac:dyDescent="0.45">
      <c r="A4555" t="s">
        <v>72</v>
      </c>
      <c r="B4555" t="s">
        <v>162</v>
      </c>
      <c r="C4555" t="s">
        <v>129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 s="7">
        <f t="shared" si="213"/>
        <v>0</v>
      </c>
      <c r="AC4555">
        <f>INDEX(SHELF_days!$C$2:$C$289,MATCH(A4555&amp;"|"&amp;C4555,SHELF_days!$D$2:$D$289,0))</f>
        <v>16</v>
      </c>
      <c r="AD4555" s="8">
        <f t="shared" si="214"/>
        <v>0</v>
      </c>
      <c r="AE4555" s="7">
        <f t="shared" si="215"/>
        <v>0</v>
      </c>
    </row>
    <row r="4556" spans="1:31" x14ac:dyDescent="0.45">
      <c r="A4556" t="s">
        <v>72</v>
      </c>
      <c r="B4556" t="s">
        <v>163</v>
      </c>
      <c r="C4556" t="s">
        <v>124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72</v>
      </c>
      <c r="B4557" t="s">
        <v>163</v>
      </c>
      <c r="C4557" t="s">
        <v>125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72</v>
      </c>
      <c r="B4558" t="s">
        <v>163</v>
      </c>
      <c r="C4558" t="s">
        <v>126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72</v>
      </c>
      <c r="B4559" t="s">
        <v>163</v>
      </c>
      <c r="C4559" t="s">
        <v>127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72</v>
      </c>
      <c r="B4560" t="s">
        <v>163</v>
      </c>
      <c r="C4560" t="s">
        <v>128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72</v>
      </c>
      <c r="B4561" t="s">
        <v>163</v>
      </c>
      <c r="C4561" t="s">
        <v>129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72</v>
      </c>
      <c r="B4562" t="s">
        <v>164</v>
      </c>
      <c r="C4562" t="s">
        <v>124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72</v>
      </c>
      <c r="B4563" t="s">
        <v>164</v>
      </c>
      <c r="C4563" t="s">
        <v>125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72</v>
      </c>
      <c r="B4564" t="s">
        <v>164</v>
      </c>
      <c r="C4564" t="s">
        <v>126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72</v>
      </c>
      <c r="B4565" t="s">
        <v>164</v>
      </c>
      <c r="C4565" t="s">
        <v>127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72</v>
      </c>
      <c r="B4566" t="s">
        <v>164</v>
      </c>
      <c r="C4566" t="s">
        <v>128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72</v>
      </c>
      <c r="B4567" t="s">
        <v>164</v>
      </c>
      <c r="C4567" t="s">
        <v>129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72</v>
      </c>
      <c r="B4568" t="s">
        <v>165</v>
      </c>
      <c r="C4568" t="s">
        <v>124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72</v>
      </c>
      <c r="B4569" t="s">
        <v>165</v>
      </c>
      <c r="C4569" t="s">
        <v>125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72</v>
      </c>
      <c r="B4570" t="s">
        <v>165</v>
      </c>
      <c r="C4570" t="s">
        <v>126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72</v>
      </c>
      <c r="B4571" t="s">
        <v>165</v>
      </c>
      <c r="C4571" t="s">
        <v>127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72</v>
      </c>
      <c r="B4572" t="s">
        <v>165</v>
      </c>
      <c r="C4572" t="s">
        <v>128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72</v>
      </c>
      <c r="B4573" t="s">
        <v>165</v>
      </c>
      <c r="C4573" t="s">
        <v>129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72</v>
      </c>
      <c r="B4574" t="s">
        <v>166</v>
      </c>
      <c r="C4574" t="s">
        <v>124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72</v>
      </c>
      <c r="B4575" t="s">
        <v>166</v>
      </c>
      <c r="C4575" t="s">
        <v>125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72</v>
      </c>
      <c r="B4576" t="s">
        <v>166</v>
      </c>
      <c r="C4576" t="s">
        <v>126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72</v>
      </c>
      <c r="B4577" t="s">
        <v>166</v>
      </c>
      <c r="C4577" t="s">
        <v>127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72</v>
      </c>
      <c r="B4578" t="s">
        <v>166</v>
      </c>
      <c r="C4578" t="s">
        <v>128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72</v>
      </c>
      <c r="B4579" t="s">
        <v>166</v>
      </c>
      <c r="C4579" t="s">
        <v>129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72</v>
      </c>
      <c r="B4580" t="s">
        <v>167</v>
      </c>
      <c r="C4580" t="s">
        <v>124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72</v>
      </c>
      <c r="B4581" t="s">
        <v>167</v>
      </c>
      <c r="C4581" t="s">
        <v>125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72</v>
      </c>
      <c r="B4582" t="s">
        <v>167</v>
      </c>
      <c r="C4582" t="s">
        <v>126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72</v>
      </c>
      <c r="B4583" t="s">
        <v>167</v>
      </c>
      <c r="C4583" t="s">
        <v>127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72</v>
      </c>
      <c r="B4584" t="s">
        <v>167</v>
      </c>
      <c r="C4584" t="s">
        <v>128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72</v>
      </c>
      <c r="B4585" t="s">
        <v>167</v>
      </c>
      <c r="C4585" t="s">
        <v>129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72</v>
      </c>
      <c r="B4586" t="s">
        <v>168</v>
      </c>
      <c r="C4586" t="s">
        <v>124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72</v>
      </c>
      <c r="B4587" t="s">
        <v>168</v>
      </c>
      <c r="C4587" t="s">
        <v>125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72</v>
      </c>
      <c r="B4588" t="s">
        <v>168</v>
      </c>
      <c r="C4588" t="s">
        <v>126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72</v>
      </c>
      <c r="B4589" t="s">
        <v>168</v>
      </c>
      <c r="C4589" t="s">
        <v>127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72</v>
      </c>
      <c r="B4590" t="s">
        <v>168</v>
      </c>
      <c r="C4590" t="s">
        <v>128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72</v>
      </c>
      <c r="B4591" t="s">
        <v>168</v>
      </c>
      <c r="C4591" t="s">
        <v>129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72</v>
      </c>
      <c r="B4592" t="s">
        <v>169</v>
      </c>
      <c r="C4592" t="s">
        <v>124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9.7941159967755917E-2</v>
      </c>
      <c r="U4592">
        <v>0.1069620562805756</v>
      </c>
      <c r="V4592">
        <v>0.1172716520666551</v>
      </c>
      <c r="W4592">
        <v>3.3037568314482263E-2</v>
      </c>
      <c r="X4592">
        <v>0</v>
      </c>
      <c r="Y4592">
        <v>0</v>
      </c>
      <c r="Z4592">
        <v>0</v>
      </c>
      <c r="AA4592">
        <v>0</v>
      </c>
      <c r="AB4592" s="7">
        <f t="shared" si="213"/>
        <v>0.35521243662946889</v>
      </c>
      <c r="AC4592">
        <f>INDEX(SHELF_days!$C$2:$C$289,MATCH(A4592&amp;"|"&amp;C4592,SHELF_days!$D$2:$D$289,0))</f>
        <v>38</v>
      </c>
      <c r="AD4592" s="8">
        <f t="shared" si="214"/>
        <v>13.498072591919819</v>
      </c>
      <c r="AE4592" s="7">
        <f t="shared" si="215"/>
        <v>0.1172716520666551</v>
      </c>
    </row>
    <row r="4593" spans="1:31" x14ac:dyDescent="0.45">
      <c r="A4593" t="s">
        <v>72</v>
      </c>
      <c r="B4593" t="s">
        <v>169</v>
      </c>
      <c r="C4593" t="s">
        <v>125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9.9874209177645862E-2</v>
      </c>
      <c r="U4593">
        <v>0.24744006174070721</v>
      </c>
      <c r="V4593">
        <v>0.24744006174070721</v>
      </c>
      <c r="W4593">
        <v>0.22976925835737</v>
      </c>
      <c r="X4593">
        <v>6.3849201175151901E-2</v>
      </c>
      <c r="Y4593">
        <v>0</v>
      </c>
      <c r="Z4593">
        <v>0</v>
      </c>
      <c r="AA4593">
        <v>0</v>
      </c>
      <c r="AB4593" s="7">
        <f t="shared" si="213"/>
        <v>0.88837279219158227</v>
      </c>
      <c r="AC4593">
        <f>INDEX(SHELF_days!$C$2:$C$289,MATCH(A4593&amp;"|"&amp;C4593,SHELF_days!$D$2:$D$289,0))</f>
        <v>87</v>
      </c>
      <c r="AD4593" s="8">
        <f t="shared" si="214"/>
        <v>77.28843292066766</v>
      </c>
      <c r="AE4593" s="7">
        <f t="shared" si="215"/>
        <v>0.24744006174070721</v>
      </c>
    </row>
    <row r="4594" spans="1:31" x14ac:dyDescent="0.45">
      <c r="A4594" t="s">
        <v>72</v>
      </c>
      <c r="B4594" t="s">
        <v>169</v>
      </c>
      <c r="C4594" t="s">
        <v>126</v>
      </c>
      <c r="D4594">
        <v>0.1085654381833525</v>
      </c>
      <c r="E4594">
        <v>0.1085654381833525</v>
      </c>
      <c r="F4594">
        <v>0.1085654381833525</v>
      </c>
      <c r="G4594">
        <v>0.1085654381833525</v>
      </c>
      <c r="H4594">
        <v>0.1085654381833525</v>
      </c>
      <c r="I4594">
        <v>0.1085654381833525</v>
      </c>
      <c r="J4594">
        <v>0.1085654381833525</v>
      </c>
      <c r="K4594">
        <v>0.1085654381833525</v>
      </c>
      <c r="L4594">
        <v>0.1085654381833525</v>
      </c>
      <c r="M4594">
        <v>0.1085654381833525</v>
      </c>
      <c r="N4594">
        <v>0.1085654381833525</v>
      </c>
      <c r="O4594">
        <v>0.1085654381833525</v>
      </c>
      <c r="P4594">
        <v>0.12062826464816941</v>
      </c>
      <c r="Q4594">
        <v>0.15681674404262019</v>
      </c>
      <c r="R4594">
        <v>0.16887957050743721</v>
      </c>
      <c r="S4594">
        <v>0.25159609483761047</v>
      </c>
      <c r="T4594">
        <v>0.76632891069778608</v>
      </c>
      <c r="U4594">
        <v>0.88460727408657569</v>
      </c>
      <c r="V4594">
        <v>0.95</v>
      </c>
      <c r="W4594">
        <v>0.95</v>
      </c>
      <c r="X4594">
        <v>0.65551801131102627</v>
      </c>
      <c r="Y4594">
        <v>0.38538380653830739</v>
      </c>
      <c r="Z4594">
        <v>0.23890662803695889</v>
      </c>
      <c r="AA4594">
        <v>9.6502611718535525E-2</v>
      </c>
      <c r="AB4594" s="7">
        <f t="shared" si="213"/>
        <v>6.9279531746252569</v>
      </c>
      <c r="AC4594">
        <f>INDEX(SHELF_days!$C$2:$C$289,MATCH(A4594&amp;"|"&amp;C4594,SHELF_days!$D$2:$D$289,0))</f>
        <v>127</v>
      </c>
      <c r="AD4594" s="8">
        <f t="shared" si="214"/>
        <v>879.85005317740763</v>
      </c>
      <c r="AE4594" s="7">
        <f t="shared" si="215"/>
        <v>0.95</v>
      </c>
    </row>
    <row r="4595" spans="1:31" x14ac:dyDescent="0.45">
      <c r="A4595" t="s">
        <v>72</v>
      </c>
      <c r="B4595" t="s">
        <v>169</v>
      </c>
      <c r="C4595" t="s">
        <v>127</v>
      </c>
      <c r="D4595">
        <v>7.9290548067864203E-2</v>
      </c>
      <c r="E4595">
        <v>7.9290548067864203E-2</v>
      </c>
      <c r="F4595">
        <v>7.7965357849459807E-2</v>
      </c>
      <c r="G4595">
        <v>6.802643121142668E-2</v>
      </c>
      <c r="H4595">
        <v>6.802643121142668E-2</v>
      </c>
      <c r="I4595">
        <v>6.802643121142668E-2</v>
      </c>
      <c r="J4595">
        <v>6.802643121142668E-2</v>
      </c>
      <c r="K4595">
        <v>6.802643121142668E-2</v>
      </c>
      <c r="L4595">
        <v>6.802643121142668E-2</v>
      </c>
      <c r="M4595">
        <v>6.802643121142668E-2</v>
      </c>
      <c r="N4595">
        <v>6.802643121142668E-2</v>
      </c>
      <c r="O4595">
        <v>6.802643121142668E-2</v>
      </c>
      <c r="P4595">
        <v>6.802643121142668E-2</v>
      </c>
      <c r="Q4595">
        <v>6.802643121142668E-2</v>
      </c>
      <c r="R4595">
        <v>6.802643121142668E-2</v>
      </c>
      <c r="S4595">
        <v>0.24390862186521281</v>
      </c>
      <c r="T4595">
        <v>0.39107835778690309</v>
      </c>
      <c r="U4595">
        <v>0.50798958372169278</v>
      </c>
      <c r="V4595">
        <v>0.63182124746370538</v>
      </c>
      <c r="W4595">
        <v>0.32511333358188332</v>
      </c>
      <c r="X4595">
        <v>0.18574749561301901</v>
      </c>
      <c r="Y4595">
        <v>0.12456788053001509</v>
      </c>
      <c r="Z4595">
        <v>7.9290548067864203E-2</v>
      </c>
      <c r="AA4595">
        <v>7.9290548067864203E-2</v>
      </c>
      <c r="AB4595" s="7">
        <f t="shared" si="213"/>
        <v>3.6216712452204689</v>
      </c>
      <c r="AC4595">
        <f>INDEX(SHELF_days!$C$2:$C$289,MATCH(A4595&amp;"|"&amp;C4595,SHELF_days!$D$2:$D$289,0))</f>
        <v>77</v>
      </c>
      <c r="AD4595" s="8">
        <f t="shared" si="214"/>
        <v>278.86868588197609</v>
      </c>
      <c r="AE4595" s="7">
        <f t="shared" si="215"/>
        <v>0.63182124746370538</v>
      </c>
    </row>
    <row r="4596" spans="1:31" x14ac:dyDescent="0.45">
      <c r="A4596" t="s">
        <v>72</v>
      </c>
      <c r="B4596" t="s">
        <v>169</v>
      </c>
      <c r="C4596" t="s">
        <v>128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0.95</v>
      </c>
      <c r="W4596">
        <v>0.95</v>
      </c>
      <c r="X4596">
        <v>0.95</v>
      </c>
      <c r="Y4596">
        <v>0</v>
      </c>
      <c r="Z4596">
        <v>0</v>
      </c>
      <c r="AA4596">
        <v>0</v>
      </c>
      <c r="AB4596" s="7">
        <f t="shared" si="213"/>
        <v>2.8499999999999996</v>
      </c>
      <c r="AC4596">
        <f>INDEX(SHELF_days!$C$2:$C$289,MATCH(A4596&amp;"|"&amp;C4596,SHELF_days!$D$2:$D$289,0))</f>
        <v>20</v>
      </c>
      <c r="AD4596" s="8">
        <f t="shared" si="214"/>
        <v>56.999999999999993</v>
      </c>
      <c r="AE4596" s="7">
        <f t="shared" si="215"/>
        <v>0.95</v>
      </c>
    </row>
    <row r="4597" spans="1:31" x14ac:dyDescent="0.45">
      <c r="A4597" t="s">
        <v>72</v>
      </c>
      <c r="B4597" t="s">
        <v>169</v>
      </c>
      <c r="C4597" t="s">
        <v>129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 s="7">
        <f t="shared" si="213"/>
        <v>0</v>
      </c>
      <c r="AC4597">
        <f>INDEX(SHELF_days!$C$2:$C$289,MATCH(A4597&amp;"|"&amp;C4597,SHELF_days!$D$2:$D$289,0))</f>
        <v>16</v>
      </c>
      <c r="AD4597" s="8">
        <f t="shared" si="214"/>
        <v>0</v>
      </c>
      <c r="AE4597" s="7">
        <f t="shared" si="215"/>
        <v>0</v>
      </c>
    </row>
    <row r="4598" spans="1:31" x14ac:dyDescent="0.45">
      <c r="A4598" t="s">
        <v>72</v>
      </c>
      <c r="B4598" t="s">
        <v>170</v>
      </c>
      <c r="C4598" t="s">
        <v>124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72</v>
      </c>
      <c r="B4599" t="s">
        <v>170</v>
      </c>
      <c r="C4599" t="s">
        <v>125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72</v>
      </c>
      <c r="B4600" t="s">
        <v>170</v>
      </c>
      <c r="C4600" t="s">
        <v>126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72</v>
      </c>
      <c r="B4601" t="s">
        <v>170</v>
      </c>
      <c r="C4601" t="s">
        <v>127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72</v>
      </c>
      <c r="B4602" t="s">
        <v>170</v>
      </c>
      <c r="C4602" t="s">
        <v>128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72</v>
      </c>
      <c r="B4603" t="s">
        <v>170</v>
      </c>
      <c r="C4603" t="s">
        <v>129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72</v>
      </c>
      <c r="B4604" t="s">
        <v>171</v>
      </c>
      <c r="C4604" t="s">
        <v>124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72</v>
      </c>
      <c r="B4605" t="s">
        <v>171</v>
      </c>
      <c r="C4605" t="s">
        <v>125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72</v>
      </c>
      <c r="B4606" t="s">
        <v>171</v>
      </c>
      <c r="C4606" t="s">
        <v>126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72</v>
      </c>
      <c r="B4607" t="s">
        <v>171</v>
      </c>
      <c r="C4607" t="s">
        <v>127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72</v>
      </c>
      <c r="B4608" t="s">
        <v>171</v>
      </c>
      <c r="C4608" t="s">
        <v>128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72</v>
      </c>
      <c r="B4609" t="s">
        <v>171</v>
      </c>
      <c r="C4609" t="s">
        <v>129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72</v>
      </c>
      <c r="B4610" t="s">
        <v>172</v>
      </c>
      <c r="C4610" t="s">
        <v>124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72</v>
      </c>
      <c r="B4611" t="s">
        <v>172</v>
      </c>
      <c r="C4611" t="s">
        <v>125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72</v>
      </c>
      <c r="B4612" t="s">
        <v>172</v>
      </c>
      <c r="C4612" t="s">
        <v>126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72</v>
      </c>
      <c r="B4613" t="s">
        <v>172</v>
      </c>
      <c r="C4613" t="s">
        <v>127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72</v>
      </c>
      <c r="B4614" t="s">
        <v>172</v>
      </c>
      <c r="C4614" t="s">
        <v>128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72</v>
      </c>
      <c r="B4615" t="s">
        <v>172</v>
      </c>
      <c r="C4615" t="s">
        <v>129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72</v>
      </c>
      <c r="B4616" t="s">
        <v>173</v>
      </c>
      <c r="C4616" t="s">
        <v>124</v>
      </c>
      <c r="D4616">
        <v>0.20630000000000001</v>
      </c>
      <c r="E4616">
        <v>0.20630000000000001</v>
      </c>
      <c r="F4616">
        <v>0.20630000000000001</v>
      </c>
      <c r="G4616">
        <v>0.20630000000000001</v>
      </c>
      <c r="H4616">
        <v>0.20630000000000001</v>
      </c>
      <c r="I4616">
        <v>0.20630000000000001</v>
      </c>
      <c r="J4616">
        <v>0.20630000000000001</v>
      </c>
      <c r="K4616">
        <v>0.20630000000000001</v>
      </c>
      <c r="L4616">
        <v>0.20630000000000001</v>
      </c>
      <c r="M4616">
        <v>0.20630000000000001</v>
      </c>
      <c r="N4616">
        <v>0.20630000000000001</v>
      </c>
      <c r="O4616">
        <v>0.20630000000000001</v>
      </c>
      <c r="P4616">
        <v>0.20630000000000001</v>
      </c>
      <c r="Q4616">
        <v>0.20630000000000001</v>
      </c>
      <c r="R4616">
        <v>0.20630000000000001</v>
      </c>
      <c r="S4616">
        <v>0.20630000000000001</v>
      </c>
      <c r="T4616">
        <v>0.20630000000000001</v>
      </c>
      <c r="U4616">
        <v>0.20630000000000001</v>
      </c>
      <c r="V4616">
        <v>0.20630000000000001</v>
      </c>
      <c r="W4616">
        <v>0.20630000000000001</v>
      </c>
      <c r="X4616">
        <v>0.20630000000000001</v>
      </c>
      <c r="Y4616">
        <v>0.20630000000000001</v>
      </c>
      <c r="Z4616">
        <v>0.20630000000000001</v>
      </c>
      <c r="AA4616">
        <v>0.20630000000000001</v>
      </c>
      <c r="AB4616" s="7">
        <f t="shared" si="216"/>
        <v>4.9512</v>
      </c>
      <c r="AC4616">
        <f>INDEX(SHELF_days!$C$2:$C$289,MATCH(A4616&amp;"|"&amp;C4616,SHELF_days!$D$2:$D$289,0))</f>
        <v>38</v>
      </c>
      <c r="AD4616" s="8">
        <f t="shared" si="217"/>
        <v>188.1456</v>
      </c>
      <c r="AE4616" s="7">
        <f t="shared" si="218"/>
        <v>0.20630000000000001</v>
      </c>
    </row>
    <row r="4617" spans="1:31" x14ac:dyDescent="0.45">
      <c r="A4617" t="s">
        <v>72</v>
      </c>
      <c r="B4617" t="s">
        <v>173</v>
      </c>
      <c r="C4617" t="s">
        <v>125</v>
      </c>
      <c r="D4617">
        <v>0.20630000000000001</v>
      </c>
      <c r="E4617">
        <v>0.20630000000000001</v>
      </c>
      <c r="F4617">
        <v>0.20630000000000001</v>
      </c>
      <c r="G4617">
        <v>0.20630000000000001</v>
      </c>
      <c r="H4617">
        <v>0.20630000000000001</v>
      </c>
      <c r="I4617">
        <v>0.20630000000000001</v>
      </c>
      <c r="J4617">
        <v>0.20630000000000001</v>
      </c>
      <c r="K4617">
        <v>0.20630000000000001</v>
      </c>
      <c r="L4617">
        <v>0.20630000000000001</v>
      </c>
      <c r="M4617">
        <v>0.20630000000000001</v>
      </c>
      <c r="N4617">
        <v>0.20630000000000001</v>
      </c>
      <c r="O4617">
        <v>0.20630000000000001</v>
      </c>
      <c r="P4617">
        <v>0.20630000000000001</v>
      </c>
      <c r="Q4617">
        <v>0.20630000000000001</v>
      </c>
      <c r="R4617">
        <v>0.20630000000000001</v>
      </c>
      <c r="S4617">
        <v>0.20630000000000001</v>
      </c>
      <c r="T4617">
        <v>0.20630000000000001</v>
      </c>
      <c r="U4617">
        <v>0.20630000000000001</v>
      </c>
      <c r="V4617">
        <v>0.20630000000000001</v>
      </c>
      <c r="W4617">
        <v>0.20630000000000001</v>
      </c>
      <c r="X4617">
        <v>0.20630000000000001</v>
      </c>
      <c r="Y4617">
        <v>0.20630000000000001</v>
      </c>
      <c r="Z4617">
        <v>0.20630000000000001</v>
      </c>
      <c r="AA4617">
        <v>0.20630000000000001</v>
      </c>
      <c r="AB4617" s="7">
        <f t="shared" si="216"/>
        <v>4.9512</v>
      </c>
      <c r="AC4617">
        <f>INDEX(SHELF_days!$C$2:$C$289,MATCH(A4617&amp;"|"&amp;C4617,SHELF_days!$D$2:$D$289,0))</f>
        <v>87</v>
      </c>
      <c r="AD4617" s="8">
        <f t="shared" si="217"/>
        <v>430.75440000000003</v>
      </c>
      <c r="AE4617" s="7">
        <f t="shared" si="218"/>
        <v>0.20630000000000001</v>
      </c>
    </row>
    <row r="4618" spans="1:31" x14ac:dyDescent="0.45">
      <c r="A4618" t="s">
        <v>72</v>
      </c>
      <c r="B4618" t="s">
        <v>173</v>
      </c>
      <c r="C4618" t="s">
        <v>126</v>
      </c>
      <c r="D4618">
        <v>0.20630000000000001</v>
      </c>
      <c r="E4618">
        <v>0.20630000000000001</v>
      </c>
      <c r="F4618">
        <v>0.20630000000000001</v>
      </c>
      <c r="G4618">
        <v>0.20630000000000001</v>
      </c>
      <c r="H4618">
        <v>0.20630000000000001</v>
      </c>
      <c r="I4618">
        <v>0.20630000000000001</v>
      </c>
      <c r="J4618">
        <v>0.20630000000000001</v>
      </c>
      <c r="K4618">
        <v>0.20630000000000001</v>
      </c>
      <c r="L4618">
        <v>0.20630000000000001</v>
      </c>
      <c r="M4618">
        <v>0.20630000000000001</v>
      </c>
      <c r="N4618">
        <v>0.20630000000000001</v>
      </c>
      <c r="O4618">
        <v>0.20630000000000001</v>
      </c>
      <c r="P4618">
        <v>0.20630000000000001</v>
      </c>
      <c r="Q4618">
        <v>0.20630000000000001</v>
      </c>
      <c r="R4618">
        <v>0.20630000000000001</v>
      </c>
      <c r="S4618">
        <v>0.20630000000000001</v>
      </c>
      <c r="T4618">
        <v>0.20630000000000001</v>
      </c>
      <c r="U4618">
        <v>0.20630000000000001</v>
      </c>
      <c r="V4618">
        <v>0.20630000000000001</v>
      </c>
      <c r="W4618">
        <v>0.20630000000000001</v>
      </c>
      <c r="X4618">
        <v>0.20630000000000001</v>
      </c>
      <c r="Y4618">
        <v>0.20630000000000001</v>
      </c>
      <c r="Z4618">
        <v>0.20630000000000001</v>
      </c>
      <c r="AA4618">
        <v>0.20630000000000001</v>
      </c>
      <c r="AB4618" s="7">
        <f t="shared" si="216"/>
        <v>4.9512</v>
      </c>
      <c r="AC4618">
        <f>INDEX(SHELF_days!$C$2:$C$289,MATCH(A4618&amp;"|"&amp;C4618,SHELF_days!$D$2:$D$289,0))</f>
        <v>127</v>
      </c>
      <c r="AD4618" s="8">
        <f t="shared" si="217"/>
        <v>628.80240000000003</v>
      </c>
      <c r="AE4618" s="7">
        <f t="shared" si="218"/>
        <v>0.20630000000000001</v>
      </c>
    </row>
    <row r="4619" spans="1:31" x14ac:dyDescent="0.45">
      <c r="A4619" t="s">
        <v>72</v>
      </c>
      <c r="B4619" t="s">
        <v>173</v>
      </c>
      <c r="C4619" t="s">
        <v>127</v>
      </c>
      <c r="D4619">
        <v>0.20630000000000001</v>
      </c>
      <c r="E4619">
        <v>0.20630000000000001</v>
      </c>
      <c r="F4619">
        <v>0.20630000000000001</v>
      </c>
      <c r="G4619">
        <v>0.20630000000000001</v>
      </c>
      <c r="H4619">
        <v>0.20630000000000001</v>
      </c>
      <c r="I4619">
        <v>0.20630000000000001</v>
      </c>
      <c r="J4619">
        <v>0.20630000000000001</v>
      </c>
      <c r="K4619">
        <v>0.20630000000000001</v>
      </c>
      <c r="L4619">
        <v>0.20630000000000001</v>
      </c>
      <c r="M4619">
        <v>0.20630000000000001</v>
      </c>
      <c r="N4619">
        <v>0.20630000000000001</v>
      </c>
      <c r="O4619">
        <v>0.20630000000000001</v>
      </c>
      <c r="P4619">
        <v>0.20630000000000001</v>
      </c>
      <c r="Q4619">
        <v>0.20630000000000001</v>
      </c>
      <c r="R4619">
        <v>0.20630000000000001</v>
      </c>
      <c r="S4619">
        <v>0.20630000000000001</v>
      </c>
      <c r="T4619">
        <v>0.20630000000000001</v>
      </c>
      <c r="U4619">
        <v>0.20630000000000001</v>
      </c>
      <c r="V4619">
        <v>0.20630000000000001</v>
      </c>
      <c r="W4619">
        <v>0.20630000000000001</v>
      </c>
      <c r="X4619">
        <v>0.20630000000000001</v>
      </c>
      <c r="Y4619">
        <v>0.20630000000000001</v>
      </c>
      <c r="Z4619">
        <v>0.20630000000000001</v>
      </c>
      <c r="AA4619">
        <v>0.20630000000000001</v>
      </c>
      <c r="AB4619" s="7">
        <f t="shared" si="216"/>
        <v>4.9512</v>
      </c>
      <c r="AC4619">
        <f>INDEX(SHELF_days!$C$2:$C$289,MATCH(A4619&amp;"|"&amp;C4619,SHELF_days!$D$2:$D$289,0))</f>
        <v>77</v>
      </c>
      <c r="AD4619" s="8">
        <f t="shared" si="217"/>
        <v>381.24239999999998</v>
      </c>
      <c r="AE4619" s="7">
        <f t="shared" si="218"/>
        <v>0.20630000000000001</v>
      </c>
    </row>
    <row r="4620" spans="1:31" x14ac:dyDescent="0.45">
      <c r="A4620" t="s">
        <v>72</v>
      </c>
      <c r="B4620" t="s">
        <v>173</v>
      </c>
      <c r="C4620" t="s">
        <v>128</v>
      </c>
      <c r="D4620">
        <v>0.20630000000000001</v>
      </c>
      <c r="E4620">
        <v>0.20630000000000001</v>
      </c>
      <c r="F4620">
        <v>0.20630000000000001</v>
      </c>
      <c r="G4620">
        <v>0.20630000000000001</v>
      </c>
      <c r="H4620">
        <v>0.20630000000000001</v>
      </c>
      <c r="I4620">
        <v>0.20630000000000001</v>
      </c>
      <c r="J4620">
        <v>0.20630000000000001</v>
      </c>
      <c r="K4620">
        <v>0.20630000000000001</v>
      </c>
      <c r="L4620">
        <v>0.20630000000000001</v>
      </c>
      <c r="M4620">
        <v>0.20630000000000001</v>
      </c>
      <c r="N4620">
        <v>0.20630000000000001</v>
      </c>
      <c r="O4620">
        <v>0.20630000000000001</v>
      </c>
      <c r="P4620">
        <v>0.20630000000000001</v>
      </c>
      <c r="Q4620">
        <v>0.20630000000000001</v>
      </c>
      <c r="R4620">
        <v>0.20630000000000001</v>
      </c>
      <c r="S4620">
        <v>0.20630000000000001</v>
      </c>
      <c r="T4620">
        <v>0.20630000000000001</v>
      </c>
      <c r="U4620">
        <v>0.20630000000000001</v>
      </c>
      <c r="V4620">
        <v>0.20630000000000001</v>
      </c>
      <c r="W4620">
        <v>0.20630000000000001</v>
      </c>
      <c r="X4620">
        <v>0.20630000000000001</v>
      </c>
      <c r="Y4620">
        <v>0.20630000000000001</v>
      </c>
      <c r="Z4620">
        <v>0.20630000000000001</v>
      </c>
      <c r="AA4620">
        <v>0.20630000000000001</v>
      </c>
      <c r="AB4620" s="7">
        <f t="shared" si="216"/>
        <v>4.9512</v>
      </c>
      <c r="AC4620">
        <f>INDEX(SHELF_days!$C$2:$C$289,MATCH(A4620&amp;"|"&amp;C4620,SHELF_days!$D$2:$D$289,0))</f>
        <v>20</v>
      </c>
      <c r="AD4620" s="8">
        <f t="shared" si="217"/>
        <v>99.024000000000001</v>
      </c>
      <c r="AE4620" s="7">
        <f t="shared" si="218"/>
        <v>0.20630000000000001</v>
      </c>
    </row>
    <row r="4621" spans="1:31" x14ac:dyDescent="0.45">
      <c r="A4621" t="s">
        <v>72</v>
      </c>
      <c r="B4621" t="s">
        <v>173</v>
      </c>
      <c r="C4621" t="s">
        <v>129</v>
      </c>
      <c r="D4621">
        <v>0.20630000000000001</v>
      </c>
      <c r="E4621">
        <v>0.20630000000000001</v>
      </c>
      <c r="F4621">
        <v>0.20630000000000001</v>
      </c>
      <c r="G4621">
        <v>0.20630000000000001</v>
      </c>
      <c r="H4621">
        <v>0.20630000000000001</v>
      </c>
      <c r="I4621">
        <v>0.20630000000000001</v>
      </c>
      <c r="J4621">
        <v>0.20630000000000001</v>
      </c>
      <c r="K4621">
        <v>0.20630000000000001</v>
      </c>
      <c r="L4621">
        <v>0.20630000000000001</v>
      </c>
      <c r="M4621">
        <v>0.20630000000000001</v>
      </c>
      <c r="N4621">
        <v>0.20630000000000001</v>
      </c>
      <c r="O4621">
        <v>0.20630000000000001</v>
      </c>
      <c r="P4621">
        <v>0.20630000000000001</v>
      </c>
      <c r="Q4621">
        <v>0.20630000000000001</v>
      </c>
      <c r="R4621">
        <v>0.20630000000000001</v>
      </c>
      <c r="S4621">
        <v>0.20630000000000001</v>
      </c>
      <c r="T4621">
        <v>0.20630000000000001</v>
      </c>
      <c r="U4621">
        <v>0.20630000000000001</v>
      </c>
      <c r="V4621">
        <v>0.20630000000000001</v>
      </c>
      <c r="W4621">
        <v>0.20630000000000001</v>
      </c>
      <c r="X4621">
        <v>0.20630000000000001</v>
      </c>
      <c r="Y4621">
        <v>0.20630000000000001</v>
      </c>
      <c r="Z4621">
        <v>0.20630000000000001</v>
      </c>
      <c r="AA4621">
        <v>0.20630000000000001</v>
      </c>
      <c r="AB4621" s="7">
        <f t="shared" si="216"/>
        <v>4.9512</v>
      </c>
      <c r="AC4621">
        <f>INDEX(SHELF_days!$C$2:$C$289,MATCH(A4621&amp;"|"&amp;C4621,SHELF_days!$D$2:$D$289,0))</f>
        <v>16</v>
      </c>
      <c r="AD4621" s="8">
        <f t="shared" si="217"/>
        <v>79.219200000000001</v>
      </c>
      <c r="AE4621" s="7">
        <f t="shared" si="218"/>
        <v>0.20630000000000001</v>
      </c>
    </row>
    <row r="4622" spans="1:31" x14ac:dyDescent="0.45">
      <c r="A4622" t="s">
        <v>72</v>
      </c>
      <c r="B4622" t="s">
        <v>174</v>
      </c>
      <c r="C4622" t="s">
        <v>124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72</v>
      </c>
      <c r="B4623" t="s">
        <v>174</v>
      </c>
      <c r="C4623" t="s">
        <v>125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72</v>
      </c>
      <c r="B4624" t="s">
        <v>174</v>
      </c>
      <c r="C4624" t="s">
        <v>126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72</v>
      </c>
      <c r="B4625" t="s">
        <v>174</v>
      </c>
      <c r="C4625" t="s">
        <v>127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72</v>
      </c>
      <c r="B4626" t="s">
        <v>174</v>
      </c>
      <c r="C4626" t="s">
        <v>128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72</v>
      </c>
      <c r="B4627" t="s">
        <v>174</v>
      </c>
      <c r="C4627" t="s">
        <v>129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72</v>
      </c>
      <c r="B4628" t="s">
        <v>175</v>
      </c>
      <c r="C4628" t="s">
        <v>124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72</v>
      </c>
      <c r="B4629" t="s">
        <v>175</v>
      </c>
      <c r="C4629" t="s">
        <v>125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72</v>
      </c>
      <c r="B4630" t="s">
        <v>175</v>
      </c>
      <c r="C4630" t="s">
        <v>126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72</v>
      </c>
      <c r="B4631" t="s">
        <v>175</v>
      </c>
      <c r="C4631" t="s">
        <v>127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72</v>
      </c>
      <c r="B4632" t="s">
        <v>175</v>
      </c>
      <c r="C4632" t="s">
        <v>128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72</v>
      </c>
      <c r="B4633" t="s">
        <v>175</v>
      </c>
      <c r="C4633" t="s">
        <v>129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72</v>
      </c>
      <c r="B4634" t="s">
        <v>176</v>
      </c>
      <c r="C4634" t="s">
        <v>124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72</v>
      </c>
      <c r="B4635" t="s">
        <v>176</v>
      </c>
      <c r="C4635" t="s">
        <v>125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72</v>
      </c>
      <c r="B4636" t="s">
        <v>176</v>
      </c>
      <c r="C4636" t="s">
        <v>126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72</v>
      </c>
      <c r="B4637" t="s">
        <v>176</v>
      </c>
      <c r="C4637" t="s">
        <v>127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72</v>
      </c>
      <c r="B4638" t="s">
        <v>176</v>
      </c>
      <c r="C4638" t="s">
        <v>128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72</v>
      </c>
      <c r="B4639" t="s">
        <v>176</v>
      </c>
      <c r="C4639" t="s">
        <v>129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72</v>
      </c>
      <c r="B4640" t="s">
        <v>177</v>
      </c>
      <c r="C4640" t="s">
        <v>124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3.5734520123839007E-2</v>
      </c>
      <c r="U4640">
        <v>3.5734520123839007E-2</v>
      </c>
      <c r="V4640">
        <v>3.5734520123839007E-2</v>
      </c>
      <c r="W4640">
        <v>3.8491486068111459E-2</v>
      </c>
      <c r="X4640">
        <v>3.177579979360165E-2</v>
      </c>
      <c r="Y4640">
        <v>1.1911506707946339E-2</v>
      </c>
      <c r="Z4640">
        <v>0</v>
      </c>
      <c r="AA4640">
        <v>0</v>
      </c>
      <c r="AB4640" s="7">
        <f t="shared" si="216"/>
        <v>0.18938235294117645</v>
      </c>
      <c r="AC4640">
        <f>INDEX(SHELF_days!$C$2:$C$289,MATCH(A4640&amp;"|"&amp;C4640,SHELF_days!$D$2:$D$289,0))</f>
        <v>38</v>
      </c>
      <c r="AD4640" s="8">
        <f t="shared" si="217"/>
        <v>7.196529411764705</v>
      </c>
      <c r="AE4640" s="7">
        <f t="shared" si="218"/>
        <v>3.8491486068111459E-2</v>
      </c>
    </row>
    <row r="4641" spans="1:31" x14ac:dyDescent="0.45">
      <c r="A4641" t="s">
        <v>72</v>
      </c>
      <c r="B4641" t="s">
        <v>177</v>
      </c>
      <c r="C4641" t="s">
        <v>125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5.2027270678386304E-3</v>
      </c>
      <c r="U4641">
        <v>1.0405454135677261E-2</v>
      </c>
      <c r="V4641">
        <v>1.0405454135677261E-2</v>
      </c>
      <c r="W4641">
        <v>1.387908496732026E-2</v>
      </c>
      <c r="X4641">
        <v>5.2027270678386304E-3</v>
      </c>
      <c r="Y4641">
        <v>0</v>
      </c>
      <c r="Z4641">
        <v>0</v>
      </c>
      <c r="AA4641">
        <v>0</v>
      </c>
      <c r="AB4641" s="7">
        <f t="shared" si="216"/>
        <v>4.5095447374352039E-2</v>
      </c>
      <c r="AC4641">
        <f>INDEX(SHELF_days!$C$2:$C$289,MATCH(A4641&amp;"|"&amp;C4641,SHELF_days!$D$2:$D$289,0))</f>
        <v>87</v>
      </c>
      <c r="AD4641" s="8">
        <f t="shared" si="217"/>
        <v>3.9233039215686274</v>
      </c>
      <c r="AE4641" s="7">
        <f t="shared" si="218"/>
        <v>1.387908496732026E-2</v>
      </c>
    </row>
    <row r="4642" spans="1:31" x14ac:dyDescent="0.45">
      <c r="A4642" t="s">
        <v>72</v>
      </c>
      <c r="B4642" t="s">
        <v>177</v>
      </c>
      <c r="C4642" t="s">
        <v>126</v>
      </c>
      <c r="D4642">
        <v>7.1281457464875721E-3</v>
      </c>
      <c r="E4642">
        <v>7.1281457464875721E-3</v>
      </c>
      <c r="F4642">
        <v>7.1281457464875721E-3</v>
      </c>
      <c r="G4642">
        <v>7.1281457464875721E-3</v>
      </c>
      <c r="H4642">
        <v>7.1281457464875721E-3</v>
      </c>
      <c r="I4642">
        <v>7.1281457464875721E-3</v>
      </c>
      <c r="J4642">
        <v>7.1281457464875721E-3</v>
      </c>
      <c r="K4642">
        <v>7.1281457464875721E-3</v>
      </c>
      <c r="L4642">
        <v>7.1281457464875721E-3</v>
      </c>
      <c r="M4642">
        <v>7.1281457464875721E-3</v>
      </c>
      <c r="N4642">
        <v>7.1281457464875721E-3</v>
      </c>
      <c r="O4642">
        <v>7.1281457464875721E-3</v>
      </c>
      <c r="P4642">
        <v>7.1281457464875721E-3</v>
      </c>
      <c r="Q4642">
        <v>7.1281457464875721E-3</v>
      </c>
      <c r="R4642">
        <v>7.1281457464875721E-3</v>
      </c>
      <c r="S4642">
        <v>1.7820364366218928E-2</v>
      </c>
      <c r="T4642">
        <v>6.7717384591631929E-2</v>
      </c>
      <c r="U4642">
        <v>9.6229967577582204E-2</v>
      </c>
      <c r="V4642">
        <v>0.1237695692450209</v>
      </c>
      <c r="W4642">
        <v>0.1011477535896248</v>
      </c>
      <c r="X4642">
        <v>4.3963949359271268E-2</v>
      </c>
      <c r="Y4642">
        <v>2.0199938243013742E-2</v>
      </c>
      <c r="Z4642">
        <v>1.663586536976995E-2</v>
      </c>
      <c r="AA4642">
        <v>1.663586536976995E-2</v>
      </c>
      <c r="AB4642" s="7">
        <f t="shared" si="216"/>
        <v>0.61104284390921715</v>
      </c>
      <c r="AC4642">
        <f>INDEX(SHELF_days!$C$2:$C$289,MATCH(A4642&amp;"|"&amp;C4642,SHELF_days!$D$2:$D$289,0))</f>
        <v>127</v>
      </c>
      <c r="AD4642" s="8">
        <f t="shared" si="217"/>
        <v>77.602441176470577</v>
      </c>
      <c r="AE4642" s="7">
        <f t="shared" si="218"/>
        <v>0.1237695692450209</v>
      </c>
    </row>
    <row r="4643" spans="1:31" x14ac:dyDescent="0.45">
      <c r="A4643" t="s">
        <v>72</v>
      </c>
      <c r="B4643" t="s">
        <v>177</v>
      </c>
      <c r="C4643" t="s">
        <v>127</v>
      </c>
      <c r="D4643">
        <v>6.2708810797046086E-2</v>
      </c>
      <c r="E4643">
        <v>6.2708810797046086E-2</v>
      </c>
      <c r="F4643">
        <v>6.2708810797046086E-2</v>
      </c>
      <c r="G4643">
        <v>5.8784059078176729E-2</v>
      </c>
      <c r="H4643">
        <v>5.8784059078176729E-2</v>
      </c>
      <c r="I4643">
        <v>5.8784059078176729E-2</v>
      </c>
      <c r="J4643">
        <v>5.8784059078176729E-2</v>
      </c>
      <c r="K4643">
        <v>5.8784059078176729E-2</v>
      </c>
      <c r="L4643">
        <v>5.8784059078176729E-2</v>
      </c>
      <c r="M4643">
        <v>5.8784059078176729E-2</v>
      </c>
      <c r="N4643">
        <v>5.8784059078176729E-2</v>
      </c>
      <c r="O4643">
        <v>5.8784059078176729E-2</v>
      </c>
      <c r="P4643">
        <v>5.8784059078176729E-2</v>
      </c>
      <c r="Q4643">
        <v>7.6419276801629743E-2</v>
      </c>
      <c r="R4643">
        <v>8.2297682709447414E-2</v>
      </c>
      <c r="S4643">
        <v>0.1175681181563535</v>
      </c>
      <c r="T4643">
        <v>0.2116226126814362</v>
      </c>
      <c r="U4643">
        <v>0.2410146422205246</v>
      </c>
      <c r="V4643">
        <v>0.27241265597147951</v>
      </c>
      <c r="W4643">
        <v>0.26325490196078438</v>
      </c>
      <c r="X4643">
        <v>9.0164629488158898E-2</v>
      </c>
      <c r="Y4643">
        <v>5.4876750700280107E-2</v>
      </c>
      <c r="Z4643">
        <v>4.9120448179271713E-2</v>
      </c>
      <c r="AA4643">
        <v>2.9392029539088361E-2</v>
      </c>
      <c r="AB4643" s="7">
        <f t="shared" si="216"/>
        <v>2.2641107715813602</v>
      </c>
      <c r="AC4643">
        <f>INDEX(SHELF_days!$C$2:$C$289,MATCH(A4643&amp;"|"&amp;C4643,SHELF_days!$D$2:$D$289,0))</f>
        <v>77</v>
      </c>
      <c r="AD4643" s="8">
        <f t="shared" si="217"/>
        <v>174.33652941176473</v>
      </c>
      <c r="AE4643" s="7">
        <f t="shared" si="218"/>
        <v>0.27241265597147951</v>
      </c>
    </row>
    <row r="4644" spans="1:31" x14ac:dyDescent="0.45">
      <c r="A4644" t="s">
        <v>72</v>
      </c>
      <c r="B4644" t="s">
        <v>177</v>
      </c>
      <c r="C4644" t="s">
        <v>128</v>
      </c>
      <c r="D4644">
        <v>0.13579117647058819</v>
      </c>
      <c r="E4644">
        <v>0.13579117647058819</v>
      </c>
      <c r="F4644">
        <v>0.13579117647058819</v>
      </c>
      <c r="G4644">
        <v>0.13579117647058819</v>
      </c>
      <c r="H4644">
        <v>0.13579117647058819</v>
      </c>
      <c r="I4644">
        <v>0.13579117647058819</v>
      </c>
      <c r="J4644">
        <v>0.13579117647058819</v>
      </c>
      <c r="K4644">
        <v>0.13579117647058819</v>
      </c>
      <c r="L4644">
        <v>0.13579117647058819</v>
      </c>
      <c r="M4644">
        <v>0.13579117647058819</v>
      </c>
      <c r="N4644">
        <v>0.13579117647058819</v>
      </c>
      <c r="O4644">
        <v>0.13579117647058819</v>
      </c>
      <c r="P4644">
        <v>0.15842303921568629</v>
      </c>
      <c r="Q4644">
        <v>0.15842303921568629</v>
      </c>
      <c r="R4644">
        <v>0.15842303921568629</v>
      </c>
      <c r="S4644">
        <v>0.20368676470588229</v>
      </c>
      <c r="T4644">
        <v>0.24895049019607851</v>
      </c>
      <c r="U4644">
        <v>0.24895049019607851</v>
      </c>
      <c r="V4644">
        <v>0.29428137254901959</v>
      </c>
      <c r="W4644">
        <v>0.38494313725490198</v>
      </c>
      <c r="X4644">
        <v>0.27923823529411768</v>
      </c>
      <c r="Y4644">
        <v>0.284275</v>
      </c>
      <c r="Z4644">
        <v>0.24901764705882351</v>
      </c>
      <c r="AA4644">
        <v>0.20368676470588229</v>
      </c>
      <c r="AB4644" s="7">
        <f t="shared" si="216"/>
        <v>4.5017931372549009</v>
      </c>
      <c r="AC4644">
        <f>INDEX(SHELF_days!$C$2:$C$289,MATCH(A4644&amp;"|"&amp;C4644,SHELF_days!$D$2:$D$289,0))</f>
        <v>20</v>
      </c>
      <c r="AD4644" s="8">
        <f t="shared" si="217"/>
        <v>90.035862745098015</v>
      </c>
      <c r="AE4644" s="7">
        <f t="shared" si="218"/>
        <v>0.38494313725490198</v>
      </c>
    </row>
    <row r="4645" spans="1:31" x14ac:dyDescent="0.45">
      <c r="A4645" t="s">
        <v>72</v>
      </c>
      <c r="B4645" t="s">
        <v>177</v>
      </c>
      <c r="C4645" t="s">
        <v>129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0.11315931372549019</v>
      </c>
      <c r="U4645">
        <v>0.11315931372549019</v>
      </c>
      <c r="V4645">
        <v>0.13204718137254901</v>
      </c>
      <c r="W4645">
        <v>7.5467524509803929E-2</v>
      </c>
      <c r="X4645">
        <v>0</v>
      </c>
      <c r="Y4645">
        <v>0</v>
      </c>
      <c r="Z4645">
        <v>0</v>
      </c>
      <c r="AA4645">
        <v>0</v>
      </c>
      <c r="AB4645" s="7">
        <f t="shared" si="216"/>
        <v>0.43383333333333335</v>
      </c>
      <c r="AC4645">
        <f>INDEX(SHELF_days!$C$2:$C$289,MATCH(A4645&amp;"|"&amp;C4645,SHELF_days!$D$2:$D$289,0))</f>
        <v>16</v>
      </c>
      <c r="AD4645" s="8">
        <f t="shared" si="217"/>
        <v>6.9413333333333336</v>
      </c>
      <c r="AE4645" s="7">
        <f t="shared" si="218"/>
        <v>0.13204718137254901</v>
      </c>
    </row>
    <row r="4646" spans="1:31" x14ac:dyDescent="0.45">
      <c r="A4646" t="s">
        <v>72</v>
      </c>
      <c r="B4646" t="s">
        <v>178</v>
      </c>
      <c r="C4646" t="s">
        <v>124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72</v>
      </c>
      <c r="B4647" t="s">
        <v>178</v>
      </c>
      <c r="C4647" t="s">
        <v>125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72</v>
      </c>
      <c r="B4648" t="s">
        <v>178</v>
      </c>
      <c r="C4648" t="s">
        <v>126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72</v>
      </c>
      <c r="B4649" t="s">
        <v>178</v>
      </c>
      <c r="C4649" t="s">
        <v>127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72</v>
      </c>
      <c r="B4650" t="s">
        <v>178</v>
      </c>
      <c r="C4650" t="s">
        <v>128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72</v>
      </c>
      <c r="B4651" t="s">
        <v>178</v>
      </c>
      <c r="C4651" t="s">
        <v>129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72</v>
      </c>
      <c r="B4652" t="s">
        <v>179</v>
      </c>
      <c r="C4652" t="s">
        <v>124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72</v>
      </c>
      <c r="B4653" t="s">
        <v>179</v>
      </c>
      <c r="C4653" t="s">
        <v>125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72</v>
      </c>
      <c r="B4654" t="s">
        <v>179</v>
      </c>
      <c r="C4654" t="s">
        <v>126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72</v>
      </c>
      <c r="B4655" t="s">
        <v>179</v>
      </c>
      <c r="C4655" t="s">
        <v>127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72</v>
      </c>
      <c r="B4656" t="s">
        <v>179</v>
      </c>
      <c r="C4656" t="s">
        <v>128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72</v>
      </c>
      <c r="B4657" t="s">
        <v>179</v>
      </c>
      <c r="C4657" t="s">
        <v>129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72</v>
      </c>
      <c r="B4658" t="s">
        <v>180</v>
      </c>
      <c r="C4658" t="s">
        <v>124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72</v>
      </c>
      <c r="B4659" t="s">
        <v>180</v>
      </c>
      <c r="C4659" t="s">
        <v>125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72</v>
      </c>
      <c r="B4660" t="s">
        <v>180</v>
      </c>
      <c r="C4660" t="s">
        <v>126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72</v>
      </c>
      <c r="B4661" t="s">
        <v>180</v>
      </c>
      <c r="C4661" t="s">
        <v>127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72</v>
      </c>
      <c r="B4662" t="s">
        <v>180</v>
      </c>
      <c r="C4662" t="s">
        <v>128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72</v>
      </c>
      <c r="B4663" t="s">
        <v>180</v>
      </c>
      <c r="C4663" t="s">
        <v>129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72</v>
      </c>
      <c r="B4664" t="s">
        <v>181</v>
      </c>
      <c r="C4664" t="s">
        <v>124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72</v>
      </c>
      <c r="B4665" t="s">
        <v>181</v>
      </c>
      <c r="C4665" t="s">
        <v>125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72</v>
      </c>
      <c r="B4666" t="s">
        <v>181</v>
      </c>
      <c r="C4666" t="s">
        <v>126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72</v>
      </c>
      <c r="B4667" t="s">
        <v>181</v>
      </c>
      <c r="C4667" t="s">
        <v>127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72</v>
      </c>
      <c r="B4668" t="s">
        <v>181</v>
      </c>
      <c r="C4668" t="s">
        <v>128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72</v>
      </c>
      <c r="B4669" t="s">
        <v>181</v>
      </c>
      <c r="C4669" t="s">
        <v>129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72</v>
      </c>
      <c r="B4670" t="s">
        <v>182</v>
      </c>
      <c r="C4670" t="s">
        <v>124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72</v>
      </c>
      <c r="B4671" t="s">
        <v>182</v>
      </c>
      <c r="C4671" t="s">
        <v>125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72</v>
      </c>
      <c r="B4672" t="s">
        <v>182</v>
      </c>
      <c r="C4672" t="s">
        <v>126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72</v>
      </c>
      <c r="B4673" t="s">
        <v>182</v>
      </c>
      <c r="C4673" t="s">
        <v>127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72</v>
      </c>
      <c r="B4674" t="s">
        <v>182</v>
      </c>
      <c r="C4674" t="s">
        <v>128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72</v>
      </c>
      <c r="B4675" t="s">
        <v>182</v>
      </c>
      <c r="C4675" t="s">
        <v>129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72</v>
      </c>
      <c r="B4676" t="s">
        <v>183</v>
      </c>
      <c r="C4676" t="s">
        <v>124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72</v>
      </c>
      <c r="B4677" t="s">
        <v>183</v>
      </c>
      <c r="C4677" t="s">
        <v>125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72</v>
      </c>
      <c r="B4678" t="s">
        <v>183</v>
      </c>
      <c r="C4678" t="s">
        <v>126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72</v>
      </c>
      <c r="B4679" t="s">
        <v>183</v>
      </c>
      <c r="C4679" t="s">
        <v>127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72</v>
      </c>
      <c r="B4680" t="s">
        <v>183</v>
      </c>
      <c r="C4680" t="s">
        <v>128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72</v>
      </c>
      <c r="B4681" t="s">
        <v>183</v>
      </c>
      <c r="C4681" t="s">
        <v>129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66</v>
      </c>
      <c r="B4682" t="s">
        <v>158</v>
      </c>
      <c r="C4682" t="s">
        <v>124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66</v>
      </c>
      <c r="B4683" t="s">
        <v>158</v>
      </c>
      <c r="C4683" t="s">
        <v>125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66</v>
      </c>
      <c r="B4684" t="s">
        <v>158</v>
      </c>
      <c r="C4684" t="s">
        <v>126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66</v>
      </c>
      <c r="B4685" t="s">
        <v>158</v>
      </c>
      <c r="C4685" t="s">
        <v>127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66</v>
      </c>
      <c r="B4686" t="s">
        <v>158</v>
      </c>
      <c r="C4686" t="s">
        <v>128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66</v>
      </c>
      <c r="B4687" t="s">
        <v>158</v>
      </c>
      <c r="C4687" t="s">
        <v>129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66</v>
      </c>
      <c r="B4688" t="s">
        <v>159</v>
      </c>
      <c r="C4688" t="s">
        <v>124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66</v>
      </c>
      <c r="B4689" t="s">
        <v>159</v>
      </c>
      <c r="C4689" t="s">
        <v>125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66</v>
      </c>
      <c r="B4690" t="s">
        <v>159</v>
      </c>
      <c r="C4690" t="s">
        <v>126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66</v>
      </c>
      <c r="B4691" t="s">
        <v>159</v>
      </c>
      <c r="C4691" t="s">
        <v>127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66</v>
      </c>
      <c r="B4692" t="s">
        <v>159</v>
      </c>
      <c r="C4692" t="s">
        <v>128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66</v>
      </c>
      <c r="B4693" t="s">
        <v>159</v>
      </c>
      <c r="C4693" t="s">
        <v>129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66</v>
      </c>
      <c r="B4694" t="s">
        <v>160</v>
      </c>
      <c r="C4694" t="s">
        <v>124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66</v>
      </c>
      <c r="B4695" t="s">
        <v>160</v>
      </c>
      <c r="C4695" t="s">
        <v>125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66</v>
      </c>
      <c r="B4696" t="s">
        <v>160</v>
      </c>
      <c r="C4696" t="s">
        <v>126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66</v>
      </c>
      <c r="B4697" t="s">
        <v>160</v>
      </c>
      <c r="C4697" t="s">
        <v>127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66</v>
      </c>
      <c r="B4698" t="s">
        <v>160</v>
      </c>
      <c r="C4698" t="s">
        <v>128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66</v>
      </c>
      <c r="B4699" t="s">
        <v>160</v>
      </c>
      <c r="C4699" t="s">
        <v>129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66</v>
      </c>
      <c r="B4700" t="s">
        <v>161</v>
      </c>
      <c r="C4700" t="s">
        <v>124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66</v>
      </c>
      <c r="B4701" t="s">
        <v>161</v>
      </c>
      <c r="C4701" t="s">
        <v>125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66</v>
      </c>
      <c r="B4702" t="s">
        <v>161</v>
      </c>
      <c r="C4702" t="s">
        <v>126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66</v>
      </c>
      <c r="B4703" t="s">
        <v>161</v>
      </c>
      <c r="C4703" t="s">
        <v>127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66</v>
      </c>
      <c r="B4704" t="s">
        <v>161</v>
      </c>
      <c r="C4704" t="s">
        <v>128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66</v>
      </c>
      <c r="B4705" t="s">
        <v>161</v>
      </c>
      <c r="C4705" t="s">
        <v>129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66</v>
      </c>
      <c r="B4706" t="s">
        <v>162</v>
      </c>
      <c r="C4706" t="s">
        <v>124</v>
      </c>
      <c r="D4706">
        <v>0.42007340187626818</v>
      </c>
      <c r="E4706">
        <v>0.42007340187626818</v>
      </c>
      <c r="F4706">
        <v>0.42007340187626818</v>
      </c>
      <c r="G4706">
        <v>0.42007340187626818</v>
      </c>
      <c r="H4706">
        <v>0.42007340187626818</v>
      </c>
      <c r="I4706">
        <v>0.42007340187626818</v>
      </c>
      <c r="J4706">
        <v>0.42007340187626818</v>
      </c>
      <c r="K4706">
        <v>0.42007340187626818</v>
      </c>
      <c r="L4706">
        <v>0.42007340187626818</v>
      </c>
      <c r="M4706">
        <v>0.42007340187626818</v>
      </c>
      <c r="N4706">
        <v>0.42007340187626818</v>
      </c>
      <c r="O4706">
        <v>0.42007340187626818</v>
      </c>
      <c r="P4706">
        <v>0.42007340187626818</v>
      </c>
      <c r="Q4706">
        <v>0.42007340187626818</v>
      </c>
      <c r="R4706">
        <v>0.42007340187626818</v>
      </c>
      <c r="S4706">
        <v>0.42007340187626818</v>
      </c>
      <c r="T4706">
        <v>0.42007340187626818</v>
      </c>
      <c r="U4706">
        <v>0.42007340187626818</v>
      </c>
      <c r="V4706">
        <v>0.42007340187626818</v>
      </c>
      <c r="W4706">
        <v>0.42007340187626818</v>
      </c>
      <c r="X4706">
        <v>0.42007340187626818</v>
      </c>
      <c r="Y4706">
        <v>0.42007340187626818</v>
      </c>
      <c r="Z4706">
        <v>0.42007340187626818</v>
      </c>
      <c r="AA4706">
        <v>0.42007340187626818</v>
      </c>
      <c r="AB4706" s="7">
        <f t="shared" si="219"/>
        <v>10.081761645030431</v>
      </c>
      <c r="AC4706">
        <f>INDEX(SHELF_days!$C$2:$C$289,MATCH(A4706&amp;"|"&amp;C4706,SHELF_days!$D$2:$D$289,0))</f>
        <v>106</v>
      </c>
      <c r="AD4706" s="8">
        <f t="shared" si="220"/>
        <v>1068.6667343732256</v>
      </c>
      <c r="AE4706" s="7">
        <f t="shared" si="221"/>
        <v>0.42007340187626818</v>
      </c>
    </row>
    <row r="4707" spans="1:31" x14ac:dyDescent="0.45">
      <c r="A4707" t="s">
        <v>66</v>
      </c>
      <c r="B4707" t="s">
        <v>162</v>
      </c>
      <c r="C4707" t="s">
        <v>125</v>
      </c>
      <c r="D4707">
        <v>0.42007340187626818</v>
      </c>
      <c r="E4707">
        <v>0.42007340187626818</v>
      </c>
      <c r="F4707">
        <v>0.42007340187626818</v>
      </c>
      <c r="G4707">
        <v>0.42007340187626818</v>
      </c>
      <c r="H4707">
        <v>0.42007340187626818</v>
      </c>
      <c r="I4707">
        <v>0.42007340187626818</v>
      </c>
      <c r="J4707">
        <v>0.42007340187626818</v>
      </c>
      <c r="K4707">
        <v>0.42007340187626818</v>
      </c>
      <c r="L4707">
        <v>0.42007340187626818</v>
      </c>
      <c r="M4707">
        <v>0.42007340187626818</v>
      </c>
      <c r="N4707">
        <v>0.42007340187626818</v>
      </c>
      <c r="O4707">
        <v>0.42007340187626818</v>
      </c>
      <c r="P4707">
        <v>0.42007340187626818</v>
      </c>
      <c r="Q4707">
        <v>0.42007340187626818</v>
      </c>
      <c r="R4707">
        <v>0.42007340187626818</v>
      </c>
      <c r="S4707">
        <v>0.42007340187626818</v>
      </c>
      <c r="T4707">
        <v>0.42007340187626818</v>
      </c>
      <c r="U4707">
        <v>0.42007340187626818</v>
      </c>
      <c r="V4707">
        <v>0.42007340187626818</v>
      </c>
      <c r="W4707">
        <v>0.42007340187626818</v>
      </c>
      <c r="X4707">
        <v>0.42007340187626818</v>
      </c>
      <c r="Y4707">
        <v>0.42007340187626818</v>
      </c>
      <c r="Z4707">
        <v>0.42007340187626818</v>
      </c>
      <c r="AA4707">
        <v>0.42007340187626818</v>
      </c>
      <c r="AB4707" s="7">
        <f t="shared" si="219"/>
        <v>10.081761645030431</v>
      </c>
      <c r="AC4707">
        <f>INDEX(SHELF_days!$C$2:$C$289,MATCH(A4707&amp;"|"&amp;C4707,SHELF_days!$D$2:$D$289,0))</f>
        <v>108</v>
      </c>
      <c r="AD4707" s="8">
        <f t="shared" si="220"/>
        <v>1088.8302576632866</v>
      </c>
      <c r="AE4707" s="7">
        <f t="shared" si="221"/>
        <v>0.42007340187626818</v>
      </c>
    </row>
    <row r="4708" spans="1:31" x14ac:dyDescent="0.45">
      <c r="A4708" t="s">
        <v>66</v>
      </c>
      <c r="B4708" t="s">
        <v>162</v>
      </c>
      <c r="C4708" t="s">
        <v>126</v>
      </c>
      <c r="D4708">
        <v>0.42007340187626818</v>
      </c>
      <c r="E4708">
        <v>0.42007340187626818</v>
      </c>
      <c r="F4708">
        <v>0.42007340187626818</v>
      </c>
      <c r="G4708">
        <v>0.42007340187626818</v>
      </c>
      <c r="H4708">
        <v>0.42007340187626818</v>
      </c>
      <c r="I4708">
        <v>0.42007340187626818</v>
      </c>
      <c r="J4708">
        <v>0.42007340187626818</v>
      </c>
      <c r="K4708">
        <v>0.42007340187626818</v>
      </c>
      <c r="L4708">
        <v>0.42007340187626818</v>
      </c>
      <c r="M4708">
        <v>0.42007340187626818</v>
      </c>
      <c r="N4708">
        <v>0.42007340187626818</v>
      </c>
      <c r="O4708">
        <v>0.42007340187626818</v>
      </c>
      <c r="P4708">
        <v>0.42007340187626818</v>
      </c>
      <c r="Q4708">
        <v>0.42007340187626818</v>
      </c>
      <c r="R4708">
        <v>0.42007340187626818</v>
      </c>
      <c r="S4708">
        <v>0.42007340187626818</v>
      </c>
      <c r="T4708">
        <v>0.42007340187626818</v>
      </c>
      <c r="U4708">
        <v>0.42007340187626818</v>
      </c>
      <c r="V4708">
        <v>0.42007340187626818</v>
      </c>
      <c r="W4708">
        <v>0.42007340187626818</v>
      </c>
      <c r="X4708">
        <v>0.42007340187626818</v>
      </c>
      <c r="Y4708">
        <v>0.42007340187626818</v>
      </c>
      <c r="Z4708">
        <v>0.42007340187626818</v>
      </c>
      <c r="AA4708">
        <v>0.42007340187626818</v>
      </c>
      <c r="AB4708" s="7">
        <f t="shared" si="219"/>
        <v>10.081761645030431</v>
      </c>
      <c r="AC4708">
        <f>INDEX(SHELF_days!$C$2:$C$289,MATCH(A4708&amp;"|"&amp;C4708,SHELF_days!$D$2:$D$289,0))</f>
        <v>39</v>
      </c>
      <c r="AD4708" s="8">
        <f t="shared" si="220"/>
        <v>393.18870415618682</v>
      </c>
      <c r="AE4708" s="7">
        <f t="shared" si="221"/>
        <v>0.42007340187626818</v>
      </c>
    </row>
    <row r="4709" spans="1:31" x14ac:dyDescent="0.45">
      <c r="A4709" t="s">
        <v>66</v>
      </c>
      <c r="B4709" t="s">
        <v>162</v>
      </c>
      <c r="C4709" t="s">
        <v>127</v>
      </c>
      <c r="D4709">
        <v>0.42007340187626818</v>
      </c>
      <c r="E4709">
        <v>0.42007340187626818</v>
      </c>
      <c r="F4709">
        <v>0.42007340187626818</v>
      </c>
      <c r="G4709">
        <v>0.42007340187626818</v>
      </c>
      <c r="H4709">
        <v>0.42007340187626818</v>
      </c>
      <c r="I4709">
        <v>0.42007340187626818</v>
      </c>
      <c r="J4709">
        <v>0.42007340187626818</v>
      </c>
      <c r="K4709">
        <v>0.42007340187626818</v>
      </c>
      <c r="L4709">
        <v>0.42007340187626818</v>
      </c>
      <c r="M4709">
        <v>0.42007340187626818</v>
      </c>
      <c r="N4709">
        <v>0.42007340187626818</v>
      </c>
      <c r="O4709">
        <v>0.42007340187626818</v>
      </c>
      <c r="P4709">
        <v>0.42007340187626818</v>
      </c>
      <c r="Q4709">
        <v>0.42007340187626818</v>
      </c>
      <c r="R4709">
        <v>0.42007340187626818</v>
      </c>
      <c r="S4709">
        <v>0.42007340187626818</v>
      </c>
      <c r="T4709">
        <v>0.42007340187626818</v>
      </c>
      <c r="U4709">
        <v>0.42007340187626818</v>
      </c>
      <c r="V4709">
        <v>0.42007340187626818</v>
      </c>
      <c r="W4709">
        <v>0.42007340187626818</v>
      </c>
      <c r="X4709">
        <v>0.42007340187626818</v>
      </c>
      <c r="Y4709">
        <v>0.42007340187626818</v>
      </c>
      <c r="Z4709">
        <v>0.42007340187626818</v>
      </c>
      <c r="AA4709">
        <v>0.42007340187626818</v>
      </c>
      <c r="AB4709" s="7">
        <f t="shared" si="219"/>
        <v>10.081761645030431</v>
      </c>
      <c r="AC4709">
        <f>INDEX(SHELF_days!$C$2:$C$289,MATCH(A4709&amp;"|"&amp;C4709,SHELF_days!$D$2:$D$289,0))</f>
        <v>85</v>
      </c>
      <c r="AD4709" s="8">
        <f t="shared" si="220"/>
        <v>856.94973982758665</v>
      </c>
      <c r="AE4709" s="7">
        <f t="shared" si="221"/>
        <v>0.42007340187626818</v>
      </c>
    </row>
    <row r="4710" spans="1:31" x14ac:dyDescent="0.45">
      <c r="A4710" t="s">
        <v>66</v>
      </c>
      <c r="B4710" t="s">
        <v>162</v>
      </c>
      <c r="C4710" t="s">
        <v>128</v>
      </c>
      <c r="D4710">
        <v>0.42007340187626818</v>
      </c>
      <c r="E4710">
        <v>0.42007340187626818</v>
      </c>
      <c r="F4710">
        <v>0.42007340187626818</v>
      </c>
      <c r="G4710">
        <v>0.42007340187626818</v>
      </c>
      <c r="H4710">
        <v>0.42007340187626818</v>
      </c>
      <c r="I4710">
        <v>0.42007340187626818</v>
      </c>
      <c r="J4710">
        <v>0.42007340187626818</v>
      </c>
      <c r="K4710">
        <v>0.42007340187626818</v>
      </c>
      <c r="L4710">
        <v>0.42007340187626818</v>
      </c>
      <c r="M4710">
        <v>0.42007340187626818</v>
      </c>
      <c r="N4710">
        <v>0.42007340187626818</v>
      </c>
      <c r="O4710">
        <v>0.42007340187626818</v>
      </c>
      <c r="P4710">
        <v>0.42007340187626818</v>
      </c>
      <c r="Q4710">
        <v>0.42007340187626818</v>
      </c>
      <c r="R4710">
        <v>0.42007340187626818</v>
      </c>
      <c r="S4710">
        <v>0.42007340187626818</v>
      </c>
      <c r="T4710">
        <v>0.42007340187626818</v>
      </c>
      <c r="U4710">
        <v>0.42007340187626818</v>
      </c>
      <c r="V4710">
        <v>0.42007340187626818</v>
      </c>
      <c r="W4710">
        <v>0.42007340187626818</v>
      </c>
      <c r="X4710">
        <v>0.42007340187626818</v>
      </c>
      <c r="Y4710">
        <v>0.42007340187626818</v>
      </c>
      <c r="Z4710">
        <v>0.42007340187626818</v>
      </c>
      <c r="AA4710">
        <v>0.42007340187626818</v>
      </c>
      <c r="AB4710" s="7">
        <f t="shared" si="219"/>
        <v>10.081761645030431</v>
      </c>
      <c r="AC4710">
        <f>INDEX(SHELF_days!$C$2:$C$289,MATCH(A4710&amp;"|"&amp;C4710,SHELF_days!$D$2:$D$289,0))</f>
        <v>18</v>
      </c>
      <c r="AD4710" s="8">
        <f t="shared" si="220"/>
        <v>181.47170961054775</v>
      </c>
      <c r="AE4710" s="7">
        <f t="shared" si="221"/>
        <v>0.42007340187626818</v>
      </c>
    </row>
    <row r="4711" spans="1:31" x14ac:dyDescent="0.45">
      <c r="A4711" t="s">
        <v>66</v>
      </c>
      <c r="B4711" t="s">
        <v>162</v>
      </c>
      <c r="C4711" t="s">
        <v>129</v>
      </c>
      <c r="D4711">
        <v>0.42007340187626818</v>
      </c>
      <c r="E4711">
        <v>0.42007340187626818</v>
      </c>
      <c r="F4711">
        <v>0.42007340187626818</v>
      </c>
      <c r="G4711">
        <v>0.42007340187626818</v>
      </c>
      <c r="H4711">
        <v>0.42007340187626818</v>
      </c>
      <c r="I4711">
        <v>0.42007340187626818</v>
      </c>
      <c r="J4711">
        <v>0.42007340187626818</v>
      </c>
      <c r="K4711">
        <v>0.42007340187626818</v>
      </c>
      <c r="L4711">
        <v>0.42007340187626818</v>
      </c>
      <c r="M4711">
        <v>0.42007340187626818</v>
      </c>
      <c r="N4711">
        <v>0.42007340187626818</v>
      </c>
      <c r="O4711">
        <v>0.42007340187626818</v>
      </c>
      <c r="P4711">
        <v>0.42007340187626818</v>
      </c>
      <c r="Q4711">
        <v>0.42007340187626818</v>
      </c>
      <c r="R4711">
        <v>0.42007340187626818</v>
      </c>
      <c r="S4711">
        <v>0.42007340187626818</v>
      </c>
      <c r="T4711">
        <v>0.42007340187626818</v>
      </c>
      <c r="U4711">
        <v>0.42007340187626818</v>
      </c>
      <c r="V4711">
        <v>0.42007340187626818</v>
      </c>
      <c r="W4711">
        <v>0.42007340187626818</v>
      </c>
      <c r="X4711">
        <v>0.42007340187626818</v>
      </c>
      <c r="Y4711">
        <v>0.42007340187626818</v>
      </c>
      <c r="Z4711">
        <v>0.42007340187626818</v>
      </c>
      <c r="AA4711">
        <v>0.42007340187626818</v>
      </c>
      <c r="AB4711" s="7">
        <f t="shared" si="219"/>
        <v>10.081761645030431</v>
      </c>
      <c r="AC4711">
        <f>INDEX(SHELF_days!$C$2:$C$289,MATCH(A4711&amp;"|"&amp;C4711,SHELF_days!$D$2:$D$289,0))</f>
        <v>9</v>
      </c>
      <c r="AD4711" s="8">
        <f t="shared" si="220"/>
        <v>90.735854805273874</v>
      </c>
      <c r="AE4711" s="7">
        <f t="shared" si="221"/>
        <v>0.42007340187626818</v>
      </c>
    </row>
    <row r="4712" spans="1:31" x14ac:dyDescent="0.45">
      <c r="A4712" t="s">
        <v>66</v>
      </c>
      <c r="B4712" t="s">
        <v>163</v>
      </c>
      <c r="C4712" t="s">
        <v>124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66</v>
      </c>
      <c r="B4713" t="s">
        <v>163</v>
      </c>
      <c r="C4713" t="s">
        <v>125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66</v>
      </c>
      <c r="B4714" t="s">
        <v>163</v>
      </c>
      <c r="C4714" t="s">
        <v>126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66</v>
      </c>
      <c r="B4715" t="s">
        <v>163</v>
      </c>
      <c r="C4715" t="s">
        <v>127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66</v>
      </c>
      <c r="B4716" t="s">
        <v>163</v>
      </c>
      <c r="C4716" t="s">
        <v>128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66</v>
      </c>
      <c r="B4717" t="s">
        <v>163</v>
      </c>
      <c r="C4717" t="s">
        <v>129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66</v>
      </c>
      <c r="B4718" t="s">
        <v>164</v>
      </c>
      <c r="C4718" t="s">
        <v>124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66</v>
      </c>
      <c r="B4719" t="s">
        <v>164</v>
      </c>
      <c r="C4719" t="s">
        <v>125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66</v>
      </c>
      <c r="B4720" t="s">
        <v>164</v>
      </c>
      <c r="C4720" t="s">
        <v>126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66</v>
      </c>
      <c r="B4721" t="s">
        <v>164</v>
      </c>
      <c r="C4721" t="s">
        <v>127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66</v>
      </c>
      <c r="B4722" t="s">
        <v>164</v>
      </c>
      <c r="C4722" t="s">
        <v>128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66</v>
      </c>
      <c r="B4723" t="s">
        <v>164</v>
      </c>
      <c r="C4723" t="s">
        <v>129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66</v>
      </c>
      <c r="B4724" t="s">
        <v>165</v>
      </c>
      <c r="C4724" t="s">
        <v>124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66</v>
      </c>
      <c r="B4725" t="s">
        <v>165</v>
      </c>
      <c r="C4725" t="s">
        <v>125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66</v>
      </c>
      <c r="B4726" t="s">
        <v>165</v>
      </c>
      <c r="C4726" t="s">
        <v>126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66</v>
      </c>
      <c r="B4727" t="s">
        <v>165</v>
      </c>
      <c r="C4727" t="s">
        <v>127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66</v>
      </c>
      <c r="B4728" t="s">
        <v>165</v>
      </c>
      <c r="C4728" t="s">
        <v>128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66</v>
      </c>
      <c r="B4729" t="s">
        <v>165</v>
      </c>
      <c r="C4729" t="s">
        <v>129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66</v>
      </c>
      <c r="B4730" t="s">
        <v>166</v>
      </c>
      <c r="C4730" t="s">
        <v>124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66</v>
      </c>
      <c r="B4731" t="s">
        <v>166</v>
      </c>
      <c r="C4731" t="s">
        <v>125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66</v>
      </c>
      <c r="B4732" t="s">
        <v>166</v>
      </c>
      <c r="C4732" t="s">
        <v>126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66</v>
      </c>
      <c r="B4733" t="s">
        <v>166</v>
      </c>
      <c r="C4733" t="s">
        <v>127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66</v>
      </c>
      <c r="B4734" t="s">
        <v>166</v>
      </c>
      <c r="C4734" t="s">
        <v>128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66</v>
      </c>
      <c r="B4735" t="s">
        <v>166</v>
      </c>
      <c r="C4735" t="s">
        <v>129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66</v>
      </c>
      <c r="B4736" t="s">
        <v>167</v>
      </c>
      <c r="C4736" t="s">
        <v>124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66</v>
      </c>
      <c r="B4737" t="s">
        <v>167</v>
      </c>
      <c r="C4737" t="s">
        <v>125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66</v>
      </c>
      <c r="B4738" t="s">
        <v>167</v>
      </c>
      <c r="C4738" t="s">
        <v>126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66</v>
      </c>
      <c r="B4739" t="s">
        <v>167</v>
      </c>
      <c r="C4739" t="s">
        <v>127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66</v>
      </c>
      <c r="B4740" t="s">
        <v>167</v>
      </c>
      <c r="C4740" t="s">
        <v>128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66</v>
      </c>
      <c r="B4741" t="s">
        <v>167</v>
      </c>
      <c r="C4741" t="s">
        <v>129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66</v>
      </c>
      <c r="B4742" t="s">
        <v>168</v>
      </c>
      <c r="C4742" t="s">
        <v>124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66</v>
      </c>
      <c r="B4743" t="s">
        <v>168</v>
      </c>
      <c r="C4743" t="s">
        <v>125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66</v>
      </c>
      <c r="B4744" t="s">
        <v>168</v>
      </c>
      <c r="C4744" t="s">
        <v>126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66</v>
      </c>
      <c r="B4745" t="s">
        <v>168</v>
      </c>
      <c r="C4745" t="s">
        <v>127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66</v>
      </c>
      <c r="B4746" t="s">
        <v>168</v>
      </c>
      <c r="C4746" t="s">
        <v>128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66</v>
      </c>
      <c r="B4747" t="s">
        <v>168</v>
      </c>
      <c r="C4747" t="s">
        <v>129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66</v>
      </c>
      <c r="B4748" t="s">
        <v>169</v>
      </c>
      <c r="C4748" t="s">
        <v>124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 s="7">
        <f t="shared" si="222"/>
        <v>0</v>
      </c>
      <c r="AC4748">
        <f>INDEX(SHELF_days!$C$2:$C$289,MATCH(A4748&amp;"|"&amp;C4748,SHELF_days!$D$2:$D$289,0))</f>
        <v>106</v>
      </c>
      <c r="AD4748" s="8">
        <f t="shared" si="223"/>
        <v>0</v>
      </c>
      <c r="AE4748" s="7">
        <f t="shared" si="224"/>
        <v>0</v>
      </c>
    </row>
    <row r="4749" spans="1:31" x14ac:dyDescent="0.45">
      <c r="A4749" t="s">
        <v>66</v>
      </c>
      <c r="B4749" t="s">
        <v>169</v>
      </c>
      <c r="C4749" t="s">
        <v>125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 s="7">
        <f t="shared" si="222"/>
        <v>0</v>
      </c>
      <c r="AC4749">
        <f>INDEX(SHELF_days!$C$2:$C$289,MATCH(A4749&amp;"|"&amp;C4749,SHELF_days!$D$2:$D$289,0))</f>
        <v>108</v>
      </c>
      <c r="AD4749" s="8">
        <f t="shared" si="223"/>
        <v>0</v>
      </c>
      <c r="AE4749" s="7">
        <f t="shared" si="224"/>
        <v>0</v>
      </c>
    </row>
    <row r="4750" spans="1:31" x14ac:dyDescent="0.45">
      <c r="A4750" t="s">
        <v>66</v>
      </c>
      <c r="B4750" t="s">
        <v>169</v>
      </c>
      <c r="C4750" t="s">
        <v>126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0.95</v>
      </c>
      <c r="V4750">
        <v>0.95</v>
      </c>
      <c r="W4750">
        <v>0.95</v>
      </c>
      <c r="X4750">
        <v>0</v>
      </c>
      <c r="Y4750">
        <v>0</v>
      </c>
      <c r="Z4750">
        <v>0</v>
      </c>
      <c r="AA4750">
        <v>0</v>
      </c>
      <c r="AB4750" s="7">
        <f t="shared" si="222"/>
        <v>2.8499999999999996</v>
      </c>
      <c r="AC4750">
        <f>INDEX(SHELF_days!$C$2:$C$289,MATCH(A4750&amp;"|"&amp;C4750,SHELF_days!$D$2:$D$289,0))</f>
        <v>39</v>
      </c>
      <c r="AD4750" s="8">
        <f t="shared" si="223"/>
        <v>111.14999999999999</v>
      </c>
      <c r="AE4750" s="7">
        <f t="shared" si="224"/>
        <v>0.95</v>
      </c>
    </row>
    <row r="4751" spans="1:31" x14ac:dyDescent="0.45">
      <c r="A4751" t="s">
        <v>66</v>
      </c>
      <c r="B4751" t="s">
        <v>169</v>
      </c>
      <c r="C4751" t="s">
        <v>127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 s="7">
        <f t="shared" si="222"/>
        <v>0</v>
      </c>
      <c r="AC4751">
        <f>INDEX(SHELF_days!$C$2:$C$289,MATCH(A4751&amp;"|"&amp;C4751,SHELF_days!$D$2:$D$289,0))</f>
        <v>85</v>
      </c>
      <c r="AD4751" s="8">
        <f t="shared" si="223"/>
        <v>0</v>
      </c>
      <c r="AE4751" s="7">
        <f t="shared" si="224"/>
        <v>0</v>
      </c>
    </row>
    <row r="4752" spans="1:31" x14ac:dyDescent="0.45">
      <c r="A4752" t="s">
        <v>66</v>
      </c>
      <c r="B4752" t="s">
        <v>169</v>
      </c>
      <c r="C4752" t="s">
        <v>128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0.95</v>
      </c>
      <c r="V4752">
        <v>0.95</v>
      </c>
      <c r="W4752">
        <v>0</v>
      </c>
      <c r="X4752">
        <v>0</v>
      </c>
      <c r="Y4752">
        <v>0</v>
      </c>
      <c r="Z4752">
        <v>0</v>
      </c>
      <c r="AA4752">
        <v>0</v>
      </c>
      <c r="AB4752" s="7">
        <f t="shared" si="222"/>
        <v>1.9</v>
      </c>
      <c r="AC4752">
        <f>INDEX(SHELF_days!$C$2:$C$289,MATCH(A4752&amp;"|"&amp;C4752,SHELF_days!$D$2:$D$289,0))</f>
        <v>18</v>
      </c>
      <c r="AD4752" s="8">
        <f t="shared" si="223"/>
        <v>34.199999999999996</v>
      </c>
      <c r="AE4752" s="7">
        <f t="shared" si="224"/>
        <v>0.95</v>
      </c>
    </row>
    <row r="4753" spans="1:31" x14ac:dyDescent="0.45">
      <c r="A4753" t="s">
        <v>66</v>
      </c>
      <c r="B4753" t="s">
        <v>169</v>
      </c>
      <c r="C4753" t="s">
        <v>129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 s="7">
        <f t="shared" si="222"/>
        <v>0</v>
      </c>
      <c r="AC4753">
        <f>INDEX(SHELF_days!$C$2:$C$289,MATCH(A4753&amp;"|"&amp;C4753,SHELF_days!$D$2:$D$289,0))</f>
        <v>9</v>
      </c>
      <c r="AD4753" s="8">
        <f t="shared" si="223"/>
        <v>0</v>
      </c>
      <c r="AE4753" s="7">
        <f t="shared" si="224"/>
        <v>0</v>
      </c>
    </row>
    <row r="4754" spans="1:31" x14ac:dyDescent="0.45">
      <c r="A4754" t="s">
        <v>66</v>
      </c>
      <c r="B4754" t="s">
        <v>170</v>
      </c>
      <c r="C4754" t="s">
        <v>124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66</v>
      </c>
      <c r="B4755" t="s">
        <v>170</v>
      </c>
      <c r="C4755" t="s">
        <v>125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66</v>
      </c>
      <c r="B4756" t="s">
        <v>170</v>
      </c>
      <c r="C4756" t="s">
        <v>126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66</v>
      </c>
      <c r="B4757" t="s">
        <v>170</v>
      </c>
      <c r="C4757" t="s">
        <v>127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66</v>
      </c>
      <c r="B4758" t="s">
        <v>170</v>
      </c>
      <c r="C4758" t="s">
        <v>128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66</v>
      </c>
      <c r="B4759" t="s">
        <v>170</v>
      </c>
      <c r="C4759" t="s">
        <v>129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66</v>
      </c>
      <c r="B4760" t="s">
        <v>171</v>
      </c>
      <c r="C4760" t="s">
        <v>124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66</v>
      </c>
      <c r="B4761" t="s">
        <v>171</v>
      </c>
      <c r="C4761" t="s">
        <v>125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66</v>
      </c>
      <c r="B4762" t="s">
        <v>171</v>
      </c>
      <c r="C4762" t="s">
        <v>126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66</v>
      </c>
      <c r="B4763" t="s">
        <v>171</v>
      </c>
      <c r="C4763" t="s">
        <v>127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66</v>
      </c>
      <c r="B4764" t="s">
        <v>171</v>
      </c>
      <c r="C4764" t="s">
        <v>128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66</v>
      </c>
      <c r="B4765" t="s">
        <v>171</v>
      </c>
      <c r="C4765" t="s">
        <v>129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66</v>
      </c>
      <c r="B4766" t="s">
        <v>172</v>
      </c>
      <c r="C4766" t="s">
        <v>124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66</v>
      </c>
      <c r="B4767" t="s">
        <v>172</v>
      </c>
      <c r="C4767" t="s">
        <v>125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66</v>
      </c>
      <c r="B4768" t="s">
        <v>172</v>
      </c>
      <c r="C4768" t="s">
        <v>126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66</v>
      </c>
      <c r="B4769" t="s">
        <v>172</v>
      </c>
      <c r="C4769" t="s">
        <v>127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66</v>
      </c>
      <c r="B4770" t="s">
        <v>172</v>
      </c>
      <c r="C4770" t="s">
        <v>128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66</v>
      </c>
      <c r="B4771" t="s">
        <v>172</v>
      </c>
      <c r="C4771" t="s">
        <v>129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66</v>
      </c>
      <c r="B4772" t="s">
        <v>173</v>
      </c>
      <c r="C4772" t="s">
        <v>124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 s="7">
        <f t="shared" si="222"/>
        <v>0</v>
      </c>
      <c r="AC4772">
        <f>INDEX(SHELF_days!$C$2:$C$289,MATCH(A4772&amp;"|"&amp;C4772,SHELF_days!$D$2:$D$289,0))</f>
        <v>106</v>
      </c>
      <c r="AD4772" s="8">
        <f t="shared" si="223"/>
        <v>0</v>
      </c>
      <c r="AE4772" s="7">
        <f t="shared" si="224"/>
        <v>0</v>
      </c>
    </row>
    <row r="4773" spans="1:31" x14ac:dyDescent="0.45">
      <c r="A4773" t="s">
        <v>66</v>
      </c>
      <c r="B4773" t="s">
        <v>173</v>
      </c>
      <c r="C4773" t="s">
        <v>125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 s="7">
        <f t="shared" si="222"/>
        <v>0</v>
      </c>
      <c r="AC4773">
        <f>INDEX(SHELF_days!$C$2:$C$289,MATCH(A4773&amp;"|"&amp;C4773,SHELF_days!$D$2:$D$289,0))</f>
        <v>108</v>
      </c>
      <c r="AD4773" s="8">
        <f t="shared" si="223"/>
        <v>0</v>
      </c>
      <c r="AE4773" s="7">
        <f t="shared" si="224"/>
        <v>0</v>
      </c>
    </row>
    <row r="4774" spans="1:31" x14ac:dyDescent="0.45">
      <c r="A4774" t="s">
        <v>66</v>
      </c>
      <c r="B4774" t="s">
        <v>173</v>
      </c>
      <c r="C4774" t="s">
        <v>126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0.1003589604084708</v>
      </c>
      <c r="V4774">
        <v>0.1003589604084708</v>
      </c>
      <c r="W4774">
        <v>0</v>
      </c>
      <c r="X4774">
        <v>0</v>
      </c>
      <c r="Y4774">
        <v>0</v>
      </c>
      <c r="Z4774">
        <v>0</v>
      </c>
      <c r="AA4774">
        <v>0</v>
      </c>
      <c r="AB4774" s="7">
        <f t="shared" si="222"/>
        <v>0.20071792081694159</v>
      </c>
      <c r="AC4774">
        <f>INDEX(SHELF_days!$C$2:$C$289,MATCH(A4774&amp;"|"&amp;C4774,SHELF_days!$D$2:$D$289,0))</f>
        <v>39</v>
      </c>
      <c r="AD4774" s="8">
        <f t="shared" si="223"/>
        <v>7.8279989118607221</v>
      </c>
      <c r="AE4774" s="7">
        <f t="shared" si="224"/>
        <v>0.1003589604084708</v>
      </c>
    </row>
    <row r="4775" spans="1:31" x14ac:dyDescent="0.45">
      <c r="A4775" t="s">
        <v>66</v>
      </c>
      <c r="B4775" t="s">
        <v>173</v>
      </c>
      <c r="C4775" t="s">
        <v>127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0.8284165973244576</v>
      </c>
      <c r="V4775">
        <v>0.8284165973244576</v>
      </c>
      <c r="W4775">
        <v>0.42561247519682521</v>
      </c>
      <c r="X4775">
        <v>0</v>
      </c>
      <c r="Y4775">
        <v>0</v>
      </c>
      <c r="Z4775">
        <v>0</v>
      </c>
      <c r="AA4775">
        <v>0</v>
      </c>
      <c r="AB4775" s="7">
        <f t="shared" si="222"/>
        <v>2.0824456698457405</v>
      </c>
      <c r="AC4775">
        <f>INDEX(SHELF_days!$C$2:$C$289,MATCH(A4775&amp;"|"&amp;C4775,SHELF_days!$D$2:$D$289,0))</f>
        <v>85</v>
      </c>
      <c r="AD4775" s="8">
        <f t="shared" si="223"/>
        <v>177.00788193688794</v>
      </c>
      <c r="AE4775" s="7">
        <f t="shared" si="224"/>
        <v>0.8284165973244576</v>
      </c>
    </row>
    <row r="4776" spans="1:31" x14ac:dyDescent="0.45">
      <c r="A4776" t="s">
        <v>66</v>
      </c>
      <c r="B4776" t="s">
        <v>173</v>
      </c>
      <c r="C4776" t="s">
        <v>128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1</v>
      </c>
      <c r="W4776">
        <v>1</v>
      </c>
      <c r="X4776">
        <v>0</v>
      </c>
      <c r="Y4776">
        <v>0</v>
      </c>
      <c r="Z4776">
        <v>0</v>
      </c>
      <c r="AA4776">
        <v>0</v>
      </c>
      <c r="AB4776" s="7">
        <f t="shared" si="222"/>
        <v>3</v>
      </c>
      <c r="AC4776">
        <f>INDEX(SHELF_days!$C$2:$C$289,MATCH(A4776&amp;"|"&amp;C4776,SHELF_days!$D$2:$D$289,0))</f>
        <v>18</v>
      </c>
      <c r="AD4776" s="8">
        <f t="shared" si="223"/>
        <v>54</v>
      </c>
      <c r="AE4776" s="7">
        <f t="shared" si="224"/>
        <v>1</v>
      </c>
    </row>
    <row r="4777" spans="1:31" x14ac:dyDescent="0.45">
      <c r="A4777" t="s">
        <v>66</v>
      </c>
      <c r="B4777" t="s">
        <v>173</v>
      </c>
      <c r="C4777" t="s">
        <v>129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 s="7">
        <f t="shared" si="222"/>
        <v>0</v>
      </c>
      <c r="AC4777">
        <f>INDEX(SHELF_days!$C$2:$C$289,MATCH(A4777&amp;"|"&amp;C4777,SHELF_days!$D$2:$D$289,0))</f>
        <v>9</v>
      </c>
      <c r="AD4777" s="8">
        <f t="shared" si="223"/>
        <v>0</v>
      </c>
      <c r="AE4777" s="7">
        <f t="shared" si="224"/>
        <v>0</v>
      </c>
    </row>
    <row r="4778" spans="1:31" x14ac:dyDescent="0.45">
      <c r="A4778" t="s">
        <v>66</v>
      </c>
      <c r="B4778" t="s">
        <v>174</v>
      </c>
      <c r="C4778" t="s">
        <v>124</v>
      </c>
      <c r="D4778">
        <v>0.90899999999999992</v>
      </c>
      <c r="E4778">
        <v>0.90899999999999992</v>
      </c>
      <c r="F4778">
        <v>0.90899999999999992</v>
      </c>
      <c r="G4778">
        <v>0.90899999999999992</v>
      </c>
      <c r="H4778">
        <v>0.90899999999999992</v>
      </c>
      <c r="I4778">
        <v>0.90899999999999992</v>
      </c>
      <c r="J4778">
        <v>0.90899999999999992</v>
      </c>
      <c r="K4778">
        <v>0.90899999999999992</v>
      </c>
      <c r="L4778">
        <v>0.90899999999999992</v>
      </c>
      <c r="M4778">
        <v>0.90899999999999992</v>
      </c>
      <c r="N4778">
        <v>0.90899999999999992</v>
      </c>
      <c r="O4778">
        <v>0.90899999999999992</v>
      </c>
      <c r="P4778">
        <v>0.90899999999999992</v>
      </c>
      <c r="Q4778">
        <v>0.90899999999999992</v>
      </c>
      <c r="R4778">
        <v>0.90899999999999992</v>
      </c>
      <c r="S4778">
        <v>0.90899999999999992</v>
      </c>
      <c r="T4778">
        <v>0.90899999999999992</v>
      </c>
      <c r="U4778">
        <v>0.90899999999999992</v>
      </c>
      <c r="V4778">
        <v>0.90899999999999992</v>
      </c>
      <c r="W4778">
        <v>0.90899999999999992</v>
      </c>
      <c r="X4778">
        <v>0.90899999999999992</v>
      </c>
      <c r="Y4778">
        <v>0.90899999999999992</v>
      </c>
      <c r="Z4778">
        <v>0.90899999999999992</v>
      </c>
      <c r="AA4778">
        <v>0.90899999999999992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0.90899999999999992</v>
      </c>
    </row>
    <row r="4779" spans="1:31" x14ac:dyDescent="0.45">
      <c r="A4779" t="s">
        <v>66</v>
      </c>
      <c r="B4779" t="s">
        <v>174</v>
      </c>
      <c r="C4779" t="s">
        <v>125</v>
      </c>
      <c r="D4779">
        <v>0.90899999999999992</v>
      </c>
      <c r="E4779">
        <v>0.90899999999999992</v>
      </c>
      <c r="F4779">
        <v>0.90899999999999992</v>
      </c>
      <c r="G4779">
        <v>0.90899999999999992</v>
      </c>
      <c r="H4779">
        <v>0.90899999999999992</v>
      </c>
      <c r="I4779">
        <v>0.90899999999999992</v>
      </c>
      <c r="J4779">
        <v>0.90899999999999992</v>
      </c>
      <c r="K4779">
        <v>0.90899999999999992</v>
      </c>
      <c r="L4779">
        <v>0.90899999999999992</v>
      </c>
      <c r="M4779">
        <v>0.90899999999999992</v>
      </c>
      <c r="N4779">
        <v>0.90899999999999992</v>
      </c>
      <c r="O4779">
        <v>0.90899999999999992</v>
      </c>
      <c r="P4779">
        <v>0.90899999999999992</v>
      </c>
      <c r="Q4779">
        <v>0.90899999999999992</v>
      </c>
      <c r="R4779">
        <v>0.90899999999999992</v>
      </c>
      <c r="S4779">
        <v>0.90899999999999992</v>
      </c>
      <c r="T4779">
        <v>0.90899999999999992</v>
      </c>
      <c r="U4779">
        <v>0.90899999999999992</v>
      </c>
      <c r="V4779">
        <v>0.90899999999999992</v>
      </c>
      <c r="W4779">
        <v>0.90899999999999992</v>
      </c>
      <c r="X4779">
        <v>0.90899999999999992</v>
      </c>
      <c r="Y4779">
        <v>0.90899999999999992</v>
      </c>
      <c r="Z4779">
        <v>0.90899999999999992</v>
      </c>
      <c r="AA4779">
        <v>0.90899999999999992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0.90899999999999992</v>
      </c>
    </row>
    <row r="4780" spans="1:31" x14ac:dyDescent="0.45">
      <c r="A4780" t="s">
        <v>66</v>
      </c>
      <c r="B4780" t="s">
        <v>174</v>
      </c>
      <c r="C4780" t="s">
        <v>126</v>
      </c>
      <c r="D4780">
        <v>0.90899999999999992</v>
      </c>
      <c r="E4780">
        <v>0.90899999999999992</v>
      </c>
      <c r="F4780">
        <v>0.90899999999999992</v>
      </c>
      <c r="G4780">
        <v>0.90899999999999992</v>
      </c>
      <c r="H4780">
        <v>0.90899999999999992</v>
      </c>
      <c r="I4780">
        <v>0.90899999999999992</v>
      </c>
      <c r="J4780">
        <v>0.90899999999999992</v>
      </c>
      <c r="K4780">
        <v>0.90899999999999992</v>
      </c>
      <c r="L4780">
        <v>0.90899999999999992</v>
      </c>
      <c r="M4780">
        <v>0.90899999999999992</v>
      </c>
      <c r="N4780">
        <v>0.90899999999999992</v>
      </c>
      <c r="O4780">
        <v>0.90899999999999992</v>
      </c>
      <c r="P4780">
        <v>0.90899999999999992</v>
      </c>
      <c r="Q4780">
        <v>0.90899999999999992</v>
      </c>
      <c r="R4780">
        <v>0.90899999999999992</v>
      </c>
      <c r="S4780">
        <v>0.90899999999999992</v>
      </c>
      <c r="T4780">
        <v>0.90899999999999992</v>
      </c>
      <c r="U4780">
        <v>0.90899999999999992</v>
      </c>
      <c r="V4780">
        <v>0.90899999999999992</v>
      </c>
      <c r="W4780">
        <v>0.90899999999999992</v>
      </c>
      <c r="X4780">
        <v>0.90899999999999992</v>
      </c>
      <c r="Y4780">
        <v>0.90899999999999992</v>
      </c>
      <c r="Z4780">
        <v>0.90899999999999992</v>
      </c>
      <c r="AA4780">
        <v>0.90899999999999992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0.90899999999999992</v>
      </c>
    </row>
    <row r="4781" spans="1:31" x14ac:dyDescent="0.45">
      <c r="A4781" t="s">
        <v>66</v>
      </c>
      <c r="B4781" t="s">
        <v>174</v>
      </c>
      <c r="C4781" t="s">
        <v>127</v>
      </c>
      <c r="D4781">
        <v>0.90899999999999992</v>
      </c>
      <c r="E4781">
        <v>0.90899999999999992</v>
      </c>
      <c r="F4781">
        <v>0.90899999999999992</v>
      </c>
      <c r="G4781">
        <v>0.90899999999999992</v>
      </c>
      <c r="H4781">
        <v>0.90899999999999992</v>
      </c>
      <c r="I4781">
        <v>0.90899999999999992</v>
      </c>
      <c r="J4781">
        <v>0.90899999999999992</v>
      </c>
      <c r="K4781">
        <v>0.90899999999999992</v>
      </c>
      <c r="L4781">
        <v>0.90899999999999992</v>
      </c>
      <c r="M4781">
        <v>0.90899999999999992</v>
      </c>
      <c r="N4781">
        <v>0.90899999999999992</v>
      </c>
      <c r="O4781">
        <v>0.90899999999999992</v>
      </c>
      <c r="P4781">
        <v>0.90899999999999992</v>
      </c>
      <c r="Q4781">
        <v>0.90899999999999992</v>
      </c>
      <c r="R4781">
        <v>0.90899999999999992</v>
      </c>
      <c r="S4781">
        <v>0.90899999999999992</v>
      </c>
      <c r="T4781">
        <v>0.90899999999999992</v>
      </c>
      <c r="U4781">
        <v>0.90899999999999992</v>
      </c>
      <c r="V4781">
        <v>0.90899999999999992</v>
      </c>
      <c r="W4781">
        <v>0.90899999999999992</v>
      </c>
      <c r="X4781">
        <v>0.90899999999999992</v>
      </c>
      <c r="Y4781">
        <v>0.90899999999999992</v>
      </c>
      <c r="Z4781">
        <v>0.90899999999999992</v>
      </c>
      <c r="AA4781">
        <v>0.90899999999999992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0.90899999999999992</v>
      </c>
    </row>
    <row r="4782" spans="1:31" x14ac:dyDescent="0.45">
      <c r="A4782" t="s">
        <v>66</v>
      </c>
      <c r="B4782" t="s">
        <v>174</v>
      </c>
      <c r="C4782" t="s">
        <v>128</v>
      </c>
      <c r="D4782">
        <v>0.90899999999999992</v>
      </c>
      <c r="E4782">
        <v>0.90899999999999992</v>
      </c>
      <c r="F4782">
        <v>0.90899999999999992</v>
      </c>
      <c r="G4782">
        <v>0.90899999999999992</v>
      </c>
      <c r="H4782">
        <v>0.90899999999999992</v>
      </c>
      <c r="I4782">
        <v>0.90899999999999992</v>
      </c>
      <c r="J4782">
        <v>0.90899999999999992</v>
      </c>
      <c r="K4782">
        <v>0.90899999999999992</v>
      </c>
      <c r="L4782">
        <v>0.90899999999999992</v>
      </c>
      <c r="M4782">
        <v>0.90899999999999992</v>
      </c>
      <c r="N4782">
        <v>0.90899999999999992</v>
      </c>
      <c r="O4782">
        <v>0.90899999999999992</v>
      </c>
      <c r="P4782">
        <v>0.90899999999999992</v>
      </c>
      <c r="Q4782">
        <v>0.90899999999999992</v>
      </c>
      <c r="R4782">
        <v>0.90899999999999992</v>
      </c>
      <c r="S4782">
        <v>0.90899999999999992</v>
      </c>
      <c r="T4782">
        <v>0.90899999999999992</v>
      </c>
      <c r="U4782">
        <v>0.90899999999999992</v>
      </c>
      <c r="V4782">
        <v>0.90899999999999992</v>
      </c>
      <c r="W4782">
        <v>0.90899999999999992</v>
      </c>
      <c r="X4782">
        <v>0.90899999999999992</v>
      </c>
      <c r="Y4782">
        <v>0.90899999999999992</v>
      </c>
      <c r="Z4782">
        <v>0.90899999999999992</v>
      </c>
      <c r="AA4782">
        <v>0.90899999999999992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0.90899999999999992</v>
      </c>
    </row>
    <row r="4783" spans="1:31" x14ac:dyDescent="0.45">
      <c r="A4783" t="s">
        <v>66</v>
      </c>
      <c r="B4783" t="s">
        <v>174</v>
      </c>
      <c r="C4783" t="s">
        <v>129</v>
      </c>
      <c r="D4783">
        <v>0.90899999999999992</v>
      </c>
      <c r="E4783">
        <v>0.90899999999999992</v>
      </c>
      <c r="F4783">
        <v>0.90899999999999992</v>
      </c>
      <c r="G4783">
        <v>0.90899999999999992</v>
      </c>
      <c r="H4783">
        <v>0.90899999999999992</v>
      </c>
      <c r="I4783">
        <v>0.90899999999999992</v>
      </c>
      <c r="J4783">
        <v>0.90899999999999992</v>
      </c>
      <c r="K4783">
        <v>0.90899999999999992</v>
      </c>
      <c r="L4783">
        <v>0.90899999999999992</v>
      </c>
      <c r="M4783">
        <v>0.90899999999999992</v>
      </c>
      <c r="N4783">
        <v>0.90899999999999992</v>
      </c>
      <c r="O4783">
        <v>0.90899999999999992</v>
      </c>
      <c r="P4783">
        <v>0.90899999999999992</v>
      </c>
      <c r="Q4783">
        <v>0.90899999999999992</v>
      </c>
      <c r="R4783">
        <v>0.90899999999999992</v>
      </c>
      <c r="S4783">
        <v>0.90899999999999992</v>
      </c>
      <c r="T4783">
        <v>0.90899999999999992</v>
      </c>
      <c r="U4783">
        <v>0.90899999999999992</v>
      </c>
      <c r="V4783">
        <v>0.90899999999999992</v>
      </c>
      <c r="W4783">
        <v>0.90899999999999992</v>
      </c>
      <c r="X4783">
        <v>0.90899999999999992</v>
      </c>
      <c r="Y4783">
        <v>0.90899999999999992</v>
      </c>
      <c r="Z4783">
        <v>0.90899999999999992</v>
      </c>
      <c r="AA4783">
        <v>0.90899999999999992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0.90899999999999992</v>
      </c>
    </row>
    <row r="4784" spans="1:31" x14ac:dyDescent="0.45">
      <c r="A4784" t="s">
        <v>66</v>
      </c>
      <c r="B4784" t="s">
        <v>175</v>
      </c>
      <c r="C4784" t="s">
        <v>124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66</v>
      </c>
      <c r="B4785" t="s">
        <v>175</v>
      </c>
      <c r="C4785" t="s">
        <v>125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66</v>
      </c>
      <c r="B4786" t="s">
        <v>175</v>
      </c>
      <c r="C4786" t="s">
        <v>126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66</v>
      </c>
      <c r="B4787" t="s">
        <v>175</v>
      </c>
      <c r="C4787" t="s">
        <v>127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66</v>
      </c>
      <c r="B4788" t="s">
        <v>175</v>
      </c>
      <c r="C4788" t="s">
        <v>128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66</v>
      </c>
      <c r="B4789" t="s">
        <v>175</v>
      </c>
      <c r="C4789" t="s">
        <v>129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66</v>
      </c>
      <c r="B4790" t="s">
        <v>176</v>
      </c>
      <c r="C4790" t="s">
        <v>124</v>
      </c>
      <c r="D4790">
        <v>0.25225364095157671</v>
      </c>
      <c r="E4790">
        <v>0.24725109289053609</v>
      </c>
      <c r="F4790">
        <v>0.2394094283338864</v>
      </c>
      <c r="G4790">
        <v>0.2339791531152105</v>
      </c>
      <c r="H4790">
        <v>0.2290447934416191</v>
      </c>
      <c r="I4790">
        <v>0.21621917765686949</v>
      </c>
      <c r="J4790">
        <v>0.2031332062109506</v>
      </c>
      <c r="K4790">
        <v>0.19710163339385961</v>
      </c>
      <c r="L4790">
        <v>0.195347332153123</v>
      </c>
      <c r="M4790">
        <v>0.2041994246328824</v>
      </c>
      <c r="N4790">
        <v>0.21646713542941179</v>
      </c>
      <c r="O4790">
        <v>0.22913157866200881</v>
      </c>
      <c r="P4790">
        <v>0.24536661381921479</v>
      </c>
      <c r="Q4790">
        <v>0.25835960110043033</v>
      </c>
      <c r="R4790">
        <v>0.26596570577316481</v>
      </c>
      <c r="S4790">
        <v>0.26966027658404479</v>
      </c>
      <c r="T4790">
        <v>0.27632414172111858</v>
      </c>
      <c r="U4790">
        <v>0.27965917376181232</v>
      </c>
      <c r="V4790">
        <v>0.28173582010685388</v>
      </c>
      <c r="W4790">
        <v>0.27752053797363507</v>
      </c>
      <c r="X4790">
        <v>0.26628805087746982</v>
      </c>
      <c r="Y4790">
        <v>0.25758473306123558</v>
      </c>
      <c r="Z4790">
        <v>0.25162754757590727</v>
      </c>
      <c r="AA4790">
        <v>0.2468977530646633</v>
      </c>
      <c r="AB4790" s="7">
        <f t="shared" si="222"/>
        <v>5.8405275522914843</v>
      </c>
      <c r="AC4790">
        <f>INDEX(SHELF_days!$C$2:$C$289,MATCH(A4790&amp;"|"&amp;C4790,SHELF_days!$D$2:$D$289,0))</f>
        <v>106</v>
      </c>
      <c r="AD4790" s="8">
        <f t="shared" si="223"/>
        <v>619.09592054289737</v>
      </c>
      <c r="AE4790" s="7">
        <f t="shared" si="224"/>
        <v>0.28173582010685388</v>
      </c>
    </row>
    <row r="4791" spans="1:31" x14ac:dyDescent="0.45">
      <c r="A4791" t="s">
        <v>66</v>
      </c>
      <c r="B4791" t="s">
        <v>176</v>
      </c>
      <c r="C4791" t="s">
        <v>125</v>
      </c>
      <c r="D4791">
        <v>0.28340574682776709</v>
      </c>
      <c r="E4791">
        <v>0.27760755278455501</v>
      </c>
      <c r="F4791">
        <v>0.2769869695816089</v>
      </c>
      <c r="G4791">
        <v>0.27577622392095918</v>
      </c>
      <c r="H4791">
        <v>0.27364068760493893</v>
      </c>
      <c r="I4791">
        <v>0.27419434516835151</v>
      </c>
      <c r="J4791">
        <v>0.26989285179106831</v>
      </c>
      <c r="K4791">
        <v>0.26299342677007931</v>
      </c>
      <c r="L4791">
        <v>0.2611742662045804</v>
      </c>
      <c r="M4791">
        <v>0.2651715521294391</v>
      </c>
      <c r="N4791">
        <v>0.27595874839241402</v>
      </c>
      <c r="O4791">
        <v>0.28795669031603849</v>
      </c>
      <c r="P4791">
        <v>0.30181029769945289</v>
      </c>
      <c r="Q4791">
        <v>0.31321199301632541</v>
      </c>
      <c r="R4791">
        <v>0.31588293444861298</v>
      </c>
      <c r="S4791">
        <v>0.32056772921595122</v>
      </c>
      <c r="T4791">
        <v>0.32126132220747922</v>
      </c>
      <c r="U4791">
        <v>0.31640008711773482</v>
      </c>
      <c r="V4791">
        <v>0.3158342612562251</v>
      </c>
      <c r="W4791">
        <v>0.31461743144652682</v>
      </c>
      <c r="X4791">
        <v>0.31231762310619721</v>
      </c>
      <c r="Y4791">
        <v>0.31083917488741392</v>
      </c>
      <c r="Z4791">
        <v>0.31128331776795359</v>
      </c>
      <c r="AA4791">
        <v>0.31477561932178771</v>
      </c>
      <c r="AB4791" s="7">
        <f t="shared" si="222"/>
        <v>7.0535608529834608</v>
      </c>
      <c r="AC4791">
        <f>INDEX(SHELF_days!$C$2:$C$289,MATCH(A4791&amp;"|"&amp;C4791,SHELF_days!$D$2:$D$289,0))</f>
        <v>108</v>
      </c>
      <c r="AD4791" s="8">
        <f t="shared" si="223"/>
        <v>761.78457212221372</v>
      </c>
      <c r="AE4791" s="7">
        <f t="shared" si="224"/>
        <v>0.32126132220747922</v>
      </c>
    </row>
    <row r="4792" spans="1:31" x14ac:dyDescent="0.45">
      <c r="A4792" t="s">
        <v>66</v>
      </c>
      <c r="B4792" t="s">
        <v>176</v>
      </c>
      <c r="C4792" t="s">
        <v>126</v>
      </c>
      <c r="D4792">
        <v>0.34190483992900972</v>
      </c>
      <c r="E4792">
        <v>0.33418826688966191</v>
      </c>
      <c r="F4792">
        <v>0.33017834465524087</v>
      </c>
      <c r="G4792">
        <v>0.32453412638410217</v>
      </c>
      <c r="H4792">
        <v>0.32038941684768379</v>
      </c>
      <c r="I4792">
        <v>0.32146771526366258</v>
      </c>
      <c r="J4792">
        <v>0.31732300572724431</v>
      </c>
      <c r="K4792">
        <v>0.30049144139032619</v>
      </c>
      <c r="L4792">
        <v>0.29122481437800879</v>
      </c>
      <c r="M4792">
        <v>0.2897758508815374</v>
      </c>
      <c r="N4792">
        <v>0.29592552153516621</v>
      </c>
      <c r="O4792">
        <v>0.30564705569172451</v>
      </c>
      <c r="P4792">
        <v>0.31395332317731067</v>
      </c>
      <c r="Q4792">
        <v>0.32229328748839642</v>
      </c>
      <c r="R4792">
        <v>0.32185522875690498</v>
      </c>
      <c r="S4792">
        <v>0.32591569622957489</v>
      </c>
      <c r="T4792">
        <v>0.33157676291346339</v>
      </c>
      <c r="U4792">
        <v>0.33167785338996142</v>
      </c>
      <c r="V4792">
        <v>0.33117240100747131</v>
      </c>
      <c r="W4792">
        <v>0.33348063355417579</v>
      </c>
      <c r="X4792">
        <v>0.32940331766875619</v>
      </c>
      <c r="Y4792">
        <v>0.3291000462392622</v>
      </c>
      <c r="Z4792">
        <v>0.32894841052451518</v>
      </c>
      <c r="AA4792">
        <v>0.32123183748516732</v>
      </c>
      <c r="AB4792" s="7">
        <f t="shared" si="222"/>
        <v>7.6936591980083291</v>
      </c>
      <c r="AC4792">
        <f>INDEX(SHELF_days!$C$2:$C$289,MATCH(A4792&amp;"|"&amp;C4792,SHELF_days!$D$2:$D$289,0))</f>
        <v>39</v>
      </c>
      <c r="AD4792" s="8">
        <f t="shared" si="223"/>
        <v>300.05270872232484</v>
      </c>
      <c r="AE4792" s="7">
        <f t="shared" si="224"/>
        <v>0.34190483992900972</v>
      </c>
    </row>
    <row r="4793" spans="1:31" x14ac:dyDescent="0.45">
      <c r="A4793" t="s">
        <v>66</v>
      </c>
      <c r="B4793" t="s">
        <v>176</v>
      </c>
      <c r="C4793" t="s">
        <v>127</v>
      </c>
      <c r="D4793">
        <v>0.1926504996616992</v>
      </c>
      <c r="E4793">
        <v>0.18744017757301951</v>
      </c>
      <c r="F4793">
        <v>0.17772300418211401</v>
      </c>
      <c r="G4793">
        <v>0.17575173989040291</v>
      </c>
      <c r="H4793">
        <v>0.16877887561148741</v>
      </c>
      <c r="I4793">
        <v>0.15027991306221389</v>
      </c>
      <c r="J4793">
        <v>0.1239654673799209</v>
      </c>
      <c r="K4793">
        <v>0.1183918142257101</v>
      </c>
      <c r="L4793">
        <v>0.12483900802683599</v>
      </c>
      <c r="M4793">
        <v>0.1417377677981323</v>
      </c>
      <c r="N4793">
        <v>0.16520740854179899</v>
      </c>
      <c r="O4793">
        <v>0.1981391178856792</v>
      </c>
      <c r="P4793">
        <v>0.2148291555555002</v>
      </c>
      <c r="Q4793">
        <v>0.22680361982162001</v>
      </c>
      <c r="R4793">
        <v>0.2331116655550956</v>
      </c>
      <c r="S4793">
        <v>0.23351364886164069</v>
      </c>
      <c r="T4793">
        <v>0.23305755241767609</v>
      </c>
      <c r="U4793">
        <v>0.23515250388063191</v>
      </c>
      <c r="V4793">
        <v>0.24825561358435891</v>
      </c>
      <c r="W4793">
        <v>0.2408343833096816</v>
      </c>
      <c r="X4793">
        <v>0.22712829864613709</v>
      </c>
      <c r="Y4793">
        <v>0.2130356915724532</v>
      </c>
      <c r="Z4793">
        <v>0.20453219854938551</v>
      </c>
      <c r="AA4793">
        <v>0.1964770715220796</v>
      </c>
      <c r="AB4793" s="7">
        <f t="shared" si="222"/>
        <v>4.6316361971152746</v>
      </c>
      <c r="AC4793">
        <f>INDEX(SHELF_days!$C$2:$C$289,MATCH(A4793&amp;"|"&amp;C4793,SHELF_days!$D$2:$D$289,0))</f>
        <v>85</v>
      </c>
      <c r="AD4793" s="8">
        <f t="shared" si="223"/>
        <v>393.68907675479835</v>
      </c>
      <c r="AE4793" s="7">
        <f t="shared" si="224"/>
        <v>0.24825561358435891</v>
      </c>
    </row>
    <row r="4794" spans="1:31" x14ac:dyDescent="0.45">
      <c r="A4794" t="s">
        <v>66</v>
      </c>
      <c r="B4794" t="s">
        <v>176</v>
      </c>
      <c r="C4794" t="s">
        <v>128</v>
      </c>
      <c r="D4794">
        <v>0.2088445002385079</v>
      </c>
      <c r="E4794">
        <v>0.21125382326171041</v>
      </c>
      <c r="F4794">
        <v>0.1948266208307842</v>
      </c>
      <c r="G4794">
        <v>0.17726776667683869</v>
      </c>
      <c r="H4794">
        <v>0.15868677548274671</v>
      </c>
      <c r="I4794">
        <v>0.13893762767134429</v>
      </c>
      <c r="J4794">
        <v>0.105426134712255</v>
      </c>
      <c r="K4794">
        <v>9.549680346511738E-2</v>
      </c>
      <c r="L4794">
        <v>8.8597378444128405E-2</v>
      </c>
      <c r="M4794">
        <v>8.8195824606927986E-2</v>
      </c>
      <c r="N4794">
        <v>0.1091496339299316</v>
      </c>
      <c r="O4794">
        <v>0.15781065801976399</v>
      </c>
      <c r="P4794">
        <v>0.20289420246908349</v>
      </c>
      <c r="Q4794">
        <v>0.20614313806097781</v>
      </c>
      <c r="R4794">
        <v>0.2154518861051693</v>
      </c>
      <c r="S4794">
        <v>0.2475761930812026</v>
      </c>
      <c r="T4794">
        <v>0.27126786947602721</v>
      </c>
      <c r="U4794">
        <v>0.25356299574491792</v>
      </c>
      <c r="V4794">
        <v>0.24899988395854961</v>
      </c>
      <c r="W4794">
        <v>0.23808492056555641</v>
      </c>
      <c r="X4794">
        <v>0.2234829628491776</v>
      </c>
      <c r="Y4794">
        <v>0.21625499377957011</v>
      </c>
      <c r="Z4794">
        <v>0.21559790568233311</v>
      </c>
      <c r="AA4794">
        <v>0.22852063826132829</v>
      </c>
      <c r="AB4794" s="7">
        <f t="shared" si="222"/>
        <v>4.5023311373739485</v>
      </c>
      <c r="AC4794">
        <f>INDEX(SHELF_days!$C$2:$C$289,MATCH(A4794&amp;"|"&amp;C4794,SHELF_days!$D$2:$D$289,0))</f>
        <v>18</v>
      </c>
      <c r="AD4794" s="8">
        <f t="shared" si="223"/>
        <v>81.041960472731077</v>
      </c>
      <c r="AE4794" s="7">
        <f t="shared" si="224"/>
        <v>0.27126786947602721</v>
      </c>
    </row>
    <row r="4795" spans="1:31" x14ac:dyDescent="0.45">
      <c r="A4795" t="s">
        <v>66</v>
      </c>
      <c r="B4795" t="s">
        <v>176</v>
      </c>
      <c r="C4795" t="s">
        <v>129</v>
      </c>
      <c r="D4795">
        <v>0.37673050908257322</v>
      </c>
      <c r="E4795">
        <v>0.37052467705311221</v>
      </c>
      <c r="F4795">
        <v>0.35665281722255232</v>
      </c>
      <c r="G4795">
        <v>0.35205320054189299</v>
      </c>
      <c r="H4795">
        <v>0.34110173225460888</v>
      </c>
      <c r="I4795">
        <v>0.33365473381925581</v>
      </c>
      <c r="J4795">
        <v>0.33504191980231168</v>
      </c>
      <c r="K4795">
        <v>0.33270560656769099</v>
      </c>
      <c r="L4795">
        <v>0.33109939121888943</v>
      </c>
      <c r="M4795">
        <v>0.32635375496106628</v>
      </c>
      <c r="N4795">
        <v>0.33767027219125989</v>
      </c>
      <c r="O4795">
        <v>0.35628776827964292</v>
      </c>
      <c r="P4795">
        <v>0.36088738496030209</v>
      </c>
      <c r="Q4795">
        <v>0.36227457094335819</v>
      </c>
      <c r="R4795">
        <v>0.36417282544648738</v>
      </c>
      <c r="S4795">
        <v>0.38614877180963753</v>
      </c>
      <c r="T4795">
        <v>0.40535034620667559</v>
      </c>
      <c r="U4795">
        <v>0.4095119041558436</v>
      </c>
      <c r="V4795">
        <v>0.39096741785604261</v>
      </c>
      <c r="W4795">
        <v>0.37446720563653452</v>
      </c>
      <c r="X4795">
        <v>0.37140079451609498</v>
      </c>
      <c r="Y4795">
        <v>0.36096039474888408</v>
      </c>
      <c r="Z4795">
        <v>0.33504191980231168</v>
      </c>
      <c r="AA4795">
        <v>0.31335801259348922</v>
      </c>
      <c r="AB4795" s="7">
        <f t="shared" si="222"/>
        <v>8.5844179316705187</v>
      </c>
      <c r="AC4795">
        <f>INDEX(SHELF_days!$C$2:$C$289,MATCH(A4795&amp;"|"&amp;C4795,SHELF_days!$D$2:$D$289,0))</f>
        <v>9</v>
      </c>
      <c r="AD4795" s="8">
        <f t="shared" si="223"/>
        <v>77.259761385034665</v>
      </c>
      <c r="AE4795" s="7">
        <f t="shared" si="224"/>
        <v>0.4095119041558436</v>
      </c>
    </row>
    <row r="4796" spans="1:31" x14ac:dyDescent="0.45">
      <c r="A4796" t="s">
        <v>66</v>
      </c>
      <c r="B4796" t="s">
        <v>177</v>
      </c>
      <c r="C4796" t="s">
        <v>124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 s="7">
        <f t="shared" si="222"/>
        <v>0</v>
      </c>
      <c r="AC4796">
        <f>INDEX(SHELF_days!$C$2:$C$289,MATCH(A4796&amp;"|"&amp;C4796,SHELF_days!$D$2:$D$289,0))</f>
        <v>106</v>
      </c>
      <c r="AD4796" s="8">
        <f t="shared" si="223"/>
        <v>0</v>
      </c>
      <c r="AE4796" s="7">
        <f t="shared" si="224"/>
        <v>0</v>
      </c>
    </row>
    <row r="4797" spans="1:31" x14ac:dyDescent="0.45">
      <c r="A4797" t="s">
        <v>66</v>
      </c>
      <c r="B4797" t="s">
        <v>177</v>
      </c>
      <c r="C4797" t="s">
        <v>125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0.31698707307903629</v>
      </c>
      <c r="V4797">
        <v>0.21132471538602421</v>
      </c>
      <c r="W4797">
        <v>0</v>
      </c>
      <c r="X4797">
        <v>0</v>
      </c>
      <c r="Y4797">
        <v>0</v>
      </c>
      <c r="Z4797">
        <v>0</v>
      </c>
      <c r="AA4797">
        <v>0</v>
      </c>
      <c r="AB4797" s="7">
        <f t="shared" si="222"/>
        <v>0.52831178846506055</v>
      </c>
      <c r="AC4797">
        <f>INDEX(SHELF_days!$C$2:$C$289,MATCH(A4797&amp;"|"&amp;C4797,SHELF_days!$D$2:$D$289,0))</f>
        <v>108</v>
      </c>
      <c r="AD4797" s="8">
        <f t="shared" si="223"/>
        <v>57.057673154226542</v>
      </c>
      <c r="AE4797" s="7">
        <f t="shared" si="224"/>
        <v>0.31698707307903629</v>
      </c>
    </row>
    <row r="4798" spans="1:31" x14ac:dyDescent="0.45">
      <c r="A4798" t="s">
        <v>66</v>
      </c>
      <c r="B4798" t="s">
        <v>177</v>
      </c>
      <c r="C4798" t="s">
        <v>126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0.14950541346793411</v>
      </c>
      <c r="V4798">
        <v>0.29260345207295668</v>
      </c>
      <c r="W4798">
        <v>0</v>
      </c>
      <c r="X4798">
        <v>0</v>
      </c>
      <c r="Y4798">
        <v>0</v>
      </c>
      <c r="Z4798">
        <v>0</v>
      </c>
      <c r="AA4798">
        <v>0</v>
      </c>
      <c r="AB4798" s="7">
        <f t="shared" si="222"/>
        <v>0.44210886554089079</v>
      </c>
      <c r="AC4798">
        <f>INDEX(SHELF_days!$C$2:$C$289,MATCH(A4798&amp;"|"&amp;C4798,SHELF_days!$D$2:$D$289,0))</f>
        <v>39</v>
      </c>
      <c r="AD4798" s="8">
        <f t="shared" si="223"/>
        <v>17.242245756094739</v>
      </c>
      <c r="AE4798" s="7">
        <f t="shared" si="224"/>
        <v>0.29260345207295668</v>
      </c>
    </row>
    <row r="4799" spans="1:31" x14ac:dyDescent="0.45">
      <c r="A4799" t="s">
        <v>66</v>
      </c>
      <c r="B4799" t="s">
        <v>177</v>
      </c>
      <c r="C4799" t="s">
        <v>127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1</v>
      </c>
      <c r="W4799">
        <v>0.19121302660744449</v>
      </c>
      <c r="X4799">
        <v>0</v>
      </c>
      <c r="Y4799">
        <v>0</v>
      </c>
      <c r="Z4799">
        <v>0</v>
      </c>
      <c r="AA4799">
        <v>0</v>
      </c>
      <c r="AB4799" s="7">
        <f t="shared" si="222"/>
        <v>2.1912130266074445</v>
      </c>
      <c r="AC4799">
        <f>INDEX(SHELF_days!$C$2:$C$289,MATCH(A4799&amp;"|"&amp;C4799,SHELF_days!$D$2:$D$289,0))</f>
        <v>85</v>
      </c>
      <c r="AD4799" s="8">
        <f t="shared" si="223"/>
        <v>186.25310726163278</v>
      </c>
      <c r="AE4799" s="7">
        <f t="shared" si="224"/>
        <v>1</v>
      </c>
    </row>
    <row r="4800" spans="1:31" x14ac:dyDescent="0.45">
      <c r="A4800" t="s">
        <v>66</v>
      </c>
      <c r="B4800" t="s">
        <v>177</v>
      </c>
      <c r="C4800" t="s">
        <v>128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1</v>
      </c>
      <c r="W4800">
        <v>0.95790254200526326</v>
      </c>
      <c r="X4800">
        <v>0</v>
      </c>
      <c r="Y4800">
        <v>0</v>
      </c>
      <c r="Z4800">
        <v>0</v>
      </c>
      <c r="AA4800">
        <v>0</v>
      </c>
      <c r="AB4800" s="7">
        <f t="shared" si="222"/>
        <v>2.9579025420052631</v>
      </c>
      <c r="AC4800">
        <f>INDEX(SHELF_days!$C$2:$C$289,MATCH(A4800&amp;"|"&amp;C4800,SHELF_days!$D$2:$D$289,0))</f>
        <v>18</v>
      </c>
      <c r="AD4800" s="8">
        <f t="shared" si="223"/>
        <v>53.242245756094739</v>
      </c>
      <c r="AE4800" s="7">
        <f t="shared" si="224"/>
        <v>1</v>
      </c>
    </row>
    <row r="4801" spans="1:31" x14ac:dyDescent="0.45">
      <c r="A4801" t="s">
        <v>66</v>
      </c>
      <c r="B4801" t="s">
        <v>177</v>
      </c>
      <c r="C4801" t="s">
        <v>129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 s="7">
        <f t="shared" si="222"/>
        <v>1</v>
      </c>
      <c r="AC4801">
        <f>INDEX(SHELF_days!$C$2:$C$289,MATCH(A4801&amp;"|"&amp;C4801,SHELF_days!$D$2:$D$289,0))</f>
        <v>9</v>
      </c>
      <c r="AD4801" s="8">
        <f t="shared" si="223"/>
        <v>9</v>
      </c>
      <c r="AE4801" s="7">
        <f t="shared" si="224"/>
        <v>1</v>
      </c>
    </row>
    <row r="4802" spans="1:31" x14ac:dyDescent="0.45">
      <c r="A4802" t="s">
        <v>66</v>
      </c>
      <c r="B4802" t="s">
        <v>178</v>
      </c>
      <c r="C4802" t="s">
        <v>124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66</v>
      </c>
      <c r="B4803" t="s">
        <v>178</v>
      </c>
      <c r="C4803" t="s">
        <v>125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66</v>
      </c>
      <c r="B4804" t="s">
        <v>178</v>
      </c>
      <c r="C4804" t="s">
        <v>126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66</v>
      </c>
      <c r="B4805" t="s">
        <v>178</v>
      </c>
      <c r="C4805" t="s">
        <v>127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66</v>
      </c>
      <c r="B4806" t="s">
        <v>178</v>
      </c>
      <c r="C4806" t="s">
        <v>128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66</v>
      </c>
      <c r="B4807" t="s">
        <v>178</v>
      </c>
      <c r="C4807" t="s">
        <v>129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66</v>
      </c>
      <c r="B4808" t="s">
        <v>179</v>
      </c>
      <c r="C4808" t="s">
        <v>124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66</v>
      </c>
      <c r="B4809" t="s">
        <v>179</v>
      </c>
      <c r="C4809" t="s">
        <v>125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66</v>
      </c>
      <c r="B4810" t="s">
        <v>179</v>
      </c>
      <c r="C4810" t="s">
        <v>126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66</v>
      </c>
      <c r="B4811" t="s">
        <v>179</v>
      </c>
      <c r="C4811" t="s">
        <v>127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66</v>
      </c>
      <c r="B4812" t="s">
        <v>179</v>
      </c>
      <c r="C4812" t="s">
        <v>128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66</v>
      </c>
      <c r="B4813" t="s">
        <v>179</v>
      </c>
      <c r="C4813" t="s">
        <v>129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66</v>
      </c>
      <c r="B4814" t="s">
        <v>180</v>
      </c>
      <c r="C4814" t="s">
        <v>124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66</v>
      </c>
      <c r="B4815" t="s">
        <v>180</v>
      </c>
      <c r="C4815" t="s">
        <v>125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66</v>
      </c>
      <c r="B4816" t="s">
        <v>180</v>
      </c>
      <c r="C4816" t="s">
        <v>126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66</v>
      </c>
      <c r="B4817" t="s">
        <v>180</v>
      </c>
      <c r="C4817" t="s">
        <v>127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66</v>
      </c>
      <c r="B4818" t="s">
        <v>180</v>
      </c>
      <c r="C4818" t="s">
        <v>128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66</v>
      </c>
      <c r="B4819" t="s">
        <v>180</v>
      </c>
      <c r="C4819" t="s">
        <v>129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66</v>
      </c>
      <c r="B4820" t="s">
        <v>181</v>
      </c>
      <c r="C4820" t="s">
        <v>124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66</v>
      </c>
      <c r="B4821" t="s">
        <v>181</v>
      </c>
      <c r="C4821" t="s">
        <v>125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66</v>
      </c>
      <c r="B4822" t="s">
        <v>181</v>
      </c>
      <c r="C4822" t="s">
        <v>126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66</v>
      </c>
      <c r="B4823" t="s">
        <v>181</v>
      </c>
      <c r="C4823" t="s">
        <v>127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66</v>
      </c>
      <c r="B4824" t="s">
        <v>181</v>
      </c>
      <c r="C4824" t="s">
        <v>128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66</v>
      </c>
      <c r="B4825" t="s">
        <v>181</v>
      </c>
      <c r="C4825" t="s">
        <v>129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66</v>
      </c>
      <c r="B4826" t="s">
        <v>182</v>
      </c>
      <c r="C4826" t="s">
        <v>124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66</v>
      </c>
      <c r="B4827" t="s">
        <v>182</v>
      </c>
      <c r="C4827" t="s">
        <v>125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66</v>
      </c>
      <c r="B4828" t="s">
        <v>182</v>
      </c>
      <c r="C4828" t="s">
        <v>126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66</v>
      </c>
      <c r="B4829" t="s">
        <v>182</v>
      </c>
      <c r="C4829" t="s">
        <v>127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66</v>
      </c>
      <c r="B4830" t="s">
        <v>182</v>
      </c>
      <c r="C4830" t="s">
        <v>128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66</v>
      </c>
      <c r="B4831" t="s">
        <v>182</v>
      </c>
      <c r="C4831" t="s">
        <v>129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66</v>
      </c>
      <c r="B4832" t="s">
        <v>183</v>
      </c>
      <c r="C4832" t="s">
        <v>124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66</v>
      </c>
      <c r="B4833" t="s">
        <v>183</v>
      </c>
      <c r="C4833" t="s">
        <v>125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66</v>
      </c>
      <c r="B4834" t="s">
        <v>183</v>
      </c>
      <c r="C4834" t="s">
        <v>126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66</v>
      </c>
      <c r="B4835" t="s">
        <v>183</v>
      </c>
      <c r="C4835" t="s">
        <v>127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66</v>
      </c>
      <c r="B4836" t="s">
        <v>183</v>
      </c>
      <c r="C4836" t="s">
        <v>128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66</v>
      </c>
      <c r="B4837" t="s">
        <v>183</v>
      </c>
      <c r="C4837" t="s">
        <v>129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73</v>
      </c>
      <c r="B4838" t="s">
        <v>158</v>
      </c>
      <c r="C4838" t="s">
        <v>124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73</v>
      </c>
      <c r="B4839" t="s">
        <v>158</v>
      </c>
      <c r="C4839" t="s">
        <v>125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73</v>
      </c>
      <c r="B4840" t="s">
        <v>158</v>
      </c>
      <c r="C4840" t="s">
        <v>126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73</v>
      </c>
      <c r="B4841" t="s">
        <v>158</v>
      </c>
      <c r="C4841" t="s">
        <v>127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73</v>
      </c>
      <c r="B4842" t="s">
        <v>158</v>
      </c>
      <c r="C4842" t="s">
        <v>128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73</v>
      </c>
      <c r="B4843" t="s">
        <v>158</v>
      </c>
      <c r="C4843" t="s">
        <v>129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73</v>
      </c>
      <c r="B4844" t="s">
        <v>159</v>
      </c>
      <c r="C4844" t="s">
        <v>124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73</v>
      </c>
      <c r="B4845" t="s">
        <v>159</v>
      </c>
      <c r="C4845" t="s">
        <v>125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73</v>
      </c>
      <c r="B4846" t="s">
        <v>159</v>
      </c>
      <c r="C4846" t="s">
        <v>126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73</v>
      </c>
      <c r="B4847" t="s">
        <v>159</v>
      </c>
      <c r="C4847" t="s">
        <v>127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73</v>
      </c>
      <c r="B4848" t="s">
        <v>159</v>
      </c>
      <c r="C4848" t="s">
        <v>128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73</v>
      </c>
      <c r="B4849" t="s">
        <v>159</v>
      </c>
      <c r="C4849" t="s">
        <v>129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73</v>
      </c>
      <c r="B4850" t="s">
        <v>160</v>
      </c>
      <c r="C4850" t="s">
        <v>124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73</v>
      </c>
      <c r="B4851" t="s">
        <v>160</v>
      </c>
      <c r="C4851" t="s">
        <v>125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73</v>
      </c>
      <c r="B4852" t="s">
        <v>160</v>
      </c>
      <c r="C4852" t="s">
        <v>126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73</v>
      </c>
      <c r="B4853" t="s">
        <v>160</v>
      </c>
      <c r="C4853" t="s">
        <v>127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73</v>
      </c>
      <c r="B4854" t="s">
        <v>160</v>
      </c>
      <c r="C4854" t="s">
        <v>128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73</v>
      </c>
      <c r="B4855" t="s">
        <v>160</v>
      </c>
      <c r="C4855" t="s">
        <v>129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73</v>
      </c>
      <c r="B4856" t="s">
        <v>161</v>
      </c>
      <c r="C4856" t="s">
        <v>124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73</v>
      </c>
      <c r="B4857" t="s">
        <v>161</v>
      </c>
      <c r="C4857" t="s">
        <v>125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73</v>
      </c>
      <c r="B4858" t="s">
        <v>161</v>
      </c>
      <c r="C4858" t="s">
        <v>126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73</v>
      </c>
      <c r="B4859" t="s">
        <v>161</v>
      </c>
      <c r="C4859" t="s">
        <v>127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73</v>
      </c>
      <c r="B4860" t="s">
        <v>161</v>
      </c>
      <c r="C4860" t="s">
        <v>128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73</v>
      </c>
      <c r="B4861" t="s">
        <v>161</v>
      </c>
      <c r="C4861" t="s">
        <v>129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73</v>
      </c>
      <c r="B4862" t="s">
        <v>162</v>
      </c>
      <c r="C4862" t="s">
        <v>124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 s="7">
        <f t="shared" si="225"/>
        <v>0</v>
      </c>
      <c r="AC4862">
        <f>INDEX(SHELF_days!$C$2:$C$289,MATCH(A4862&amp;"|"&amp;C4862,SHELF_days!$D$2:$D$289,0))</f>
        <v>85</v>
      </c>
      <c r="AD4862" s="8">
        <f t="shared" si="226"/>
        <v>0</v>
      </c>
      <c r="AE4862" s="7">
        <f t="shared" si="227"/>
        <v>0</v>
      </c>
    </row>
    <row r="4863" spans="1:31" x14ac:dyDescent="0.45">
      <c r="A4863" t="s">
        <v>73</v>
      </c>
      <c r="B4863" t="s">
        <v>162</v>
      </c>
      <c r="C4863" t="s">
        <v>125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 s="7">
        <f t="shared" si="225"/>
        <v>0</v>
      </c>
      <c r="AC4863">
        <f>INDEX(SHELF_days!$C$2:$C$289,MATCH(A4863&amp;"|"&amp;C4863,SHELF_days!$D$2:$D$289,0))</f>
        <v>109</v>
      </c>
      <c r="AD4863" s="8">
        <f t="shared" si="226"/>
        <v>0</v>
      </c>
      <c r="AE4863" s="7">
        <f t="shared" si="227"/>
        <v>0</v>
      </c>
    </row>
    <row r="4864" spans="1:31" x14ac:dyDescent="0.45">
      <c r="A4864" t="s">
        <v>73</v>
      </c>
      <c r="B4864" t="s">
        <v>162</v>
      </c>
      <c r="C4864" t="s">
        <v>126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 s="7">
        <f t="shared" si="225"/>
        <v>0</v>
      </c>
      <c r="AC4864">
        <f>INDEX(SHELF_days!$C$2:$C$289,MATCH(A4864&amp;"|"&amp;C4864,SHELF_days!$D$2:$D$289,0))</f>
        <v>78</v>
      </c>
      <c r="AD4864" s="8">
        <f t="shared" si="226"/>
        <v>0</v>
      </c>
      <c r="AE4864" s="7">
        <f t="shared" si="227"/>
        <v>0</v>
      </c>
    </row>
    <row r="4865" spans="1:31" x14ac:dyDescent="0.45">
      <c r="A4865" t="s">
        <v>73</v>
      </c>
      <c r="B4865" t="s">
        <v>162</v>
      </c>
      <c r="C4865" t="s">
        <v>127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 s="7">
        <f t="shared" si="225"/>
        <v>0</v>
      </c>
      <c r="AC4865">
        <f>INDEX(SHELF_days!$C$2:$C$289,MATCH(A4865&amp;"|"&amp;C4865,SHELF_days!$D$2:$D$289,0))</f>
        <v>80</v>
      </c>
      <c r="AD4865" s="8">
        <f t="shared" si="226"/>
        <v>0</v>
      </c>
      <c r="AE4865" s="7">
        <f t="shared" si="227"/>
        <v>0</v>
      </c>
    </row>
    <row r="4866" spans="1:31" x14ac:dyDescent="0.45">
      <c r="A4866" t="s">
        <v>73</v>
      </c>
      <c r="B4866" t="s">
        <v>162</v>
      </c>
      <c r="C4866" t="s">
        <v>128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 s="7">
        <f t="shared" ref="AB4866:AB4929" si="228">SUM(D4866:AA4866)</f>
        <v>0</v>
      </c>
      <c r="AC4866">
        <f>INDEX(SHELF_days!$C$2:$C$289,MATCH(A4866&amp;"|"&amp;C4866,SHELF_days!$D$2:$D$289,0))</f>
        <v>8</v>
      </c>
      <c r="AD4866" s="8">
        <f t="shared" ref="AD4866:AD4929" si="229">AB4866*AC4866</f>
        <v>0</v>
      </c>
      <c r="AE4866" s="7">
        <f t="shared" ref="AE4866:AE4929" si="230">MAX(D4866:AA4866)</f>
        <v>0</v>
      </c>
    </row>
    <row r="4867" spans="1:31" x14ac:dyDescent="0.45">
      <c r="A4867" t="s">
        <v>73</v>
      </c>
      <c r="B4867" t="s">
        <v>162</v>
      </c>
      <c r="C4867" t="s">
        <v>129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 s="7">
        <f t="shared" si="228"/>
        <v>0</v>
      </c>
      <c r="AC4867">
        <f>INDEX(SHELF_days!$C$2:$C$289,MATCH(A4867&amp;"|"&amp;C4867,SHELF_days!$D$2:$D$289,0))</f>
        <v>5</v>
      </c>
      <c r="AD4867" s="8">
        <f t="shared" si="229"/>
        <v>0</v>
      </c>
      <c r="AE4867" s="7">
        <f t="shared" si="230"/>
        <v>0</v>
      </c>
    </row>
    <row r="4868" spans="1:31" x14ac:dyDescent="0.45">
      <c r="A4868" t="s">
        <v>73</v>
      </c>
      <c r="B4868" t="s">
        <v>163</v>
      </c>
      <c r="C4868" t="s">
        <v>124</v>
      </c>
      <c r="D4868">
        <v>0.65950000000000097</v>
      </c>
      <c r="E4868">
        <v>0.65950000000000097</v>
      </c>
      <c r="F4868">
        <v>0.65950000000000097</v>
      </c>
      <c r="G4868">
        <v>0.65950000000000097</v>
      </c>
      <c r="H4868">
        <v>0.65950000000000097</v>
      </c>
      <c r="I4868">
        <v>0.65950000000000097</v>
      </c>
      <c r="J4868">
        <v>0.65950000000000097</v>
      </c>
      <c r="K4868">
        <v>0.65950000000000097</v>
      </c>
      <c r="L4868">
        <v>0.65950000000000097</v>
      </c>
      <c r="M4868">
        <v>0.65950000000000097</v>
      </c>
      <c r="N4868">
        <v>0.65950000000000097</v>
      </c>
      <c r="O4868">
        <v>0.65950000000000097</v>
      </c>
      <c r="P4868">
        <v>0.65950000000000097</v>
      </c>
      <c r="Q4868">
        <v>0.65950000000000097</v>
      </c>
      <c r="R4868">
        <v>0.65950000000000097</v>
      </c>
      <c r="S4868">
        <v>0.65950000000000097</v>
      </c>
      <c r="T4868">
        <v>0.65950000000000097</v>
      </c>
      <c r="U4868">
        <v>0.65950000000000097</v>
      </c>
      <c r="V4868">
        <v>0.65950000000000097</v>
      </c>
      <c r="W4868">
        <v>0.65950000000000097</v>
      </c>
      <c r="X4868">
        <v>0.65950000000000097</v>
      </c>
      <c r="Y4868">
        <v>0.65950000000000097</v>
      </c>
      <c r="Z4868">
        <v>0.65950000000000097</v>
      </c>
      <c r="AA4868">
        <v>0.65950000000000097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0.65950000000000097</v>
      </c>
    </row>
    <row r="4869" spans="1:31" x14ac:dyDescent="0.45">
      <c r="A4869" t="s">
        <v>73</v>
      </c>
      <c r="B4869" t="s">
        <v>163</v>
      </c>
      <c r="C4869" t="s">
        <v>125</v>
      </c>
      <c r="D4869">
        <v>0.65950000000000009</v>
      </c>
      <c r="E4869">
        <v>0.65950000000000009</v>
      </c>
      <c r="F4869">
        <v>0.65950000000000009</v>
      </c>
      <c r="G4869">
        <v>0.65950000000000009</v>
      </c>
      <c r="H4869">
        <v>0.65950000000000009</v>
      </c>
      <c r="I4869">
        <v>0.65950000000000009</v>
      </c>
      <c r="J4869">
        <v>0.65950000000000009</v>
      </c>
      <c r="K4869">
        <v>0.65950000000000009</v>
      </c>
      <c r="L4869">
        <v>0.65950000000000009</v>
      </c>
      <c r="M4869">
        <v>0.65950000000000009</v>
      </c>
      <c r="N4869">
        <v>0.65950000000000009</v>
      </c>
      <c r="O4869">
        <v>0.65950000000000009</v>
      </c>
      <c r="P4869">
        <v>0.65950000000000009</v>
      </c>
      <c r="Q4869">
        <v>0.65950000000000009</v>
      </c>
      <c r="R4869">
        <v>0.65950000000000009</v>
      </c>
      <c r="S4869">
        <v>0.65950000000000009</v>
      </c>
      <c r="T4869">
        <v>0.65950000000000009</v>
      </c>
      <c r="U4869">
        <v>0.65950000000000009</v>
      </c>
      <c r="V4869">
        <v>0.65950000000000009</v>
      </c>
      <c r="W4869">
        <v>0.65950000000000009</v>
      </c>
      <c r="X4869">
        <v>0.65950000000000009</v>
      </c>
      <c r="Y4869">
        <v>0.65950000000000009</v>
      </c>
      <c r="Z4869">
        <v>0.65950000000000009</v>
      </c>
      <c r="AA4869">
        <v>0.65950000000000009</v>
      </c>
      <c r="AB4869" s="7">
        <f t="shared" si="228"/>
        <v>15.827999999999998</v>
      </c>
      <c r="AC4869">
        <f>INDEX(SHELF_days!$C$2:$C$289,MATCH(A4869&amp;"|"&amp;C4869,SHELF_days!$D$2:$D$289,0))</f>
        <v>109</v>
      </c>
      <c r="AD4869" s="8">
        <f t="shared" si="229"/>
        <v>1725.2519999999997</v>
      </c>
      <c r="AE4869" s="7">
        <f t="shared" si="230"/>
        <v>0.65950000000000009</v>
      </c>
    </row>
    <row r="4870" spans="1:31" x14ac:dyDescent="0.45">
      <c r="A4870" t="s">
        <v>73</v>
      </c>
      <c r="B4870" t="s">
        <v>163</v>
      </c>
      <c r="C4870" t="s">
        <v>126</v>
      </c>
      <c r="D4870">
        <v>0.65949999999999975</v>
      </c>
      <c r="E4870">
        <v>0.65949999999999975</v>
      </c>
      <c r="F4870">
        <v>0.65949999999999975</v>
      </c>
      <c r="G4870">
        <v>0.65949999999999975</v>
      </c>
      <c r="H4870">
        <v>0.65949999999999975</v>
      </c>
      <c r="I4870">
        <v>0.65949999999999975</v>
      </c>
      <c r="J4870">
        <v>0.65949999999999975</v>
      </c>
      <c r="K4870">
        <v>0.65949999999999975</v>
      </c>
      <c r="L4870">
        <v>0.65949999999999975</v>
      </c>
      <c r="M4870">
        <v>0.65949999999999975</v>
      </c>
      <c r="N4870">
        <v>0.65949999999999975</v>
      </c>
      <c r="O4870">
        <v>0.65949999999999975</v>
      </c>
      <c r="P4870">
        <v>0.65949999999999975</v>
      </c>
      <c r="Q4870">
        <v>0.65949999999999975</v>
      </c>
      <c r="R4870">
        <v>0.65949999999999975</v>
      </c>
      <c r="S4870">
        <v>0.65949999999999975</v>
      </c>
      <c r="T4870">
        <v>0.65949999999999975</v>
      </c>
      <c r="U4870">
        <v>0.65949999999999975</v>
      </c>
      <c r="V4870">
        <v>0.65949999999999975</v>
      </c>
      <c r="W4870">
        <v>0.65949999999999975</v>
      </c>
      <c r="X4870">
        <v>0.65949999999999975</v>
      </c>
      <c r="Y4870">
        <v>0.65949999999999975</v>
      </c>
      <c r="Z4870">
        <v>0.65949999999999975</v>
      </c>
      <c r="AA4870">
        <v>0.65949999999999975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0.65949999999999975</v>
      </c>
    </row>
    <row r="4871" spans="1:31" x14ac:dyDescent="0.45">
      <c r="A4871" t="s">
        <v>73</v>
      </c>
      <c r="B4871" t="s">
        <v>163</v>
      </c>
      <c r="C4871" t="s">
        <v>127</v>
      </c>
      <c r="D4871">
        <v>0.65949999999999931</v>
      </c>
      <c r="E4871">
        <v>0.65949999999999931</v>
      </c>
      <c r="F4871">
        <v>0.65949999999999931</v>
      </c>
      <c r="G4871">
        <v>0.65949999999999931</v>
      </c>
      <c r="H4871">
        <v>0.65949999999999931</v>
      </c>
      <c r="I4871">
        <v>0.65949999999999931</v>
      </c>
      <c r="J4871">
        <v>0.65949999999999931</v>
      </c>
      <c r="K4871">
        <v>0.65949999999999931</v>
      </c>
      <c r="L4871">
        <v>0.65949999999999931</v>
      </c>
      <c r="M4871">
        <v>0.65949999999999931</v>
      </c>
      <c r="N4871">
        <v>0.65949999999999931</v>
      </c>
      <c r="O4871">
        <v>0.65949999999999931</v>
      </c>
      <c r="P4871">
        <v>0.65949999999999931</v>
      </c>
      <c r="Q4871">
        <v>0.65949999999999931</v>
      </c>
      <c r="R4871">
        <v>0.65949999999999931</v>
      </c>
      <c r="S4871">
        <v>0.65949999999999931</v>
      </c>
      <c r="T4871">
        <v>0.65949999999999931</v>
      </c>
      <c r="U4871">
        <v>0.65949999999999931</v>
      </c>
      <c r="V4871">
        <v>0.65949999999999931</v>
      </c>
      <c r="W4871">
        <v>0.65949999999999931</v>
      </c>
      <c r="X4871">
        <v>0.65949999999999931</v>
      </c>
      <c r="Y4871">
        <v>0.65949999999999931</v>
      </c>
      <c r="Z4871">
        <v>0.65949999999999931</v>
      </c>
      <c r="AA4871">
        <v>0.65949999999999931</v>
      </c>
      <c r="AB4871" s="7">
        <f t="shared" si="228"/>
        <v>15.827999999999987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0.65949999999999931</v>
      </c>
    </row>
    <row r="4872" spans="1:31" x14ac:dyDescent="0.45">
      <c r="A4872" t="s">
        <v>73</v>
      </c>
      <c r="B4872" t="s">
        <v>163</v>
      </c>
      <c r="C4872" t="s">
        <v>128</v>
      </c>
      <c r="D4872">
        <v>0.65950000000000009</v>
      </c>
      <c r="E4872">
        <v>0.65950000000000009</v>
      </c>
      <c r="F4872">
        <v>0.65950000000000009</v>
      </c>
      <c r="G4872">
        <v>0.65950000000000009</v>
      </c>
      <c r="H4872">
        <v>0.65950000000000009</v>
      </c>
      <c r="I4872">
        <v>0.65950000000000009</v>
      </c>
      <c r="J4872">
        <v>0.65950000000000009</v>
      </c>
      <c r="K4872">
        <v>0.65950000000000009</v>
      </c>
      <c r="L4872">
        <v>0.65950000000000009</v>
      </c>
      <c r="M4872">
        <v>0.65950000000000009</v>
      </c>
      <c r="N4872">
        <v>0.65950000000000009</v>
      </c>
      <c r="O4872">
        <v>0.65950000000000009</v>
      </c>
      <c r="P4872">
        <v>0.65950000000000009</v>
      </c>
      <c r="Q4872">
        <v>0.65950000000000009</v>
      </c>
      <c r="R4872">
        <v>0.65950000000000009</v>
      </c>
      <c r="S4872">
        <v>0.65950000000000009</v>
      </c>
      <c r="T4872">
        <v>0.65950000000000009</v>
      </c>
      <c r="U4872">
        <v>0.65950000000000009</v>
      </c>
      <c r="V4872">
        <v>0.65950000000000009</v>
      </c>
      <c r="W4872">
        <v>0.65950000000000009</v>
      </c>
      <c r="X4872">
        <v>0.65950000000000009</v>
      </c>
      <c r="Y4872">
        <v>0.65950000000000009</v>
      </c>
      <c r="Z4872">
        <v>0.65950000000000009</v>
      </c>
      <c r="AA4872">
        <v>0.65950000000000009</v>
      </c>
      <c r="AB4872" s="7">
        <f t="shared" si="228"/>
        <v>15.827999999999998</v>
      </c>
      <c r="AC4872">
        <f>INDEX(SHELF_days!$C$2:$C$289,MATCH(A4872&amp;"|"&amp;C4872,SHELF_days!$D$2:$D$289,0))</f>
        <v>8</v>
      </c>
      <c r="AD4872" s="8">
        <f t="shared" si="229"/>
        <v>126.62399999999998</v>
      </c>
      <c r="AE4872" s="7">
        <f t="shared" si="230"/>
        <v>0.65950000000000009</v>
      </c>
    </row>
    <row r="4873" spans="1:31" x14ac:dyDescent="0.45">
      <c r="A4873" t="s">
        <v>73</v>
      </c>
      <c r="B4873" t="s">
        <v>163</v>
      </c>
      <c r="C4873" t="s">
        <v>129</v>
      </c>
      <c r="D4873">
        <v>0.65950000000000009</v>
      </c>
      <c r="E4873">
        <v>0.65950000000000009</v>
      </c>
      <c r="F4873">
        <v>0.65950000000000009</v>
      </c>
      <c r="G4873">
        <v>0.65950000000000009</v>
      </c>
      <c r="H4873">
        <v>0.65950000000000009</v>
      </c>
      <c r="I4873">
        <v>0.65950000000000009</v>
      </c>
      <c r="J4873">
        <v>0.65950000000000009</v>
      </c>
      <c r="K4873">
        <v>0.65950000000000009</v>
      </c>
      <c r="L4873">
        <v>0.65950000000000009</v>
      </c>
      <c r="M4873">
        <v>0.65950000000000009</v>
      </c>
      <c r="N4873">
        <v>0.65950000000000009</v>
      </c>
      <c r="O4873">
        <v>0.65950000000000009</v>
      </c>
      <c r="P4873">
        <v>0.65950000000000009</v>
      </c>
      <c r="Q4873">
        <v>0.65950000000000009</v>
      </c>
      <c r="R4873">
        <v>0.65950000000000009</v>
      </c>
      <c r="S4873">
        <v>0.65950000000000009</v>
      </c>
      <c r="T4873">
        <v>0.65950000000000009</v>
      </c>
      <c r="U4873">
        <v>0.65950000000000009</v>
      </c>
      <c r="V4873">
        <v>0.65950000000000009</v>
      </c>
      <c r="W4873">
        <v>0.65950000000000009</v>
      </c>
      <c r="X4873">
        <v>0.65950000000000009</v>
      </c>
      <c r="Y4873">
        <v>0.65950000000000009</v>
      </c>
      <c r="Z4873">
        <v>0.65950000000000009</v>
      </c>
      <c r="AA4873">
        <v>0.65950000000000009</v>
      </c>
      <c r="AB4873" s="7">
        <f t="shared" si="228"/>
        <v>15.827999999999998</v>
      </c>
      <c r="AC4873">
        <f>INDEX(SHELF_days!$C$2:$C$289,MATCH(A4873&amp;"|"&amp;C4873,SHELF_days!$D$2:$D$289,0))</f>
        <v>5</v>
      </c>
      <c r="AD4873" s="8">
        <f t="shared" si="229"/>
        <v>79.139999999999986</v>
      </c>
      <c r="AE4873" s="7">
        <f t="shared" si="230"/>
        <v>0.65950000000000009</v>
      </c>
    </row>
    <row r="4874" spans="1:31" x14ac:dyDescent="0.45">
      <c r="A4874" t="s">
        <v>73</v>
      </c>
      <c r="B4874" t="s">
        <v>164</v>
      </c>
      <c r="C4874" t="s">
        <v>124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73</v>
      </c>
      <c r="B4875" t="s">
        <v>164</v>
      </c>
      <c r="C4875" t="s">
        <v>125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73</v>
      </c>
      <c r="B4876" t="s">
        <v>164</v>
      </c>
      <c r="C4876" t="s">
        <v>126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73</v>
      </c>
      <c r="B4877" t="s">
        <v>164</v>
      </c>
      <c r="C4877" t="s">
        <v>127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73</v>
      </c>
      <c r="B4878" t="s">
        <v>164</v>
      </c>
      <c r="C4878" t="s">
        <v>128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73</v>
      </c>
      <c r="B4879" t="s">
        <v>164</v>
      </c>
      <c r="C4879" t="s">
        <v>129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73</v>
      </c>
      <c r="B4880" t="s">
        <v>165</v>
      </c>
      <c r="C4880" t="s">
        <v>124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73</v>
      </c>
      <c r="B4881" t="s">
        <v>165</v>
      </c>
      <c r="C4881" t="s">
        <v>125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73</v>
      </c>
      <c r="B4882" t="s">
        <v>165</v>
      </c>
      <c r="C4882" t="s">
        <v>126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73</v>
      </c>
      <c r="B4883" t="s">
        <v>165</v>
      </c>
      <c r="C4883" t="s">
        <v>127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73</v>
      </c>
      <c r="B4884" t="s">
        <v>165</v>
      </c>
      <c r="C4884" t="s">
        <v>128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73</v>
      </c>
      <c r="B4885" t="s">
        <v>165</v>
      </c>
      <c r="C4885" t="s">
        <v>129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73</v>
      </c>
      <c r="B4886" t="s">
        <v>166</v>
      </c>
      <c r="C4886" t="s">
        <v>124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73</v>
      </c>
      <c r="B4887" t="s">
        <v>166</v>
      </c>
      <c r="C4887" t="s">
        <v>125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73</v>
      </c>
      <c r="B4888" t="s">
        <v>166</v>
      </c>
      <c r="C4888" t="s">
        <v>126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73</v>
      </c>
      <c r="B4889" t="s">
        <v>166</v>
      </c>
      <c r="C4889" t="s">
        <v>127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73</v>
      </c>
      <c r="B4890" t="s">
        <v>166</v>
      </c>
      <c r="C4890" t="s">
        <v>128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73</v>
      </c>
      <c r="B4891" t="s">
        <v>166</v>
      </c>
      <c r="C4891" t="s">
        <v>129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73</v>
      </c>
      <c r="B4892" t="s">
        <v>167</v>
      </c>
      <c r="C4892" t="s">
        <v>124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73</v>
      </c>
      <c r="B4893" t="s">
        <v>167</v>
      </c>
      <c r="C4893" t="s">
        <v>125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73</v>
      </c>
      <c r="B4894" t="s">
        <v>167</v>
      </c>
      <c r="C4894" t="s">
        <v>126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73</v>
      </c>
      <c r="B4895" t="s">
        <v>167</v>
      </c>
      <c r="C4895" t="s">
        <v>127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73</v>
      </c>
      <c r="B4896" t="s">
        <v>167</v>
      </c>
      <c r="C4896" t="s">
        <v>128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73</v>
      </c>
      <c r="B4897" t="s">
        <v>167</v>
      </c>
      <c r="C4897" t="s">
        <v>129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73</v>
      </c>
      <c r="B4898" t="s">
        <v>168</v>
      </c>
      <c r="C4898" t="s">
        <v>124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73</v>
      </c>
      <c r="B4899" t="s">
        <v>168</v>
      </c>
      <c r="C4899" t="s">
        <v>125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73</v>
      </c>
      <c r="B4900" t="s">
        <v>168</v>
      </c>
      <c r="C4900" t="s">
        <v>126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73</v>
      </c>
      <c r="B4901" t="s">
        <v>168</v>
      </c>
      <c r="C4901" t="s">
        <v>127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73</v>
      </c>
      <c r="B4902" t="s">
        <v>168</v>
      </c>
      <c r="C4902" t="s">
        <v>128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73</v>
      </c>
      <c r="B4903" t="s">
        <v>168</v>
      </c>
      <c r="C4903" t="s">
        <v>129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73</v>
      </c>
      <c r="B4904" t="s">
        <v>169</v>
      </c>
      <c r="C4904" t="s">
        <v>124</v>
      </c>
      <c r="D4904">
        <v>0.13662655056959569</v>
      </c>
      <c r="E4904">
        <v>0.11240462570667591</v>
      </c>
      <c r="F4904">
        <v>0.10001104312193471</v>
      </c>
      <c r="G4904">
        <v>9.9477825652239074E-2</v>
      </c>
      <c r="H4904">
        <v>9.9042910844554383E-2</v>
      </c>
      <c r="I4904">
        <v>9.8984078190775107E-2</v>
      </c>
      <c r="J4904">
        <v>0.1007617179954727</v>
      </c>
      <c r="K4904">
        <v>0.10324311549411209</v>
      </c>
      <c r="L4904">
        <v>0.1010268372960476</v>
      </c>
      <c r="M4904">
        <v>0.1018095350064528</v>
      </c>
      <c r="N4904">
        <v>0.1032840749366167</v>
      </c>
      <c r="O4904">
        <v>0.1046498861648594</v>
      </c>
      <c r="P4904">
        <v>0.1062800719765407</v>
      </c>
      <c r="Q4904">
        <v>0.1077754639865251</v>
      </c>
      <c r="R4904">
        <v>0.1110343461756146</v>
      </c>
      <c r="S4904">
        <v>0.1371247663338783</v>
      </c>
      <c r="T4904">
        <v>0.16156861690345889</v>
      </c>
      <c r="U4904">
        <v>0.20600812258662571</v>
      </c>
      <c r="V4904">
        <v>0.21944952218234701</v>
      </c>
      <c r="W4904">
        <v>0.2185327753873815</v>
      </c>
      <c r="X4904">
        <v>0.20390727554471039</v>
      </c>
      <c r="Y4904">
        <v>0.17650540850916471</v>
      </c>
      <c r="Z4904">
        <v>0.15810046919902801</v>
      </c>
      <c r="AA4904">
        <v>0.15170632786549909</v>
      </c>
      <c r="AB4904" s="7">
        <f t="shared" si="228"/>
        <v>3.2193153676301107</v>
      </c>
      <c r="AC4904">
        <f>INDEX(SHELF_days!$C$2:$C$289,MATCH(A4904&amp;"|"&amp;C4904,SHELF_days!$D$2:$D$289,0))</f>
        <v>85</v>
      </c>
      <c r="AD4904" s="8">
        <f t="shared" si="229"/>
        <v>273.64180624855942</v>
      </c>
      <c r="AE4904" s="7">
        <f t="shared" si="230"/>
        <v>0.21944952218234701</v>
      </c>
    </row>
    <row r="4905" spans="1:31" x14ac:dyDescent="0.45">
      <c r="A4905" t="s">
        <v>73</v>
      </c>
      <c r="B4905" t="s">
        <v>169</v>
      </c>
      <c r="C4905" t="s">
        <v>125</v>
      </c>
      <c r="D4905">
        <v>0.12559561416526729</v>
      </c>
      <c r="E4905">
        <v>0.1192627258162111</v>
      </c>
      <c r="F4905">
        <v>0.11113786185758071</v>
      </c>
      <c r="G4905">
        <v>0.1061166065650907</v>
      </c>
      <c r="H4905">
        <v>0.10526204365101841</v>
      </c>
      <c r="I4905">
        <v>7.9344025509842098E-2</v>
      </c>
      <c r="J4905">
        <v>6.546622167216315E-2</v>
      </c>
      <c r="K4905">
        <v>6.5965182153582241E-2</v>
      </c>
      <c r="L4905">
        <v>6.6288203211515892E-2</v>
      </c>
      <c r="M4905">
        <v>6.518695274599573E-2</v>
      </c>
      <c r="N4905">
        <v>6.6511618352449814E-2</v>
      </c>
      <c r="O4905">
        <v>6.6317061000553165E-2</v>
      </c>
      <c r="P4905">
        <v>6.7511401108129129E-2</v>
      </c>
      <c r="Q4905">
        <v>7.1103730395062514E-2</v>
      </c>
      <c r="R4905">
        <v>7.2860331940655526E-2</v>
      </c>
      <c r="S4905">
        <v>7.9349610888365479E-2</v>
      </c>
      <c r="T4905">
        <v>9.5992177095101786E-2</v>
      </c>
      <c r="U4905">
        <v>0.1350386274554079</v>
      </c>
      <c r="V4905">
        <v>0.14046296089799951</v>
      </c>
      <c r="W4905">
        <v>0.1383358625770244</v>
      </c>
      <c r="X4905">
        <v>0.1362571708699184</v>
      </c>
      <c r="Y4905">
        <v>0.1362571708699184</v>
      </c>
      <c r="Z4905">
        <v>0.1362571708699184</v>
      </c>
      <c r="AA4905">
        <v>0.1342669143227653</v>
      </c>
      <c r="AB4905" s="7">
        <f t="shared" si="228"/>
        <v>2.3861472459915367</v>
      </c>
      <c r="AC4905">
        <f>INDEX(SHELF_days!$C$2:$C$289,MATCH(A4905&amp;"|"&amp;C4905,SHELF_days!$D$2:$D$289,0))</f>
        <v>109</v>
      </c>
      <c r="AD4905" s="8">
        <f t="shared" si="229"/>
        <v>260.09004981307748</v>
      </c>
      <c r="AE4905" s="7">
        <f t="shared" si="230"/>
        <v>0.14046296089799951</v>
      </c>
    </row>
    <row r="4906" spans="1:31" x14ac:dyDescent="0.45">
      <c r="A4906" t="s">
        <v>73</v>
      </c>
      <c r="B4906" t="s">
        <v>169</v>
      </c>
      <c r="C4906" t="s">
        <v>126</v>
      </c>
      <c r="D4906">
        <v>0.1400648154289309</v>
      </c>
      <c r="E4906">
        <v>0.13260407651663611</v>
      </c>
      <c r="F4906">
        <v>0.1239522181843813</v>
      </c>
      <c r="G4906">
        <v>0.117352825960074</v>
      </c>
      <c r="H4906">
        <v>0.1088604398146238</v>
      </c>
      <c r="I4906">
        <v>7.5637067563673763E-2</v>
      </c>
      <c r="J4906">
        <v>7.1003514580407948E-2</v>
      </c>
      <c r="K4906">
        <v>7.2931946765285305E-2</v>
      </c>
      <c r="L4906">
        <v>7.3598383002733997E-2</v>
      </c>
      <c r="M4906">
        <v>7.5689240563060464E-2</v>
      </c>
      <c r="N4906">
        <v>8.2414635502867567E-2</v>
      </c>
      <c r="O4906">
        <v>9.9898496674693457E-2</v>
      </c>
      <c r="P4906">
        <v>0.12519747939615761</v>
      </c>
      <c r="Q4906">
        <v>0.13472151277476321</v>
      </c>
      <c r="R4906">
        <v>0.14728536166480399</v>
      </c>
      <c r="S4906">
        <v>0.17924870676075469</v>
      </c>
      <c r="T4906">
        <v>0.237355646530505</v>
      </c>
      <c r="U4906">
        <v>0.37590252299614801</v>
      </c>
      <c r="V4906">
        <v>0.41876904056769959</v>
      </c>
      <c r="W4906">
        <v>0.31939818026416178</v>
      </c>
      <c r="X4906">
        <v>0.28464997827642008</v>
      </c>
      <c r="Y4906">
        <v>0.26135030426730221</v>
      </c>
      <c r="Z4906">
        <v>0.20594750089972541</v>
      </c>
      <c r="AA4906">
        <v>0.15395070843550571</v>
      </c>
      <c r="AB4906" s="7">
        <f t="shared" si="228"/>
        <v>4.0177846033913163</v>
      </c>
      <c r="AC4906">
        <f>INDEX(SHELF_days!$C$2:$C$289,MATCH(A4906&amp;"|"&amp;C4906,SHELF_days!$D$2:$D$289,0))</f>
        <v>78</v>
      </c>
      <c r="AD4906" s="8">
        <f t="shared" si="229"/>
        <v>313.38719906452269</v>
      </c>
      <c r="AE4906" s="7">
        <f t="shared" si="230"/>
        <v>0.41876904056769959</v>
      </c>
    </row>
    <row r="4907" spans="1:31" x14ac:dyDescent="0.45">
      <c r="A4907" t="s">
        <v>73</v>
      </c>
      <c r="B4907" t="s">
        <v>169</v>
      </c>
      <c r="C4907" t="s">
        <v>127</v>
      </c>
      <c r="D4907">
        <v>0.1168289657973489</v>
      </c>
      <c r="E4907">
        <v>0.10980066730094171</v>
      </c>
      <c r="F4907">
        <v>0.1043251650764135</v>
      </c>
      <c r="G4907">
        <v>0.1004038630986937</v>
      </c>
      <c r="H4907">
        <v>0.1014807118695176</v>
      </c>
      <c r="I4907">
        <v>0.10386746924944019</v>
      </c>
      <c r="J4907">
        <v>6.6127219173147553E-2</v>
      </c>
      <c r="K4907">
        <v>6.562459614843448E-2</v>
      </c>
      <c r="L4907">
        <v>6.5777629415735381E-2</v>
      </c>
      <c r="M4907">
        <v>6.7708094943613892E-2</v>
      </c>
      <c r="N4907">
        <v>6.805206880130861E-2</v>
      </c>
      <c r="O4907">
        <v>7.3486855752885161E-2</v>
      </c>
      <c r="P4907">
        <v>7.5978911252510148E-2</v>
      </c>
      <c r="Q4907">
        <v>7.8126992894440445E-2</v>
      </c>
      <c r="R4907">
        <v>8.4123369817763444E-2</v>
      </c>
      <c r="S4907">
        <v>0.10159583781372571</v>
      </c>
      <c r="T4907">
        <v>0.14239254131124859</v>
      </c>
      <c r="U4907">
        <v>0.1718760148279386</v>
      </c>
      <c r="V4907">
        <v>0.1614346532782423</v>
      </c>
      <c r="W4907">
        <v>0.15045697330552801</v>
      </c>
      <c r="X4907">
        <v>0.14891260088322519</v>
      </c>
      <c r="Y4907">
        <v>0.13741545018664539</v>
      </c>
      <c r="Z4907">
        <v>0.13269107454932819</v>
      </c>
      <c r="AA4907">
        <v>0.1236171845808344</v>
      </c>
      <c r="AB4907" s="7">
        <f t="shared" si="228"/>
        <v>2.5521049113289114</v>
      </c>
      <c r="AC4907">
        <f>INDEX(SHELF_days!$C$2:$C$289,MATCH(A4907&amp;"|"&amp;C4907,SHELF_days!$D$2:$D$289,0))</f>
        <v>80</v>
      </c>
      <c r="AD4907" s="8">
        <f t="shared" si="229"/>
        <v>204.1683929063129</v>
      </c>
      <c r="AE4907" s="7">
        <f t="shared" si="230"/>
        <v>0.1718760148279386</v>
      </c>
    </row>
    <row r="4908" spans="1:31" x14ac:dyDescent="0.45">
      <c r="A4908" t="s">
        <v>73</v>
      </c>
      <c r="B4908" t="s">
        <v>169</v>
      </c>
      <c r="C4908" t="s">
        <v>128</v>
      </c>
      <c r="D4908">
        <v>0.13625717086991809</v>
      </c>
      <c r="E4908">
        <v>0.13625717086991809</v>
      </c>
      <c r="F4908">
        <v>0.1270077840352537</v>
      </c>
      <c r="G4908">
        <v>8.1788559510227427E-2</v>
      </c>
      <c r="H4908">
        <v>8.1788559510227427E-2</v>
      </c>
      <c r="I4908">
        <v>8.1788559510227427E-2</v>
      </c>
      <c r="J4908">
        <v>8.1788559510227427E-2</v>
      </c>
      <c r="K4908">
        <v>8.1788559510227427E-2</v>
      </c>
      <c r="L4908">
        <v>8.1788559510227427E-2</v>
      </c>
      <c r="M4908">
        <v>8.1788559510227427E-2</v>
      </c>
      <c r="N4908">
        <v>8.1788559510227427E-2</v>
      </c>
      <c r="O4908">
        <v>8.1788559510227427E-2</v>
      </c>
      <c r="P4908">
        <v>0.13625717086991809</v>
      </c>
      <c r="Q4908">
        <v>0.13625717086991809</v>
      </c>
      <c r="R4908">
        <v>0.13625717086991809</v>
      </c>
      <c r="S4908">
        <v>0.13625717086991809</v>
      </c>
      <c r="T4908">
        <v>0.45501844678307668</v>
      </c>
      <c r="U4908">
        <v>0.65148227454900531</v>
      </c>
      <c r="V4908">
        <v>0.78251525470675187</v>
      </c>
      <c r="W4908">
        <v>0.65148227454900531</v>
      </c>
      <c r="X4908">
        <v>0.45501844678307668</v>
      </c>
      <c r="Y4908">
        <v>0.45501844678307668</v>
      </c>
      <c r="Z4908">
        <v>0.45501844678307668</v>
      </c>
      <c r="AA4908">
        <v>0.32749680792367503</v>
      </c>
      <c r="AB4908" s="7">
        <f t="shared" si="228"/>
        <v>5.9136982437075538</v>
      </c>
      <c r="AC4908">
        <f>INDEX(SHELF_days!$C$2:$C$289,MATCH(A4908&amp;"|"&amp;C4908,SHELF_days!$D$2:$D$289,0))</f>
        <v>8</v>
      </c>
      <c r="AD4908" s="8">
        <f t="shared" si="229"/>
        <v>47.309585949660431</v>
      </c>
      <c r="AE4908" s="7">
        <f t="shared" si="230"/>
        <v>0.78251525470675187</v>
      </c>
    </row>
    <row r="4909" spans="1:31" x14ac:dyDescent="0.45">
      <c r="A4909" t="s">
        <v>73</v>
      </c>
      <c r="B4909" t="s">
        <v>169</v>
      </c>
      <c r="C4909" t="s">
        <v>129</v>
      </c>
      <c r="D4909">
        <v>8.5813755632720298E-2</v>
      </c>
      <c r="E4909">
        <v>8.1788559510227427E-2</v>
      </c>
      <c r="F4909">
        <v>8.1788559510227427E-2</v>
      </c>
      <c r="G4909">
        <v>8.1788559510227427E-2</v>
      </c>
      <c r="H4909">
        <v>8.1788559510227427E-2</v>
      </c>
      <c r="I4909">
        <v>8.1788559510227427E-2</v>
      </c>
      <c r="J4909">
        <v>8.1788559510227427E-2</v>
      </c>
      <c r="K4909">
        <v>8.1788559510227427E-2</v>
      </c>
      <c r="L4909">
        <v>8.1788559510227427E-2</v>
      </c>
      <c r="M4909">
        <v>8.1788559510227427E-2</v>
      </c>
      <c r="N4909">
        <v>8.1788559510227427E-2</v>
      </c>
      <c r="O4909">
        <v>8.1788559510227427E-2</v>
      </c>
      <c r="P4909">
        <v>8.1788559510227427E-2</v>
      </c>
      <c r="Q4909">
        <v>8.1788559510227427E-2</v>
      </c>
      <c r="R4909">
        <v>8.1788559510227427E-2</v>
      </c>
      <c r="S4909">
        <v>0.13625717086991809</v>
      </c>
      <c r="T4909">
        <v>0.33272099863584659</v>
      </c>
      <c r="U4909">
        <v>0.4637539787935932</v>
      </c>
      <c r="V4909">
        <v>0.4637539787935932</v>
      </c>
      <c r="W4909">
        <v>0.4637539787935932</v>
      </c>
      <c r="X4909">
        <v>0.4637539787935932</v>
      </c>
      <c r="Y4909">
        <v>0.33272099863584659</v>
      </c>
      <c r="Z4909">
        <v>0.13625717086991809</v>
      </c>
      <c r="AA4909">
        <v>0.13625717086991809</v>
      </c>
      <c r="AB4909" s="7">
        <f t="shared" si="228"/>
        <v>4.1600830138317253</v>
      </c>
      <c r="AC4909">
        <f>INDEX(SHELF_days!$C$2:$C$289,MATCH(A4909&amp;"|"&amp;C4909,SHELF_days!$D$2:$D$289,0))</f>
        <v>5</v>
      </c>
      <c r="AD4909" s="8">
        <f t="shared" si="229"/>
        <v>20.800415069158625</v>
      </c>
      <c r="AE4909" s="7">
        <f t="shared" si="230"/>
        <v>0.4637539787935932</v>
      </c>
    </row>
    <row r="4910" spans="1:31" x14ac:dyDescent="0.45">
      <c r="A4910" t="s">
        <v>73</v>
      </c>
      <c r="B4910" t="s">
        <v>170</v>
      </c>
      <c r="C4910" t="s">
        <v>124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73</v>
      </c>
      <c r="B4911" t="s">
        <v>170</v>
      </c>
      <c r="C4911" t="s">
        <v>125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73</v>
      </c>
      <c r="B4912" t="s">
        <v>170</v>
      </c>
      <c r="C4912" t="s">
        <v>126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73</v>
      </c>
      <c r="B4913" t="s">
        <v>170</v>
      </c>
      <c r="C4913" t="s">
        <v>127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73</v>
      </c>
      <c r="B4914" t="s">
        <v>170</v>
      </c>
      <c r="C4914" t="s">
        <v>128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73</v>
      </c>
      <c r="B4915" t="s">
        <v>170</v>
      </c>
      <c r="C4915" t="s">
        <v>129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73</v>
      </c>
      <c r="B4916" t="s">
        <v>171</v>
      </c>
      <c r="C4916" t="s">
        <v>124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73</v>
      </c>
      <c r="B4917" t="s">
        <v>171</v>
      </c>
      <c r="C4917" t="s">
        <v>125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73</v>
      </c>
      <c r="B4918" t="s">
        <v>171</v>
      </c>
      <c r="C4918" t="s">
        <v>126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73</v>
      </c>
      <c r="B4919" t="s">
        <v>171</v>
      </c>
      <c r="C4919" t="s">
        <v>127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73</v>
      </c>
      <c r="B4920" t="s">
        <v>171</v>
      </c>
      <c r="C4920" t="s">
        <v>128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73</v>
      </c>
      <c r="B4921" t="s">
        <v>171</v>
      </c>
      <c r="C4921" t="s">
        <v>129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73</v>
      </c>
      <c r="B4922" t="s">
        <v>172</v>
      </c>
      <c r="C4922" t="s">
        <v>124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73</v>
      </c>
      <c r="B4923" t="s">
        <v>172</v>
      </c>
      <c r="C4923" t="s">
        <v>125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73</v>
      </c>
      <c r="B4924" t="s">
        <v>172</v>
      </c>
      <c r="C4924" t="s">
        <v>126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73</v>
      </c>
      <c r="B4925" t="s">
        <v>172</v>
      </c>
      <c r="C4925" t="s">
        <v>127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73</v>
      </c>
      <c r="B4926" t="s">
        <v>172</v>
      </c>
      <c r="C4926" t="s">
        <v>128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73</v>
      </c>
      <c r="B4927" t="s">
        <v>172</v>
      </c>
      <c r="C4927" t="s">
        <v>129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73</v>
      </c>
      <c r="B4928" t="s">
        <v>173</v>
      </c>
      <c r="C4928" t="s">
        <v>124</v>
      </c>
      <c r="D4928">
        <v>0.18497399753496341</v>
      </c>
      <c r="E4928">
        <v>0.16229048653975711</v>
      </c>
      <c r="F4928">
        <v>0.1511557729460897</v>
      </c>
      <c r="G4928">
        <v>0.14688656888693349</v>
      </c>
      <c r="H4928">
        <v>0.144021108936462</v>
      </c>
      <c r="I4928">
        <v>0.1266213073296974</v>
      </c>
      <c r="J4928">
        <v>0.12171993532385721</v>
      </c>
      <c r="K4928">
        <v>0.12793533328000989</v>
      </c>
      <c r="L4928">
        <v>0.126048491395475</v>
      </c>
      <c r="M4928">
        <v>0.12655367364107831</v>
      </c>
      <c r="N4928">
        <v>0.12964549940651959</v>
      </c>
      <c r="O4928">
        <v>0.14868783345117501</v>
      </c>
      <c r="P4928">
        <v>0.15867967573511671</v>
      </c>
      <c r="Q4928">
        <v>0.16199786731552779</v>
      </c>
      <c r="R4928">
        <v>0.1712705840531325</v>
      </c>
      <c r="S4928">
        <v>0.2087437883861529</v>
      </c>
      <c r="T4928">
        <v>0.25570089219879238</v>
      </c>
      <c r="U4928">
        <v>0.39197311281061731</v>
      </c>
      <c r="V4928">
        <v>0.43520208207305278</v>
      </c>
      <c r="W4928">
        <v>0.37031238882085382</v>
      </c>
      <c r="X4928">
        <v>0.34773930017441318</v>
      </c>
      <c r="Y4928">
        <v>0.2875867256842653</v>
      </c>
      <c r="Z4928">
        <v>0.24432048887912131</v>
      </c>
      <c r="AA4928">
        <v>0.2153760307088963</v>
      </c>
      <c r="AB4928" s="7">
        <f t="shared" si="228"/>
        <v>4.9454429455119602</v>
      </c>
      <c r="AC4928">
        <f>INDEX(SHELF_days!$C$2:$C$289,MATCH(A4928&amp;"|"&amp;C4928,SHELF_days!$D$2:$D$289,0))</f>
        <v>85</v>
      </c>
      <c r="AD4928" s="8">
        <f t="shared" si="229"/>
        <v>420.3626503685166</v>
      </c>
      <c r="AE4928" s="7">
        <f t="shared" si="230"/>
        <v>0.43520208207305278</v>
      </c>
    </row>
    <row r="4929" spans="1:31" x14ac:dyDescent="0.45">
      <c r="A4929" t="s">
        <v>73</v>
      </c>
      <c r="B4929" t="s">
        <v>173</v>
      </c>
      <c r="C4929" t="s">
        <v>125</v>
      </c>
      <c r="D4929">
        <v>0.17664865896256071</v>
      </c>
      <c r="E4929">
        <v>0.163757039690859</v>
      </c>
      <c r="F4929">
        <v>0.1499009977033316</v>
      </c>
      <c r="G4929">
        <v>0.145100411416967</v>
      </c>
      <c r="H4929">
        <v>0.14097901121730549</v>
      </c>
      <c r="I4929">
        <v>0.12900014915879601</v>
      </c>
      <c r="J4929">
        <v>0.1073652199310092</v>
      </c>
      <c r="K4929">
        <v>0.1078668058524096</v>
      </c>
      <c r="L4929">
        <v>0.1075019182400604</v>
      </c>
      <c r="M4929">
        <v>0.1078818749573444</v>
      </c>
      <c r="N4929">
        <v>0.11059108475168961</v>
      </c>
      <c r="O4929">
        <v>0.11616665357755709</v>
      </c>
      <c r="P4929">
        <v>0.1255417895762648</v>
      </c>
      <c r="Q4929">
        <v>0.1323013595041504</v>
      </c>
      <c r="R4929">
        <v>0.1390049584708497</v>
      </c>
      <c r="S4929">
        <v>0.1595559885079709</v>
      </c>
      <c r="T4929">
        <v>0.20263748315185989</v>
      </c>
      <c r="U4929">
        <v>0.27052380088302991</v>
      </c>
      <c r="V4929">
        <v>0.29041394303229728</v>
      </c>
      <c r="W4929">
        <v>0.26572752005521799</v>
      </c>
      <c r="X4929">
        <v>0.24703644811290371</v>
      </c>
      <c r="Y4929">
        <v>0.2311363896774376</v>
      </c>
      <c r="Z4929">
        <v>0.21718455123711061</v>
      </c>
      <c r="AA4929">
        <v>0.2009540488577177</v>
      </c>
      <c r="AB4929" s="7">
        <f t="shared" si="228"/>
        <v>4.0447781065267003</v>
      </c>
      <c r="AC4929">
        <f>INDEX(SHELF_days!$C$2:$C$289,MATCH(A4929&amp;"|"&amp;C4929,SHELF_days!$D$2:$D$289,0))</f>
        <v>109</v>
      </c>
      <c r="AD4929" s="8">
        <f t="shared" si="229"/>
        <v>440.88081361141036</v>
      </c>
      <c r="AE4929" s="7">
        <f t="shared" si="230"/>
        <v>0.29041394303229728</v>
      </c>
    </row>
    <row r="4930" spans="1:31" x14ac:dyDescent="0.45">
      <c r="A4930" t="s">
        <v>73</v>
      </c>
      <c r="B4930" t="s">
        <v>173</v>
      </c>
      <c r="C4930" t="s">
        <v>126</v>
      </c>
      <c r="D4930">
        <v>0.19120010150409739</v>
      </c>
      <c r="E4930">
        <v>0.17094821803911561</v>
      </c>
      <c r="F4930">
        <v>0.16025370738581629</v>
      </c>
      <c r="G4930">
        <v>0.15465225061044549</v>
      </c>
      <c r="H4930">
        <v>0.1472337799294228</v>
      </c>
      <c r="I4930">
        <v>0.1286229247517475</v>
      </c>
      <c r="J4930">
        <v>0.12655170939737431</v>
      </c>
      <c r="K4930">
        <v>0.12918547707021921</v>
      </c>
      <c r="L4930">
        <v>0.128234853901037</v>
      </c>
      <c r="M4930">
        <v>0.12959310187852349</v>
      </c>
      <c r="N4930">
        <v>0.13531639485121039</v>
      </c>
      <c r="O4930">
        <v>0.14361178532279201</v>
      </c>
      <c r="P4930">
        <v>0.15872398624173681</v>
      </c>
      <c r="Q4930">
        <v>0.16554530914085239</v>
      </c>
      <c r="R4930">
        <v>0.18404184887413241</v>
      </c>
      <c r="S4930">
        <v>0.22128461733766111</v>
      </c>
      <c r="T4930">
        <v>0.28838327074596293</v>
      </c>
      <c r="U4930">
        <v>0.37834050058157681</v>
      </c>
      <c r="V4930">
        <v>0.39234414252000382</v>
      </c>
      <c r="W4930">
        <v>0.35003689903964552</v>
      </c>
      <c r="X4930">
        <v>0.32120233234150952</v>
      </c>
      <c r="Y4930">
        <v>0.28977611418688493</v>
      </c>
      <c r="Z4930">
        <v>0.25229869823222889</v>
      </c>
      <c r="AA4930">
        <v>0.21552071229920219</v>
      </c>
      <c r="AB4930" s="7">
        <f t="shared" ref="AB4930:AB4993" si="231">SUM(D4930:AA4930)</f>
        <v>4.9629027361831994</v>
      </c>
      <c r="AC4930">
        <f>INDEX(SHELF_days!$C$2:$C$289,MATCH(A4930&amp;"|"&amp;C4930,SHELF_days!$D$2:$D$289,0))</f>
        <v>78</v>
      </c>
      <c r="AD4930" s="8">
        <f t="shared" ref="AD4930:AD4993" si="232">AB4930*AC4930</f>
        <v>387.10641342228956</v>
      </c>
      <c r="AE4930" s="7">
        <f t="shared" ref="AE4930:AE4993" si="233">MAX(D4930:AA4930)</f>
        <v>0.39234414252000382</v>
      </c>
    </row>
    <row r="4931" spans="1:31" x14ac:dyDescent="0.45">
      <c r="A4931" t="s">
        <v>73</v>
      </c>
      <c r="B4931" t="s">
        <v>173</v>
      </c>
      <c r="C4931" t="s">
        <v>127</v>
      </c>
      <c r="D4931">
        <v>0.1753330050107329</v>
      </c>
      <c r="E4931">
        <v>0.1594459033145991</v>
      </c>
      <c r="F4931">
        <v>0.1507918105324626</v>
      </c>
      <c r="G4931">
        <v>0.14436686891603481</v>
      </c>
      <c r="H4931">
        <v>0.14318043253902271</v>
      </c>
      <c r="I4931">
        <v>0.1103591147175999</v>
      </c>
      <c r="J4931">
        <v>8.3201600713260909E-2</v>
      </c>
      <c r="K4931">
        <v>8.1045776888529389E-2</v>
      </c>
      <c r="L4931">
        <v>8.1198297757762092E-2</v>
      </c>
      <c r="M4931">
        <v>8.2962553581675022E-2</v>
      </c>
      <c r="N4931">
        <v>8.4314709749295766E-2</v>
      </c>
      <c r="O4931">
        <v>8.7247803388386252E-2</v>
      </c>
      <c r="P4931">
        <v>8.6618654802801343E-2</v>
      </c>
      <c r="Q4931">
        <v>9.282801403675596E-2</v>
      </c>
      <c r="R4931">
        <v>9.4215367328045765E-2</v>
      </c>
      <c r="S4931">
        <v>0.1195704952911637</v>
      </c>
      <c r="T4931">
        <v>0.1811463966034102</v>
      </c>
      <c r="U4931">
        <v>0.23055875859434849</v>
      </c>
      <c r="V4931">
        <v>0.23199597447750289</v>
      </c>
      <c r="W4931">
        <v>0.22638789943956181</v>
      </c>
      <c r="X4931">
        <v>0.2174888933385612</v>
      </c>
      <c r="Y4931">
        <v>0.21359374498584899</v>
      </c>
      <c r="Z4931">
        <v>0.19713175693645349</v>
      </c>
      <c r="AA4931">
        <v>0.18368205605440399</v>
      </c>
      <c r="AB4931" s="7">
        <f t="shared" si="231"/>
        <v>3.4586658889982194</v>
      </c>
      <c r="AC4931">
        <f>INDEX(SHELF_days!$C$2:$C$289,MATCH(A4931&amp;"|"&amp;C4931,SHELF_days!$D$2:$D$289,0))</f>
        <v>80</v>
      </c>
      <c r="AD4931" s="8">
        <f t="shared" si="232"/>
        <v>276.69327111985757</v>
      </c>
      <c r="AE4931" s="7">
        <f t="shared" si="233"/>
        <v>0.23199597447750289</v>
      </c>
    </row>
    <row r="4932" spans="1:31" x14ac:dyDescent="0.45">
      <c r="A4932" t="s">
        <v>73</v>
      </c>
      <c r="B4932" t="s">
        <v>173</v>
      </c>
      <c r="C4932" t="s">
        <v>128</v>
      </c>
      <c r="D4932">
        <v>0.18666207919172001</v>
      </c>
      <c r="E4932">
        <v>0.17899203932549829</v>
      </c>
      <c r="F4932">
        <v>0.15392875417946991</v>
      </c>
      <c r="G4932">
        <v>0.14693332585023899</v>
      </c>
      <c r="H4932">
        <v>0.14781325394196609</v>
      </c>
      <c r="I4932">
        <v>0.12137141478556519</v>
      </c>
      <c r="J4932">
        <v>0.1181596772507611</v>
      </c>
      <c r="K4932">
        <v>0.12137141478556519</v>
      </c>
      <c r="L4932">
        <v>0.12137141478556519</v>
      </c>
      <c r="M4932">
        <v>0.12137141478556519</v>
      </c>
      <c r="N4932">
        <v>0.1540754088614244</v>
      </c>
      <c r="O4932">
        <v>0.18666207919172001</v>
      </c>
      <c r="P4932">
        <v>0.27488953585556247</v>
      </c>
      <c r="Q4932">
        <v>0.2918428170895056</v>
      </c>
      <c r="R4932">
        <v>0.31919391527402458</v>
      </c>
      <c r="S4932">
        <v>0.37377878789749891</v>
      </c>
      <c r="T4932">
        <v>0.3841032775070975</v>
      </c>
      <c r="U4932">
        <v>0.67197175271563547</v>
      </c>
      <c r="V4932">
        <v>0.76386557642834119</v>
      </c>
      <c r="W4932">
        <v>0.53894129071468544</v>
      </c>
      <c r="X4932">
        <v>0.41751121405633829</v>
      </c>
      <c r="Y4932">
        <v>0.41047178932252121</v>
      </c>
      <c r="Z4932">
        <v>0.252158060152611</v>
      </c>
      <c r="AA4932">
        <v>0.18666207919172001</v>
      </c>
      <c r="AB4932" s="7">
        <f t="shared" si="231"/>
        <v>6.6441023731406013</v>
      </c>
      <c r="AC4932">
        <f>INDEX(SHELF_days!$C$2:$C$289,MATCH(A4932&amp;"|"&amp;C4932,SHELF_days!$D$2:$D$289,0))</f>
        <v>8</v>
      </c>
      <c r="AD4932" s="8">
        <f t="shared" si="232"/>
        <v>53.15281898512481</v>
      </c>
      <c r="AE4932" s="7">
        <f t="shared" si="233"/>
        <v>0.76386557642834119</v>
      </c>
    </row>
    <row r="4933" spans="1:31" x14ac:dyDescent="0.45">
      <c r="A4933" t="s">
        <v>73</v>
      </c>
      <c r="B4933" t="s">
        <v>173</v>
      </c>
      <c r="C4933" t="s">
        <v>129</v>
      </c>
      <c r="D4933">
        <v>0.18666207919172001</v>
      </c>
      <c r="E4933">
        <v>0.17197314624715471</v>
      </c>
      <c r="F4933">
        <v>0.1120441770132574</v>
      </c>
      <c r="G4933">
        <v>0.1120441770132574</v>
      </c>
      <c r="H4933">
        <v>0.1120441770132574</v>
      </c>
      <c r="I4933">
        <v>0.1120441770132574</v>
      </c>
      <c r="J4933">
        <v>0.1120441770132574</v>
      </c>
      <c r="K4933">
        <v>0.1120441770132574</v>
      </c>
      <c r="L4933">
        <v>0.1131470202215555</v>
      </c>
      <c r="M4933">
        <v>0.12696775744894989</v>
      </c>
      <c r="N4933">
        <v>0.12696775744894989</v>
      </c>
      <c r="O4933">
        <v>0.12696775744894989</v>
      </c>
      <c r="P4933">
        <v>0.12696775744894989</v>
      </c>
      <c r="Q4933">
        <v>0.12696775744894989</v>
      </c>
      <c r="R4933">
        <v>0.14620885172138359</v>
      </c>
      <c r="S4933">
        <v>0.1568149183203349</v>
      </c>
      <c r="T4933">
        <v>0.18666207919172001</v>
      </c>
      <c r="U4933">
        <v>0.18666207919172001</v>
      </c>
      <c r="V4933">
        <v>0.18666207919172001</v>
      </c>
      <c r="W4933">
        <v>0.18666207919172001</v>
      </c>
      <c r="X4933">
        <v>0.18666207919172001</v>
      </c>
      <c r="Y4933">
        <v>0.18666207919172001</v>
      </c>
      <c r="Z4933">
        <v>0.18666207919172001</v>
      </c>
      <c r="AA4933">
        <v>0.18666207919172001</v>
      </c>
      <c r="AB4933" s="7">
        <f t="shared" si="231"/>
        <v>3.5752064985602017</v>
      </c>
      <c r="AC4933">
        <f>INDEX(SHELF_days!$C$2:$C$289,MATCH(A4933&amp;"|"&amp;C4933,SHELF_days!$D$2:$D$289,0))</f>
        <v>5</v>
      </c>
      <c r="AD4933" s="8">
        <f t="shared" si="232"/>
        <v>17.876032492801009</v>
      </c>
      <c r="AE4933" s="7">
        <f t="shared" si="233"/>
        <v>0.18666207919172001</v>
      </c>
    </row>
    <row r="4934" spans="1:31" x14ac:dyDescent="0.45">
      <c r="A4934" t="s">
        <v>73</v>
      </c>
      <c r="B4934" t="s">
        <v>174</v>
      </c>
      <c r="C4934" t="s">
        <v>124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73</v>
      </c>
      <c r="B4935" t="s">
        <v>174</v>
      </c>
      <c r="C4935" t="s">
        <v>125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73</v>
      </c>
      <c r="B4936" t="s">
        <v>174</v>
      </c>
      <c r="C4936" t="s">
        <v>126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73</v>
      </c>
      <c r="B4937" t="s">
        <v>174</v>
      </c>
      <c r="C4937" t="s">
        <v>127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73</v>
      </c>
      <c r="B4938" t="s">
        <v>174</v>
      </c>
      <c r="C4938" t="s">
        <v>128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73</v>
      </c>
      <c r="B4939" t="s">
        <v>174</v>
      </c>
      <c r="C4939" t="s">
        <v>129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73</v>
      </c>
      <c r="B4940" t="s">
        <v>175</v>
      </c>
      <c r="C4940" t="s">
        <v>124</v>
      </c>
      <c r="D4940">
        <v>0.30639823892147622</v>
      </c>
      <c r="E4940">
        <v>0.2882256636238385</v>
      </c>
      <c r="F4940">
        <v>0.2787515028263744</v>
      </c>
      <c r="G4940">
        <v>0.26490299485252228</v>
      </c>
      <c r="H4940">
        <v>0.25363312503355251</v>
      </c>
      <c r="I4940">
        <v>0.2404382551435286</v>
      </c>
      <c r="J4940">
        <v>0.2346991691107963</v>
      </c>
      <c r="K4940">
        <v>0.22944851593191359</v>
      </c>
      <c r="L4940">
        <v>0.22227286268197671</v>
      </c>
      <c r="M4940">
        <v>0.2147093362833947</v>
      </c>
      <c r="N4940">
        <v>0.20795028752644731</v>
      </c>
      <c r="O4940">
        <v>0.20603247029147909</v>
      </c>
      <c r="P4940">
        <v>0.20957360848188841</v>
      </c>
      <c r="Q4940">
        <v>0.21982351557664301</v>
      </c>
      <c r="R4940">
        <v>0.23102873987083861</v>
      </c>
      <c r="S4940">
        <v>0.2450280874024971</v>
      </c>
      <c r="T4940">
        <v>0.26714403971136153</v>
      </c>
      <c r="U4940">
        <v>0.27773154010215911</v>
      </c>
      <c r="V4940">
        <v>0.28744273449046198</v>
      </c>
      <c r="W4940">
        <v>0.29241325706198978</v>
      </c>
      <c r="X4940">
        <v>0.29000700697317222</v>
      </c>
      <c r="Y4940">
        <v>0.2909623241726132</v>
      </c>
      <c r="Z4940">
        <v>0.29894245506418449</v>
      </c>
      <c r="AA4940">
        <v>0.30261288430414229</v>
      </c>
      <c r="AB4940" s="7">
        <f t="shared" si="231"/>
        <v>6.1601726154392527</v>
      </c>
      <c r="AC4940">
        <f>INDEX(SHELF_days!$C$2:$C$289,MATCH(A4940&amp;"|"&amp;C4940,SHELF_days!$D$2:$D$289,0))</f>
        <v>85</v>
      </c>
      <c r="AD4940" s="8">
        <f t="shared" si="232"/>
        <v>523.61467231233644</v>
      </c>
      <c r="AE4940" s="7">
        <f t="shared" si="233"/>
        <v>0.30639823892147622</v>
      </c>
    </row>
    <row r="4941" spans="1:31" x14ac:dyDescent="0.45">
      <c r="A4941" t="s">
        <v>73</v>
      </c>
      <c r="B4941" t="s">
        <v>175</v>
      </c>
      <c r="C4941" t="s">
        <v>125</v>
      </c>
      <c r="D4941">
        <v>0.394857633019156</v>
      </c>
      <c r="E4941">
        <v>0.39140723579471409</v>
      </c>
      <c r="F4941">
        <v>0.38583954936436482</v>
      </c>
      <c r="G4941">
        <v>0.38137531789053353</v>
      </c>
      <c r="H4941">
        <v>0.3778689077241365</v>
      </c>
      <c r="I4941">
        <v>0.37482180368177231</v>
      </c>
      <c r="J4941">
        <v>0.36713122675131998</v>
      </c>
      <c r="K4941">
        <v>0.35796750944744538</v>
      </c>
      <c r="L4941">
        <v>0.34744827894825442</v>
      </c>
      <c r="M4941">
        <v>0.33917516742146769</v>
      </c>
      <c r="N4941">
        <v>0.33497979806902151</v>
      </c>
      <c r="O4941">
        <v>0.32309385178612299</v>
      </c>
      <c r="P4941">
        <v>0.32487506334029909</v>
      </c>
      <c r="Q4941">
        <v>0.33700186527360509</v>
      </c>
      <c r="R4941">
        <v>0.35274710325721848</v>
      </c>
      <c r="S4941">
        <v>0.36887322924612748</v>
      </c>
      <c r="T4941">
        <v>0.38690939655570972</v>
      </c>
      <c r="U4941">
        <v>0.39286917357974549</v>
      </c>
      <c r="V4941">
        <v>0.40956103028240221</v>
      </c>
      <c r="W4941">
        <v>0.41197518808067252</v>
      </c>
      <c r="X4941">
        <v>0.410255590762647</v>
      </c>
      <c r="Y4941">
        <v>0.40879365297761572</v>
      </c>
      <c r="Z4941">
        <v>0.39796075000347542</v>
      </c>
      <c r="AA4941">
        <v>0.38215949907790669</v>
      </c>
      <c r="AB4941" s="7">
        <f t="shared" si="231"/>
        <v>8.9599478223357352</v>
      </c>
      <c r="AC4941">
        <f>INDEX(SHELF_days!$C$2:$C$289,MATCH(A4941&amp;"|"&amp;C4941,SHELF_days!$D$2:$D$289,0))</f>
        <v>109</v>
      </c>
      <c r="AD4941" s="8">
        <f t="shared" si="232"/>
        <v>976.63431263459518</v>
      </c>
      <c r="AE4941" s="7">
        <f t="shared" si="233"/>
        <v>0.41197518808067252</v>
      </c>
    </row>
    <row r="4942" spans="1:31" x14ac:dyDescent="0.45">
      <c r="A4942" t="s">
        <v>73</v>
      </c>
      <c r="B4942" t="s">
        <v>175</v>
      </c>
      <c r="C4942" t="s">
        <v>126</v>
      </c>
      <c r="D4942">
        <v>0.371451619862669</v>
      </c>
      <c r="E4942">
        <v>0.36610547179889902</v>
      </c>
      <c r="F4942">
        <v>0.36672384031579192</v>
      </c>
      <c r="G4942">
        <v>0.35562451681004398</v>
      </c>
      <c r="H4942">
        <v>0.34238047211912342</v>
      </c>
      <c r="I4942">
        <v>0.32947300776018251</v>
      </c>
      <c r="J4942">
        <v>0.32130897784728057</v>
      </c>
      <c r="K4942">
        <v>0.30898857220690878</v>
      </c>
      <c r="L4942">
        <v>0.29551753147814153</v>
      </c>
      <c r="M4942">
        <v>0.28656292915756632</v>
      </c>
      <c r="N4942">
        <v>0.27965129117761189</v>
      </c>
      <c r="O4942">
        <v>0.26967912041151693</v>
      </c>
      <c r="P4942">
        <v>0.26552274468404707</v>
      </c>
      <c r="Q4942">
        <v>0.27118199073105398</v>
      </c>
      <c r="R4942">
        <v>0.28501309414054371</v>
      </c>
      <c r="S4942">
        <v>0.30282054193714197</v>
      </c>
      <c r="T4942">
        <v>0.3193990801495355</v>
      </c>
      <c r="U4942">
        <v>0.33491308521892349</v>
      </c>
      <c r="V4942">
        <v>0.34680298113234459</v>
      </c>
      <c r="W4942">
        <v>0.35036447069166421</v>
      </c>
      <c r="X4942">
        <v>0.35620374807903232</v>
      </c>
      <c r="Y4942">
        <v>0.35585151284789068</v>
      </c>
      <c r="Z4942">
        <v>0.35744831256239901</v>
      </c>
      <c r="AA4942">
        <v>0.34721783596013339</v>
      </c>
      <c r="AB4942" s="7">
        <f t="shared" si="231"/>
        <v>7.7862067490804456</v>
      </c>
      <c r="AC4942">
        <f>INDEX(SHELF_days!$C$2:$C$289,MATCH(A4942&amp;"|"&amp;C4942,SHELF_days!$D$2:$D$289,0))</f>
        <v>78</v>
      </c>
      <c r="AD4942" s="8">
        <f t="shared" si="232"/>
        <v>607.32412642827478</v>
      </c>
      <c r="AE4942" s="7">
        <f t="shared" si="233"/>
        <v>0.371451619862669</v>
      </c>
    </row>
    <row r="4943" spans="1:31" x14ac:dyDescent="0.45">
      <c r="A4943" t="s">
        <v>73</v>
      </c>
      <c r="B4943" t="s">
        <v>175</v>
      </c>
      <c r="C4943" t="s">
        <v>127</v>
      </c>
      <c r="D4943">
        <v>0.38224449871732369</v>
      </c>
      <c r="E4943">
        <v>0.38200791405374029</v>
      </c>
      <c r="F4943">
        <v>0.3847171900399371</v>
      </c>
      <c r="G4943">
        <v>0.37745175133892489</v>
      </c>
      <c r="H4943">
        <v>0.36798836479558988</v>
      </c>
      <c r="I4943">
        <v>0.36447012189520478</v>
      </c>
      <c r="J4943">
        <v>0.35430461312446099</v>
      </c>
      <c r="K4943">
        <v>0.34207089648819788</v>
      </c>
      <c r="L4943">
        <v>0.33742315261328581</v>
      </c>
      <c r="M4943">
        <v>0.31632895873765832</v>
      </c>
      <c r="N4943">
        <v>0.31454312611577079</v>
      </c>
      <c r="O4943">
        <v>0.32318228221823481</v>
      </c>
      <c r="P4943">
        <v>0.33833896421425369</v>
      </c>
      <c r="Q4943">
        <v>0.35822733948194019</v>
      </c>
      <c r="R4943">
        <v>0.38201554581708169</v>
      </c>
      <c r="S4943">
        <v>0.40410186892709132</v>
      </c>
      <c r="T4943">
        <v>0.4326828226406314</v>
      </c>
      <c r="U4943">
        <v>0.46289697370923122</v>
      </c>
      <c r="V4943">
        <v>0.4774431146379382</v>
      </c>
      <c r="W4943">
        <v>0.49025684528814761</v>
      </c>
      <c r="X4943">
        <v>0.50136869271322493</v>
      </c>
      <c r="Y4943">
        <v>0.48451775925541529</v>
      </c>
      <c r="Z4943">
        <v>0.4676973528509713</v>
      </c>
      <c r="AA4943">
        <v>0.45341069187587202</v>
      </c>
      <c r="AB4943" s="7">
        <f t="shared" si="231"/>
        <v>9.4996908415501267</v>
      </c>
      <c r="AC4943">
        <f>INDEX(SHELF_days!$C$2:$C$289,MATCH(A4943&amp;"|"&amp;C4943,SHELF_days!$D$2:$D$289,0))</f>
        <v>80</v>
      </c>
      <c r="AD4943" s="8">
        <f t="shared" si="232"/>
        <v>759.97526732401013</v>
      </c>
      <c r="AE4943" s="7">
        <f t="shared" si="233"/>
        <v>0.50136869271322493</v>
      </c>
    </row>
    <row r="4944" spans="1:31" x14ac:dyDescent="0.45">
      <c r="A4944" t="s">
        <v>73</v>
      </c>
      <c r="B4944" t="s">
        <v>175</v>
      </c>
      <c r="C4944" t="s">
        <v>128</v>
      </c>
      <c r="D4944">
        <v>0.26810384618335631</v>
      </c>
      <c r="E4944">
        <v>0.2491770730966861</v>
      </c>
      <c r="F4944">
        <v>0.2366609812167913</v>
      </c>
      <c r="G4944">
        <v>0.2300213471097739</v>
      </c>
      <c r="H4944">
        <v>0.2358214872492374</v>
      </c>
      <c r="I4944">
        <v>0.22399225407006851</v>
      </c>
      <c r="J4944">
        <v>0.1934652007044714</v>
      </c>
      <c r="K4944">
        <v>0.16744088771029991</v>
      </c>
      <c r="L4944">
        <v>0.16019071253597059</v>
      </c>
      <c r="M4944">
        <v>0.1492009733243557</v>
      </c>
      <c r="N4944">
        <v>0.15835908933403481</v>
      </c>
      <c r="O4944">
        <v>0.17438579235097329</v>
      </c>
      <c r="P4944">
        <v>0.19453364757226729</v>
      </c>
      <c r="Q4944">
        <v>0.22673968887297219</v>
      </c>
      <c r="R4944">
        <v>0.24520855615915849</v>
      </c>
      <c r="S4944">
        <v>0.20567602205071031</v>
      </c>
      <c r="T4944">
        <v>0.1685093345780958</v>
      </c>
      <c r="U4944">
        <v>0.1075315454803157</v>
      </c>
      <c r="V4944">
        <v>0.1183686494251026</v>
      </c>
      <c r="W4944">
        <v>0.17247785151562339</v>
      </c>
      <c r="X4944">
        <v>0.15614587796502899</v>
      </c>
      <c r="Y4944">
        <v>0.16606717030884799</v>
      </c>
      <c r="Z4944">
        <v>0.14507982112000009</v>
      </c>
      <c r="AA4944">
        <v>0.13798228121249881</v>
      </c>
      <c r="AB4944" s="7">
        <f t="shared" si="231"/>
        <v>4.491140091146641</v>
      </c>
      <c r="AC4944">
        <f>INDEX(SHELF_days!$C$2:$C$289,MATCH(A4944&amp;"|"&amp;C4944,SHELF_days!$D$2:$D$289,0))</f>
        <v>8</v>
      </c>
      <c r="AD4944" s="8">
        <f t="shared" si="232"/>
        <v>35.929120729173128</v>
      </c>
      <c r="AE4944" s="7">
        <f t="shared" si="233"/>
        <v>0.26810384618335631</v>
      </c>
    </row>
    <row r="4945" spans="1:31" x14ac:dyDescent="0.45">
      <c r="A4945" t="s">
        <v>73</v>
      </c>
      <c r="B4945" t="s">
        <v>175</v>
      </c>
      <c r="C4945" t="s">
        <v>129</v>
      </c>
      <c r="D4945">
        <v>0.27962780882886917</v>
      </c>
      <c r="E4945">
        <v>0.29892090655592651</v>
      </c>
      <c r="F4945">
        <v>0.29574609300590449</v>
      </c>
      <c r="G4945">
        <v>0.29537976836551733</v>
      </c>
      <c r="H4945">
        <v>0.3020957201059486</v>
      </c>
      <c r="I4945">
        <v>0.31626027286758568</v>
      </c>
      <c r="J4945">
        <v>0.34922949050243052</v>
      </c>
      <c r="K4945">
        <v>0.39392109662966451</v>
      </c>
      <c r="L4945">
        <v>0.42664609783758461</v>
      </c>
      <c r="M4945">
        <v>0.40259077978549418</v>
      </c>
      <c r="N4945">
        <v>0.36876680465641248</v>
      </c>
      <c r="O4945">
        <v>0.35203797941206538</v>
      </c>
      <c r="P4945">
        <v>0.33396596381963201</v>
      </c>
      <c r="Q4945">
        <v>0.3196793028445325</v>
      </c>
      <c r="R4945">
        <v>0.31503919073296183</v>
      </c>
      <c r="S4945">
        <v>0.3155276235868113</v>
      </c>
      <c r="T4945">
        <v>0.33762921022350362</v>
      </c>
      <c r="U4945">
        <v>0.34935159871589277</v>
      </c>
      <c r="V4945">
        <v>0.35032846442359189</v>
      </c>
      <c r="W4945">
        <v>0.37658173031800551</v>
      </c>
      <c r="X4945">
        <v>0.35655598331017369</v>
      </c>
      <c r="Y4945">
        <v>0.34837473300819383</v>
      </c>
      <c r="Z4945">
        <v>0.34043769913313848</v>
      </c>
      <c r="AA4945">
        <v>0.32700579565227578</v>
      </c>
      <c r="AB4945" s="7">
        <f t="shared" si="231"/>
        <v>8.1517001143221162</v>
      </c>
      <c r="AC4945">
        <f>INDEX(SHELF_days!$C$2:$C$289,MATCH(A4945&amp;"|"&amp;C4945,SHELF_days!$D$2:$D$289,0))</f>
        <v>5</v>
      </c>
      <c r="AD4945" s="8">
        <f t="shared" si="232"/>
        <v>40.758500571610583</v>
      </c>
      <c r="AE4945" s="7">
        <f t="shared" si="233"/>
        <v>0.42664609783758461</v>
      </c>
    </row>
    <row r="4946" spans="1:31" x14ac:dyDescent="0.45">
      <c r="A4946" t="s">
        <v>73</v>
      </c>
      <c r="B4946" t="s">
        <v>176</v>
      </c>
      <c r="C4946" t="s">
        <v>124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73</v>
      </c>
      <c r="B4947" t="s">
        <v>176</v>
      </c>
      <c r="C4947" t="s">
        <v>125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73</v>
      </c>
      <c r="B4948" t="s">
        <v>176</v>
      </c>
      <c r="C4948" t="s">
        <v>126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73</v>
      </c>
      <c r="B4949" t="s">
        <v>176</v>
      </c>
      <c r="C4949" t="s">
        <v>127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73</v>
      </c>
      <c r="B4950" t="s">
        <v>176</v>
      </c>
      <c r="C4950" t="s">
        <v>128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73</v>
      </c>
      <c r="B4951" t="s">
        <v>176</v>
      </c>
      <c r="C4951" t="s">
        <v>129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73</v>
      </c>
      <c r="B4952" t="s">
        <v>177</v>
      </c>
      <c r="C4952" t="s">
        <v>124</v>
      </c>
      <c r="D4952">
        <v>2.9951143714135139E-2</v>
      </c>
      <c r="E4952">
        <v>2.5931718610330629E-2</v>
      </c>
      <c r="F4952">
        <v>2.4237513618268609E-2</v>
      </c>
      <c r="G4952">
        <v>2.3387412566970859E-2</v>
      </c>
      <c r="H4952">
        <v>2.2630075331797599E-2</v>
      </c>
      <c r="I4952">
        <v>2.149045419963809E-2</v>
      </c>
      <c r="J4952">
        <v>2.1410620323954601E-2</v>
      </c>
      <c r="K4952">
        <v>2.1539451868677721E-2</v>
      </c>
      <c r="L4952">
        <v>2.1742162711249641E-2</v>
      </c>
      <c r="M4952">
        <v>2.184181682458284E-2</v>
      </c>
      <c r="N4952">
        <v>2.19909789993415E-2</v>
      </c>
      <c r="O4952">
        <v>2.2897648540068691E-2</v>
      </c>
      <c r="P4952">
        <v>2.4564930333778209E-2</v>
      </c>
      <c r="Q4952">
        <v>2.6176281628540569E-2</v>
      </c>
      <c r="R4952">
        <v>2.7908893647636251E-2</v>
      </c>
      <c r="S4952">
        <v>3.1442042405841759E-2</v>
      </c>
      <c r="T4952">
        <v>4.0565306302543062E-2</v>
      </c>
      <c r="U4952">
        <v>6.1524314430436253E-2</v>
      </c>
      <c r="V4952">
        <v>7.3169129376629088E-2</v>
      </c>
      <c r="W4952">
        <v>6.4142116977355459E-2</v>
      </c>
      <c r="X4952">
        <v>5.6603749036751042E-2</v>
      </c>
      <c r="Y4952">
        <v>4.9780100567103122E-2</v>
      </c>
      <c r="Z4952">
        <v>4.6781587833053952E-2</v>
      </c>
      <c r="AA4952">
        <v>3.9283966217918249E-2</v>
      </c>
      <c r="AB4952" s="7">
        <f t="shared" si="231"/>
        <v>0.82099341606660314</v>
      </c>
      <c r="AC4952">
        <f>INDEX(SHELF_days!$C$2:$C$289,MATCH(A4952&amp;"|"&amp;C4952,SHELF_days!$D$2:$D$289,0))</f>
        <v>85</v>
      </c>
      <c r="AD4952" s="8">
        <f t="shared" si="232"/>
        <v>69.784440365661268</v>
      </c>
      <c r="AE4952" s="7">
        <f t="shared" si="233"/>
        <v>7.3169129376629088E-2</v>
      </c>
    </row>
    <row r="4953" spans="1:31" x14ac:dyDescent="0.45">
      <c r="A4953" t="s">
        <v>73</v>
      </c>
      <c r="B4953" t="s">
        <v>177</v>
      </c>
      <c r="C4953" t="s">
        <v>125</v>
      </c>
      <c r="D4953">
        <v>2.049137046937486E-2</v>
      </c>
      <c r="E4953">
        <v>1.6916854174172932E-2</v>
      </c>
      <c r="F4953">
        <v>1.551949893466641E-2</v>
      </c>
      <c r="G4953">
        <v>1.4839892742938701E-2</v>
      </c>
      <c r="H4953">
        <v>1.4397501948147861E-2</v>
      </c>
      <c r="I4953">
        <v>1.381610531882648E-2</v>
      </c>
      <c r="J4953">
        <v>1.297158931815439E-2</v>
      </c>
      <c r="K4953">
        <v>1.2892915531586399E-2</v>
      </c>
      <c r="L4953">
        <v>1.283195329730648E-2</v>
      </c>
      <c r="M4953">
        <v>1.2862003234334561E-2</v>
      </c>
      <c r="N4953">
        <v>1.3042933042820389E-2</v>
      </c>
      <c r="O4953">
        <v>1.360207414482848E-2</v>
      </c>
      <c r="P4953">
        <v>1.4798200942889811E-2</v>
      </c>
      <c r="Q4953">
        <v>1.5546431107808571E-2</v>
      </c>
      <c r="R4953">
        <v>1.6078739539777249E-2</v>
      </c>
      <c r="S4953">
        <v>1.8837927411111399E-2</v>
      </c>
      <c r="T4953">
        <v>2.7049686306500498E-2</v>
      </c>
      <c r="U4953">
        <v>3.9570062221420933E-2</v>
      </c>
      <c r="V4953">
        <v>4.6891434185773892E-2</v>
      </c>
      <c r="W4953">
        <v>4.4246111031677478E-2</v>
      </c>
      <c r="X4953">
        <v>4.0331459963602552E-2</v>
      </c>
      <c r="Y4953">
        <v>3.7820200656600488E-2</v>
      </c>
      <c r="Z4953">
        <v>3.3826510957247521E-2</v>
      </c>
      <c r="AA4953">
        <v>2.6373297381761449E-2</v>
      </c>
      <c r="AB4953" s="7">
        <f t="shared" si="231"/>
        <v>0.53555475386332974</v>
      </c>
      <c r="AC4953">
        <f>INDEX(SHELF_days!$C$2:$C$289,MATCH(A4953&amp;"|"&amp;C4953,SHELF_days!$D$2:$D$289,0))</f>
        <v>109</v>
      </c>
      <c r="AD4953" s="8">
        <f t="shared" si="232"/>
        <v>58.375468171102938</v>
      </c>
      <c r="AE4953" s="7">
        <f t="shared" si="233"/>
        <v>4.6891434185773892E-2</v>
      </c>
    </row>
    <row r="4954" spans="1:31" x14ac:dyDescent="0.45">
      <c r="A4954" t="s">
        <v>73</v>
      </c>
      <c r="B4954" t="s">
        <v>177</v>
      </c>
      <c r="C4954" t="s">
        <v>126</v>
      </c>
      <c r="D4954">
        <v>2.7936422664301429E-2</v>
      </c>
      <c r="E4954">
        <v>2.4524618605244849E-2</v>
      </c>
      <c r="F4954">
        <v>2.290098735692599E-2</v>
      </c>
      <c r="G4954">
        <v>2.2200967295739581E-2</v>
      </c>
      <c r="H4954">
        <v>2.1356197009360482E-2</v>
      </c>
      <c r="I4954">
        <v>2.0622805138331379E-2</v>
      </c>
      <c r="J4954">
        <v>2.030878567765881E-2</v>
      </c>
      <c r="K4954">
        <v>2.0256966672930851E-2</v>
      </c>
      <c r="L4954">
        <v>2.0315042892004309E-2</v>
      </c>
      <c r="M4954">
        <v>2.0560093945668649E-2</v>
      </c>
      <c r="N4954">
        <v>2.12196043376849E-2</v>
      </c>
      <c r="O4954">
        <v>2.2308174234859229E-2</v>
      </c>
      <c r="P4954">
        <v>2.3582328474547661E-2</v>
      </c>
      <c r="Q4954">
        <v>2.5017269948047632E-2</v>
      </c>
      <c r="R4954">
        <v>2.5929988947245321E-2</v>
      </c>
      <c r="S4954">
        <v>2.902819069325235E-2</v>
      </c>
      <c r="T4954">
        <v>3.829433719343537E-2</v>
      </c>
      <c r="U4954">
        <v>5.9027222954511752E-2</v>
      </c>
      <c r="V4954">
        <v>6.7138936582817013E-2</v>
      </c>
      <c r="W4954">
        <v>5.8675335759614901E-2</v>
      </c>
      <c r="X4954">
        <v>5.3179462175882063E-2</v>
      </c>
      <c r="Y4954">
        <v>4.7592650410327883E-2</v>
      </c>
      <c r="Z4954">
        <v>4.0881069603867219E-2</v>
      </c>
      <c r="AA4954">
        <v>3.3764438455440859E-2</v>
      </c>
      <c r="AB4954" s="7">
        <f t="shared" si="231"/>
        <v>0.76662189702970052</v>
      </c>
      <c r="AC4954">
        <f>INDEX(SHELF_days!$C$2:$C$289,MATCH(A4954&amp;"|"&amp;C4954,SHELF_days!$D$2:$D$289,0))</f>
        <v>78</v>
      </c>
      <c r="AD4954" s="8">
        <f t="shared" si="232"/>
        <v>59.796507968316639</v>
      </c>
      <c r="AE4954" s="7">
        <f t="shared" si="233"/>
        <v>6.7138936582817013E-2</v>
      </c>
    </row>
    <row r="4955" spans="1:31" x14ac:dyDescent="0.45">
      <c r="A4955" t="s">
        <v>73</v>
      </c>
      <c r="B4955" t="s">
        <v>177</v>
      </c>
      <c r="C4955" t="s">
        <v>127</v>
      </c>
      <c r="D4955">
        <v>1.4225175426682861E-2</v>
      </c>
      <c r="E4955">
        <v>1.099804146159989E-2</v>
      </c>
      <c r="F4955">
        <v>9.4387262655490408E-3</v>
      </c>
      <c r="G4955">
        <v>8.8450521971380845E-3</v>
      </c>
      <c r="H4955">
        <v>8.3212885941173799E-3</v>
      </c>
      <c r="I4955">
        <v>7.8810379452280178E-3</v>
      </c>
      <c r="J4955">
        <v>7.1092661753930234E-3</v>
      </c>
      <c r="K4955">
        <v>7.0291877366913244E-3</v>
      </c>
      <c r="L4955">
        <v>7.1585695482054117E-3</v>
      </c>
      <c r="M4955">
        <v>7.1706355432016606E-3</v>
      </c>
      <c r="N4955">
        <v>7.1631338384474394E-3</v>
      </c>
      <c r="O4955">
        <v>7.4483793830778704E-3</v>
      </c>
      <c r="P4955">
        <v>8.0551588393124682E-3</v>
      </c>
      <c r="Q4955">
        <v>8.6599047008847768E-3</v>
      </c>
      <c r="R4955">
        <v>9.6389675532957842E-3</v>
      </c>
      <c r="S4955">
        <v>1.212415580359066E-2</v>
      </c>
      <c r="T4955">
        <v>1.9921816367664821E-2</v>
      </c>
      <c r="U4955">
        <v>3.0115729308803081E-2</v>
      </c>
      <c r="V4955">
        <v>3.4194939437385212E-2</v>
      </c>
      <c r="W4955">
        <v>3.2299222493199227E-2</v>
      </c>
      <c r="X4955">
        <v>3.0741127453945749E-2</v>
      </c>
      <c r="Y4955">
        <v>2.929799829960034E-2</v>
      </c>
      <c r="Z4955">
        <v>2.610489315186635E-2</v>
      </c>
      <c r="AA4955">
        <v>2.0336082195869371E-2</v>
      </c>
      <c r="AB4955" s="7">
        <f t="shared" si="231"/>
        <v>0.36427848972074989</v>
      </c>
      <c r="AC4955">
        <f>INDEX(SHELF_days!$C$2:$C$289,MATCH(A4955&amp;"|"&amp;C4955,SHELF_days!$D$2:$D$289,0))</f>
        <v>80</v>
      </c>
      <c r="AD4955" s="8">
        <f t="shared" si="232"/>
        <v>29.14227917765999</v>
      </c>
      <c r="AE4955" s="7">
        <f t="shared" si="233"/>
        <v>3.4194939437385212E-2</v>
      </c>
    </row>
    <row r="4956" spans="1:31" x14ac:dyDescent="0.45">
      <c r="A4956" t="s">
        <v>73</v>
      </c>
      <c r="B4956" t="s">
        <v>177</v>
      </c>
      <c r="C4956" t="s">
        <v>128</v>
      </c>
      <c r="D4956">
        <v>4.5804234263476733E-2</v>
      </c>
      <c r="E4956">
        <v>3.8924809475914889E-2</v>
      </c>
      <c r="F4956">
        <v>3.5920060384901378E-2</v>
      </c>
      <c r="G4956">
        <v>3.4613588791861813E-2</v>
      </c>
      <c r="H4956">
        <v>3.3732364438203162E-2</v>
      </c>
      <c r="I4956">
        <v>3.3319318766795968E-2</v>
      </c>
      <c r="J4956">
        <v>3.2512659550754601E-2</v>
      </c>
      <c r="K4956">
        <v>3.3348241001992983E-2</v>
      </c>
      <c r="L4956">
        <v>3.3311636298071767E-2</v>
      </c>
      <c r="M4956">
        <v>3.3267801035351319E-2</v>
      </c>
      <c r="N4956">
        <v>3.4717979984525991E-2</v>
      </c>
      <c r="O4956">
        <v>4.3069727307585202E-2</v>
      </c>
      <c r="P4956">
        <v>4.7203347391131703E-2</v>
      </c>
      <c r="Q4956">
        <v>5.1418311261169761E-2</v>
      </c>
      <c r="R4956">
        <v>6.4293676933010038E-2</v>
      </c>
      <c r="S4956">
        <v>6.9680443238451628E-2</v>
      </c>
      <c r="T4956">
        <v>7.4214455515506608E-2</v>
      </c>
      <c r="U4956">
        <v>8.6298978818678887E-2</v>
      </c>
      <c r="V4956">
        <v>9.9507402105209627E-2</v>
      </c>
      <c r="W4956">
        <v>6.8304377516969272E-2</v>
      </c>
      <c r="X4956">
        <v>6.6036241603629392E-2</v>
      </c>
      <c r="Y4956">
        <v>6.3366809676931118E-2</v>
      </c>
      <c r="Z4956">
        <v>6.0332234530870707E-2</v>
      </c>
      <c r="AA4956">
        <v>5.1017467157736307E-2</v>
      </c>
      <c r="AB4956" s="7">
        <f t="shared" si="231"/>
        <v>1.2342161670487308</v>
      </c>
      <c r="AC4956">
        <f>INDEX(SHELF_days!$C$2:$C$289,MATCH(A4956&amp;"|"&amp;C4956,SHELF_days!$D$2:$D$289,0))</f>
        <v>8</v>
      </c>
      <c r="AD4956" s="8">
        <f t="shared" si="232"/>
        <v>9.8737293363898466</v>
      </c>
      <c r="AE4956" s="7">
        <f t="shared" si="233"/>
        <v>9.9507402105209627E-2</v>
      </c>
    </row>
    <row r="4957" spans="1:31" x14ac:dyDescent="0.45">
      <c r="A4957" t="s">
        <v>73</v>
      </c>
      <c r="B4957" t="s">
        <v>177</v>
      </c>
      <c r="C4957" t="s">
        <v>129</v>
      </c>
      <c r="D4957">
        <v>2.8946096041039319E-2</v>
      </c>
      <c r="E4957">
        <v>2.3522453885721561E-2</v>
      </c>
      <c r="F4957">
        <v>2.2793613558757121E-2</v>
      </c>
      <c r="G4957">
        <v>2.2793613558757121E-2</v>
      </c>
      <c r="H4957">
        <v>2.2793613558757121E-2</v>
      </c>
      <c r="I4957">
        <v>2.2793613558757121E-2</v>
      </c>
      <c r="J4957">
        <v>2.2793613558757121E-2</v>
      </c>
      <c r="K4957">
        <v>2.2793613558757121E-2</v>
      </c>
      <c r="L4957">
        <v>2.2793613558757121E-2</v>
      </c>
      <c r="M4957">
        <v>2.3009084210974778E-2</v>
      </c>
      <c r="N4957">
        <v>2.41124674837404E-2</v>
      </c>
      <c r="O4957">
        <v>2.384204458464843E-2</v>
      </c>
      <c r="P4957">
        <v>2.463668299668606E-2</v>
      </c>
      <c r="Q4957">
        <v>2.430480034780046E-2</v>
      </c>
      <c r="R4957">
        <v>2.6591826096003381E-2</v>
      </c>
      <c r="S4957">
        <v>2.8664104247868551E-2</v>
      </c>
      <c r="T4957">
        <v>3.3309015220507041E-2</v>
      </c>
      <c r="U4957">
        <v>3.649552248333672E-2</v>
      </c>
      <c r="V4957">
        <v>3.8569246746961737E-2</v>
      </c>
      <c r="W4957">
        <v>3.8447773359134338E-2</v>
      </c>
      <c r="X4957">
        <v>3.8590215367479579E-2</v>
      </c>
      <c r="Y4957">
        <v>3.8601061205678452E-2</v>
      </c>
      <c r="Z4957">
        <v>3.7801361402481352E-2</v>
      </c>
      <c r="AA4957">
        <v>3.4115945582503387E-2</v>
      </c>
      <c r="AB4957" s="7">
        <f t="shared" si="231"/>
        <v>0.68311499617386517</v>
      </c>
      <c r="AC4957">
        <f>INDEX(SHELF_days!$C$2:$C$289,MATCH(A4957&amp;"|"&amp;C4957,SHELF_days!$D$2:$D$289,0))</f>
        <v>5</v>
      </c>
      <c r="AD4957" s="8">
        <f t="shared" si="232"/>
        <v>3.4155749808693256</v>
      </c>
      <c r="AE4957" s="7">
        <f t="shared" si="233"/>
        <v>3.8601061205678452E-2</v>
      </c>
    </row>
    <row r="4958" spans="1:31" x14ac:dyDescent="0.45">
      <c r="A4958" t="s">
        <v>73</v>
      </c>
      <c r="B4958" t="s">
        <v>178</v>
      </c>
      <c r="C4958" t="s">
        <v>124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73</v>
      </c>
      <c r="B4959" t="s">
        <v>178</v>
      </c>
      <c r="C4959" t="s">
        <v>125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73</v>
      </c>
      <c r="B4960" t="s">
        <v>178</v>
      </c>
      <c r="C4960" t="s">
        <v>126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73</v>
      </c>
      <c r="B4961" t="s">
        <v>178</v>
      </c>
      <c r="C4961" t="s">
        <v>127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73</v>
      </c>
      <c r="B4962" t="s">
        <v>178</v>
      </c>
      <c r="C4962" t="s">
        <v>128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73</v>
      </c>
      <c r="B4963" t="s">
        <v>178</v>
      </c>
      <c r="C4963" t="s">
        <v>129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73</v>
      </c>
      <c r="B4964" t="s">
        <v>179</v>
      </c>
      <c r="C4964" t="s">
        <v>124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73</v>
      </c>
      <c r="B4965" t="s">
        <v>179</v>
      </c>
      <c r="C4965" t="s">
        <v>125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73</v>
      </c>
      <c r="B4966" t="s">
        <v>179</v>
      </c>
      <c r="C4966" t="s">
        <v>126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73</v>
      </c>
      <c r="B4967" t="s">
        <v>179</v>
      </c>
      <c r="C4967" t="s">
        <v>127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73</v>
      </c>
      <c r="B4968" t="s">
        <v>179</v>
      </c>
      <c r="C4968" t="s">
        <v>128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73</v>
      </c>
      <c r="B4969" t="s">
        <v>179</v>
      </c>
      <c r="C4969" t="s">
        <v>129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73</v>
      </c>
      <c r="B4970" t="s">
        <v>180</v>
      </c>
      <c r="C4970" t="s">
        <v>124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73</v>
      </c>
      <c r="B4971" t="s">
        <v>180</v>
      </c>
      <c r="C4971" t="s">
        <v>125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73</v>
      </c>
      <c r="B4972" t="s">
        <v>180</v>
      </c>
      <c r="C4972" t="s">
        <v>126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73</v>
      </c>
      <c r="B4973" t="s">
        <v>180</v>
      </c>
      <c r="C4973" t="s">
        <v>127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73</v>
      </c>
      <c r="B4974" t="s">
        <v>180</v>
      </c>
      <c r="C4974" t="s">
        <v>128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73</v>
      </c>
      <c r="B4975" t="s">
        <v>180</v>
      </c>
      <c r="C4975" t="s">
        <v>129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73</v>
      </c>
      <c r="B4976" t="s">
        <v>181</v>
      </c>
      <c r="C4976" t="s">
        <v>124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73</v>
      </c>
      <c r="B4977" t="s">
        <v>181</v>
      </c>
      <c r="C4977" t="s">
        <v>125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73</v>
      </c>
      <c r="B4978" t="s">
        <v>181</v>
      </c>
      <c r="C4978" t="s">
        <v>126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73</v>
      </c>
      <c r="B4979" t="s">
        <v>181</v>
      </c>
      <c r="C4979" t="s">
        <v>127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73</v>
      </c>
      <c r="B4980" t="s">
        <v>181</v>
      </c>
      <c r="C4980" t="s">
        <v>128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73</v>
      </c>
      <c r="B4981" t="s">
        <v>181</v>
      </c>
      <c r="C4981" t="s">
        <v>129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73</v>
      </c>
      <c r="B4982" t="s">
        <v>182</v>
      </c>
      <c r="C4982" t="s">
        <v>124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73</v>
      </c>
      <c r="B4983" t="s">
        <v>182</v>
      </c>
      <c r="C4983" t="s">
        <v>125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73</v>
      </c>
      <c r="B4984" t="s">
        <v>182</v>
      </c>
      <c r="C4984" t="s">
        <v>126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73</v>
      </c>
      <c r="B4985" t="s">
        <v>182</v>
      </c>
      <c r="C4985" t="s">
        <v>127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73</v>
      </c>
      <c r="B4986" t="s">
        <v>182</v>
      </c>
      <c r="C4986" t="s">
        <v>128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73</v>
      </c>
      <c r="B4987" t="s">
        <v>182</v>
      </c>
      <c r="C4987" t="s">
        <v>129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73</v>
      </c>
      <c r="B4988" t="s">
        <v>183</v>
      </c>
      <c r="C4988" t="s">
        <v>124</v>
      </c>
      <c r="D4988">
        <v>0.1355867173543327</v>
      </c>
      <c r="E4988">
        <v>0.12114176210674971</v>
      </c>
      <c r="F4988">
        <v>0.1203604341666014</v>
      </c>
      <c r="G4988">
        <v>0.1200866370222497</v>
      </c>
      <c r="H4988">
        <v>0.1200866370222497</v>
      </c>
      <c r="I4988">
        <v>0.1200866370222497</v>
      </c>
      <c r="J4988">
        <v>0.1200866370222497</v>
      </c>
      <c r="K4988">
        <v>0.1203385160224998</v>
      </c>
      <c r="L4988">
        <v>0.12053649794709009</v>
      </c>
      <c r="M4988">
        <v>0.1209550985680479</v>
      </c>
      <c r="N4988">
        <v>0.1217382230773848</v>
      </c>
      <c r="O4988">
        <v>0.12235229042606879</v>
      </c>
      <c r="P4988">
        <v>0.1237099577619391</v>
      </c>
      <c r="Q4988">
        <v>0.1247979600625916</v>
      </c>
      <c r="R4988">
        <v>0.1275350332215151</v>
      </c>
      <c r="S4988">
        <v>0.14274227277584661</v>
      </c>
      <c r="T4988">
        <v>0.17879187080166051</v>
      </c>
      <c r="U4988">
        <v>0.25790235776895282</v>
      </c>
      <c r="V4988">
        <v>0.29136004542628691</v>
      </c>
      <c r="W4988">
        <v>0.29059614420726859</v>
      </c>
      <c r="X4988">
        <v>0.2598990647652295</v>
      </c>
      <c r="Y4988">
        <v>0.22053964732314729</v>
      </c>
      <c r="Z4988">
        <v>0.20616942935381241</v>
      </c>
      <c r="AA4988">
        <v>0.1717394384515756</v>
      </c>
      <c r="AB4988" s="7">
        <f t="shared" si="231"/>
        <v>3.8591393096775999</v>
      </c>
      <c r="AC4988">
        <f>INDEX(SHELF_days!$C$2:$C$289,MATCH(A4988&amp;"|"&amp;C4988,SHELF_days!$D$2:$D$289,0))</f>
        <v>85</v>
      </c>
      <c r="AD4988" s="8">
        <f t="shared" si="232"/>
        <v>328.026841322596</v>
      </c>
      <c r="AE4988" s="7">
        <f t="shared" si="233"/>
        <v>0.29136004542628691</v>
      </c>
    </row>
    <row r="4989" spans="1:31" x14ac:dyDescent="0.45">
      <c r="A4989" t="s">
        <v>73</v>
      </c>
      <c r="B4989" t="s">
        <v>183</v>
      </c>
      <c r="C4989" t="s">
        <v>125</v>
      </c>
      <c r="D4989">
        <v>6.7531014661392233E-2</v>
      </c>
      <c r="E4989">
        <v>5.0758020144913887E-2</v>
      </c>
      <c r="F4989">
        <v>4.3369180214252463E-2</v>
      </c>
      <c r="G4989">
        <v>4.0786387434405137E-2</v>
      </c>
      <c r="H4989">
        <v>3.9645116857308871E-2</v>
      </c>
      <c r="I4989">
        <v>3.6575678398483261E-2</v>
      </c>
      <c r="J4989">
        <v>3.130072668942889E-2</v>
      </c>
      <c r="K4989">
        <v>3.0934226574942249E-2</v>
      </c>
      <c r="L4989">
        <v>3.0854728388344049E-2</v>
      </c>
      <c r="M4989">
        <v>3.1310607819966522E-2</v>
      </c>
      <c r="N4989">
        <v>3.1996672678886062E-2</v>
      </c>
      <c r="O4989">
        <v>3.1838350019135403E-2</v>
      </c>
      <c r="P4989">
        <v>3.2331059119125399E-2</v>
      </c>
      <c r="Q4989">
        <v>3.4640773382296423E-2</v>
      </c>
      <c r="R4989">
        <v>3.7616341101014562E-2</v>
      </c>
      <c r="S4989">
        <v>4.5595803152447961E-2</v>
      </c>
      <c r="T4989">
        <v>6.5602397637365736E-2</v>
      </c>
      <c r="U4989">
        <v>0.1300520715690576</v>
      </c>
      <c r="V4989">
        <v>0.1656627677420818</v>
      </c>
      <c r="W4989">
        <v>0.16613346886951061</v>
      </c>
      <c r="X4989">
        <v>0.16204604939416059</v>
      </c>
      <c r="Y4989">
        <v>0.1575139790446172</v>
      </c>
      <c r="Z4989">
        <v>0.14022604288443899</v>
      </c>
      <c r="AA4989">
        <v>0.1021203612506633</v>
      </c>
      <c r="AB4989" s="7">
        <f t="shared" si="231"/>
        <v>1.7064418250282394</v>
      </c>
      <c r="AC4989">
        <f>INDEX(SHELF_days!$C$2:$C$289,MATCH(A4989&amp;"|"&amp;C4989,SHELF_days!$D$2:$D$289,0))</f>
        <v>109</v>
      </c>
      <c r="AD4989" s="8">
        <f t="shared" si="232"/>
        <v>186.0021589280781</v>
      </c>
      <c r="AE4989" s="7">
        <f t="shared" si="233"/>
        <v>0.16613346886951061</v>
      </c>
    </row>
    <row r="4990" spans="1:31" x14ac:dyDescent="0.45">
      <c r="A4990" t="s">
        <v>73</v>
      </c>
      <c r="B4990" t="s">
        <v>183</v>
      </c>
      <c r="C4990" t="s">
        <v>126</v>
      </c>
      <c r="D4990">
        <v>0.21101992662063621</v>
      </c>
      <c r="E4990">
        <v>0.17442416330138119</v>
      </c>
      <c r="F4990">
        <v>0.15312385314864321</v>
      </c>
      <c r="G4990">
        <v>0.14261950927964359</v>
      </c>
      <c r="H4990">
        <v>0.13002940020816101</v>
      </c>
      <c r="I4990">
        <v>0.11755019314619219</v>
      </c>
      <c r="J4990">
        <v>0.11667318860414851</v>
      </c>
      <c r="K4990">
        <v>0.1173832464380804</v>
      </c>
      <c r="L4990">
        <v>0.117947493064643</v>
      </c>
      <c r="M4990">
        <v>0.1186245415210108</v>
      </c>
      <c r="N4990">
        <v>0.122525347534444</v>
      </c>
      <c r="O4990">
        <v>0.13785357260098841</v>
      </c>
      <c r="P4990">
        <v>0.1585934357677467</v>
      </c>
      <c r="Q4990">
        <v>0.17616249886806401</v>
      </c>
      <c r="R4990">
        <v>0.1955216676380063</v>
      </c>
      <c r="S4990">
        <v>0.2196847694924329</v>
      </c>
      <c r="T4990">
        <v>0.282541986178028</v>
      </c>
      <c r="U4990">
        <v>0.3883403659563428</v>
      </c>
      <c r="V4990">
        <v>0.47281991233407777</v>
      </c>
      <c r="W4990">
        <v>0.36571825583582401</v>
      </c>
      <c r="X4990">
        <v>0.33715089559072808</v>
      </c>
      <c r="Y4990">
        <v>0.32559523866794382</v>
      </c>
      <c r="Z4990">
        <v>0.30771175530939038</v>
      </c>
      <c r="AA4990">
        <v>0.2614770162638943</v>
      </c>
      <c r="AB4990" s="7">
        <f t="shared" si="231"/>
        <v>5.1510922333704512</v>
      </c>
      <c r="AC4990">
        <f>INDEX(SHELF_days!$C$2:$C$289,MATCH(A4990&amp;"|"&amp;C4990,SHELF_days!$D$2:$D$289,0))</f>
        <v>78</v>
      </c>
      <c r="AD4990" s="8">
        <f t="shared" si="232"/>
        <v>401.78519420289518</v>
      </c>
      <c r="AE4990" s="7">
        <f t="shared" si="233"/>
        <v>0.47281991233407777</v>
      </c>
    </row>
    <row r="4991" spans="1:31" x14ac:dyDescent="0.45">
      <c r="A4991" t="s">
        <v>73</v>
      </c>
      <c r="B4991" t="s">
        <v>183</v>
      </c>
      <c r="C4991" t="s">
        <v>127</v>
      </c>
      <c r="D4991">
        <v>9.51225070526725E-2</v>
      </c>
      <c r="E4991">
        <v>7.8700082825108389E-2</v>
      </c>
      <c r="F4991">
        <v>7.0545602537550156E-2</v>
      </c>
      <c r="G4991">
        <v>6.7086485276508789E-2</v>
      </c>
      <c r="H4991">
        <v>6.6303078028414342E-2</v>
      </c>
      <c r="I4991">
        <v>6.4750150128495165E-2</v>
      </c>
      <c r="J4991">
        <v>5.6013448890018518E-2</v>
      </c>
      <c r="K4991">
        <v>5.4948584044359657E-2</v>
      </c>
      <c r="L4991">
        <v>5.6248843631663853E-2</v>
      </c>
      <c r="M4991">
        <v>5.6856128195361802E-2</v>
      </c>
      <c r="N4991">
        <v>5.784885047991209E-2</v>
      </c>
      <c r="O4991">
        <v>6.0495432510439609E-2</v>
      </c>
      <c r="P4991">
        <v>6.544109296728147E-2</v>
      </c>
      <c r="Q4991">
        <v>7.1562372342469996E-2</v>
      </c>
      <c r="R4991">
        <v>7.7067561019740771E-2</v>
      </c>
      <c r="S4991">
        <v>9.9916092345487387E-2</v>
      </c>
      <c r="T4991">
        <v>0.18241636078392029</v>
      </c>
      <c r="U4991">
        <v>0.21992744428314601</v>
      </c>
      <c r="V4991">
        <v>0.2228426134073781</v>
      </c>
      <c r="W4991">
        <v>0.21404155964960259</v>
      </c>
      <c r="X4991">
        <v>0.20107215612862009</v>
      </c>
      <c r="Y4991">
        <v>0.19503419633104979</v>
      </c>
      <c r="Z4991">
        <v>0.16425472504794059</v>
      </c>
      <c r="AA4991">
        <v>0.1206558932230558</v>
      </c>
      <c r="AB4991" s="7">
        <f t="shared" si="231"/>
        <v>2.6191512611301975</v>
      </c>
      <c r="AC4991">
        <f>INDEX(SHELF_days!$C$2:$C$289,MATCH(A4991&amp;"|"&amp;C4991,SHELF_days!$D$2:$D$289,0))</f>
        <v>80</v>
      </c>
      <c r="AD4991" s="8">
        <f t="shared" si="232"/>
        <v>209.53210089041579</v>
      </c>
      <c r="AE4991" s="7">
        <f t="shared" si="233"/>
        <v>0.2228426134073781</v>
      </c>
    </row>
    <row r="4992" spans="1:31" x14ac:dyDescent="0.45">
      <c r="A4992" t="s">
        <v>73</v>
      </c>
      <c r="B4992" t="s">
        <v>183</v>
      </c>
      <c r="C4992" t="s">
        <v>128</v>
      </c>
      <c r="D4992">
        <v>0.23581946827270059</v>
      </c>
      <c r="E4992">
        <v>0.18741180976885119</v>
      </c>
      <c r="F4992">
        <v>0.1567928810865187</v>
      </c>
      <c r="G4992">
        <v>0.1567928810865187</v>
      </c>
      <c r="H4992">
        <v>0.1567928810865187</v>
      </c>
      <c r="I4992">
        <v>0.1567928810865187</v>
      </c>
      <c r="J4992">
        <v>0.1567928810865187</v>
      </c>
      <c r="K4992">
        <v>0.1567928810865187</v>
      </c>
      <c r="L4992">
        <v>0.1567928810865187</v>
      </c>
      <c r="M4992">
        <v>0.1567928810865187</v>
      </c>
      <c r="N4992">
        <v>0.1567928810865187</v>
      </c>
      <c r="O4992">
        <v>0.1567928810865187</v>
      </c>
      <c r="P4992">
        <v>0.18960182760982769</v>
      </c>
      <c r="Q4992">
        <v>0.24530265873504239</v>
      </c>
      <c r="R4992">
        <v>0.29976385712008169</v>
      </c>
      <c r="S4992">
        <v>0.31846165095106083</v>
      </c>
      <c r="T4992">
        <v>0.4245122318730663</v>
      </c>
      <c r="U4992">
        <v>0.50953037730342932</v>
      </c>
      <c r="V4992">
        <v>0.80276550199192054</v>
      </c>
      <c r="W4992">
        <v>0.50077030593952321</v>
      </c>
      <c r="X4992">
        <v>0.48957229018660531</v>
      </c>
      <c r="Y4992">
        <v>0.41734302252571848</v>
      </c>
      <c r="Z4992">
        <v>0.3718485009612813</v>
      </c>
      <c r="AA4992">
        <v>0.34362619557662138</v>
      </c>
      <c r="AB4992" s="7">
        <f t="shared" si="231"/>
        <v>6.9042585096809166</v>
      </c>
      <c r="AC4992">
        <f>INDEX(SHELF_days!$C$2:$C$289,MATCH(A4992&amp;"|"&amp;C4992,SHELF_days!$D$2:$D$289,0))</f>
        <v>8</v>
      </c>
      <c r="AD4992" s="8">
        <f t="shared" si="232"/>
        <v>55.234068077447333</v>
      </c>
      <c r="AE4992" s="7">
        <f t="shared" si="233"/>
        <v>0.80276550199192054</v>
      </c>
    </row>
    <row r="4993" spans="1:31" x14ac:dyDescent="0.45">
      <c r="A4993" t="s">
        <v>73</v>
      </c>
      <c r="B4993" t="s">
        <v>183</v>
      </c>
      <c r="C4993" t="s">
        <v>129</v>
      </c>
      <c r="D4993">
        <v>0.13468609722005739</v>
      </c>
      <c r="E4993">
        <v>0.13468609722005739</v>
      </c>
      <c r="F4993">
        <v>0.13468609722005739</v>
      </c>
      <c r="G4993">
        <v>0.13468609722005739</v>
      </c>
      <c r="H4993">
        <v>0.13468609722005739</v>
      </c>
      <c r="I4993">
        <v>0.13468609722005739</v>
      </c>
      <c r="J4993">
        <v>0.13468609722005739</v>
      </c>
      <c r="K4993">
        <v>0.13468609722005739</v>
      </c>
      <c r="L4993">
        <v>0.13468609722005739</v>
      </c>
      <c r="M4993">
        <v>0.13468609722005739</v>
      </c>
      <c r="N4993">
        <v>0.13468609722005739</v>
      </c>
      <c r="O4993">
        <v>0.13468609722005739</v>
      </c>
      <c r="P4993">
        <v>0.13468609722005739</v>
      </c>
      <c r="Q4993">
        <v>0.13468609722005739</v>
      </c>
      <c r="R4993">
        <v>0.13468609722005739</v>
      </c>
      <c r="S4993">
        <v>0.19230835909254401</v>
      </c>
      <c r="T4993">
        <v>0.20472534703996759</v>
      </c>
      <c r="U4993">
        <v>1</v>
      </c>
      <c r="V4993">
        <v>1</v>
      </c>
      <c r="W4993">
        <v>1</v>
      </c>
      <c r="X4993">
        <v>0.81038924334399931</v>
      </c>
      <c r="Y4993">
        <v>0.66824468913722002</v>
      </c>
      <c r="Z4993">
        <v>0.27236797356220532</v>
      </c>
      <c r="AA4993">
        <v>0.22703873636312491</v>
      </c>
      <c r="AB4993" s="7">
        <f t="shared" si="231"/>
        <v>7.3953658068399211</v>
      </c>
      <c r="AC4993">
        <f>INDEX(SHELF_days!$C$2:$C$289,MATCH(A4993&amp;"|"&amp;C4993,SHELF_days!$D$2:$D$289,0))</f>
        <v>5</v>
      </c>
      <c r="AD4993" s="8">
        <f t="shared" si="232"/>
        <v>36.976829034199604</v>
      </c>
      <c r="AE4993" s="7">
        <f t="shared" si="233"/>
        <v>1</v>
      </c>
    </row>
    <row r="4994" spans="1:31" x14ac:dyDescent="0.45">
      <c r="A4994" t="s">
        <v>79</v>
      </c>
      <c r="B4994" t="s">
        <v>158</v>
      </c>
      <c r="C4994" t="s">
        <v>124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79</v>
      </c>
      <c r="B4995" t="s">
        <v>158</v>
      </c>
      <c r="C4995" t="s">
        <v>125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79</v>
      </c>
      <c r="B4996" t="s">
        <v>158</v>
      </c>
      <c r="C4996" t="s">
        <v>126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79</v>
      </c>
      <c r="B4997" t="s">
        <v>158</v>
      </c>
      <c r="C4997" t="s">
        <v>127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79</v>
      </c>
      <c r="B4998" t="s">
        <v>158</v>
      </c>
      <c r="C4998" t="s">
        <v>128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79</v>
      </c>
      <c r="B4999" t="s">
        <v>158</v>
      </c>
      <c r="C4999" t="s">
        <v>129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79</v>
      </c>
      <c r="B5000" t="s">
        <v>159</v>
      </c>
      <c r="C5000" t="s">
        <v>124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79</v>
      </c>
      <c r="B5001" t="s">
        <v>159</v>
      </c>
      <c r="C5001" t="s">
        <v>125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79</v>
      </c>
      <c r="B5002" t="s">
        <v>159</v>
      </c>
      <c r="C5002" t="s">
        <v>126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79</v>
      </c>
      <c r="B5003" t="s">
        <v>159</v>
      </c>
      <c r="C5003" t="s">
        <v>127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79</v>
      </c>
      <c r="B5004" t="s">
        <v>159</v>
      </c>
      <c r="C5004" t="s">
        <v>128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79</v>
      </c>
      <c r="B5005" t="s">
        <v>159</v>
      </c>
      <c r="C5005" t="s">
        <v>129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79</v>
      </c>
      <c r="B5006" t="s">
        <v>160</v>
      </c>
      <c r="C5006" t="s">
        <v>124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79</v>
      </c>
      <c r="B5007" t="s">
        <v>160</v>
      </c>
      <c r="C5007" t="s">
        <v>125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79</v>
      </c>
      <c r="B5008" t="s">
        <v>160</v>
      </c>
      <c r="C5008" t="s">
        <v>126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79</v>
      </c>
      <c r="B5009" t="s">
        <v>160</v>
      </c>
      <c r="C5009" t="s">
        <v>127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79</v>
      </c>
      <c r="B5010" t="s">
        <v>160</v>
      </c>
      <c r="C5010" t="s">
        <v>128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79</v>
      </c>
      <c r="B5011" t="s">
        <v>160</v>
      </c>
      <c r="C5011" t="s">
        <v>129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79</v>
      </c>
      <c r="B5012" t="s">
        <v>161</v>
      </c>
      <c r="C5012" t="s">
        <v>124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79</v>
      </c>
      <c r="B5013" t="s">
        <v>161</v>
      </c>
      <c r="C5013" t="s">
        <v>125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79</v>
      </c>
      <c r="B5014" t="s">
        <v>161</v>
      </c>
      <c r="C5014" t="s">
        <v>126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79</v>
      </c>
      <c r="B5015" t="s">
        <v>161</v>
      </c>
      <c r="C5015" t="s">
        <v>127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79</v>
      </c>
      <c r="B5016" t="s">
        <v>161</v>
      </c>
      <c r="C5016" t="s">
        <v>128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79</v>
      </c>
      <c r="B5017" t="s">
        <v>161</v>
      </c>
      <c r="C5017" t="s">
        <v>129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79</v>
      </c>
      <c r="B5018" t="s">
        <v>162</v>
      </c>
      <c r="C5018" t="s">
        <v>124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 s="7">
        <f t="shared" si="234"/>
        <v>0</v>
      </c>
      <c r="AC5018">
        <f>INDEX(SHELF_days!$C$2:$C$289,MATCH(A5018&amp;"|"&amp;C5018,SHELF_days!$D$2:$D$289,0))</f>
        <v>58</v>
      </c>
      <c r="AD5018" s="8">
        <f t="shared" si="235"/>
        <v>0</v>
      </c>
      <c r="AE5018" s="7">
        <f t="shared" si="236"/>
        <v>0</v>
      </c>
    </row>
    <row r="5019" spans="1:31" x14ac:dyDescent="0.45">
      <c r="A5019" t="s">
        <v>79</v>
      </c>
      <c r="B5019" t="s">
        <v>162</v>
      </c>
      <c r="C5019" t="s">
        <v>125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 s="7">
        <f t="shared" si="234"/>
        <v>0</v>
      </c>
      <c r="AC5019">
        <f>INDEX(SHELF_days!$C$2:$C$289,MATCH(A5019&amp;"|"&amp;C5019,SHELF_days!$D$2:$D$289,0))</f>
        <v>101</v>
      </c>
      <c r="AD5019" s="8">
        <f t="shared" si="235"/>
        <v>0</v>
      </c>
      <c r="AE5019" s="7">
        <f t="shared" si="236"/>
        <v>0</v>
      </c>
    </row>
    <row r="5020" spans="1:31" x14ac:dyDescent="0.45">
      <c r="A5020" t="s">
        <v>79</v>
      </c>
      <c r="B5020" t="s">
        <v>162</v>
      </c>
      <c r="C5020" t="s">
        <v>126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 s="7">
        <f t="shared" si="234"/>
        <v>0</v>
      </c>
      <c r="AC5020">
        <f>INDEX(SHELF_days!$C$2:$C$289,MATCH(A5020&amp;"|"&amp;C5020,SHELF_days!$D$2:$D$289,0))</f>
        <v>94</v>
      </c>
      <c r="AD5020" s="8">
        <f t="shared" si="235"/>
        <v>0</v>
      </c>
      <c r="AE5020" s="7">
        <f t="shared" si="236"/>
        <v>0</v>
      </c>
    </row>
    <row r="5021" spans="1:31" x14ac:dyDescent="0.45">
      <c r="A5021" t="s">
        <v>79</v>
      </c>
      <c r="B5021" t="s">
        <v>162</v>
      </c>
      <c r="C5021" t="s">
        <v>127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 s="7">
        <f t="shared" si="234"/>
        <v>0</v>
      </c>
      <c r="AC5021">
        <f>INDEX(SHELF_days!$C$2:$C$289,MATCH(A5021&amp;"|"&amp;C5021,SHELF_days!$D$2:$D$289,0))</f>
        <v>92</v>
      </c>
      <c r="AD5021" s="8">
        <f t="shared" si="235"/>
        <v>0</v>
      </c>
      <c r="AE5021" s="7">
        <f t="shared" si="236"/>
        <v>0</v>
      </c>
    </row>
    <row r="5022" spans="1:31" x14ac:dyDescent="0.45">
      <c r="A5022" t="s">
        <v>79</v>
      </c>
      <c r="B5022" t="s">
        <v>162</v>
      </c>
      <c r="C5022" t="s">
        <v>128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 s="7">
        <f t="shared" si="234"/>
        <v>0</v>
      </c>
      <c r="AC5022">
        <f>INDEX(SHELF_days!$C$2:$C$289,MATCH(A5022&amp;"|"&amp;C5022,SHELF_days!$D$2:$D$289,0))</f>
        <v>15</v>
      </c>
      <c r="AD5022" s="8">
        <f t="shared" si="235"/>
        <v>0</v>
      </c>
      <c r="AE5022" s="7">
        <f t="shared" si="236"/>
        <v>0</v>
      </c>
    </row>
    <row r="5023" spans="1:31" x14ac:dyDescent="0.45">
      <c r="A5023" t="s">
        <v>79</v>
      </c>
      <c r="B5023" t="s">
        <v>162</v>
      </c>
      <c r="C5023" t="s">
        <v>129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 s="7">
        <f t="shared" si="234"/>
        <v>0</v>
      </c>
      <c r="AC5023">
        <f>INDEX(SHELF_days!$C$2:$C$289,MATCH(A5023&amp;"|"&amp;C5023,SHELF_days!$D$2:$D$289,0))</f>
        <v>5</v>
      </c>
      <c r="AD5023" s="8">
        <f t="shared" si="235"/>
        <v>0</v>
      </c>
      <c r="AE5023" s="7">
        <f t="shared" si="236"/>
        <v>0</v>
      </c>
    </row>
    <row r="5024" spans="1:31" x14ac:dyDescent="0.45">
      <c r="A5024" t="s">
        <v>79</v>
      </c>
      <c r="B5024" t="s">
        <v>163</v>
      </c>
      <c r="C5024" t="s">
        <v>124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79</v>
      </c>
      <c r="B5025" t="s">
        <v>163</v>
      </c>
      <c r="C5025" t="s">
        <v>125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79</v>
      </c>
      <c r="B5026" t="s">
        <v>163</v>
      </c>
      <c r="C5026" t="s">
        <v>126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79</v>
      </c>
      <c r="B5027" t="s">
        <v>163</v>
      </c>
      <c r="C5027" t="s">
        <v>127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79</v>
      </c>
      <c r="B5028" t="s">
        <v>163</v>
      </c>
      <c r="C5028" t="s">
        <v>128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79</v>
      </c>
      <c r="B5029" t="s">
        <v>163</v>
      </c>
      <c r="C5029" t="s">
        <v>129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79</v>
      </c>
      <c r="B5030" t="s">
        <v>164</v>
      </c>
      <c r="C5030" t="s">
        <v>124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79</v>
      </c>
      <c r="B5031" t="s">
        <v>164</v>
      </c>
      <c r="C5031" t="s">
        <v>125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79</v>
      </c>
      <c r="B5032" t="s">
        <v>164</v>
      </c>
      <c r="C5032" t="s">
        <v>126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79</v>
      </c>
      <c r="B5033" t="s">
        <v>164</v>
      </c>
      <c r="C5033" t="s">
        <v>127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79</v>
      </c>
      <c r="B5034" t="s">
        <v>164</v>
      </c>
      <c r="C5034" t="s">
        <v>128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79</v>
      </c>
      <c r="B5035" t="s">
        <v>164</v>
      </c>
      <c r="C5035" t="s">
        <v>129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79</v>
      </c>
      <c r="B5036" t="s">
        <v>165</v>
      </c>
      <c r="C5036" t="s">
        <v>124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79</v>
      </c>
      <c r="B5037" t="s">
        <v>165</v>
      </c>
      <c r="C5037" t="s">
        <v>125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79</v>
      </c>
      <c r="B5038" t="s">
        <v>165</v>
      </c>
      <c r="C5038" t="s">
        <v>126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79</v>
      </c>
      <c r="B5039" t="s">
        <v>165</v>
      </c>
      <c r="C5039" t="s">
        <v>127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79</v>
      </c>
      <c r="B5040" t="s">
        <v>165</v>
      </c>
      <c r="C5040" t="s">
        <v>128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79</v>
      </c>
      <c r="B5041" t="s">
        <v>165</v>
      </c>
      <c r="C5041" t="s">
        <v>129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79</v>
      </c>
      <c r="B5042" t="s">
        <v>166</v>
      </c>
      <c r="C5042" t="s">
        <v>124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79</v>
      </c>
      <c r="B5043" t="s">
        <v>166</v>
      </c>
      <c r="C5043" t="s">
        <v>125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79</v>
      </c>
      <c r="B5044" t="s">
        <v>166</v>
      </c>
      <c r="C5044" t="s">
        <v>126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79</v>
      </c>
      <c r="B5045" t="s">
        <v>166</v>
      </c>
      <c r="C5045" t="s">
        <v>127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79</v>
      </c>
      <c r="B5046" t="s">
        <v>166</v>
      </c>
      <c r="C5046" t="s">
        <v>128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79</v>
      </c>
      <c r="B5047" t="s">
        <v>166</v>
      </c>
      <c r="C5047" t="s">
        <v>129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79</v>
      </c>
      <c r="B5048" t="s">
        <v>167</v>
      </c>
      <c r="C5048" t="s">
        <v>124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79</v>
      </c>
      <c r="B5049" t="s">
        <v>167</v>
      </c>
      <c r="C5049" t="s">
        <v>125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79</v>
      </c>
      <c r="B5050" t="s">
        <v>167</v>
      </c>
      <c r="C5050" t="s">
        <v>126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79</v>
      </c>
      <c r="B5051" t="s">
        <v>167</v>
      </c>
      <c r="C5051" t="s">
        <v>127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79</v>
      </c>
      <c r="B5052" t="s">
        <v>167</v>
      </c>
      <c r="C5052" t="s">
        <v>128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79</v>
      </c>
      <c r="B5053" t="s">
        <v>167</v>
      </c>
      <c r="C5053" t="s">
        <v>129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79</v>
      </c>
      <c r="B5054" t="s">
        <v>168</v>
      </c>
      <c r="C5054" t="s">
        <v>124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79</v>
      </c>
      <c r="B5055" t="s">
        <v>168</v>
      </c>
      <c r="C5055" t="s">
        <v>125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79</v>
      </c>
      <c r="B5056" t="s">
        <v>168</v>
      </c>
      <c r="C5056" t="s">
        <v>126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79</v>
      </c>
      <c r="B5057" t="s">
        <v>168</v>
      </c>
      <c r="C5057" t="s">
        <v>127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79</v>
      </c>
      <c r="B5058" t="s">
        <v>168</v>
      </c>
      <c r="C5058" t="s">
        <v>128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79</v>
      </c>
      <c r="B5059" t="s">
        <v>168</v>
      </c>
      <c r="C5059" t="s">
        <v>129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79</v>
      </c>
      <c r="B5060" t="s">
        <v>169</v>
      </c>
      <c r="C5060" t="s">
        <v>124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6.5632521255660974E-5</v>
      </c>
      <c r="K5060">
        <v>6.5632521255660974E-5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5.1403390647433676E-3</v>
      </c>
      <c r="V5060">
        <v>1.1582827351199049E-2</v>
      </c>
      <c r="W5060">
        <v>1.060884073576504E-2</v>
      </c>
      <c r="X5060">
        <v>5.0747065434877071E-3</v>
      </c>
      <c r="Y5060">
        <v>5.0747065434877071E-3</v>
      </c>
      <c r="Z5060">
        <v>0</v>
      </c>
      <c r="AA5060">
        <v>0</v>
      </c>
      <c r="AB5060" s="7">
        <f t="shared" si="237"/>
        <v>3.7612685281194193E-2</v>
      </c>
      <c r="AC5060">
        <f>INDEX(SHELF_days!$C$2:$C$289,MATCH(A5060&amp;"|"&amp;C5060,SHELF_days!$D$2:$D$289,0))</f>
        <v>58</v>
      </c>
      <c r="AD5060" s="8">
        <f t="shared" si="238"/>
        <v>2.1815357463092631</v>
      </c>
      <c r="AE5060" s="7">
        <f t="shared" si="239"/>
        <v>1.1582827351199049E-2</v>
      </c>
    </row>
    <row r="5061" spans="1:31" x14ac:dyDescent="0.45">
      <c r="A5061" t="s">
        <v>79</v>
      </c>
      <c r="B5061" t="s">
        <v>169</v>
      </c>
      <c r="C5061" t="s">
        <v>125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6.2330634718925091E-3</v>
      </c>
      <c r="K5061">
        <v>6.2330634718925091E-3</v>
      </c>
      <c r="L5061">
        <v>6.2330634718925091E-3</v>
      </c>
      <c r="M5061">
        <v>6.2330634718925091E-3</v>
      </c>
      <c r="N5061">
        <v>6.2330634718925091E-3</v>
      </c>
      <c r="O5061">
        <v>6.2330634718925091E-3</v>
      </c>
      <c r="P5061">
        <v>6.2330634718925091E-3</v>
      </c>
      <c r="Q5061">
        <v>6.2330634718925091E-3</v>
      </c>
      <c r="R5061">
        <v>6.2330634718925091E-3</v>
      </c>
      <c r="S5061">
        <v>6.2330634718925091E-3</v>
      </c>
      <c r="T5061">
        <v>6.2330634718925091E-3</v>
      </c>
      <c r="U5061">
        <v>1.877980427330677E-2</v>
      </c>
      <c r="V5061">
        <v>0.11147284232970719</v>
      </c>
      <c r="W5061">
        <v>0.1330257633054597</v>
      </c>
      <c r="X5061">
        <v>8.8601078643140457E-2</v>
      </c>
      <c r="Y5061">
        <v>6.3942911871509803E-3</v>
      </c>
      <c r="Z5061">
        <v>0</v>
      </c>
      <c r="AA5061">
        <v>0</v>
      </c>
      <c r="AB5061" s="7">
        <f t="shared" si="237"/>
        <v>0.42683747792958271</v>
      </c>
      <c r="AC5061">
        <f>INDEX(SHELF_days!$C$2:$C$289,MATCH(A5061&amp;"|"&amp;C5061,SHELF_days!$D$2:$D$289,0))</f>
        <v>101</v>
      </c>
      <c r="AD5061" s="8">
        <f t="shared" si="238"/>
        <v>43.110585270887853</v>
      </c>
      <c r="AE5061" s="7">
        <f t="shared" si="239"/>
        <v>0.1330257633054597</v>
      </c>
    </row>
    <row r="5062" spans="1:31" x14ac:dyDescent="0.45">
      <c r="A5062" t="s">
        <v>79</v>
      </c>
      <c r="B5062" t="s">
        <v>169</v>
      </c>
      <c r="C5062" t="s">
        <v>126</v>
      </c>
      <c r="D5062">
        <v>7.6081097936074829E-2</v>
      </c>
      <c r="E5062">
        <v>7.6081097936074829E-2</v>
      </c>
      <c r="F5062">
        <v>7.6081097936074829E-2</v>
      </c>
      <c r="G5062">
        <v>7.6081097936074829E-2</v>
      </c>
      <c r="H5062">
        <v>7.6081097936074829E-2</v>
      </c>
      <c r="I5062">
        <v>7.6081097936074829E-2</v>
      </c>
      <c r="J5062">
        <v>7.6081097936074829E-2</v>
      </c>
      <c r="K5062">
        <v>7.6081097936074829E-2</v>
      </c>
      <c r="L5062">
        <v>7.6081097936074829E-2</v>
      </c>
      <c r="M5062">
        <v>7.6081097936074829E-2</v>
      </c>
      <c r="N5062">
        <v>8.0474719964159808E-2</v>
      </c>
      <c r="O5062">
        <v>0.1198331850469469</v>
      </c>
      <c r="P5062">
        <v>0.20558638921714131</v>
      </c>
      <c r="Q5062">
        <v>0.32804006206275582</v>
      </c>
      <c r="R5062">
        <v>0.54107361504344975</v>
      </c>
      <c r="S5062">
        <v>0.67265040448676805</v>
      </c>
      <c r="T5062">
        <v>0.90901601701513113</v>
      </c>
      <c r="U5062">
        <v>0.95</v>
      </c>
      <c r="V5062">
        <v>0.95</v>
      </c>
      <c r="W5062">
        <v>0.95</v>
      </c>
      <c r="X5062">
        <v>0.53085081423615554</v>
      </c>
      <c r="Y5062">
        <v>0.21544092368447981</v>
      </c>
      <c r="Z5062">
        <v>7.0562217647013467E-2</v>
      </c>
      <c r="AA5062">
        <v>6.6168595618928475E-2</v>
      </c>
      <c r="AB5062" s="7">
        <f t="shared" si="237"/>
        <v>7.3505079233836792</v>
      </c>
      <c r="AC5062">
        <f>INDEX(SHELF_days!$C$2:$C$289,MATCH(A5062&amp;"|"&amp;C5062,SHELF_days!$D$2:$D$289,0))</f>
        <v>94</v>
      </c>
      <c r="AD5062" s="8">
        <f t="shared" si="238"/>
        <v>690.94774479806586</v>
      </c>
      <c r="AE5062" s="7">
        <f t="shared" si="239"/>
        <v>0.95</v>
      </c>
    </row>
    <row r="5063" spans="1:31" x14ac:dyDescent="0.45">
      <c r="A5063" t="s">
        <v>79</v>
      </c>
      <c r="B5063" t="s">
        <v>169</v>
      </c>
      <c r="C5063" t="s">
        <v>127</v>
      </c>
      <c r="D5063">
        <v>7.5973882568734913E-2</v>
      </c>
      <c r="E5063">
        <v>7.5973882568734913E-2</v>
      </c>
      <c r="F5063">
        <v>7.5973882568734913E-2</v>
      </c>
      <c r="G5063">
        <v>7.5973882568734913E-2</v>
      </c>
      <c r="H5063">
        <v>7.5973882568734913E-2</v>
      </c>
      <c r="I5063">
        <v>7.5973882568734913E-2</v>
      </c>
      <c r="J5063">
        <v>7.5973882568734913E-2</v>
      </c>
      <c r="K5063">
        <v>7.5973882568734913E-2</v>
      </c>
      <c r="L5063">
        <v>7.5973882568734913E-2</v>
      </c>
      <c r="M5063">
        <v>7.5973882568734913E-2</v>
      </c>
      <c r="N5063">
        <v>7.5973882568734913E-2</v>
      </c>
      <c r="O5063">
        <v>7.6054126395542238E-2</v>
      </c>
      <c r="P5063">
        <v>8.2405546868898269E-2</v>
      </c>
      <c r="Q5063">
        <v>9.4857929810726813E-2</v>
      </c>
      <c r="R5063">
        <v>0.11891648806623389</v>
      </c>
      <c r="S5063">
        <v>0.14544072027272989</v>
      </c>
      <c r="T5063">
        <v>0.23434115385079121</v>
      </c>
      <c r="U5063">
        <v>0.36772827868461377</v>
      </c>
      <c r="V5063">
        <v>0.41110371452064931</v>
      </c>
      <c r="W5063">
        <v>0.30815817962018971</v>
      </c>
      <c r="X5063">
        <v>0.13695919094230649</v>
      </c>
      <c r="Y5063">
        <v>7.9190930534374288E-2</v>
      </c>
      <c r="Z5063">
        <v>6.6573196676700308E-2</v>
      </c>
      <c r="AA5063">
        <v>6.6573196676700308E-2</v>
      </c>
      <c r="AB5063" s="7">
        <f t="shared" si="237"/>
        <v>3.0240153611765401</v>
      </c>
      <c r="AC5063">
        <f>INDEX(SHELF_days!$C$2:$C$289,MATCH(A5063&amp;"|"&amp;C5063,SHELF_days!$D$2:$D$289,0))</f>
        <v>92</v>
      </c>
      <c r="AD5063" s="8">
        <f t="shared" si="238"/>
        <v>278.20941322824171</v>
      </c>
      <c r="AE5063" s="7">
        <f t="shared" si="239"/>
        <v>0.41110371452064931</v>
      </c>
    </row>
    <row r="5064" spans="1:31" x14ac:dyDescent="0.45">
      <c r="A5064" t="s">
        <v>79</v>
      </c>
      <c r="B5064" t="s">
        <v>169</v>
      </c>
      <c r="C5064" t="s">
        <v>128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0.95</v>
      </c>
      <c r="R5064">
        <v>0.95</v>
      </c>
      <c r="S5064">
        <v>0.95</v>
      </c>
      <c r="T5064">
        <v>0.95</v>
      </c>
      <c r="U5064">
        <v>0.95</v>
      </c>
      <c r="V5064">
        <v>0.95</v>
      </c>
      <c r="W5064">
        <v>0.95</v>
      </c>
      <c r="X5064">
        <v>0.95</v>
      </c>
      <c r="Y5064">
        <v>0.85986610012509068</v>
      </c>
      <c r="Z5064">
        <v>7.4164749018896898E-3</v>
      </c>
      <c r="AA5064">
        <v>7.4164749018896898E-3</v>
      </c>
      <c r="AB5064" s="7">
        <f t="shared" si="237"/>
        <v>8.4746990499288692</v>
      </c>
      <c r="AC5064">
        <f>INDEX(SHELF_days!$C$2:$C$289,MATCH(A5064&amp;"|"&amp;C5064,SHELF_days!$D$2:$D$289,0))</f>
        <v>15</v>
      </c>
      <c r="AD5064" s="8">
        <f t="shared" si="238"/>
        <v>127.12048574893304</v>
      </c>
      <c r="AE5064" s="7">
        <f t="shared" si="239"/>
        <v>0.95</v>
      </c>
    </row>
    <row r="5065" spans="1:31" x14ac:dyDescent="0.45">
      <c r="A5065" t="s">
        <v>79</v>
      </c>
      <c r="B5065" t="s">
        <v>169</v>
      </c>
      <c r="C5065" t="s">
        <v>129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 s="7">
        <f t="shared" si="237"/>
        <v>0</v>
      </c>
      <c r="AC5065">
        <f>INDEX(SHELF_days!$C$2:$C$289,MATCH(A5065&amp;"|"&amp;C5065,SHELF_days!$D$2:$D$289,0))</f>
        <v>5</v>
      </c>
      <c r="AD5065" s="8">
        <f t="shared" si="238"/>
        <v>0</v>
      </c>
      <c r="AE5065" s="7">
        <f t="shared" si="239"/>
        <v>0</v>
      </c>
    </row>
    <row r="5066" spans="1:31" x14ac:dyDescent="0.45">
      <c r="A5066" t="s">
        <v>79</v>
      </c>
      <c r="B5066" t="s">
        <v>170</v>
      </c>
      <c r="C5066" t="s">
        <v>124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79</v>
      </c>
      <c r="B5067" t="s">
        <v>170</v>
      </c>
      <c r="C5067" t="s">
        <v>125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79</v>
      </c>
      <c r="B5068" t="s">
        <v>170</v>
      </c>
      <c r="C5068" t="s">
        <v>126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79</v>
      </c>
      <c r="B5069" t="s">
        <v>170</v>
      </c>
      <c r="C5069" t="s">
        <v>127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79</v>
      </c>
      <c r="B5070" t="s">
        <v>170</v>
      </c>
      <c r="C5070" t="s">
        <v>128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79</v>
      </c>
      <c r="B5071" t="s">
        <v>170</v>
      </c>
      <c r="C5071" t="s">
        <v>129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79</v>
      </c>
      <c r="B5072" t="s">
        <v>171</v>
      </c>
      <c r="C5072" t="s">
        <v>124</v>
      </c>
      <c r="D5072">
        <v>0.63799999999999979</v>
      </c>
      <c r="E5072">
        <v>0.63799999999999979</v>
      </c>
      <c r="F5072">
        <v>0.63799999999999979</v>
      </c>
      <c r="G5072">
        <v>0.63799999999999979</v>
      </c>
      <c r="H5072">
        <v>0.63799999999999979</v>
      </c>
      <c r="I5072">
        <v>0.63799999999999979</v>
      </c>
      <c r="J5072">
        <v>0.63799999999999979</v>
      </c>
      <c r="K5072">
        <v>0.63799999999999979</v>
      </c>
      <c r="L5072">
        <v>0.63799999999999979</v>
      </c>
      <c r="M5072">
        <v>0.63799999999999979</v>
      </c>
      <c r="N5072">
        <v>0.63799999999999979</v>
      </c>
      <c r="O5072">
        <v>0.63799999999999979</v>
      </c>
      <c r="P5072">
        <v>0.63799999999999979</v>
      </c>
      <c r="Q5072">
        <v>0.63799999999999979</v>
      </c>
      <c r="R5072">
        <v>0.63799999999999979</v>
      </c>
      <c r="S5072">
        <v>0.63799999999999979</v>
      </c>
      <c r="T5072">
        <v>0.63799999999999979</v>
      </c>
      <c r="U5072">
        <v>0.63799999999999979</v>
      </c>
      <c r="V5072">
        <v>0.63799999999999979</v>
      </c>
      <c r="W5072">
        <v>0.63799999999999979</v>
      </c>
      <c r="X5072">
        <v>0.63799999999999979</v>
      </c>
      <c r="Y5072">
        <v>0.63799999999999979</v>
      </c>
      <c r="Z5072">
        <v>0.63799999999999979</v>
      </c>
      <c r="AA5072">
        <v>0.63799999999999979</v>
      </c>
      <c r="AB5072" s="7">
        <f t="shared" si="237"/>
        <v>15.311999999999996</v>
      </c>
      <c r="AC5072">
        <f>INDEX(SHELF_days!$C$2:$C$289,MATCH(A5072&amp;"|"&amp;C5072,SHELF_days!$D$2:$D$289,0))</f>
        <v>58</v>
      </c>
      <c r="AD5072" s="8">
        <f t="shared" si="238"/>
        <v>888.09599999999978</v>
      </c>
      <c r="AE5072" s="7">
        <f t="shared" si="239"/>
        <v>0.63799999999999979</v>
      </c>
    </row>
    <row r="5073" spans="1:31" x14ac:dyDescent="0.45">
      <c r="A5073" t="s">
        <v>79</v>
      </c>
      <c r="B5073" t="s">
        <v>171</v>
      </c>
      <c r="C5073" t="s">
        <v>125</v>
      </c>
      <c r="D5073">
        <v>0.63799999999999979</v>
      </c>
      <c r="E5073">
        <v>0.63799999999999979</v>
      </c>
      <c r="F5073">
        <v>0.63799999999999979</v>
      </c>
      <c r="G5073">
        <v>0.63799999999999979</v>
      </c>
      <c r="H5073">
        <v>0.63799999999999979</v>
      </c>
      <c r="I5073">
        <v>0.63799999999999979</v>
      </c>
      <c r="J5073">
        <v>0.63799999999999979</v>
      </c>
      <c r="K5073">
        <v>0.63799999999999979</v>
      </c>
      <c r="L5073">
        <v>0.63799999999999979</v>
      </c>
      <c r="M5073">
        <v>0.63799999999999979</v>
      </c>
      <c r="N5073">
        <v>0.63799999999999979</v>
      </c>
      <c r="O5073">
        <v>0.63799999999999979</v>
      </c>
      <c r="P5073">
        <v>0.63799999999999979</v>
      </c>
      <c r="Q5073">
        <v>0.63799999999999979</v>
      </c>
      <c r="R5073">
        <v>0.63799999999999979</v>
      </c>
      <c r="S5073">
        <v>0.63799999999999979</v>
      </c>
      <c r="T5073">
        <v>0.63799999999999979</v>
      </c>
      <c r="U5073">
        <v>0.63799999999999979</v>
      </c>
      <c r="V5073">
        <v>0.63799999999999979</v>
      </c>
      <c r="W5073">
        <v>0.63799999999999979</v>
      </c>
      <c r="X5073">
        <v>0.63799999999999979</v>
      </c>
      <c r="Y5073">
        <v>0.63799999999999979</v>
      </c>
      <c r="Z5073">
        <v>0.63799999999999979</v>
      </c>
      <c r="AA5073">
        <v>0.63799999999999979</v>
      </c>
      <c r="AB5073" s="7">
        <f t="shared" si="237"/>
        <v>15.311999999999996</v>
      </c>
      <c r="AC5073">
        <f>INDEX(SHELF_days!$C$2:$C$289,MATCH(A5073&amp;"|"&amp;C5073,SHELF_days!$D$2:$D$289,0))</f>
        <v>101</v>
      </c>
      <c r="AD5073" s="8">
        <f t="shared" si="238"/>
        <v>1546.5119999999995</v>
      </c>
      <c r="AE5073" s="7">
        <f t="shared" si="239"/>
        <v>0.63799999999999979</v>
      </c>
    </row>
    <row r="5074" spans="1:31" x14ac:dyDescent="0.45">
      <c r="A5074" t="s">
        <v>79</v>
      </c>
      <c r="B5074" t="s">
        <v>171</v>
      </c>
      <c r="C5074" t="s">
        <v>126</v>
      </c>
      <c r="D5074">
        <v>0.63799999999999979</v>
      </c>
      <c r="E5074">
        <v>0.63799999999999979</v>
      </c>
      <c r="F5074">
        <v>0.63799999999999979</v>
      </c>
      <c r="G5074">
        <v>0.63799999999999979</v>
      </c>
      <c r="H5074">
        <v>0.63799999999999979</v>
      </c>
      <c r="I5074">
        <v>0.63799999999999979</v>
      </c>
      <c r="J5074">
        <v>0.63799999999999979</v>
      </c>
      <c r="K5074">
        <v>0.63799999999999979</v>
      </c>
      <c r="L5074">
        <v>0.63799999999999979</v>
      </c>
      <c r="M5074">
        <v>0.63799999999999979</v>
      </c>
      <c r="N5074">
        <v>0.63799999999999979</v>
      </c>
      <c r="O5074">
        <v>0.63799999999999979</v>
      </c>
      <c r="P5074">
        <v>0.63799999999999979</v>
      </c>
      <c r="Q5074">
        <v>0.63799999999999979</v>
      </c>
      <c r="R5074">
        <v>0.63799999999999979</v>
      </c>
      <c r="S5074">
        <v>0.63799999999999979</v>
      </c>
      <c r="T5074">
        <v>0.63799999999999979</v>
      </c>
      <c r="U5074">
        <v>0.63799999999999979</v>
      </c>
      <c r="V5074">
        <v>0.63799999999999979</v>
      </c>
      <c r="W5074">
        <v>0.63799999999999979</v>
      </c>
      <c r="X5074">
        <v>0.63799999999999979</v>
      </c>
      <c r="Y5074">
        <v>0.63799999999999979</v>
      </c>
      <c r="Z5074">
        <v>0.63799999999999979</v>
      </c>
      <c r="AA5074">
        <v>0.63799999999999979</v>
      </c>
      <c r="AB5074" s="7">
        <f t="shared" si="237"/>
        <v>15.311999999999996</v>
      </c>
      <c r="AC5074">
        <f>INDEX(SHELF_days!$C$2:$C$289,MATCH(A5074&amp;"|"&amp;C5074,SHELF_days!$D$2:$D$289,0))</f>
        <v>94</v>
      </c>
      <c r="AD5074" s="8">
        <f t="shared" si="238"/>
        <v>1439.3279999999995</v>
      </c>
      <c r="AE5074" s="7">
        <f t="shared" si="239"/>
        <v>0.63799999999999979</v>
      </c>
    </row>
    <row r="5075" spans="1:31" x14ac:dyDescent="0.45">
      <c r="A5075" t="s">
        <v>79</v>
      </c>
      <c r="B5075" t="s">
        <v>171</v>
      </c>
      <c r="C5075" t="s">
        <v>127</v>
      </c>
      <c r="D5075">
        <v>0.63799999999999979</v>
      </c>
      <c r="E5075">
        <v>0.63799999999999979</v>
      </c>
      <c r="F5075">
        <v>0.63799999999999979</v>
      </c>
      <c r="G5075">
        <v>0.63799999999999979</v>
      </c>
      <c r="H5075">
        <v>0.63799999999999979</v>
      </c>
      <c r="I5075">
        <v>0.63799999999999979</v>
      </c>
      <c r="J5075">
        <v>0.63799999999999979</v>
      </c>
      <c r="K5075">
        <v>0.63799999999999979</v>
      </c>
      <c r="L5075">
        <v>0.63799999999999979</v>
      </c>
      <c r="M5075">
        <v>0.63799999999999979</v>
      </c>
      <c r="N5075">
        <v>0.63799999999999979</v>
      </c>
      <c r="O5075">
        <v>0.63799999999999979</v>
      </c>
      <c r="P5075">
        <v>0.63799999999999979</v>
      </c>
      <c r="Q5075">
        <v>0.63799999999999979</v>
      </c>
      <c r="R5075">
        <v>0.63799999999999979</v>
      </c>
      <c r="S5075">
        <v>0.63799999999999979</v>
      </c>
      <c r="T5075">
        <v>0.63799999999999979</v>
      </c>
      <c r="U5075">
        <v>0.63799999999999979</v>
      </c>
      <c r="V5075">
        <v>0.63799999999999979</v>
      </c>
      <c r="W5075">
        <v>0.63799999999999979</v>
      </c>
      <c r="X5075">
        <v>0.63799999999999979</v>
      </c>
      <c r="Y5075">
        <v>0.63799999999999979</v>
      </c>
      <c r="Z5075">
        <v>0.63799999999999979</v>
      </c>
      <c r="AA5075">
        <v>0.63799999999999979</v>
      </c>
      <c r="AB5075" s="7">
        <f t="shared" si="237"/>
        <v>15.311999999999996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0.63799999999999979</v>
      </c>
    </row>
    <row r="5076" spans="1:31" x14ac:dyDescent="0.45">
      <c r="A5076" t="s">
        <v>79</v>
      </c>
      <c r="B5076" t="s">
        <v>171</v>
      </c>
      <c r="C5076" t="s">
        <v>128</v>
      </c>
      <c r="D5076">
        <v>0.63799999999999979</v>
      </c>
      <c r="E5076">
        <v>0.63799999999999979</v>
      </c>
      <c r="F5076">
        <v>0.63799999999999979</v>
      </c>
      <c r="G5076">
        <v>0.63799999999999979</v>
      </c>
      <c r="H5076">
        <v>0.63799999999999979</v>
      </c>
      <c r="I5076">
        <v>0.63799999999999979</v>
      </c>
      <c r="J5076">
        <v>0.63799999999999979</v>
      </c>
      <c r="K5076">
        <v>0.63799999999999979</v>
      </c>
      <c r="L5076">
        <v>0.63799999999999979</v>
      </c>
      <c r="M5076">
        <v>0.63799999999999979</v>
      </c>
      <c r="N5076">
        <v>0.63799999999999979</v>
      </c>
      <c r="O5076">
        <v>0.63799999999999979</v>
      </c>
      <c r="P5076">
        <v>0.63799999999999979</v>
      </c>
      <c r="Q5076">
        <v>0.63799999999999979</v>
      </c>
      <c r="R5076">
        <v>0.63799999999999979</v>
      </c>
      <c r="S5076">
        <v>0.63799999999999979</v>
      </c>
      <c r="T5076">
        <v>0.63799999999999979</v>
      </c>
      <c r="U5076">
        <v>0.63799999999999979</v>
      </c>
      <c r="V5076">
        <v>0.63799999999999979</v>
      </c>
      <c r="W5076">
        <v>0.63799999999999979</v>
      </c>
      <c r="X5076">
        <v>0.63799999999999979</v>
      </c>
      <c r="Y5076">
        <v>0.63799999999999979</v>
      </c>
      <c r="Z5076">
        <v>0.63799999999999979</v>
      </c>
      <c r="AA5076">
        <v>0.63799999999999979</v>
      </c>
      <c r="AB5076" s="7">
        <f t="shared" si="237"/>
        <v>15.311999999999996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0.63799999999999979</v>
      </c>
    </row>
    <row r="5077" spans="1:31" x14ac:dyDescent="0.45">
      <c r="A5077" t="s">
        <v>79</v>
      </c>
      <c r="B5077" t="s">
        <v>171</v>
      </c>
      <c r="C5077" t="s">
        <v>129</v>
      </c>
      <c r="D5077">
        <v>0.63799999999999979</v>
      </c>
      <c r="E5077">
        <v>0.63799999999999979</v>
      </c>
      <c r="F5077">
        <v>0.63799999999999979</v>
      </c>
      <c r="G5077">
        <v>0.63799999999999979</v>
      </c>
      <c r="H5077">
        <v>0.63799999999999979</v>
      </c>
      <c r="I5077">
        <v>0.63799999999999979</v>
      </c>
      <c r="J5077">
        <v>0.63799999999999979</v>
      </c>
      <c r="K5077">
        <v>0.63799999999999979</v>
      </c>
      <c r="L5077">
        <v>0.63799999999999979</v>
      </c>
      <c r="M5077">
        <v>0.63799999999999979</v>
      </c>
      <c r="N5077">
        <v>0.63799999999999979</v>
      </c>
      <c r="O5077">
        <v>0.63799999999999979</v>
      </c>
      <c r="P5077">
        <v>0.63799999999999979</v>
      </c>
      <c r="Q5077">
        <v>0.63799999999999979</v>
      </c>
      <c r="R5077">
        <v>0.63799999999999979</v>
      </c>
      <c r="S5077">
        <v>0.63799999999999979</v>
      </c>
      <c r="T5077">
        <v>0.63799999999999979</v>
      </c>
      <c r="U5077">
        <v>0.63799999999999979</v>
      </c>
      <c r="V5077">
        <v>0.63799999999999979</v>
      </c>
      <c r="W5077">
        <v>0.63799999999999979</v>
      </c>
      <c r="X5077">
        <v>0.63799999999999979</v>
      </c>
      <c r="Y5077">
        <v>0.63799999999999979</v>
      </c>
      <c r="Z5077">
        <v>0.63799999999999979</v>
      </c>
      <c r="AA5077">
        <v>0.63799999999999979</v>
      </c>
      <c r="AB5077" s="7">
        <f t="shared" si="237"/>
        <v>15.311999999999996</v>
      </c>
      <c r="AC5077">
        <f>INDEX(SHELF_days!$C$2:$C$289,MATCH(A5077&amp;"|"&amp;C5077,SHELF_days!$D$2:$D$289,0))</f>
        <v>5</v>
      </c>
      <c r="AD5077" s="8">
        <f t="shared" si="238"/>
        <v>76.559999999999974</v>
      </c>
      <c r="AE5077" s="7">
        <f t="shared" si="239"/>
        <v>0.63799999999999979</v>
      </c>
    </row>
    <row r="5078" spans="1:31" x14ac:dyDescent="0.45">
      <c r="A5078" t="s">
        <v>79</v>
      </c>
      <c r="B5078" t="s">
        <v>172</v>
      </c>
      <c r="C5078" t="s">
        <v>124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79</v>
      </c>
      <c r="B5079" t="s">
        <v>172</v>
      </c>
      <c r="C5079" t="s">
        <v>125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79</v>
      </c>
      <c r="B5080" t="s">
        <v>172</v>
      </c>
      <c r="C5080" t="s">
        <v>126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79</v>
      </c>
      <c r="B5081" t="s">
        <v>172</v>
      </c>
      <c r="C5081" t="s">
        <v>127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79</v>
      </c>
      <c r="B5082" t="s">
        <v>172</v>
      </c>
      <c r="C5082" t="s">
        <v>128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79</v>
      </c>
      <c r="B5083" t="s">
        <v>172</v>
      </c>
      <c r="C5083" t="s">
        <v>129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79</v>
      </c>
      <c r="B5084" t="s">
        <v>173</v>
      </c>
      <c r="C5084" t="s">
        <v>124</v>
      </c>
      <c r="D5084">
        <v>0.17280000000000001</v>
      </c>
      <c r="E5084">
        <v>0.17280000000000001</v>
      </c>
      <c r="F5084">
        <v>0.17280000000000001</v>
      </c>
      <c r="G5084">
        <v>0.17280000000000001</v>
      </c>
      <c r="H5084">
        <v>0.17280000000000001</v>
      </c>
      <c r="I5084">
        <v>0.17280000000000001</v>
      </c>
      <c r="J5084">
        <v>0.17280000000000001</v>
      </c>
      <c r="K5084">
        <v>0.17280000000000001</v>
      </c>
      <c r="L5084">
        <v>0.17280000000000001</v>
      </c>
      <c r="M5084">
        <v>0.17280000000000001</v>
      </c>
      <c r="N5084">
        <v>0.17280000000000001</v>
      </c>
      <c r="O5084">
        <v>0.17280000000000001</v>
      </c>
      <c r="P5084">
        <v>0.17280000000000001</v>
      </c>
      <c r="Q5084">
        <v>0.17280000000000001</v>
      </c>
      <c r="R5084">
        <v>0.17280000000000001</v>
      </c>
      <c r="S5084">
        <v>0.17280000000000001</v>
      </c>
      <c r="T5084">
        <v>0.17280000000000001</v>
      </c>
      <c r="U5084">
        <v>0.17280000000000001</v>
      </c>
      <c r="V5084">
        <v>0.17280000000000001</v>
      </c>
      <c r="W5084">
        <v>0.17280000000000001</v>
      </c>
      <c r="X5084">
        <v>0.17280000000000001</v>
      </c>
      <c r="Y5084">
        <v>0.17280000000000001</v>
      </c>
      <c r="Z5084">
        <v>0.17280000000000001</v>
      </c>
      <c r="AA5084">
        <v>0.17280000000000001</v>
      </c>
      <c r="AB5084" s="7">
        <f t="shared" si="237"/>
        <v>4.1472000000000007</v>
      </c>
      <c r="AC5084">
        <f>INDEX(SHELF_days!$C$2:$C$289,MATCH(A5084&amp;"|"&amp;C5084,SHELF_days!$D$2:$D$289,0))</f>
        <v>58</v>
      </c>
      <c r="AD5084" s="8">
        <f t="shared" si="238"/>
        <v>240.53760000000003</v>
      </c>
      <c r="AE5084" s="7">
        <f t="shared" si="239"/>
        <v>0.17280000000000001</v>
      </c>
    </row>
    <row r="5085" spans="1:31" x14ac:dyDescent="0.45">
      <c r="A5085" t="s">
        <v>79</v>
      </c>
      <c r="B5085" t="s">
        <v>173</v>
      </c>
      <c r="C5085" t="s">
        <v>125</v>
      </c>
      <c r="D5085">
        <v>0.17280000000000001</v>
      </c>
      <c r="E5085">
        <v>0.17280000000000001</v>
      </c>
      <c r="F5085">
        <v>0.17280000000000001</v>
      </c>
      <c r="G5085">
        <v>0.17280000000000001</v>
      </c>
      <c r="H5085">
        <v>0.17280000000000001</v>
      </c>
      <c r="I5085">
        <v>0.17280000000000001</v>
      </c>
      <c r="J5085">
        <v>0.17280000000000001</v>
      </c>
      <c r="K5085">
        <v>0.17280000000000001</v>
      </c>
      <c r="L5085">
        <v>0.17280000000000001</v>
      </c>
      <c r="M5085">
        <v>0.17280000000000001</v>
      </c>
      <c r="N5085">
        <v>0.17280000000000001</v>
      </c>
      <c r="O5085">
        <v>0.17280000000000001</v>
      </c>
      <c r="P5085">
        <v>0.17280000000000001</v>
      </c>
      <c r="Q5085">
        <v>0.17280000000000001</v>
      </c>
      <c r="R5085">
        <v>0.17280000000000001</v>
      </c>
      <c r="S5085">
        <v>0.17280000000000001</v>
      </c>
      <c r="T5085">
        <v>0.17280000000000001</v>
      </c>
      <c r="U5085">
        <v>0.17280000000000001</v>
      </c>
      <c r="V5085">
        <v>0.17280000000000001</v>
      </c>
      <c r="W5085">
        <v>0.17280000000000001</v>
      </c>
      <c r="X5085">
        <v>0.17280000000000001</v>
      </c>
      <c r="Y5085">
        <v>0.17280000000000001</v>
      </c>
      <c r="Z5085">
        <v>0.17280000000000001</v>
      </c>
      <c r="AA5085">
        <v>0.17280000000000001</v>
      </c>
      <c r="AB5085" s="7">
        <f t="shared" si="237"/>
        <v>4.1472000000000007</v>
      </c>
      <c r="AC5085">
        <f>INDEX(SHELF_days!$C$2:$C$289,MATCH(A5085&amp;"|"&amp;C5085,SHELF_days!$D$2:$D$289,0))</f>
        <v>101</v>
      </c>
      <c r="AD5085" s="8">
        <f t="shared" si="238"/>
        <v>418.86720000000008</v>
      </c>
      <c r="AE5085" s="7">
        <f t="shared" si="239"/>
        <v>0.17280000000000001</v>
      </c>
    </row>
    <row r="5086" spans="1:31" x14ac:dyDescent="0.45">
      <c r="A5086" t="s">
        <v>79</v>
      </c>
      <c r="B5086" t="s">
        <v>173</v>
      </c>
      <c r="C5086" t="s">
        <v>126</v>
      </c>
      <c r="D5086">
        <v>0.17280000000000001</v>
      </c>
      <c r="E5086">
        <v>0.17280000000000001</v>
      </c>
      <c r="F5086">
        <v>0.17280000000000001</v>
      </c>
      <c r="G5086">
        <v>0.17280000000000001</v>
      </c>
      <c r="H5086">
        <v>0.17280000000000001</v>
      </c>
      <c r="I5086">
        <v>0.17280000000000001</v>
      </c>
      <c r="J5086">
        <v>0.17280000000000001</v>
      </c>
      <c r="K5086">
        <v>0.17280000000000001</v>
      </c>
      <c r="L5086">
        <v>0.17280000000000001</v>
      </c>
      <c r="M5086">
        <v>0.17280000000000001</v>
      </c>
      <c r="N5086">
        <v>0.17280000000000001</v>
      </c>
      <c r="O5086">
        <v>0.17280000000000001</v>
      </c>
      <c r="P5086">
        <v>0.17280000000000001</v>
      </c>
      <c r="Q5086">
        <v>0.17280000000000001</v>
      </c>
      <c r="R5086">
        <v>0.17280000000000001</v>
      </c>
      <c r="S5086">
        <v>0.17280000000000001</v>
      </c>
      <c r="T5086">
        <v>0.17280000000000001</v>
      </c>
      <c r="U5086">
        <v>0.17280000000000001</v>
      </c>
      <c r="V5086">
        <v>0.17280000000000001</v>
      </c>
      <c r="W5086">
        <v>0.17280000000000001</v>
      </c>
      <c r="X5086">
        <v>0.17280000000000001</v>
      </c>
      <c r="Y5086">
        <v>0.17280000000000001</v>
      </c>
      <c r="Z5086">
        <v>0.17280000000000001</v>
      </c>
      <c r="AA5086">
        <v>0.17280000000000001</v>
      </c>
      <c r="AB5086" s="7">
        <f t="shared" si="237"/>
        <v>4.1472000000000007</v>
      </c>
      <c r="AC5086">
        <f>INDEX(SHELF_days!$C$2:$C$289,MATCH(A5086&amp;"|"&amp;C5086,SHELF_days!$D$2:$D$289,0))</f>
        <v>94</v>
      </c>
      <c r="AD5086" s="8">
        <f t="shared" si="238"/>
        <v>389.83680000000004</v>
      </c>
      <c r="AE5086" s="7">
        <f t="shared" si="239"/>
        <v>0.17280000000000001</v>
      </c>
    </row>
    <row r="5087" spans="1:31" x14ac:dyDescent="0.45">
      <c r="A5087" t="s">
        <v>79</v>
      </c>
      <c r="B5087" t="s">
        <v>173</v>
      </c>
      <c r="C5087" t="s">
        <v>127</v>
      </c>
      <c r="D5087">
        <v>0.17280000000000001</v>
      </c>
      <c r="E5087">
        <v>0.17280000000000001</v>
      </c>
      <c r="F5087">
        <v>0.17280000000000001</v>
      </c>
      <c r="G5087">
        <v>0.17280000000000001</v>
      </c>
      <c r="H5087">
        <v>0.17280000000000001</v>
      </c>
      <c r="I5087">
        <v>0.17280000000000001</v>
      </c>
      <c r="J5087">
        <v>0.17280000000000001</v>
      </c>
      <c r="K5087">
        <v>0.17280000000000001</v>
      </c>
      <c r="L5087">
        <v>0.17280000000000001</v>
      </c>
      <c r="M5087">
        <v>0.17280000000000001</v>
      </c>
      <c r="N5087">
        <v>0.17280000000000001</v>
      </c>
      <c r="O5087">
        <v>0.17280000000000001</v>
      </c>
      <c r="P5087">
        <v>0.17280000000000001</v>
      </c>
      <c r="Q5087">
        <v>0.17280000000000001</v>
      </c>
      <c r="R5087">
        <v>0.17280000000000001</v>
      </c>
      <c r="S5087">
        <v>0.17280000000000001</v>
      </c>
      <c r="T5087">
        <v>0.17280000000000001</v>
      </c>
      <c r="U5087">
        <v>0.17280000000000001</v>
      </c>
      <c r="V5087">
        <v>0.17280000000000001</v>
      </c>
      <c r="W5087">
        <v>0.17280000000000001</v>
      </c>
      <c r="X5087">
        <v>0.17280000000000001</v>
      </c>
      <c r="Y5087">
        <v>0.17280000000000001</v>
      </c>
      <c r="Z5087">
        <v>0.17280000000000001</v>
      </c>
      <c r="AA5087">
        <v>0.17280000000000001</v>
      </c>
      <c r="AB5087" s="7">
        <f t="shared" si="237"/>
        <v>4.1472000000000007</v>
      </c>
      <c r="AC5087">
        <f>INDEX(SHELF_days!$C$2:$C$289,MATCH(A5087&amp;"|"&amp;C5087,SHELF_days!$D$2:$D$289,0))</f>
        <v>92</v>
      </c>
      <c r="AD5087" s="8">
        <f t="shared" si="238"/>
        <v>381.54240000000004</v>
      </c>
      <c r="AE5087" s="7">
        <f t="shared" si="239"/>
        <v>0.17280000000000001</v>
      </c>
    </row>
    <row r="5088" spans="1:31" x14ac:dyDescent="0.45">
      <c r="A5088" t="s">
        <v>79</v>
      </c>
      <c r="B5088" t="s">
        <v>173</v>
      </c>
      <c r="C5088" t="s">
        <v>128</v>
      </c>
      <c r="D5088">
        <v>0.17280000000000001</v>
      </c>
      <c r="E5088">
        <v>0.17280000000000001</v>
      </c>
      <c r="F5088">
        <v>0.17280000000000001</v>
      </c>
      <c r="G5088">
        <v>0.17280000000000001</v>
      </c>
      <c r="H5088">
        <v>0.17280000000000001</v>
      </c>
      <c r="I5088">
        <v>0.17280000000000001</v>
      </c>
      <c r="J5088">
        <v>0.17280000000000001</v>
      </c>
      <c r="K5088">
        <v>0.17280000000000001</v>
      </c>
      <c r="L5088">
        <v>0.17280000000000001</v>
      </c>
      <c r="M5088">
        <v>0.17280000000000001</v>
      </c>
      <c r="N5088">
        <v>0.17280000000000001</v>
      </c>
      <c r="O5088">
        <v>0.17280000000000001</v>
      </c>
      <c r="P5088">
        <v>0.17280000000000001</v>
      </c>
      <c r="Q5088">
        <v>0.17280000000000001</v>
      </c>
      <c r="R5088">
        <v>0.17280000000000001</v>
      </c>
      <c r="S5088">
        <v>0.17280000000000001</v>
      </c>
      <c r="T5088">
        <v>0.17280000000000001</v>
      </c>
      <c r="U5088">
        <v>0.17280000000000001</v>
      </c>
      <c r="V5088">
        <v>0.17280000000000001</v>
      </c>
      <c r="W5088">
        <v>0.17280000000000001</v>
      </c>
      <c r="X5088">
        <v>0.17280000000000001</v>
      </c>
      <c r="Y5088">
        <v>0.17280000000000001</v>
      </c>
      <c r="Z5088">
        <v>0.17280000000000001</v>
      </c>
      <c r="AA5088">
        <v>0.17280000000000001</v>
      </c>
      <c r="AB5088" s="7">
        <f t="shared" si="237"/>
        <v>4.1472000000000007</v>
      </c>
      <c r="AC5088">
        <f>INDEX(SHELF_days!$C$2:$C$289,MATCH(A5088&amp;"|"&amp;C5088,SHELF_days!$D$2:$D$289,0))</f>
        <v>15</v>
      </c>
      <c r="AD5088" s="8">
        <f t="shared" si="238"/>
        <v>62.208000000000013</v>
      </c>
      <c r="AE5088" s="7">
        <f t="shared" si="239"/>
        <v>0.17280000000000001</v>
      </c>
    </row>
    <row r="5089" spans="1:31" x14ac:dyDescent="0.45">
      <c r="A5089" t="s">
        <v>79</v>
      </c>
      <c r="B5089" t="s">
        <v>173</v>
      </c>
      <c r="C5089" t="s">
        <v>129</v>
      </c>
      <c r="D5089">
        <v>0.17280000000000001</v>
      </c>
      <c r="E5089">
        <v>0.17280000000000001</v>
      </c>
      <c r="F5089">
        <v>0.17280000000000001</v>
      </c>
      <c r="G5089">
        <v>0.17280000000000001</v>
      </c>
      <c r="H5089">
        <v>0.17280000000000001</v>
      </c>
      <c r="I5089">
        <v>0.17280000000000001</v>
      </c>
      <c r="J5089">
        <v>0.17280000000000001</v>
      </c>
      <c r="K5089">
        <v>0.17280000000000001</v>
      </c>
      <c r="L5089">
        <v>0.17280000000000001</v>
      </c>
      <c r="M5089">
        <v>0.17280000000000001</v>
      </c>
      <c r="N5089">
        <v>0.17280000000000001</v>
      </c>
      <c r="O5089">
        <v>0.17280000000000001</v>
      </c>
      <c r="P5089">
        <v>0.17280000000000001</v>
      </c>
      <c r="Q5089">
        <v>0.17280000000000001</v>
      </c>
      <c r="R5089">
        <v>0.17280000000000001</v>
      </c>
      <c r="S5089">
        <v>0.17280000000000001</v>
      </c>
      <c r="T5089">
        <v>0.17280000000000001</v>
      </c>
      <c r="U5089">
        <v>0.17280000000000001</v>
      </c>
      <c r="V5089">
        <v>0.17280000000000001</v>
      </c>
      <c r="W5089">
        <v>0.17280000000000001</v>
      </c>
      <c r="X5089">
        <v>0.17280000000000001</v>
      </c>
      <c r="Y5089">
        <v>0.17280000000000001</v>
      </c>
      <c r="Z5089">
        <v>0.17280000000000001</v>
      </c>
      <c r="AA5089">
        <v>0.17280000000000001</v>
      </c>
      <c r="AB5089" s="7">
        <f t="shared" si="237"/>
        <v>4.1472000000000007</v>
      </c>
      <c r="AC5089">
        <f>INDEX(SHELF_days!$C$2:$C$289,MATCH(A5089&amp;"|"&amp;C5089,SHELF_days!$D$2:$D$289,0))</f>
        <v>5</v>
      </c>
      <c r="AD5089" s="8">
        <f t="shared" si="238"/>
        <v>20.736000000000004</v>
      </c>
      <c r="AE5089" s="7">
        <f t="shared" si="239"/>
        <v>0.17280000000000001</v>
      </c>
    </row>
    <row r="5090" spans="1:31" x14ac:dyDescent="0.45">
      <c r="A5090" t="s">
        <v>79</v>
      </c>
      <c r="B5090" t="s">
        <v>174</v>
      </c>
      <c r="C5090" t="s">
        <v>124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79</v>
      </c>
      <c r="B5091" t="s">
        <v>174</v>
      </c>
      <c r="C5091" t="s">
        <v>125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79</v>
      </c>
      <c r="B5092" t="s">
        <v>174</v>
      </c>
      <c r="C5092" t="s">
        <v>126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79</v>
      </c>
      <c r="B5093" t="s">
        <v>174</v>
      </c>
      <c r="C5093" t="s">
        <v>127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79</v>
      </c>
      <c r="B5094" t="s">
        <v>174</v>
      </c>
      <c r="C5094" t="s">
        <v>128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79</v>
      </c>
      <c r="B5095" t="s">
        <v>174</v>
      </c>
      <c r="C5095" t="s">
        <v>129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79</v>
      </c>
      <c r="B5096" t="s">
        <v>175</v>
      </c>
      <c r="C5096" t="s">
        <v>124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79</v>
      </c>
      <c r="B5097" t="s">
        <v>175</v>
      </c>
      <c r="C5097" t="s">
        <v>125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79</v>
      </c>
      <c r="B5098" t="s">
        <v>175</v>
      </c>
      <c r="C5098" t="s">
        <v>126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79</v>
      </c>
      <c r="B5099" t="s">
        <v>175</v>
      </c>
      <c r="C5099" t="s">
        <v>127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79</v>
      </c>
      <c r="B5100" t="s">
        <v>175</v>
      </c>
      <c r="C5100" t="s">
        <v>128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79</v>
      </c>
      <c r="B5101" t="s">
        <v>175</v>
      </c>
      <c r="C5101" t="s">
        <v>129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79</v>
      </c>
      <c r="B5102" t="s">
        <v>176</v>
      </c>
      <c r="C5102" t="s">
        <v>124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79</v>
      </c>
      <c r="B5103" t="s">
        <v>176</v>
      </c>
      <c r="C5103" t="s">
        <v>125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79</v>
      </c>
      <c r="B5104" t="s">
        <v>176</v>
      </c>
      <c r="C5104" t="s">
        <v>126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79</v>
      </c>
      <c r="B5105" t="s">
        <v>176</v>
      </c>
      <c r="C5105" t="s">
        <v>127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79</v>
      </c>
      <c r="B5106" t="s">
        <v>176</v>
      </c>
      <c r="C5106" t="s">
        <v>128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79</v>
      </c>
      <c r="B5107" t="s">
        <v>176</v>
      </c>
      <c r="C5107" t="s">
        <v>129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79</v>
      </c>
      <c r="B5108" t="s">
        <v>177</v>
      </c>
      <c r="C5108" t="s">
        <v>124</v>
      </c>
      <c r="D5108">
        <v>0.21840000000000001</v>
      </c>
      <c r="E5108">
        <v>0.21840000000000001</v>
      </c>
      <c r="F5108">
        <v>0.21840000000000001</v>
      </c>
      <c r="G5108">
        <v>0.21840000000000001</v>
      </c>
      <c r="H5108">
        <v>0.21840000000000001</v>
      </c>
      <c r="I5108">
        <v>0.21840000000000001</v>
      </c>
      <c r="J5108">
        <v>0.21840000000000001</v>
      </c>
      <c r="K5108">
        <v>0.21840000000000001</v>
      </c>
      <c r="L5108">
        <v>0.21840000000000001</v>
      </c>
      <c r="M5108">
        <v>0.21840000000000001</v>
      </c>
      <c r="N5108">
        <v>0.21840000000000001</v>
      </c>
      <c r="O5108">
        <v>0.21840000000000001</v>
      </c>
      <c r="P5108">
        <v>0.21840000000000001</v>
      </c>
      <c r="Q5108">
        <v>0.21840000000000001</v>
      </c>
      <c r="R5108">
        <v>0.21840000000000001</v>
      </c>
      <c r="S5108">
        <v>0.21840000000000001</v>
      </c>
      <c r="T5108">
        <v>0.21840000000000001</v>
      </c>
      <c r="U5108">
        <v>0.21840000000000001</v>
      </c>
      <c r="V5108">
        <v>0.21840000000000001</v>
      </c>
      <c r="W5108">
        <v>0.21840000000000001</v>
      </c>
      <c r="X5108">
        <v>0.21840000000000001</v>
      </c>
      <c r="Y5108">
        <v>0.21840000000000001</v>
      </c>
      <c r="Z5108">
        <v>0.21840000000000001</v>
      </c>
      <c r="AA5108">
        <v>0.21840000000000001</v>
      </c>
      <c r="AB5108" s="7">
        <f t="shared" si="237"/>
        <v>5.2415999999999991</v>
      </c>
      <c r="AC5108">
        <f>INDEX(SHELF_days!$C$2:$C$289,MATCH(A5108&amp;"|"&amp;C5108,SHELF_days!$D$2:$D$289,0))</f>
        <v>58</v>
      </c>
      <c r="AD5108" s="8">
        <f t="shared" si="238"/>
        <v>304.01279999999997</v>
      </c>
      <c r="AE5108" s="7">
        <f t="shared" si="239"/>
        <v>0.21840000000000001</v>
      </c>
    </row>
    <row r="5109" spans="1:31" x14ac:dyDescent="0.45">
      <c r="A5109" t="s">
        <v>79</v>
      </c>
      <c r="B5109" t="s">
        <v>177</v>
      </c>
      <c r="C5109" t="s">
        <v>125</v>
      </c>
      <c r="D5109">
        <v>0.21840000000000001</v>
      </c>
      <c r="E5109">
        <v>0.21840000000000001</v>
      </c>
      <c r="F5109">
        <v>0.21840000000000001</v>
      </c>
      <c r="G5109">
        <v>0.21840000000000001</v>
      </c>
      <c r="H5109">
        <v>0.21840000000000001</v>
      </c>
      <c r="I5109">
        <v>0.21840000000000001</v>
      </c>
      <c r="J5109">
        <v>0.21840000000000001</v>
      </c>
      <c r="K5109">
        <v>0.21840000000000001</v>
      </c>
      <c r="L5109">
        <v>0.21840000000000001</v>
      </c>
      <c r="M5109">
        <v>0.21840000000000001</v>
      </c>
      <c r="N5109">
        <v>0.21840000000000001</v>
      </c>
      <c r="O5109">
        <v>0.21840000000000001</v>
      </c>
      <c r="P5109">
        <v>0.21840000000000001</v>
      </c>
      <c r="Q5109">
        <v>0.21840000000000001</v>
      </c>
      <c r="R5109">
        <v>0.21840000000000001</v>
      </c>
      <c r="S5109">
        <v>0.21840000000000001</v>
      </c>
      <c r="T5109">
        <v>0.21840000000000001</v>
      </c>
      <c r="U5109">
        <v>0.21840000000000001</v>
      </c>
      <c r="V5109">
        <v>0.21840000000000001</v>
      </c>
      <c r="W5109">
        <v>0.21840000000000001</v>
      </c>
      <c r="X5109">
        <v>0.21840000000000001</v>
      </c>
      <c r="Y5109">
        <v>0.21840000000000001</v>
      </c>
      <c r="Z5109">
        <v>0.21840000000000001</v>
      </c>
      <c r="AA5109">
        <v>0.21840000000000001</v>
      </c>
      <c r="AB5109" s="7">
        <f t="shared" si="237"/>
        <v>5.2415999999999991</v>
      </c>
      <c r="AC5109">
        <f>INDEX(SHELF_days!$C$2:$C$289,MATCH(A5109&amp;"|"&amp;C5109,SHELF_days!$D$2:$D$289,0))</f>
        <v>101</v>
      </c>
      <c r="AD5109" s="8">
        <f t="shared" si="238"/>
        <v>529.40159999999992</v>
      </c>
      <c r="AE5109" s="7">
        <f t="shared" si="239"/>
        <v>0.21840000000000001</v>
      </c>
    </row>
    <row r="5110" spans="1:31" x14ac:dyDescent="0.45">
      <c r="A5110" t="s">
        <v>79</v>
      </c>
      <c r="B5110" t="s">
        <v>177</v>
      </c>
      <c r="C5110" t="s">
        <v>126</v>
      </c>
      <c r="D5110">
        <v>0.21840000000000001</v>
      </c>
      <c r="E5110">
        <v>0.21840000000000001</v>
      </c>
      <c r="F5110">
        <v>0.21840000000000001</v>
      </c>
      <c r="G5110">
        <v>0.21840000000000001</v>
      </c>
      <c r="H5110">
        <v>0.21840000000000001</v>
      </c>
      <c r="I5110">
        <v>0.21840000000000001</v>
      </c>
      <c r="J5110">
        <v>0.21840000000000001</v>
      </c>
      <c r="K5110">
        <v>0.21840000000000001</v>
      </c>
      <c r="L5110">
        <v>0.21840000000000001</v>
      </c>
      <c r="M5110">
        <v>0.21840000000000001</v>
      </c>
      <c r="N5110">
        <v>0.21840000000000001</v>
      </c>
      <c r="O5110">
        <v>0.21840000000000001</v>
      </c>
      <c r="P5110">
        <v>0.21840000000000001</v>
      </c>
      <c r="Q5110">
        <v>0.21840000000000001</v>
      </c>
      <c r="R5110">
        <v>0.21840000000000001</v>
      </c>
      <c r="S5110">
        <v>0.21840000000000001</v>
      </c>
      <c r="T5110">
        <v>0.21840000000000001</v>
      </c>
      <c r="U5110">
        <v>0.21840000000000001</v>
      </c>
      <c r="V5110">
        <v>0.21840000000000001</v>
      </c>
      <c r="W5110">
        <v>0.21840000000000001</v>
      </c>
      <c r="X5110">
        <v>0.21840000000000001</v>
      </c>
      <c r="Y5110">
        <v>0.21840000000000001</v>
      </c>
      <c r="Z5110">
        <v>0.21840000000000001</v>
      </c>
      <c r="AA5110">
        <v>0.21840000000000001</v>
      </c>
      <c r="AB5110" s="7">
        <f t="shared" si="237"/>
        <v>5.2415999999999991</v>
      </c>
      <c r="AC5110">
        <f>INDEX(SHELF_days!$C$2:$C$289,MATCH(A5110&amp;"|"&amp;C5110,SHELF_days!$D$2:$D$289,0))</f>
        <v>94</v>
      </c>
      <c r="AD5110" s="8">
        <f t="shared" si="238"/>
        <v>492.71039999999994</v>
      </c>
      <c r="AE5110" s="7">
        <f t="shared" si="239"/>
        <v>0.21840000000000001</v>
      </c>
    </row>
    <row r="5111" spans="1:31" x14ac:dyDescent="0.45">
      <c r="A5111" t="s">
        <v>79</v>
      </c>
      <c r="B5111" t="s">
        <v>177</v>
      </c>
      <c r="C5111" t="s">
        <v>127</v>
      </c>
      <c r="D5111">
        <v>0.21840000000000001</v>
      </c>
      <c r="E5111">
        <v>0.21840000000000001</v>
      </c>
      <c r="F5111">
        <v>0.21840000000000001</v>
      </c>
      <c r="G5111">
        <v>0.21840000000000001</v>
      </c>
      <c r="H5111">
        <v>0.21840000000000001</v>
      </c>
      <c r="I5111">
        <v>0.21840000000000001</v>
      </c>
      <c r="J5111">
        <v>0.21840000000000001</v>
      </c>
      <c r="K5111">
        <v>0.21840000000000001</v>
      </c>
      <c r="L5111">
        <v>0.21840000000000001</v>
      </c>
      <c r="M5111">
        <v>0.21840000000000001</v>
      </c>
      <c r="N5111">
        <v>0.21840000000000001</v>
      </c>
      <c r="O5111">
        <v>0.21840000000000001</v>
      </c>
      <c r="P5111">
        <v>0.21840000000000001</v>
      </c>
      <c r="Q5111">
        <v>0.21840000000000001</v>
      </c>
      <c r="R5111">
        <v>0.21840000000000001</v>
      </c>
      <c r="S5111">
        <v>0.21840000000000001</v>
      </c>
      <c r="T5111">
        <v>0.21840000000000001</v>
      </c>
      <c r="U5111">
        <v>0.21840000000000001</v>
      </c>
      <c r="V5111">
        <v>0.21840000000000001</v>
      </c>
      <c r="W5111">
        <v>0.21840000000000001</v>
      </c>
      <c r="X5111">
        <v>0.21840000000000001</v>
      </c>
      <c r="Y5111">
        <v>0.21840000000000001</v>
      </c>
      <c r="Z5111">
        <v>0.21840000000000001</v>
      </c>
      <c r="AA5111">
        <v>0.21840000000000001</v>
      </c>
      <c r="AB5111" s="7">
        <f t="shared" si="237"/>
        <v>5.2415999999999991</v>
      </c>
      <c r="AC5111">
        <f>INDEX(SHELF_days!$C$2:$C$289,MATCH(A5111&amp;"|"&amp;C5111,SHELF_days!$D$2:$D$289,0))</f>
        <v>92</v>
      </c>
      <c r="AD5111" s="8">
        <f t="shared" si="238"/>
        <v>482.22719999999993</v>
      </c>
      <c r="AE5111" s="7">
        <f t="shared" si="239"/>
        <v>0.21840000000000001</v>
      </c>
    </row>
    <row r="5112" spans="1:31" x14ac:dyDescent="0.45">
      <c r="A5112" t="s">
        <v>79</v>
      </c>
      <c r="B5112" t="s">
        <v>177</v>
      </c>
      <c r="C5112" t="s">
        <v>128</v>
      </c>
      <c r="D5112">
        <v>0.21840000000000001</v>
      </c>
      <c r="E5112">
        <v>0.21840000000000001</v>
      </c>
      <c r="F5112">
        <v>0.21840000000000001</v>
      </c>
      <c r="G5112">
        <v>0.21840000000000001</v>
      </c>
      <c r="H5112">
        <v>0.21840000000000001</v>
      </c>
      <c r="I5112">
        <v>0.21840000000000001</v>
      </c>
      <c r="J5112">
        <v>0.21840000000000001</v>
      </c>
      <c r="K5112">
        <v>0.21840000000000001</v>
      </c>
      <c r="L5112">
        <v>0.21840000000000001</v>
      </c>
      <c r="M5112">
        <v>0.21840000000000001</v>
      </c>
      <c r="N5112">
        <v>0.21840000000000001</v>
      </c>
      <c r="O5112">
        <v>0.21840000000000001</v>
      </c>
      <c r="P5112">
        <v>0.21840000000000001</v>
      </c>
      <c r="Q5112">
        <v>0.21840000000000001</v>
      </c>
      <c r="R5112">
        <v>0.21840000000000001</v>
      </c>
      <c r="S5112">
        <v>0.21840000000000001</v>
      </c>
      <c r="T5112">
        <v>0.21840000000000001</v>
      </c>
      <c r="U5112">
        <v>0.21840000000000001</v>
      </c>
      <c r="V5112">
        <v>0.21840000000000001</v>
      </c>
      <c r="W5112">
        <v>0.21840000000000001</v>
      </c>
      <c r="X5112">
        <v>0.21840000000000001</v>
      </c>
      <c r="Y5112">
        <v>0.21840000000000001</v>
      </c>
      <c r="Z5112">
        <v>0.21840000000000001</v>
      </c>
      <c r="AA5112">
        <v>0.21840000000000001</v>
      </c>
      <c r="AB5112" s="7">
        <f t="shared" si="237"/>
        <v>5.2415999999999991</v>
      </c>
      <c r="AC5112">
        <f>INDEX(SHELF_days!$C$2:$C$289,MATCH(A5112&amp;"|"&amp;C5112,SHELF_days!$D$2:$D$289,0))</f>
        <v>15</v>
      </c>
      <c r="AD5112" s="8">
        <f t="shared" si="238"/>
        <v>78.623999999999981</v>
      </c>
      <c r="AE5112" s="7">
        <f t="shared" si="239"/>
        <v>0.21840000000000001</v>
      </c>
    </row>
    <row r="5113" spans="1:31" x14ac:dyDescent="0.45">
      <c r="A5113" t="s">
        <v>79</v>
      </c>
      <c r="B5113" t="s">
        <v>177</v>
      </c>
      <c r="C5113" t="s">
        <v>129</v>
      </c>
      <c r="D5113">
        <v>0.21840000000000001</v>
      </c>
      <c r="E5113">
        <v>0.21840000000000001</v>
      </c>
      <c r="F5113">
        <v>0.21840000000000001</v>
      </c>
      <c r="G5113">
        <v>0.21840000000000001</v>
      </c>
      <c r="H5113">
        <v>0.21840000000000001</v>
      </c>
      <c r="I5113">
        <v>0.21840000000000001</v>
      </c>
      <c r="J5113">
        <v>0.21840000000000001</v>
      </c>
      <c r="K5113">
        <v>0.21840000000000001</v>
      </c>
      <c r="L5113">
        <v>0.21840000000000001</v>
      </c>
      <c r="M5113">
        <v>0.21840000000000001</v>
      </c>
      <c r="N5113">
        <v>0.21840000000000001</v>
      </c>
      <c r="O5113">
        <v>0.21840000000000001</v>
      </c>
      <c r="P5113">
        <v>0.21840000000000001</v>
      </c>
      <c r="Q5113">
        <v>0.21840000000000001</v>
      </c>
      <c r="R5113">
        <v>0.21840000000000001</v>
      </c>
      <c r="S5113">
        <v>0.21840000000000001</v>
      </c>
      <c r="T5113">
        <v>0.21840000000000001</v>
      </c>
      <c r="U5113">
        <v>0.21840000000000001</v>
      </c>
      <c r="V5113">
        <v>0.21840000000000001</v>
      </c>
      <c r="W5113">
        <v>0.21840000000000001</v>
      </c>
      <c r="X5113">
        <v>0.21840000000000001</v>
      </c>
      <c r="Y5113">
        <v>0.21840000000000001</v>
      </c>
      <c r="Z5113">
        <v>0.21840000000000001</v>
      </c>
      <c r="AA5113">
        <v>0.21840000000000001</v>
      </c>
      <c r="AB5113" s="7">
        <f t="shared" si="237"/>
        <v>5.2415999999999991</v>
      </c>
      <c r="AC5113">
        <f>INDEX(SHELF_days!$C$2:$C$289,MATCH(A5113&amp;"|"&amp;C5113,SHELF_days!$D$2:$D$289,0))</f>
        <v>5</v>
      </c>
      <c r="AD5113" s="8">
        <f t="shared" si="238"/>
        <v>26.207999999999995</v>
      </c>
      <c r="AE5113" s="7">
        <f t="shared" si="239"/>
        <v>0.21840000000000001</v>
      </c>
    </row>
    <row r="5114" spans="1:31" x14ac:dyDescent="0.45">
      <c r="A5114" t="s">
        <v>79</v>
      </c>
      <c r="B5114" t="s">
        <v>178</v>
      </c>
      <c r="C5114" t="s">
        <v>124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79</v>
      </c>
      <c r="B5115" t="s">
        <v>178</v>
      </c>
      <c r="C5115" t="s">
        <v>125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79</v>
      </c>
      <c r="B5116" t="s">
        <v>178</v>
      </c>
      <c r="C5116" t="s">
        <v>126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79</v>
      </c>
      <c r="B5117" t="s">
        <v>178</v>
      </c>
      <c r="C5117" t="s">
        <v>127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79</v>
      </c>
      <c r="B5118" t="s">
        <v>178</v>
      </c>
      <c r="C5118" t="s">
        <v>128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79</v>
      </c>
      <c r="B5119" t="s">
        <v>178</v>
      </c>
      <c r="C5119" t="s">
        <v>129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79</v>
      </c>
      <c r="B5120" t="s">
        <v>179</v>
      </c>
      <c r="C5120" t="s">
        <v>124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79</v>
      </c>
      <c r="B5121" t="s">
        <v>179</v>
      </c>
      <c r="C5121" t="s">
        <v>125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79</v>
      </c>
      <c r="B5122" t="s">
        <v>179</v>
      </c>
      <c r="C5122" t="s">
        <v>126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79</v>
      </c>
      <c r="B5123" t="s">
        <v>179</v>
      </c>
      <c r="C5123" t="s">
        <v>127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79</v>
      </c>
      <c r="B5124" t="s">
        <v>179</v>
      </c>
      <c r="C5124" t="s">
        <v>128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79</v>
      </c>
      <c r="B5125" t="s">
        <v>179</v>
      </c>
      <c r="C5125" t="s">
        <v>129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79</v>
      </c>
      <c r="B5126" t="s">
        <v>180</v>
      </c>
      <c r="C5126" t="s">
        <v>124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79</v>
      </c>
      <c r="B5127" t="s">
        <v>180</v>
      </c>
      <c r="C5127" t="s">
        <v>125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79</v>
      </c>
      <c r="B5128" t="s">
        <v>180</v>
      </c>
      <c r="C5128" t="s">
        <v>126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79</v>
      </c>
      <c r="B5129" t="s">
        <v>180</v>
      </c>
      <c r="C5129" t="s">
        <v>127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79</v>
      </c>
      <c r="B5130" t="s">
        <v>180</v>
      </c>
      <c r="C5130" t="s">
        <v>128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79</v>
      </c>
      <c r="B5131" t="s">
        <v>180</v>
      </c>
      <c r="C5131" t="s">
        <v>129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79</v>
      </c>
      <c r="B5132" t="s">
        <v>181</v>
      </c>
      <c r="C5132" t="s">
        <v>124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79</v>
      </c>
      <c r="B5133" t="s">
        <v>181</v>
      </c>
      <c r="C5133" t="s">
        <v>125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79</v>
      </c>
      <c r="B5134" t="s">
        <v>181</v>
      </c>
      <c r="C5134" t="s">
        <v>126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79</v>
      </c>
      <c r="B5135" t="s">
        <v>181</v>
      </c>
      <c r="C5135" t="s">
        <v>127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79</v>
      </c>
      <c r="B5136" t="s">
        <v>181</v>
      </c>
      <c r="C5136" t="s">
        <v>128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79</v>
      </c>
      <c r="B5137" t="s">
        <v>181</v>
      </c>
      <c r="C5137" t="s">
        <v>129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79</v>
      </c>
      <c r="B5138" t="s">
        <v>182</v>
      </c>
      <c r="C5138" t="s">
        <v>124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79</v>
      </c>
      <c r="B5139" t="s">
        <v>182</v>
      </c>
      <c r="C5139" t="s">
        <v>125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79</v>
      </c>
      <c r="B5140" t="s">
        <v>182</v>
      </c>
      <c r="C5140" t="s">
        <v>126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79</v>
      </c>
      <c r="B5141" t="s">
        <v>182</v>
      </c>
      <c r="C5141" t="s">
        <v>127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79</v>
      </c>
      <c r="B5142" t="s">
        <v>182</v>
      </c>
      <c r="C5142" t="s">
        <v>128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79</v>
      </c>
      <c r="B5143" t="s">
        <v>182</v>
      </c>
      <c r="C5143" t="s">
        <v>129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79</v>
      </c>
      <c r="B5144" t="s">
        <v>183</v>
      </c>
      <c r="C5144" t="s">
        <v>124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79</v>
      </c>
      <c r="B5145" t="s">
        <v>183</v>
      </c>
      <c r="C5145" t="s">
        <v>125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79</v>
      </c>
      <c r="B5146" t="s">
        <v>183</v>
      </c>
      <c r="C5146" t="s">
        <v>126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79</v>
      </c>
      <c r="B5147" t="s">
        <v>183</v>
      </c>
      <c r="C5147" t="s">
        <v>127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79</v>
      </c>
      <c r="B5148" t="s">
        <v>183</v>
      </c>
      <c r="C5148" t="s">
        <v>128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79</v>
      </c>
      <c r="B5149" t="s">
        <v>183</v>
      </c>
      <c r="C5149" t="s">
        <v>129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81</v>
      </c>
      <c r="B5150" t="s">
        <v>158</v>
      </c>
      <c r="C5150" t="s">
        <v>124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81</v>
      </c>
      <c r="B5151" t="s">
        <v>158</v>
      </c>
      <c r="C5151" t="s">
        <v>125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81</v>
      </c>
      <c r="B5152" t="s">
        <v>158</v>
      </c>
      <c r="C5152" t="s">
        <v>126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81</v>
      </c>
      <c r="B5153" t="s">
        <v>158</v>
      </c>
      <c r="C5153" t="s">
        <v>127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81</v>
      </c>
      <c r="B5154" t="s">
        <v>158</v>
      </c>
      <c r="C5154" t="s">
        <v>128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81</v>
      </c>
      <c r="B5155" t="s">
        <v>158</v>
      </c>
      <c r="C5155" t="s">
        <v>129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81</v>
      </c>
      <c r="B5156" t="s">
        <v>159</v>
      </c>
      <c r="C5156" t="s">
        <v>124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81</v>
      </c>
      <c r="B5157" t="s">
        <v>159</v>
      </c>
      <c r="C5157" t="s">
        <v>125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81</v>
      </c>
      <c r="B5158" t="s">
        <v>159</v>
      </c>
      <c r="C5158" t="s">
        <v>126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81</v>
      </c>
      <c r="B5159" t="s">
        <v>159</v>
      </c>
      <c r="C5159" t="s">
        <v>127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81</v>
      </c>
      <c r="B5160" t="s">
        <v>159</v>
      </c>
      <c r="C5160" t="s">
        <v>128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81</v>
      </c>
      <c r="B5161" t="s">
        <v>159</v>
      </c>
      <c r="C5161" t="s">
        <v>129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81</v>
      </c>
      <c r="B5162" t="s">
        <v>160</v>
      </c>
      <c r="C5162" t="s">
        <v>124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81</v>
      </c>
      <c r="B5163" t="s">
        <v>160</v>
      </c>
      <c r="C5163" t="s">
        <v>125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81</v>
      </c>
      <c r="B5164" t="s">
        <v>160</v>
      </c>
      <c r="C5164" t="s">
        <v>126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81</v>
      </c>
      <c r="B5165" t="s">
        <v>160</v>
      </c>
      <c r="C5165" t="s">
        <v>127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81</v>
      </c>
      <c r="B5166" t="s">
        <v>160</v>
      </c>
      <c r="C5166" t="s">
        <v>128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81</v>
      </c>
      <c r="B5167" t="s">
        <v>160</v>
      </c>
      <c r="C5167" t="s">
        <v>129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81</v>
      </c>
      <c r="B5168" t="s">
        <v>161</v>
      </c>
      <c r="C5168" t="s">
        <v>124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81</v>
      </c>
      <c r="B5169" t="s">
        <v>161</v>
      </c>
      <c r="C5169" t="s">
        <v>125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81</v>
      </c>
      <c r="B5170" t="s">
        <v>161</v>
      </c>
      <c r="C5170" t="s">
        <v>126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81</v>
      </c>
      <c r="B5171" t="s">
        <v>161</v>
      </c>
      <c r="C5171" t="s">
        <v>127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81</v>
      </c>
      <c r="B5172" t="s">
        <v>161</v>
      </c>
      <c r="C5172" t="s">
        <v>128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81</v>
      </c>
      <c r="B5173" t="s">
        <v>161</v>
      </c>
      <c r="C5173" t="s">
        <v>129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81</v>
      </c>
      <c r="B5174" t="s">
        <v>162</v>
      </c>
      <c r="C5174" t="s">
        <v>124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 s="7">
        <f t="shared" si="240"/>
        <v>0</v>
      </c>
      <c r="AC5174">
        <f>INDEX(SHELF_days!$C$2:$C$289,MATCH(A5174&amp;"|"&amp;C5174,SHELF_days!$D$2:$D$289,0))</f>
        <v>84</v>
      </c>
      <c r="AD5174" s="8">
        <f t="shared" si="241"/>
        <v>0</v>
      </c>
      <c r="AE5174" s="7">
        <f t="shared" si="242"/>
        <v>0</v>
      </c>
    </row>
    <row r="5175" spans="1:31" x14ac:dyDescent="0.45">
      <c r="A5175" t="s">
        <v>81</v>
      </c>
      <c r="B5175" t="s">
        <v>162</v>
      </c>
      <c r="C5175" t="s">
        <v>125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 s="7">
        <f t="shared" si="240"/>
        <v>0</v>
      </c>
      <c r="AC5175">
        <f>INDEX(SHELF_days!$C$2:$C$289,MATCH(A5175&amp;"|"&amp;C5175,SHELF_days!$D$2:$D$289,0))</f>
        <v>106</v>
      </c>
      <c r="AD5175" s="8">
        <f t="shared" si="241"/>
        <v>0</v>
      </c>
      <c r="AE5175" s="7">
        <f t="shared" si="242"/>
        <v>0</v>
      </c>
    </row>
    <row r="5176" spans="1:31" x14ac:dyDescent="0.45">
      <c r="A5176" t="s">
        <v>81</v>
      </c>
      <c r="B5176" t="s">
        <v>162</v>
      </c>
      <c r="C5176" t="s">
        <v>126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 s="7">
        <f t="shared" si="240"/>
        <v>0</v>
      </c>
      <c r="AC5176">
        <f>INDEX(SHELF_days!$C$2:$C$289,MATCH(A5176&amp;"|"&amp;C5176,SHELF_days!$D$2:$D$289,0))</f>
        <v>53</v>
      </c>
      <c r="AD5176" s="8">
        <f t="shared" si="241"/>
        <v>0</v>
      </c>
      <c r="AE5176" s="7">
        <f t="shared" si="242"/>
        <v>0</v>
      </c>
    </row>
    <row r="5177" spans="1:31" x14ac:dyDescent="0.45">
      <c r="A5177" t="s">
        <v>81</v>
      </c>
      <c r="B5177" t="s">
        <v>162</v>
      </c>
      <c r="C5177" t="s">
        <v>127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 s="7">
        <f t="shared" si="240"/>
        <v>0</v>
      </c>
      <c r="AC5177">
        <f>INDEX(SHELF_days!$C$2:$C$289,MATCH(A5177&amp;"|"&amp;C5177,SHELF_days!$D$2:$D$289,0))</f>
        <v>92</v>
      </c>
      <c r="AD5177" s="8">
        <f t="shared" si="241"/>
        <v>0</v>
      </c>
      <c r="AE5177" s="7">
        <f t="shared" si="242"/>
        <v>0</v>
      </c>
    </row>
    <row r="5178" spans="1:31" x14ac:dyDescent="0.45">
      <c r="A5178" t="s">
        <v>81</v>
      </c>
      <c r="B5178" t="s">
        <v>162</v>
      </c>
      <c r="C5178" t="s">
        <v>128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 s="7">
        <f t="shared" si="240"/>
        <v>0</v>
      </c>
      <c r="AC5178">
        <f>INDEX(SHELF_days!$C$2:$C$289,MATCH(A5178&amp;"|"&amp;C5178,SHELF_days!$D$2:$D$289,0))</f>
        <v>10</v>
      </c>
      <c r="AD5178" s="8">
        <f t="shared" si="241"/>
        <v>0</v>
      </c>
      <c r="AE5178" s="7">
        <f t="shared" si="242"/>
        <v>0</v>
      </c>
    </row>
    <row r="5179" spans="1:31" x14ac:dyDescent="0.45">
      <c r="A5179" t="s">
        <v>81</v>
      </c>
      <c r="B5179" t="s">
        <v>162</v>
      </c>
      <c r="C5179" t="s">
        <v>129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 s="7">
        <f t="shared" si="240"/>
        <v>0</v>
      </c>
      <c r="AC5179">
        <f>INDEX(SHELF_days!$C$2:$C$289,MATCH(A5179&amp;"|"&amp;C5179,SHELF_days!$D$2:$D$289,0))</f>
        <v>20</v>
      </c>
      <c r="AD5179" s="8">
        <f t="shared" si="241"/>
        <v>0</v>
      </c>
      <c r="AE5179" s="7">
        <f t="shared" si="242"/>
        <v>0</v>
      </c>
    </row>
    <row r="5180" spans="1:31" x14ac:dyDescent="0.45">
      <c r="A5180" t="s">
        <v>81</v>
      </c>
      <c r="B5180" t="s">
        <v>163</v>
      </c>
      <c r="C5180" t="s">
        <v>124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81</v>
      </c>
      <c r="B5181" t="s">
        <v>163</v>
      </c>
      <c r="C5181" t="s">
        <v>125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81</v>
      </c>
      <c r="B5182" t="s">
        <v>163</v>
      </c>
      <c r="C5182" t="s">
        <v>126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81</v>
      </c>
      <c r="B5183" t="s">
        <v>163</v>
      </c>
      <c r="C5183" t="s">
        <v>127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81</v>
      </c>
      <c r="B5184" t="s">
        <v>163</v>
      </c>
      <c r="C5184" t="s">
        <v>128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81</v>
      </c>
      <c r="B5185" t="s">
        <v>163</v>
      </c>
      <c r="C5185" t="s">
        <v>129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81</v>
      </c>
      <c r="B5186" t="s">
        <v>164</v>
      </c>
      <c r="C5186" t="s">
        <v>124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81</v>
      </c>
      <c r="B5187" t="s">
        <v>164</v>
      </c>
      <c r="C5187" t="s">
        <v>125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81</v>
      </c>
      <c r="B5188" t="s">
        <v>164</v>
      </c>
      <c r="C5188" t="s">
        <v>126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81</v>
      </c>
      <c r="B5189" t="s">
        <v>164</v>
      </c>
      <c r="C5189" t="s">
        <v>127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81</v>
      </c>
      <c r="B5190" t="s">
        <v>164</v>
      </c>
      <c r="C5190" t="s">
        <v>128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81</v>
      </c>
      <c r="B5191" t="s">
        <v>164</v>
      </c>
      <c r="C5191" t="s">
        <v>129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81</v>
      </c>
      <c r="B5192" t="s">
        <v>165</v>
      </c>
      <c r="C5192" t="s">
        <v>124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81</v>
      </c>
      <c r="B5193" t="s">
        <v>165</v>
      </c>
      <c r="C5193" t="s">
        <v>125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81</v>
      </c>
      <c r="B5194" t="s">
        <v>165</v>
      </c>
      <c r="C5194" t="s">
        <v>126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81</v>
      </c>
      <c r="B5195" t="s">
        <v>165</v>
      </c>
      <c r="C5195" t="s">
        <v>127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81</v>
      </c>
      <c r="B5196" t="s">
        <v>165</v>
      </c>
      <c r="C5196" t="s">
        <v>128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81</v>
      </c>
      <c r="B5197" t="s">
        <v>165</v>
      </c>
      <c r="C5197" t="s">
        <v>129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81</v>
      </c>
      <c r="B5198" t="s">
        <v>166</v>
      </c>
      <c r="C5198" t="s">
        <v>124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81</v>
      </c>
      <c r="B5199" t="s">
        <v>166</v>
      </c>
      <c r="C5199" t="s">
        <v>125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81</v>
      </c>
      <c r="B5200" t="s">
        <v>166</v>
      </c>
      <c r="C5200" t="s">
        <v>126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81</v>
      </c>
      <c r="B5201" t="s">
        <v>166</v>
      </c>
      <c r="C5201" t="s">
        <v>127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81</v>
      </c>
      <c r="B5202" t="s">
        <v>166</v>
      </c>
      <c r="C5202" t="s">
        <v>128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81</v>
      </c>
      <c r="B5203" t="s">
        <v>166</v>
      </c>
      <c r="C5203" t="s">
        <v>129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81</v>
      </c>
      <c r="B5204" t="s">
        <v>167</v>
      </c>
      <c r="C5204" t="s">
        <v>124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81</v>
      </c>
      <c r="B5205" t="s">
        <v>167</v>
      </c>
      <c r="C5205" t="s">
        <v>125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81</v>
      </c>
      <c r="B5206" t="s">
        <v>167</v>
      </c>
      <c r="C5206" t="s">
        <v>126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81</v>
      </c>
      <c r="B5207" t="s">
        <v>167</v>
      </c>
      <c r="C5207" t="s">
        <v>127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81</v>
      </c>
      <c r="B5208" t="s">
        <v>167</v>
      </c>
      <c r="C5208" t="s">
        <v>128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81</v>
      </c>
      <c r="B5209" t="s">
        <v>167</v>
      </c>
      <c r="C5209" t="s">
        <v>129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81</v>
      </c>
      <c r="B5210" t="s">
        <v>168</v>
      </c>
      <c r="C5210" t="s">
        <v>124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81</v>
      </c>
      <c r="B5211" t="s">
        <v>168</v>
      </c>
      <c r="C5211" t="s">
        <v>125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81</v>
      </c>
      <c r="B5212" t="s">
        <v>168</v>
      </c>
      <c r="C5212" t="s">
        <v>126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81</v>
      </c>
      <c r="B5213" t="s">
        <v>168</v>
      </c>
      <c r="C5213" t="s">
        <v>127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81</v>
      </c>
      <c r="B5214" t="s">
        <v>168</v>
      </c>
      <c r="C5214" t="s">
        <v>128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81</v>
      </c>
      <c r="B5215" t="s">
        <v>168</v>
      </c>
      <c r="C5215" t="s">
        <v>129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81</v>
      </c>
      <c r="B5216" t="s">
        <v>169</v>
      </c>
      <c r="C5216" t="s">
        <v>124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6.5736593708632177E-2</v>
      </c>
      <c r="J5216">
        <v>6.5736593708632177E-2</v>
      </c>
      <c r="K5216">
        <v>2.690720027426878E-2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0.21219478824007071</v>
      </c>
      <c r="U5216">
        <v>0.34366797565733498</v>
      </c>
      <c r="V5216">
        <v>0.34366797565733498</v>
      </c>
      <c r="W5216">
        <v>0.2898535751087975</v>
      </c>
      <c r="X5216">
        <v>0</v>
      </c>
      <c r="Y5216">
        <v>0</v>
      </c>
      <c r="Z5216">
        <v>0</v>
      </c>
      <c r="AA5216">
        <v>0</v>
      </c>
      <c r="AB5216" s="7">
        <f t="shared" si="243"/>
        <v>1.3477647023550712</v>
      </c>
      <c r="AC5216">
        <f>INDEX(SHELF_days!$C$2:$C$289,MATCH(A5216&amp;"|"&amp;C5216,SHELF_days!$D$2:$D$289,0))</f>
        <v>84</v>
      </c>
      <c r="AD5216" s="8">
        <f t="shared" si="244"/>
        <v>113.21223499782597</v>
      </c>
      <c r="AE5216" s="7">
        <f t="shared" si="245"/>
        <v>0.34366797565733498</v>
      </c>
    </row>
    <row r="5217" spans="1:31" x14ac:dyDescent="0.45">
      <c r="A5217" t="s">
        <v>81</v>
      </c>
      <c r="B5217" t="s">
        <v>169</v>
      </c>
      <c r="C5217" t="s">
        <v>125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0.1158047424786262</v>
      </c>
      <c r="V5217">
        <v>0.1830727431642982</v>
      </c>
      <c r="W5217">
        <v>0.1830727431642982</v>
      </c>
      <c r="X5217">
        <v>3.3634000342835972E-2</v>
      </c>
      <c r="Y5217">
        <v>0</v>
      </c>
      <c r="Z5217">
        <v>0</v>
      </c>
      <c r="AA5217">
        <v>0</v>
      </c>
      <c r="AB5217" s="7">
        <f t="shared" si="243"/>
        <v>0.51558422915005853</v>
      </c>
      <c r="AC5217">
        <f>INDEX(SHELF_days!$C$2:$C$289,MATCH(A5217&amp;"|"&amp;C5217,SHELF_days!$D$2:$D$289,0))</f>
        <v>106</v>
      </c>
      <c r="AD5217" s="8">
        <f t="shared" si="244"/>
        <v>54.651928289906202</v>
      </c>
      <c r="AE5217" s="7">
        <f t="shared" si="245"/>
        <v>0.1830727431642982</v>
      </c>
    </row>
    <row r="5218" spans="1:31" x14ac:dyDescent="0.45">
      <c r="A5218" t="s">
        <v>81</v>
      </c>
      <c r="B5218" t="s">
        <v>169</v>
      </c>
      <c r="C5218" t="s">
        <v>126</v>
      </c>
      <c r="D5218">
        <v>3.5566988868286312E-2</v>
      </c>
      <c r="E5218">
        <v>3.5566988868286312E-2</v>
      </c>
      <c r="F5218">
        <v>3.5566988868286312E-2</v>
      </c>
      <c r="G5218">
        <v>3.5566988868286312E-2</v>
      </c>
      <c r="H5218">
        <v>3.5566988868286312E-2</v>
      </c>
      <c r="I5218">
        <v>3.5566988868286312E-2</v>
      </c>
      <c r="J5218">
        <v>3.5566988868286312E-2</v>
      </c>
      <c r="K5218">
        <v>3.5566988868286312E-2</v>
      </c>
      <c r="L5218">
        <v>3.5566988868286312E-2</v>
      </c>
      <c r="M5218">
        <v>3.5566988868286312E-2</v>
      </c>
      <c r="N5218">
        <v>7.1133977736572623E-2</v>
      </c>
      <c r="O5218">
        <v>0.32776502629702042</v>
      </c>
      <c r="P5218">
        <v>0.56863685401366515</v>
      </c>
      <c r="Q5218">
        <v>0.60015529570127168</v>
      </c>
      <c r="R5218">
        <v>0.74312589159420406</v>
      </c>
      <c r="S5218">
        <v>0.79271222979062994</v>
      </c>
      <c r="T5218">
        <v>0.95</v>
      </c>
      <c r="U5218">
        <v>0.95</v>
      </c>
      <c r="V5218">
        <v>0.95</v>
      </c>
      <c r="W5218">
        <v>0.92674925463197977</v>
      </c>
      <c r="X5218">
        <v>0.25489117704478381</v>
      </c>
      <c r="Y5218">
        <v>7.1133977736572623E-2</v>
      </c>
      <c r="Z5218">
        <v>3.5566988868286312E-2</v>
      </c>
      <c r="AA5218">
        <v>3.5566988868286312E-2</v>
      </c>
      <c r="AB5218" s="7">
        <f t="shared" si="243"/>
        <v>7.6331075509661357</v>
      </c>
      <c r="AC5218">
        <f>INDEX(SHELF_days!$C$2:$C$289,MATCH(A5218&amp;"|"&amp;C5218,SHELF_days!$D$2:$D$289,0))</f>
        <v>53</v>
      </c>
      <c r="AD5218" s="8">
        <f t="shared" si="244"/>
        <v>404.55470020120521</v>
      </c>
      <c r="AE5218" s="7">
        <f t="shared" si="245"/>
        <v>0.95</v>
      </c>
    </row>
    <row r="5219" spans="1:31" x14ac:dyDescent="0.45">
      <c r="A5219" t="s">
        <v>81</v>
      </c>
      <c r="B5219" t="s">
        <v>169</v>
      </c>
      <c r="C5219" t="s">
        <v>127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7.320295483527528E-2</v>
      </c>
      <c r="R5219">
        <v>0.17465633291858379</v>
      </c>
      <c r="S5219">
        <v>0.21960886450582581</v>
      </c>
      <c r="T5219">
        <v>0.23905489064361901</v>
      </c>
      <c r="U5219">
        <v>0.39426519742440957</v>
      </c>
      <c r="V5219">
        <v>0.39426519742440957</v>
      </c>
      <c r="W5219">
        <v>7.320295483527528E-2</v>
      </c>
      <c r="X5219">
        <v>0</v>
      </c>
      <c r="Y5219">
        <v>0</v>
      </c>
      <c r="Z5219">
        <v>0</v>
      </c>
      <c r="AA5219">
        <v>0</v>
      </c>
      <c r="AB5219" s="7">
        <f t="shared" si="243"/>
        <v>1.5682563925873982</v>
      </c>
      <c r="AC5219">
        <f>INDEX(SHELF_days!$C$2:$C$289,MATCH(A5219&amp;"|"&amp;C5219,SHELF_days!$D$2:$D$289,0))</f>
        <v>92</v>
      </c>
      <c r="AD5219" s="8">
        <f t="shared" si="244"/>
        <v>144.27958811804064</v>
      </c>
      <c r="AE5219" s="7">
        <f t="shared" si="245"/>
        <v>0.39426519742440957</v>
      </c>
    </row>
    <row r="5220" spans="1:31" x14ac:dyDescent="0.45">
      <c r="A5220" t="s">
        <v>81</v>
      </c>
      <c r="B5220" t="s">
        <v>169</v>
      </c>
      <c r="C5220" t="s">
        <v>128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 s="7">
        <f t="shared" si="243"/>
        <v>0</v>
      </c>
      <c r="AC5220">
        <f>INDEX(SHELF_days!$C$2:$C$289,MATCH(A5220&amp;"|"&amp;C5220,SHELF_days!$D$2:$D$289,0))</f>
        <v>10</v>
      </c>
      <c r="AD5220" s="8">
        <f t="shared" si="244"/>
        <v>0</v>
      </c>
      <c r="AE5220" s="7">
        <f t="shared" si="245"/>
        <v>0</v>
      </c>
    </row>
    <row r="5221" spans="1:31" x14ac:dyDescent="0.45">
      <c r="A5221" t="s">
        <v>81</v>
      </c>
      <c r="B5221" t="s">
        <v>169</v>
      </c>
      <c r="C5221" t="s">
        <v>129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 s="7">
        <f t="shared" si="243"/>
        <v>0</v>
      </c>
      <c r="AC5221">
        <f>INDEX(SHELF_days!$C$2:$C$289,MATCH(A5221&amp;"|"&amp;C5221,SHELF_days!$D$2:$D$289,0))</f>
        <v>20</v>
      </c>
      <c r="AD5221" s="8">
        <f t="shared" si="244"/>
        <v>0</v>
      </c>
      <c r="AE5221" s="7">
        <f t="shared" si="245"/>
        <v>0</v>
      </c>
    </row>
    <row r="5222" spans="1:31" x14ac:dyDescent="0.45">
      <c r="A5222" t="s">
        <v>81</v>
      </c>
      <c r="B5222" t="s">
        <v>170</v>
      </c>
      <c r="C5222" t="s">
        <v>124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81</v>
      </c>
      <c r="B5223" t="s">
        <v>170</v>
      </c>
      <c r="C5223" t="s">
        <v>125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81</v>
      </c>
      <c r="B5224" t="s">
        <v>170</v>
      </c>
      <c r="C5224" t="s">
        <v>126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81</v>
      </c>
      <c r="B5225" t="s">
        <v>170</v>
      </c>
      <c r="C5225" t="s">
        <v>127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81</v>
      </c>
      <c r="B5226" t="s">
        <v>170</v>
      </c>
      <c r="C5226" t="s">
        <v>128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81</v>
      </c>
      <c r="B5227" t="s">
        <v>170</v>
      </c>
      <c r="C5227" t="s">
        <v>129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81</v>
      </c>
      <c r="B5228" t="s">
        <v>171</v>
      </c>
      <c r="C5228" t="s">
        <v>124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81</v>
      </c>
      <c r="B5229" t="s">
        <v>171</v>
      </c>
      <c r="C5229" t="s">
        <v>125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81</v>
      </c>
      <c r="B5230" t="s">
        <v>171</v>
      </c>
      <c r="C5230" t="s">
        <v>126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81</v>
      </c>
      <c r="B5231" t="s">
        <v>171</v>
      </c>
      <c r="C5231" t="s">
        <v>127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81</v>
      </c>
      <c r="B5232" t="s">
        <v>171</v>
      </c>
      <c r="C5232" t="s">
        <v>128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81</v>
      </c>
      <c r="B5233" t="s">
        <v>171</v>
      </c>
      <c r="C5233" t="s">
        <v>129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81</v>
      </c>
      <c r="B5234" t="s">
        <v>172</v>
      </c>
      <c r="C5234" t="s">
        <v>124</v>
      </c>
      <c r="D5234">
        <v>0.63212048812647104</v>
      </c>
      <c r="E5234">
        <v>0.62309019543895006</v>
      </c>
      <c r="F5234">
        <v>0.64115078081399202</v>
      </c>
      <c r="G5234">
        <v>0.63212048812647104</v>
      </c>
      <c r="H5234">
        <v>0.64115078081399202</v>
      </c>
      <c r="I5234">
        <v>0.69533253693911812</v>
      </c>
      <c r="J5234">
        <v>0.74048400037672324</v>
      </c>
      <c r="K5234">
        <v>0.74048400037672324</v>
      </c>
      <c r="L5234">
        <v>0.74048400037672324</v>
      </c>
      <c r="M5234">
        <v>0.76757487843928629</v>
      </c>
      <c r="N5234">
        <v>0.79466575650184934</v>
      </c>
      <c r="O5234">
        <v>0.79466575650184934</v>
      </c>
      <c r="P5234">
        <v>0.80369604918937032</v>
      </c>
      <c r="Q5234">
        <v>0.80369604918937032</v>
      </c>
      <c r="R5234">
        <v>0.8127263418768913</v>
      </c>
      <c r="S5234">
        <v>0.83981721993945402</v>
      </c>
      <c r="T5234">
        <v>0.85787780531449587</v>
      </c>
      <c r="U5234">
        <v>0.87593839068953772</v>
      </c>
      <c r="V5234">
        <v>0.848847512626975</v>
      </c>
      <c r="W5234">
        <v>0.79466575650184934</v>
      </c>
      <c r="X5234">
        <v>0.75854458575176531</v>
      </c>
      <c r="Y5234">
        <v>0.74048400037672324</v>
      </c>
      <c r="Z5234">
        <v>0.69533253693911812</v>
      </c>
      <c r="AA5234">
        <v>0.66824165887655507</v>
      </c>
      <c r="AB5234" s="7">
        <f t="shared" si="243"/>
        <v>17.943191570104254</v>
      </c>
      <c r="AC5234">
        <f>INDEX(SHELF_days!$C$2:$C$289,MATCH(A5234&amp;"|"&amp;C5234,SHELF_days!$D$2:$D$289,0))</f>
        <v>84</v>
      </c>
      <c r="AD5234" s="8">
        <f t="shared" si="244"/>
        <v>1507.2280918887573</v>
      </c>
      <c r="AE5234" s="7">
        <f t="shared" si="245"/>
        <v>0.87593839068953772</v>
      </c>
    </row>
    <row r="5235" spans="1:31" x14ac:dyDescent="0.45">
      <c r="A5235" t="s">
        <v>81</v>
      </c>
      <c r="B5235" t="s">
        <v>172</v>
      </c>
      <c r="C5235" t="s">
        <v>125</v>
      </c>
      <c r="D5235">
        <v>0.5869690246888658</v>
      </c>
      <c r="E5235">
        <v>0.57568115882946447</v>
      </c>
      <c r="F5235">
        <v>0.56439329297006313</v>
      </c>
      <c r="G5235">
        <v>0.5869690246888658</v>
      </c>
      <c r="H5235">
        <v>0.57568115882946447</v>
      </c>
      <c r="I5235">
        <v>0.5869690246888658</v>
      </c>
      <c r="J5235">
        <v>0.5869690246888658</v>
      </c>
      <c r="K5235">
        <v>0.59825689054826703</v>
      </c>
      <c r="L5235">
        <v>0.63212048812647081</v>
      </c>
      <c r="M5235">
        <v>0.66598408570467471</v>
      </c>
      <c r="N5235">
        <v>0.64340835398587204</v>
      </c>
      <c r="O5235">
        <v>0.63212048812647081</v>
      </c>
      <c r="P5235">
        <v>0.65469621984527349</v>
      </c>
      <c r="Q5235">
        <v>0.64340835398587204</v>
      </c>
      <c r="R5235">
        <v>0.67727195156407594</v>
      </c>
      <c r="S5235">
        <v>0.72242341500168117</v>
      </c>
      <c r="T5235">
        <v>0.7788627442986874</v>
      </c>
      <c r="U5235">
        <v>0.85787780531449642</v>
      </c>
      <c r="V5235">
        <v>0.90302926875210154</v>
      </c>
      <c r="W5235">
        <v>0.89174140289270032</v>
      </c>
      <c r="X5235">
        <v>0.8465899394550952</v>
      </c>
      <c r="Y5235">
        <v>0.79015061015808874</v>
      </c>
      <c r="Z5235">
        <v>0.72242341500168117</v>
      </c>
      <c r="AA5235">
        <v>0.60954475640766825</v>
      </c>
      <c r="AB5235" s="7">
        <f t="shared" si="243"/>
        <v>16.333541898553634</v>
      </c>
      <c r="AC5235">
        <f>INDEX(SHELF_days!$C$2:$C$289,MATCH(A5235&amp;"|"&amp;C5235,SHELF_days!$D$2:$D$289,0))</f>
        <v>106</v>
      </c>
      <c r="AD5235" s="8">
        <f t="shared" si="244"/>
        <v>1731.3554412466851</v>
      </c>
      <c r="AE5235" s="7">
        <f t="shared" si="245"/>
        <v>0.90302926875210154</v>
      </c>
    </row>
    <row r="5236" spans="1:31" x14ac:dyDescent="0.45">
      <c r="A5236" t="s">
        <v>81</v>
      </c>
      <c r="B5236" t="s">
        <v>172</v>
      </c>
      <c r="C5236" t="s">
        <v>126</v>
      </c>
      <c r="D5236">
        <v>0.77299734907804729</v>
      </c>
      <c r="E5236">
        <v>0.76106075529569206</v>
      </c>
      <c r="F5236">
        <v>0.7491241615133365</v>
      </c>
      <c r="G5236">
        <v>0.7491241615133365</v>
      </c>
      <c r="H5236">
        <v>0.7491241615133365</v>
      </c>
      <c r="I5236">
        <v>0.76106075529569206</v>
      </c>
      <c r="J5236">
        <v>0.83556156476487553</v>
      </c>
      <c r="K5236">
        <v>0.9071811274590077</v>
      </c>
      <c r="L5236">
        <v>0.91911772124136304</v>
      </c>
      <c r="M5236">
        <v>0.94299090880607384</v>
      </c>
      <c r="N5236">
        <v>0.95492750258842929</v>
      </c>
      <c r="O5236">
        <v>0.96686409637078452</v>
      </c>
      <c r="P5236">
        <v>0.96686409637078452</v>
      </c>
      <c r="Q5236">
        <v>0.96686409637078452</v>
      </c>
      <c r="R5236">
        <v>0.96686409637078452</v>
      </c>
      <c r="S5236">
        <v>0.97880069015313997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0.85943475232958622</v>
      </c>
      <c r="AA5236">
        <v>0.76106075529569206</v>
      </c>
      <c r="AB5236" s="7">
        <f t="shared" si="243"/>
        <v>21.569022752330746</v>
      </c>
      <c r="AC5236">
        <f>INDEX(SHELF_days!$C$2:$C$289,MATCH(A5236&amp;"|"&amp;C5236,SHELF_days!$D$2:$D$289,0))</f>
        <v>53</v>
      </c>
      <c r="AD5236" s="8">
        <f t="shared" si="244"/>
        <v>1143.1582058735296</v>
      </c>
      <c r="AE5236" s="7">
        <f t="shared" si="245"/>
        <v>1</v>
      </c>
    </row>
    <row r="5237" spans="1:31" x14ac:dyDescent="0.45">
      <c r="A5237" t="s">
        <v>81</v>
      </c>
      <c r="B5237" t="s">
        <v>172</v>
      </c>
      <c r="C5237" t="s">
        <v>127</v>
      </c>
      <c r="D5237">
        <v>0.66394856891035625</v>
      </c>
      <c r="E5237">
        <v>0.66394856891035625</v>
      </c>
      <c r="F5237">
        <v>0.66394856891035625</v>
      </c>
      <c r="G5237">
        <v>0.69799721346986165</v>
      </c>
      <c r="H5237">
        <v>0.71502153574961447</v>
      </c>
      <c r="I5237">
        <v>0.73204585802936717</v>
      </c>
      <c r="J5237">
        <v>0.73204585802936717</v>
      </c>
      <c r="K5237">
        <v>0.74907018030911987</v>
      </c>
      <c r="L5237">
        <v>0.78311882486862538</v>
      </c>
      <c r="M5237">
        <v>0.80014314714837809</v>
      </c>
      <c r="N5237">
        <v>0.8171674694281309</v>
      </c>
      <c r="O5237">
        <v>0.83419179170788349</v>
      </c>
      <c r="P5237">
        <v>0.83419179170788349</v>
      </c>
      <c r="Q5237">
        <v>0.868240436267389</v>
      </c>
      <c r="R5237">
        <v>0.87234975543836368</v>
      </c>
      <c r="S5237">
        <v>0.94044704455737482</v>
      </c>
      <c r="T5237">
        <v>1</v>
      </c>
      <c r="U5237">
        <v>1</v>
      </c>
      <c r="V5237">
        <v>1</v>
      </c>
      <c r="W5237">
        <v>0.98741069222565836</v>
      </c>
      <c r="X5237">
        <v>0.91931340310664733</v>
      </c>
      <c r="Y5237">
        <v>0.84710679481666162</v>
      </c>
      <c r="Z5237">
        <v>0.77900950569765059</v>
      </c>
      <c r="AA5237">
        <v>0.68097289119010906</v>
      </c>
      <c r="AB5237" s="7">
        <f t="shared" si="243"/>
        <v>19.581689900479155</v>
      </c>
      <c r="AC5237">
        <f>INDEX(SHELF_days!$C$2:$C$289,MATCH(A5237&amp;"|"&amp;C5237,SHELF_days!$D$2:$D$289,0))</f>
        <v>92</v>
      </c>
      <c r="AD5237" s="8">
        <f t="shared" si="244"/>
        <v>1801.5154708440823</v>
      </c>
      <c r="AE5237" s="7">
        <f t="shared" si="245"/>
        <v>1</v>
      </c>
    </row>
    <row r="5238" spans="1:31" x14ac:dyDescent="0.45">
      <c r="A5238" t="s">
        <v>81</v>
      </c>
      <c r="B5238" t="s">
        <v>172</v>
      </c>
      <c r="C5238" t="s">
        <v>128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81</v>
      </c>
      <c r="B5239" t="s">
        <v>172</v>
      </c>
      <c r="C5239" t="s">
        <v>129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81</v>
      </c>
      <c r="B5240" t="s">
        <v>173</v>
      </c>
      <c r="C5240" t="s">
        <v>124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4.5724982100115143E-2</v>
      </c>
      <c r="J5240">
        <v>4.5724982100115143E-2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4.5724982100115143E-2</v>
      </c>
      <c r="R5240">
        <v>7.7410546619295306E-2</v>
      </c>
      <c r="S5240">
        <v>9.1449964200230272E-2</v>
      </c>
      <c r="T5240">
        <v>0.230338852137314</v>
      </c>
      <c r="U5240">
        <v>0.34132775099636142</v>
      </c>
      <c r="V5240">
        <v>0.37301331551554162</v>
      </c>
      <c r="W5240">
        <v>0.17246724017683579</v>
      </c>
      <c r="X5240">
        <v>0</v>
      </c>
      <c r="Y5240">
        <v>0</v>
      </c>
      <c r="Z5240">
        <v>0</v>
      </c>
      <c r="AA5240">
        <v>0</v>
      </c>
      <c r="AB5240" s="7">
        <f t="shared" si="243"/>
        <v>1.4231826159459238</v>
      </c>
      <c r="AC5240">
        <f>INDEX(SHELF_days!$C$2:$C$289,MATCH(A5240&amp;"|"&amp;C5240,SHELF_days!$D$2:$D$289,0))</f>
        <v>84</v>
      </c>
      <c r="AD5240" s="8">
        <f t="shared" si="244"/>
        <v>119.5473397394576</v>
      </c>
      <c r="AE5240" s="7">
        <f t="shared" si="245"/>
        <v>0.37301331551554162</v>
      </c>
    </row>
    <row r="5241" spans="1:31" x14ac:dyDescent="0.45">
      <c r="A5241" t="s">
        <v>81</v>
      </c>
      <c r="B5241" t="s">
        <v>173</v>
      </c>
      <c r="C5241" t="s">
        <v>125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2.5109315279350331E-2</v>
      </c>
      <c r="V5241">
        <v>2.5109315279350331E-2</v>
      </c>
      <c r="W5241">
        <v>2.5109315279350331E-2</v>
      </c>
      <c r="X5241">
        <v>0</v>
      </c>
      <c r="Y5241">
        <v>0</v>
      </c>
      <c r="Z5241">
        <v>0</v>
      </c>
      <c r="AA5241">
        <v>0</v>
      </c>
      <c r="AB5241" s="7">
        <f t="shared" si="243"/>
        <v>7.5327945838050997E-2</v>
      </c>
      <c r="AC5241">
        <f>INDEX(SHELF_days!$C$2:$C$289,MATCH(A5241&amp;"|"&amp;C5241,SHELF_days!$D$2:$D$289,0))</f>
        <v>106</v>
      </c>
      <c r="AD5241" s="8">
        <f t="shared" si="244"/>
        <v>7.9847622588334053</v>
      </c>
      <c r="AE5241" s="7">
        <f t="shared" si="245"/>
        <v>2.5109315279350331E-2</v>
      </c>
    </row>
    <row r="5242" spans="1:31" x14ac:dyDescent="0.45">
      <c r="A5242" t="s">
        <v>81</v>
      </c>
      <c r="B5242" t="s">
        <v>173</v>
      </c>
      <c r="C5242" t="s">
        <v>126</v>
      </c>
      <c r="D5242">
        <v>5.0218630558700662E-2</v>
      </c>
      <c r="E5242">
        <v>5.0218630558700662E-2</v>
      </c>
      <c r="F5242">
        <v>5.0218630558700662E-2</v>
      </c>
      <c r="G5242">
        <v>5.0218630558700662E-2</v>
      </c>
      <c r="H5242">
        <v>5.0218630558700662E-2</v>
      </c>
      <c r="I5242">
        <v>0.1004372611174013</v>
      </c>
      <c r="J5242">
        <v>0.1004372611174013</v>
      </c>
      <c r="K5242">
        <v>0.1004372611174013</v>
      </c>
      <c r="L5242">
        <v>5.0218630558700662E-2</v>
      </c>
      <c r="M5242">
        <v>5.0218630558700662E-2</v>
      </c>
      <c r="N5242">
        <v>5.0218630558700662E-2</v>
      </c>
      <c r="O5242">
        <v>0.19515819646095239</v>
      </c>
      <c r="P5242">
        <v>0.46278617587303073</v>
      </c>
      <c r="Q5242">
        <v>0.50728848065788112</v>
      </c>
      <c r="R5242">
        <v>0.59709621037762717</v>
      </c>
      <c r="S5242">
        <v>0.68936054290927562</v>
      </c>
      <c r="T5242">
        <v>0.77305038678014892</v>
      </c>
      <c r="U5242">
        <v>0.95108322710043447</v>
      </c>
      <c r="V5242">
        <v>0.84001643458537767</v>
      </c>
      <c r="W5242">
        <v>0.79797073261242979</v>
      </c>
      <c r="X5242">
        <v>0.2372038984339003</v>
      </c>
      <c r="Y5242">
        <v>0.1004372611174013</v>
      </c>
      <c r="Z5242">
        <v>5.0218630558700662E-2</v>
      </c>
      <c r="AA5242">
        <v>5.0218630558700662E-2</v>
      </c>
      <c r="AB5242" s="7">
        <f t="shared" si="243"/>
        <v>6.9549496358476688</v>
      </c>
      <c r="AC5242">
        <f>INDEX(SHELF_days!$C$2:$C$289,MATCH(A5242&amp;"|"&amp;C5242,SHELF_days!$D$2:$D$289,0))</f>
        <v>53</v>
      </c>
      <c r="AD5242" s="8">
        <f t="shared" si="244"/>
        <v>368.61233069992647</v>
      </c>
      <c r="AE5242" s="7">
        <f t="shared" si="245"/>
        <v>0.95108322710043447</v>
      </c>
    </row>
    <row r="5243" spans="1:31" x14ac:dyDescent="0.45">
      <c r="A5243" t="s">
        <v>81</v>
      </c>
      <c r="B5243" t="s">
        <v>173</v>
      </c>
      <c r="C5243" t="s">
        <v>127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5.7860596078502927E-2</v>
      </c>
      <c r="O5243">
        <v>0.23767478153977711</v>
      </c>
      <c r="P5243">
        <v>0.29082706006344422</v>
      </c>
      <c r="Q5243">
        <v>0.30223044188700621</v>
      </c>
      <c r="R5243">
        <v>0.36537088539694351</v>
      </c>
      <c r="S5243">
        <v>0.36537088539694351</v>
      </c>
      <c r="T5243">
        <v>0.52912780289663874</v>
      </c>
      <c r="U5243">
        <v>0.60152158726579108</v>
      </c>
      <c r="V5243">
        <v>0.61591869701439317</v>
      </c>
      <c r="W5243">
        <v>0.52896450864618194</v>
      </c>
      <c r="X5243">
        <v>7.0679194739356591E-2</v>
      </c>
      <c r="Y5243">
        <v>0</v>
      </c>
      <c r="Z5243">
        <v>0</v>
      </c>
      <c r="AA5243">
        <v>0</v>
      </c>
      <c r="AB5243" s="7">
        <f t="shared" si="243"/>
        <v>3.965546440924979</v>
      </c>
      <c r="AC5243">
        <f>INDEX(SHELF_days!$C$2:$C$289,MATCH(A5243&amp;"|"&amp;C5243,SHELF_days!$D$2:$D$289,0))</f>
        <v>92</v>
      </c>
      <c r="AD5243" s="8">
        <f t="shared" si="244"/>
        <v>364.83027256509808</v>
      </c>
      <c r="AE5243" s="7">
        <f t="shared" si="245"/>
        <v>0.61591869701439317</v>
      </c>
    </row>
    <row r="5244" spans="1:31" x14ac:dyDescent="0.45">
      <c r="A5244" t="s">
        <v>81</v>
      </c>
      <c r="B5244" t="s">
        <v>173</v>
      </c>
      <c r="C5244" t="s">
        <v>128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0.2661587419611135</v>
      </c>
      <c r="P5244">
        <v>0.38408984964096721</v>
      </c>
      <c r="Q5244">
        <v>0.38408984964096721</v>
      </c>
      <c r="R5244">
        <v>0.76817969928193441</v>
      </c>
      <c r="S5244">
        <v>0.76817969928193441</v>
      </c>
      <c r="T5244">
        <v>1</v>
      </c>
      <c r="U5244">
        <v>1</v>
      </c>
      <c r="V5244">
        <v>1</v>
      </c>
      <c r="W5244">
        <v>1</v>
      </c>
      <c r="X5244">
        <v>0.65024859160208059</v>
      </c>
      <c r="Y5244">
        <v>0</v>
      </c>
      <c r="Z5244">
        <v>0</v>
      </c>
      <c r="AA5244">
        <v>0</v>
      </c>
      <c r="AB5244" s="7">
        <f t="shared" si="243"/>
        <v>7.2209464314089971</v>
      </c>
      <c r="AC5244">
        <f>INDEX(SHELF_days!$C$2:$C$289,MATCH(A5244&amp;"|"&amp;C5244,SHELF_days!$D$2:$D$289,0))</f>
        <v>10</v>
      </c>
      <c r="AD5244" s="8">
        <f t="shared" si="244"/>
        <v>72.209464314089971</v>
      </c>
      <c r="AE5244" s="7">
        <f t="shared" si="245"/>
        <v>1</v>
      </c>
    </row>
    <row r="5245" spans="1:31" x14ac:dyDescent="0.45">
      <c r="A5245" t="s">
        <v>81</v>
      </c>
      <c r="B5245" t="s">
        <v>173</v>
      </c>
      <c r="C5245" t="s">
        <v>129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0.45820366678159707</v>
      </c>
      <c r="U5245">
        <v>0.97537288740312111</v>
      </c>
      <c r="V5245">
        <v>0.97537288740312111</v>
      </c>
      <c r="W5245">
        <v>0.84229351642256423</v>
      </c>
      <c r="X5245">
        <v>0</v>
      </c>
      <c r="Y5245">
        <v>0</v>
      </c>
      <c r="Z5245">
        <v>0</v>
      </c>
      <c r="AA5245">
        <v>0</v>
      </c>
      <c r="AB5245" s="7">
        <f t="shared" si="243"/>
        <v>3.251242958010403</v>
      </c>
      <c r="AC5245">
        <f>INDEX(SHELF_days!$C$2:$C$289,MATCH(A5245&amp;"|"&amp;C5245,SHELF_days!$D$2:$D$289,0))</f>
        <v>20</v>
      </c>
      <c r="AD5245" s="8">
        <f t="shared" si="244"/>
        <v>65.024859160208052</v>
      </c>
      <c r="AE5245" s="7">
        <f t="shared" si="245"/>
        <v>0.97537288740312111</v>
      </c>
    </row>
    <row r="5246" spans="1:31" x14ac:dyDescent="0.45">
      <c r="A5246" t="s">
        <v>81</v>
      </c>
      <c r="B5246" t="s">
        <v>174</v>
      </c>
      <c r="C5246" t="s">
        <v>124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81</v>
      </c>
      <c r="B5247" t="s">
        <v>174</v>
      </c>
      <c r="C5247" t="s">
        <v>125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81</v>
      </c>
      <c r="B5248" t="s">
        <v>174</v>
      </c>
      <c r="C5248" t="s">
        <v>126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81</v>
      </c>
      <c r="B5249" t="s">
        <v>174</v>
      </c>
      <c r="C5249" t="s">
        <v>127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81</v>
      </c>
      <c r="B5250" t="s">
        <v>174</v>
      </c>
      <c r="C5250" t="s">
        <v>128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81</v>
      </c>
      <c r="B5251" t="s">
        <v>174</v>
      </c>
      <c r="C5251" t="s">
        <v>129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81</v>
      </c>
      <c r="B5252" t="s">
        <v>175</v>
      </c>
      <c r="C5252" t="s">
        <v>124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81</v>
      </c>
      <c r="B5253" t="s">
        <v>175</v>
      </c>
      <c r="C5253" t="s">
        <v>125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81</v>
      </c>
      <c r="B5254" t="s">
        <v>175</v>
      </c>
      <c r="C5254" t="s">
        <v>126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81</v>
      </c>
      <c r="B5255" t="s">
        <v>175</v>
      </c>
      <c r="C5255" t="s">
        <v>127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81</v>
      </c>
      <c r="B5256" t="s">
        <v>175</v>
      </c>
      <c r="C5256" t="s">
        <v>128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81</v>
      </c>
      <c r="B5257" t="s">
        <v>175</v>
      </c>
      <c r="C5257" t="s">
        <v>129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81</v>
      </c>
      <c r="B5258" t="s">
        <v>176</v>
      </c>
      <c r="C5258" t="s">
        <v>124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81</v>
      </c>
      <c r="B5259" t="s">
        <v>176</v>
      </c>
      <c r="C5259" t="s">
        <v>125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81</v>
      </c>
      <c r="B5260" t="s">
        <v>176</v>
      </c>
      <c r="C5260" t="s">
        <v>126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81</v>
      </c>
      <c r="B5261" t="s">
        <v>176</v>
      </c>
      <c r="C5261" t="s">
        <v>127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81</v>
      </c>
      <c r="B5262" t="s">
        <v>176</v>
      </c>
      <c r="C5262" t="s">
        <v>128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81</v>
      </c>
      <c r="B5263" t="s">
        <v>176</v>
      </c>
      <c r="C5263" t="s">
        <v>129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81</v>
      </c>
      <c r="B5264" t="s">
        <v>177</v>
      </c>
      <c r="C5264" t="s">
        <v>124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7.781015508733452E-2</v>
      </c>
      <c r="T5264">
        <v>7.781015508733452E-2</v>
      </c>
      <c r="U5264">
        <v>8.8919969452494696E-2</v>
      </c>
      <c r="V5264">
        <v>8.8919969452494696E-2</v>
      </c>
      <c r="W5264">
        <v>0</v>
      </c>
      <c r="X5264">
        <v>0</v>
      </c>
      <c r="Y5264">
        <v>0</v>
      </c>
      <c r="Z5264">
        <v>0</v>
      </c>
      <c r="AA5264">
        <v>0</v>
      </c>
      <c r="AB5264" s="7">
        <f t="shared" si="246"/>
        <v>0.33346024907965843</v>
      </c>
      <c r="AC5264">
        <f>INDEX(SHELF_days!$C$2:$C$289,MATCH(A5264&amp;"|"&amp;C5264,SHELF_days!$D$2:$D$289,0))</f>
        <v>84</v>
      </c>
      <c r="AD5264" s="8">
        <f t="shared" si="247"/>
        <v>28.010660922691308</v>
      </c>
      <c r="AE5264" s="7">
        <f t="shared" si="248"/>
        <v>8.8919969452494696E-2</v>
      </c>
    </row>
    <row r="5265" spans="1:31" x14ac:dyDescent="0.45">
      <c r="A5265" t="s">
        <v>81</v>
      </c>
      <c r="B5265" t="s">
        <v>177</v>
      </c>
      <c r="C5265" t="s">
        <v>125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 s="7">
        <f t="shared" si="246"/>
        <v>0</v>
      </c>
      <c r="AC5265">
        <f>INDEX(SHELF_days!$C$2:$C$289,MATCH(A5265&amp;"|"&amp;C5265,SHELF_days!$D$2:$D$289,0))</f>
        <v>106</v>
      </c>
      <c r="AD5265" s="8">
        <f t="shared" si="247"/>
        <v>0</v>
      </c>
      <c r="AE5265" s="7">
        <f t="shared" si="248"/>
        <v>0</v>
      </c>
    </row>
    <row r="5266" spans="1:31" x14ac:dyDescent="0.45">
      <c r="A5266" t="s">
        <v>81</v>
      </c>
      <c r="B5266" t="s">
        <v>177</v>
      </c>
      <c r="C5266" t="s">
        <v>126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0.24664351046551319</v>
      </c>
      <c r="Q5266">
        <v>0.60734486167906343</v>
      </c>
      <c r="R5266">
        <v>0.76134922729738064</v>
      </c>
      <c r="S5266">
        <v>0.96811191441378175</v>
      </c>
      <c r="T5266">
        <v>0.96811191441378175</v>
      </c>
      <c r="U5266">
        <v>0.96811191441378175</v>
      </c>
      <c r="V5266">
        <v>0.96811191441378175</v>
      </c>
      <c r="W5266">
        <v>0.54532262569625989</v>
      </c>
      <c r="X5266">
        <v>0.1891546794433171</v>
      </c>
      <c r="Y5266">
        <v>0</v>
      </c>
      <c r="Z5266">
        <v>0</v>
      </c>
      <c r="AA5266">
        <v>0</v>
      </c>
      <c r="AB5266" s="7">
        <f t="shared" si="246"/>
        <v>6.2222625622366605</v>
      </c>
      <c r="AC5266">
        <f>INDEX(SHELF_days!$C$2:$C$289,MATCH(A5266&amp;"|"&amp;C5266,SHELF_days!$D$2:$D$289,0))</f>
        <v>53</v>
      </c>
      <c r="AD5266" s="8">
        <f t="shared" si="247"/>
        <v>329.77991579854302</v>
      </c>
      <c r="AE5266" s="7">
        <f t="shared" si="248"/>
        <v>0.96811191441378175</v>
      </c>
    </row>
    <row r="5267" spans="1:31" x14ac:dyDescent="0.45">
      <c r="A5267" t="s">
        <v>81</v>
      </c>
      <c r="B5267" t="s">
        <v>177</v>
      </c>
      <c r="C5267" t="s">
        <v>127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0.1014752852973529</v>
      </c>
      <c r="P5267">
        <v>0.25851406138788519</v>
      </c>
      <c r="Q5267">
        <v>0.4412528444597314</v>
      </c>
      <c r="R5267">
        <v>0.46373561934471003</v>
      </c>
      <c r="S5267">
        <v>0.46373561934471003</v>
      </c>
      <c r="T5267">
        <v>0.49416684999710531</v>
      </c>
      <c r="U5267">
        <v>0.49416684999710531</v>
      </c>
      <c r="V5267">
        <v>0.47387936289550842</v>
      </c>
      <c r="W5267">
        <v>0.30665899346480913</v>
      </c>
      <c r="X5267">
        <v>0</v>
      </c>
      <c r="Y5267">
        <v>0</v>
      </c>
      <c r="Z5267">
        <v>0</v>
      </c>
      <c r="AA5267">
        <v>0</v>
      </c>
      <c r="AB5267" s="7">
        <f t="shared" si="246"/>
        <v>3.497585486188918</v>
      </c>
      <c r="AC5267">
        <f>INDEX(SHELF_days!$C$2:$C$289,MATCH(A5267&amp;"|"&amp;C5267,SHELF_days!$D$2:$D$289,0))</f>
        <v>92</v>
      </c>
      <c r="AD5267" s="8">
        <f t="shared" si="247"/>
        <v>321.77786472938044</v>
      </c>
      <c r="AE5267" s="7">
        <f t="shared" si="248"/>
        <v>0.49416684999710531</v>
      </c>
    </row>
    <row r="5268" spans="1:31" x14ac:dyDescent="0.45">
      <c r="A5268" t="s">
        <v>81</v>
      </c>
      <c r="B5268" t="s">
        <v>177</v>
      </c>
      <c r="C5268" t="s">
        <v>128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0.65360530273360995</v>
      </c>
      <c r="U5268">
        <v>0.65360530273360995</v>
      </c>
      <c r="V5268">
        <v>0.65360530273360995</v>
      </c>
      <c r="W5268">
        <v>0.65360530273360995</v>
      </c>
      <c r="X5268">
        <v>0</v>
      </c>
      <c r="Y5268">
        <v>0</v>
      </c>
      <c r="Z5268">
        <v>0</v>
      </c>
      <c r="AA5268">
        <v>0</v>
      </c>
      <c r="AB5268" s="7">
        <f t="shared" si="246"/>
        <v>2.6144212109344398</v>
      </c>
      <c r="AC5268">
        <f>INDEX(SHELF_days!$C$2:$C$289,MATCH(A5268&amp;"|"&amp;C5268,SHELF_days!$D$2:$D$289,0))</f>
        <v>10</v>
      </c>
      <c r="AD5268" s="8">
        <f t="shared" si="247"/>
        <v>26.144212109344398</v>
      </c>
      <c r="AE5268" s="7">
        <f t="shared" si="248"/>
        <v>0.65360530273360995</v>
      </c>
    </row>
    <row r="5269" spans="1:31" x14ac:dyDescent="0.45">
      <c r="A5269" t="s">
        <v>81</v>
      </c>
      <c r="B5269" t="s">
        <v>177</v>
      </c>
      <c r="C5269" t="s">
        <v>129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9.3322440667345477E-2</v>
      </c>
      <c r="V5269">
        <v>9.3322440667345477E-2</v>
      </c>
      <c r="W5269">
        <v>9.3322440667345477E-2</v>
      </c>
      <c r="X5269">
        <v>0</v>
      </c>
      <c r="Y5269">
        <v>0</v>
      </c>
      <c r="Z5269">
        <v>0</v>
      </c>
      <c r="AA5269">
        <v>0</v>
      </c>
      <c r="AB5269" s="7">
        <f t="shared" si="246"/>
        <v>0.27996732200203645</v>
      </c>
      <c r="AC5269">
        <f>INDEX(SHELF_days!$C$2:$C$289,MATCH(A5269&amp;"|"&amp;C5269,SHELF_days!$D$2:$D$289,0))</f>
        <v>20</v>
      </c>
      <c r="AD5269" s="8">
        <f t="shared" si="247"/>
        <v>5.5993464400407289</v>
      </c>
      <c r="AE5269" s="7">
        <f t="shared" si="248"/>
        <v>9.3322440667345477E-2</v>
      </c>
    </row>
    <row r="5270" spans="1:31" x14ac:dyDescent="0.45">
      <c r="A5270" t="s">
        <v>81</v>
      </c>
      <c r="B5270" t="s">
        <v>178</v>
      </c>
      <c r="C5270" t="s">
        <v>124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81</v>
      </c>
      <c r="B5271" t="s">
        <v>178</v>
      </c>
      <c r="C5271" t="s">
        <v>125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81</v>
      </c>
      <c r="B5272" t="s">
        <v>178</v>
      </c>
      <c r="C5272" t="s">
        <v>126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81</v>
      </c>
      <c r="B5273" t="s">
        <v>178</v>
      </c>
      <c r="C5273" t="s">
        <v>127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81</v>
      </c>
      <c r="B5274" t="s">
        <v>178</v>
      </c>
      <c r="C5274" t="s">
        <v>128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81</v>
      </c>
      <c r="B5275" t="s">
        <v>178</v>
      </c>
      <c r="C5275" t="s">
        <v>129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81</v>
      </c>
      <c r="B5276" t="s">
        <v>179</v>
      </c>
      <c r="C5276" t="s">
        <v>124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81</v>
      </c>
      <c r="B5277" t="s">
        <v>179</v>
      </c>
      <c r="C5277" t="s">
        <v>125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81</v>
      </c>
      <c r="B5278" t="s">
        <v>179</v>
      </c>
      <c r="C5278" t="s">
        <v>126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81</v>
      </c>
      <c r="B5279" t="s">
        <v>179</v>
      </c>
      <c r="C5279" t="s">
        <v>127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81</v>
      </c>
      <c r="B5280" t="s">
        <v>179</v>
      </c>
      <c r="C5280" t="s">
        <v>128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81</v>
      </c>
      <c r="B5281" t="s">
        <v>179</v>
      </c>
      <c r="C5281" t="s">
        <v>129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81</v>
      </c>
      <c r="B5282" t="s">
        <v>180</v>
      </c>
      <c r="C5282" t="s">
        <v>124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81</v>
      </c>
      <c r="B5283" t="s">
        <v>180</v>
      </c>
      <c r="C5283" t="s">
        <v>125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81</v>
      </c>
      <c r="B5284" t="s">
        <v>180</v>
      </c>
      <c r="C5284" t="s">
        <v>126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81</v>
      </c>
      <c r="B5285" t="s">
        <v>180</v>
      </c>
      <c r="C5285" t="s">
        <v>127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81</v>
      </c>
      <c r="B5286" t="s">
        <v>180</v>
      </c>
      <c r="C5286" t="s">
        <v>128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81</v>
      </c>
      <c r="B5287" t="s">
        <v>180</v>
      </c>
      <c r="C5287" t="s">
        <v>129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81</v>
      </c>
      <c r="B5288" t="s">
        <v>181</v>
      </c>
      <c r="C5288" t="s">
        <v>124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81</v>
      </c>
      <c r="B5289" t="s">
        <v>181</v>
      </c>
      <c r="C5289" t="s">
        <v>125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81</v>
      </c>
      <c r="B5290" t="s">
        <v>181</v>
      </c>
      <c r="C5290" t="s">
        <v>126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81</v>
      </c>
      <c r="B5291" t="s">
        <v>181</v>
      </c>
      <c r="C5291" t="s">
        <v>127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81</v>
      </c>
      <c r="B5292" t="s">
        <v>181</v>
      </c>
      <c r="C5292" t="s">
        <v>128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81</v>
      </c>
      <c r="B5293" t="s">
        <v>181</v>
      </c>
      <c r="C5293" t="s">
        <v>129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81</v>
      </c>
      <c r="B5294" t="s">
        <v>182</v>
      </c>
      <c r="C5294" t="s">
        <v>124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81</v>
      </c>
      <c r="B5295" t="s">
        <v>182</v>
      </c>
      <c r="C5295" t="s">
        <v>125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81</v>
      </c>
      <c r="B5296" t="s">
        <v>182</v>
      </c>
      <c r="C5296" t="s">
        <v>126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81</v>
      </c>
      <c r="B5297" t="s">
        <v>182</v>
      </c>
      <c r="C5297" t="s">
        <v>127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81</v>
      </c>
      <c r="B5298" t="s">
        <v>182</v>
      </c>
      <c r="C5298" t="s">
        <v>128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81</v>
      </c>
      <c r="B5299" t="s">
        <v>182</v>
      </c>
      <c r="C5299" t="s">
        <v>129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81</v>
      </c>
      <c r="B5300" t="s">
        <v>183</v>
      </c>
      <c r="C5300" t="s">
        <v>124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81</v>
      </c>
      <c r="B5301" t="s">
        <v>183</v>
      </c>
      <c r="C5301" t="s">
        <v>125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81</v>
      </c>
      <c r="B5302" t="s">
        <v>183</v>
      </c>
      <c r="C5302" t="s">
        <v>126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81</v>
      </c>
      <c r="B5303" t="s">
        <v>183</v>
      </c>
      <c r="C5303" t="s">
        <v>127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81</v>
      </c>
      <c r="B5304" t="s">
        <v>183</v>
      </c>
      <c r="C5304" t="s">
        <v>128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81</v>
      </c>
      <c r="B5305" t="s">
        <v>183</v>
      </c>
      <c r="C5305" t="s">
        <v>129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83</v>
      </c>
      <c r="B5306" t="s">
        <v>158</v>
      </c>
      <c r="C5306" t="s">
        <v>124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83</v>
      </c>
      <c r="B5307" t="s">
        <v>158</v>
      </c>
      <c r="C5307" t="s">
        <v>125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83</v>
      </c>
      <c r="B5308" t="s">
        <v>158</v>
      </c>
      <c r="C5308" t="s">
        <v>126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83</v>
      </c>
      <c r="B5309" t="s">
        <v>158</v>
      </c>
      <c r="C5309" t="s">
        <v>127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83</v>
      </c>
      <c r="B5310" t="s">
        <v>158</v>
      </c>
      <c r="C5310" t="s">
        <v>128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83</v>
      </c>
      <c r="B5311" t="s">
        <v>158</v>
      </c>
      <c r="C5311" t="s">
        <v>129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83</v>
      </c>
      <c r="B5312" t="s">
        <v>159</v>
      </c>
      <c r="C5312" t="s">
        <v>124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83</v>
      </c>
      <c r="B5313" t="s">
        <v>159</v>
      </c>
      <c r="C5313" t="s">
        <v>125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83</v>
      </c>
      <c r="B5314" t="s">
        <v>159</v>
      </c>
      <c r="C5314" t="s">
        <v>126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83</v>
      </c>
      <c r="B5315" t="s">
        <v>159</v>
      </c>
      <c r="C5315" t="s">
        <v>127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83</v>
      </c>
      <c r="B5316" t="s">
        <v>159</v>
      </c>
      <c r="C5316" t="s">
        <v>128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83</v>
      </c>
      <c r="B5317" t="s">
        <v>159</v>
      </c>
      <c r="C5317" t="s">
        <v>129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83</v>
      </c>
      <c r="B5318" t="s">
        <v>160</v>
      </c>
      <c r="C5318" t="s">
        <v>124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83</v>
      </c>
      <c r="B5319" t="s">
        <v>160</v>
      </c>
      <c r="C5319" t="s">
        <v>125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83</v>
      </c>
      <c r="B5320" t="s">
        <v>160</v>
      </c>
      <c r="C5320" t="s">
        <v>126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83</v>
      </c>
      <c r="B5321" t="s">
        <v>160</v>
      </c>
      <c r="C5321" t="s">
        <v>127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83</v>
      </c>
      <c r="B5322" t="s">
        <v>160</v>
      </c>
      <c r="C5322" t="s">
        <v>128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83</v>
      </c>
      <c r="B5323" t="s">
        <v>160</v>
      </c>
      <c r="C5323" t="s">
        <v>129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83</v>
      </c>
      <c r="B5324" t="s">
        <v>161</v>
      </c>
      <c r="C5324" t="s">
        <v>124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83</v>
      </c>
      <c r="B5325" t="s">
        <v>161</v>
      </c>
      <c r="C5325" t="s">
        <v>125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83</v>
      </c>
      <c r="B5326" t="s">
        <v>161</v>
      </c>
      <c r="C5326" t="s">
        <v>126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83</v>
      </c>
      <c r="B5327" t="s">
        <v>161</v>
      </c>
      <c r="C5327" t="s">
        <v>127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83</v>
      </c>
      <c r="B5328" t="s">
        <v>161</v>
      </c>
      <c r="C5328" t="s">
        <v>128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83</v>
      </c>
      <c r="B5329" t="s">
        <v>161</v>
      </c>
      <c r="C5329" t="s">
        <v>129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83</v>
      </c>
      <c r="B5330" t="s">
        <v>162</v>
      </c>
      <c r="C5330" t="s">
        <v>124</v>
      </c>
      <c r="D5330">
        <v>1</v>
      </c>
      <c r="E5330">
        <v>1</v>
      </c>
      <c r="F5330">
        <v>1</v>
      </c>
      <c r="G5330">
        <v>1</v>
      </c>
      <c r="H5330">
        <v>1</v>
      </c>
      <c r="I5330">
        <v>1</v>
      </c>
      <c r="J5330">
        <v>1</v>
      </c>
      <c r="K5330">
        <v>1</v>
      </c>
      <c r="L5330">
        <v>1</v>
      </c>
      <c r="M5330">
        <v>1</v>
      </c>
      <c r="N5330">
        <v>1</v>
      </c>
      <c r="O5330">
        <v>1</v>
      </c>
      <c r="P5330">
        <v>1</v>
      </c>
      <c r="Q5330">
        <v>1</v>
      </c>
      <c r="R5330">
        <v>1</v>
      </c>
      <c r="S5330">
        <v>1</v>
      </c>
      <c r="T5330">
        <v>1</v>
      </c>
      <c r="U5330">
        <v>1</v>
      </c>
      <c r="V5330">
        <v>1</v>
      </c>
      <c r="W5330">
        <v>1</v>
      </c>
      <c r="X5330">
        <v>1</v>
      </c>
      <c r="Y5330">
        <v>1</v>
      </c>
      <c r="Z5330">
        <v>1</v>
      </c>
      <c r="AA5330">
        <v>1</v>
      </c>
      <c r="AB5330" s="7">
        <f t="shared" si="249"/>
        <v>24</v>
      </c>
      <c r="AC5330">
        <f>INDEX(SHELF_days!$C$2:$C$289,MATCH(A5330&amp;"|"&amp;C5330,SHELF_days!$D$2:$D$289,0))</f>
        <v>120</v>
      </c>
      <c r="AD5330" s="8">
        <f t="shared" si="250"/>
        <v>2880</v>
      </c>
      <c r="AE5330" s="7">
        <f t="shared" si="251"/>
        <v>1</v>
      </c>
    </row>
    <row r="5331" spans="1:31" x14ac:dyDescent="0.45">
      <c r="A5331" t="s">
        <v>83</v>
      </c>
      <c r="B5331" t="s">
        <v>162</v>
      </c>
      <c r="C5331" t="s">
        <v>125</v>
      </c>
      <c r="D5331">
        <v>1</v>
      </c>
      <c r="E5331">
        <v>1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1</v>
      </c>
      <c r="P5331">
        <v>1</v>
      </c>
      <c r="Q5331">
        <v>1</v>
      </c>
      <c r="R5331">
        <v>1</v>
      </c>
      <c r="S5331">
        <v>1</v>
      </c>
      <c r="T5331">
        <v>1</v>
      </c>
      <c r="U5331">
        <v>1</v>
      </c>
      <c r="V5331">
        <v>1</v>
      </c>
      <c r="W5331">
        <v>1</v>
      </c>
      <c r="X5331">
        <v>1</v>
      </c>
      <c r="Y5331">
        <v>1</v>
      </c>
      <c r="Z5331">
        <v>1</v>
      </c>
      <c r="AA5331">
        <v>1</v>
      </c>
      <c r="AB5331" s="7">
        <f t="shared" si="249"/>
        <v>24</v>
      </c>
      <c r="AC5331">
        <f>INDEX(SHELF_days!$C$2:$C$289,MATCH(A5331&amp;"|"&amp;C5331,SHELF_days!$D$2:$D$289,0))</f>
        <v>70</v>
      </c>
      <c r="AD5331" s="8">
        <f t="shared" si="250"/>
        <v>1680</v>
      </c>
      <c r="AE5331" s="7">
        <f t="shared" si="251"/>
        <v>1</v>
      </c>
    </row>
    <row r="5332" spans="1:31" x14ac:dyDescent="0.45">
      <c r="A5332" t="s">
        <v>83</v>
      </c>
      <c r="B5332" t="s">
        <v>162</v>
      </c>
      <c r="C5332" t="s">
        <v>126</v>
      </c>
      <c r="D5332">
        <v>1</v>
      </c>
      <c r="E5332">
        <v>1</v>
      </c>
      <c r="F5332">
        <v>1</v>
      </c>
      <c r="G5332">
        <v>1</v>
      </c>
      <c r="H5332">
        <v>1</v>
      </c>
      <c r="I5332">
        <v>1</v>
      </c>
      <c r="J5332">
        <v>1</v>
      </c>
      <c r="K5332">
        <v>1</v>
      </c>
      <c r="L5332">
        <v>1</v>
      </c>
      <c r="M5332">
        <v>1</v>
      </c>
      <c r="N5332">
        <v>1</v>
      </c>
      <c r="O5332">
        <v>1</v>
      </c>
      <c r="P5332">
        <v>1</v>
      </c>
      <c r="Q5332">
        <v>1</v>
      </c>
      <c r="R5332">
        <v>1</v>
      </c>
      <c r="S5332">
        <v>1</v>
      </c>
      <c r="T5332">
        <v>1</v>
      </c>
      <c r="U5332">
        <v>1</v>
      </c>
      <c r="V5332">
        <v>1</v>
      </c>
      <c r="W5332">
        <v>1</v>
      </c>
      <c r="X5332">
        <v>1</v>
      </c>
      <c r="Y5332">
        <v>1</v>
      </c>
      <c r="Z5332">
        <v>1</v>
      </c>
      <c r="AA5332">
        <v>1</v>
      </c>
      <c r="AB5332" s="7">
        <f t="shared" si="249"/>
        <v>24</v>
      </c>
      <c r="AC5332">
        <f>INDEX(SHELF_days!$C$2:$C$289,MATCH(A5332&amp;"|"&amp;C5332,SHELF_days!$D$2:$D$289,0))</f>
        <v>90</v>
      </c>
      <c r="AD5332" s="8">
        <f t="shared" si="250"/>
        <v>2160</v>
      </c>
      <c r="AE5332" s="7">
        <f t="shared" si="251"/>
        <v>1</v>
      </c>
    </row>
    <row r="5333" spans="1:31" x14ac:dyDescent="0.45">
      <c r="A5333" t="s">
        <v>83</v>
      </c>
      <c r="B5333" t="s">
        <v>162</v>
      </c>
      <c r="C5333" t="s">
        <v>127</v>
      </c>
      <c r="D5333">
        <v>1</v>
      </c>
      <c r="E5333">
        <v>1</v>
      </c>
      <c r="F5333">
        <v>1</v>
      </c>
      <c r="G5333">
        <v>1</v>
      </c>
      <c r="H5333">
        <v>1</v>
      </c>
      <c r="I5333">
        <v>1</v>
      </c>
      <c r="J5333">
        <v>1</v>
      </c>
      <c r="K5333">
        <v>1</v>
      </c>
      <c r="L5333">
        <v>1</v>
      </c>
      <c r="M5333">
        <v>1</v>
      </c>
      <c r="N5333">
        <v>1</v>
      </c>
      <c r="O5333">
        <v>1</v>
      </c>
      <c r="P5333">
        <v>1</v>
      </c>
      <c r="Q5333">
        <v>1</v>
      </c>
      <c r="R5333">
        <v>1</v>
      </c>
      <c r="S5333">
        <v>1</v>
      </c>
      <c r="T5333">
        <v>1</v>
      </c>
      <c r="U5333">
        <v>1</v>
      </c>
      <c r="V5333">
        <v>1</v>
      </c>
      <c r="W5333">
        <v>1</v>
      </c>
      <c r="X5333">
        <v>1</v>
      </c>
      <c r="Y5333">
        <v>1</v>
      </c>
      <c r="Z5333">
        <v>1</v>
      </c>
      <c r="AA5333">
        <v>1</v>
      </c>
      <c r="AB5333" s="7">
        <f t="shared" si="249"/>
        <v>24</v>
      </c>
      <c r="AC5333">
        <f>INDEX(SHELF_days!$C$2:$C$289,MATCH(A5333&amp;"|"&amp;C5333,SHELF_days!$D$2:$D$289,0))</f>
        <v>70</v>
      </c>
      <c r="AD5333" s="8">
        <f t="shared" si="250"/>
        <v>1680</v>
      </c>
      <c r="AE5333" s="7">
        <f t="shared" si="251"/>
        <v>1</v>
      </c>
    </row>
    <row r="5334" spans="1:31" x14ac:dyDescent="0.45">
      <c r="A5334" t="s">
        <v>83</v>
      </c>
      <c r="B5334" t="s">
        <v>162</v>
      </c>
      <c r="C5334" t="s">
        <v>128</v>
      </c>
      <c r="D5334">
        <v>1</v>
      </c>
      <c r="E5334">
        <v>1</v>
      </c>
      <c r="F5334">
        <v>1</v>
      </c>
      <c r="G5334">
        <v>1</v>
      </c>
      <c r="H5334">
        <v>1</v>
      </c>
      <c r="I5334">
        <v>1</v>
      </c>
      <c r="J5334">
        <v>1</v>
      </c>
      <c r="K5334">
        <v>1</v>
      </c>
      <c r="L5334">
        <v>1</v>
      </c>
      <c r="M5334">
        <v>1</v>
      </c>
      <c r="N5334">
        <v>1</v>
      </c>
      <c r="O5334">
        <v>1</v>
      </c>
      <c r="P5334">
        <v>1</v>
      </c>
      <c r="Q5334">
        <v>1</v>
      </c>
      <c r="R5334">
        <v>1</v>
      </c>
      <c r="S5334">
        <v>1</v>
      </c>
      <c r="T5334">
        <v>1</v>
      </c>
      <c r="U5334">
        <v>1</v>
      </c>
      <c r="V5334">
        <v>1</v>
      </c>
      <c r="W5334">
        <v>1</v>
      </c>
      <c r="X5334">
        <v>1</v>
      </c>
      <c r="Y5334">
        <v>1</v>
      </c>
      <c r="Z5334">
        <v>1</v>
      </c>
      <c r="AA5334">
        <v>1</v>
      </c>
      <c r="AB5334" s="7">
        <f t="shared" si="249"/>
        <v>24</v>
      </c>
      <c r="AC5334">
        <f>INDEX(SHELF_days!$C$2:$C$289,MATCH(A5334&amp;"|"&amp;C5334,SHELF_days!$D$2:$D$289,0))</f>
        <v>5</v>
      </c>
      <c r="AD5334" s="8">
        <f t="shared" si="250"/>
        <v>120</v>
      </c>
      <c r="AE5334" s="7">
        <f t="shared" si="251"/>
        <v>1</v>
      </c>
    </row>
    <row r="5335" spans="1:31" x14ac:dyDescent="0.45">
      <c r="A5335" t="s">
        <v>83</v>
      </c>
      <c r="B5335" t="s">
        <v>162</v>
      </c>
      <c r="C5335" t="s">
        <v>129</v>
      </c>
      <c r="D5335">
        <v>1</v>
      </c>
      <c r="E5335">
        <v>1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1</v>
      </c>
      <c r="L5335">
        <v>1</v>
      </c>
      <c r="M5335">
        <v>1</v>
      </c>
      <c r="N5335">
        <v>1</v>
      </c>
      <c r="O5335">
        <v>1</v>
      </c>
      <c r="P5335">
        <v>1</v>
      </c>
      <c r="Q5335">
        <v>1</v>
      </c>
      <c r="R5335">
        <v>1</v>
      </c>
      <c r="S5335">
        <v>1</v>
      </c>
      <c r="T5335">
        <v>1</v>
      </c>
      <c r="U5335">
        <v>1</v>
      </c>
      <c r="V5335">
        <v>1</v>
      </c>
      <c r="W5335">
        <v>1</v>
      </c>
      <c r="X5335">
        <v>1</v>
      </c>
      <c r="Y5335">
        <v>1</v>
      </c>
      <c r="Z5335">
        <v>1</v>
      </c>
      <c r="AA5335">
        <v>1</v>
      </c>
      <c r="AB5335" s="7">
        <f t="shared" si="249"/>
        <v>24</v>
      </c>
      <c r="AC5335">
        <f>INDEX(SHELF_days!$C$2:$C$289,MATCH(A5335&amp;"|"&amp;C5335,SHELF_days!$D$2:$D$289,0))</f>
        <v>10</v>
      </c>
      <c r="AD5335" s="8">
        <f t="shared" si="250"/>
        <v>240</v>
      </c>
      <c r="AE5335" s="7">
        <f t="shared" si="251"/>
        <v>1</v>
      </c>
    </row>
    <row r="5336" spans="1:31" x14ac:dyDescent="0.45">
      <c r="A5336" t="s">
        <v>83</v>
      </c>
      <c r="B5336" t="s">
        <v>163</v>
      </c>
      <c r="C5336" t="s">
        <v>124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83</v>
      </c>
      <c r="B5337" t="s">
        <v>163</v>
      </c>
      <c r="C5337" t="s">
        <v>125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83</v>
      </c>
      <c r="B5338" t="s">
        <v>163</v>
      </c>
      <c r="C5338" t="s">
        <v>126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83</v>
      </c>
      <c r="B5339" t="s">
        <v>163</v>
      </c>
      <c r="C5339" t="s">
        <v>127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83</v>
      </c>
      <c r="B5340" t="s">
        <v>163</v>
      </c>
      <c r="C5340" t="s">
        <v>128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83</v>
      </c>
      <c r="B5341" t="s">
        <v>163</v>
      </c>
      <c r="C5341" t="s">
        <v>129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83</v>
      </c>
      <c r="B5342" t="s">
        <v>164</v>
      </c>
      <c r="C5342" t="s">
        <v>124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83</v>
      </c>
      <c r="B5343" t="s">
        <v>164</v>
      </c>
      <c r="C5343" t="s">
        <v>125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83</v>
      </c>
      <c r="B5344" t="s">
        <v>164</v>
      </c>
      <c r="C5344" t="s">
        <v>126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83</v>
      </c>
      <c r="B5345" t="s">
        <v>164</v>
      </c>
      <c r="C5345" t="s">
        <v>127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83</v>
      </c>
      <c r="B5346" t="s">
        <v>164</v>
      </c>
      <c r="C5346" t="s">
        <v>128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83</v>
      </c>
      <c r="B5347" t="s">
        <v>164</v>
      </c>
      <c r="C5347" t="s">
        <v>129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83</v>
      </c>
      <c r="B5348" t="s">
        <v>165</v>
      </c>
      <c r="C5348" t="s">
        <v>124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83</v>
      </c>
      <c r="B5349" t="s">
        <v>165</v>
      </c>
      <c r="C5349" t="s">
        <v>125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83</v>
      </c>
      <c r="B5350" t="s">
        <v>165</v>
      </c>
      <c r="C5350" t="s">
        <v>126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83</v>
      </c>
      <c r="B5351" t="s">
        <v>165</v>
      </c>
      <c r="C5351" t="s">
        <v>127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83</v>
      </c>
      <c r="B5352" t="s">
        <v>165</v>
      </c>
      <c r="C5352" t="s">
        <v>128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83</v>
      </c>
      <c r="B5353" t="s">
        <v>165</v>
      </c>
      <c r="C5353" t="s">
        <v>129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83</v>
      </c>
      <c r="B5354" t="s">
        <v>166</v>
      </c>
      <c r="C5354" t="s">
        <v>124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83</v>
      </c>
      <c r="B5355" t="s">
        <v>166</v>
      </c>
      <c r="C5355" t="s">
        <v>125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83</v>
      </c>
      <c r="B5356" t="s">
        <v>166</v>
      </c>
      <c r="C5356" t="s">
        <v>126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83</v>
      </c>
      <c r="B5357" t="s">
        <v>166</v>
      </c>
      <c r="C5357" t="s">
        <v>127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83</v>
      </c>
      <c r="B5358" t="s">
        <v>166</v>
      </c>
      <c r="C5358" t="s">
        <v>128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83</v>
      </c>
      <c r="B5359" t="s">
        <v>166</v>
      </c>
      <c r="C5359" t="s">
        <v>129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83</v>
      </c>
      <c r="B5360" t="s">
        <v>167</v>
      </c>
      <c r="C5360" t="s">
        <v>124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83</v>
      </c>
      <c r="B5361" t="s">
        <v>167</v>
      </c>
      <c r="C5361" t="s">
        <v>125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83</v>
      </c>
      <c r="B5362" t="s">
        <v>167</v>
      </c>
      <c r="C5362" t="s">
        <v>126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83</v>
      </c>
      <c r="B5363" t="s">
        <v>167</v>
      </c>
      <c r="C5363" t="s">
        <v>127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83</v>
      </c>
      <c r="B5364" t="s">
        <v>167</v>
      </c>
      <c r="C5364" t="s">
        <v>128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83</v>
      </c>
      <c r="B5365" t="s">
        <v>167</v>
      </c>
      <c r="C5365" t="s">
        <v>129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83</v>
      </c>
      <c r="B5366" t="s">
        <v>168</v>
      </c>
      <c r="C5366" t="s">
        <v>124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83</v>
      </c>
      <c r="B5367" t="s">
        <v>168</v>
      </c>
      <c r="C5367" t="s">
        <v>125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83</v>
      </c>
      <c r="B5368" t="s">
        <v>168</v>
      </c>
      <c r="C5368" t="s">
        <v>126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83</v>
      </c>
      <c r="B5369" t="s">
        <v>168</v>
      </c>
      <c r="C5369" t="s">
        <v>127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83</v>
      </c>
      <c r="B5370" t="s">
        <v>168</v>
      </c>
      <c r="C5370" t="s">
        <v>128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83</v>
      </c>
      <c r="B5371" t="s">
        <v>168</v>
      </c>
      <c r="C5371" t="s">
        <v>129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83</v>
      </c>
      <c r="B5372" t="s">
        <v>169</v>
      </c>
      <c r="C5372" t="s">
        <v>124</v>
      </c>
      <c r="D5372">
        <v>0.25576360190059688</v>
      </c>
      <c r="E5372">
        <v>0.2109085782506932</v>
      </c>
      <c r="F5372">
        <v>0.2109085782506932</v>
      </c>
      <c r="G5372">
        <v>0.2109085782506932</v>
      </c>
      <c r="H5372">
        <v>0.326098592423261</v>
      </c>
      <c r="I5372">
        <v>0.3515785592960215</v>
      </c>
      <c r="J5372">
        <v>0.3515785592960215</v>
      </c>
      <c r="K5372">
        <v>0.28124356877335732</v>
      </c>
      <c r="L5372">
        <v>0.24834131646855689</v>
      </c>
      <c r="M5372">
        <v>0.2109085782506932</v>
      </c>
      <c r="N5372">
        <v>0.2109085782506932</v>
      </c>
      <c r="O5372">
        <v>0.2109085782506932</v>
      </c>
      <c r="P5372">
        <v>0.25576360190059688</v>
      </c>
      <c r="Q5372">
        <v>0.25576360190059688</v>
      </c>
      <c r="R5372">
        <v>0.28124356877335732</v>
      </c>
      <c r="S5372">
        <v>0.3515785592960215</v>
      </c>
      <c r="T5372">
        <v>0.56248713754671464</v>
      </c>
      <c r="U5372">
        <v>0.95</v>
      </c>
      <c r="V5372">
        <v>0.95</v>
      </c>
      <c r="W5372">
        <v>0.45703284842136799</v>
      </c>
      <c r="X5372">
        <v>0.45703284842136799</v>
      </c>
      <c r="Y5372">
        <v>0.3515785592960215</v>
      </c>
      <c r="Z5372">
        <v>0.3515785592960215</v>
      </c>
      <c r="AA5372">
        <v>0.326098592423261</v>
      </c>
      <c r="AB5372" s="7">
        <f t="shared" si="249"/>
        <v>8.6302135449373019</v>
      </c>
      <c r="AC5372">
        <f>INDEX(SHELF_days!$C$2:$C$289,MATCH(A5372&amp;"|"&amp;C5372,SHELF_days!$D$2:$D$289,0))</f>
        <v>120</v>
      </c>
      <c r="AD5372" s="8">
        <f t="shared" si="250"/>
        <v>1035.6256253924762</v>
      </c>
      <c r="AE5372" s="7">
        <f t="shared" si="251"/>
        <v>0.95</v>
      </c>
    </row>
    <row r="5373" spans="1:31" x14ac:dyDescent="0.45">
      <c r="A5373" t="s">
        <v>83</v>
      </c>
      <c r="B5373" t="s">
        <v>169</v>
      </c>
      <c r="C5373" t="s">
        <v>125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 s="7">
        <f t="shared" si="249"/>
        <v>0</v>
      </c>
      <c r="AC5373">
        <f>INDEX(SHELF_days!$C$2:$C$289,MATCH(A5373&amp;"|"&amp;C5373,SHELF_days!$D$2:$D$289,0))</f>
        <v>70</v>
      </c>
      <c r="AD5373" s="8">
        <f t="shared" si="250"/>
        <v>0</v>
      </c>
      <c r="AE5373" s="7">
        <f t="shared" si="251"/>
        <v>0</v>
      </c>
    </row>
    <row r="5374" spans="1:31" x14ac:dyDescent="0.45">
      <c r="A5374" t="s">
        <v>83</v>
      </c>
      <c r="B5374" t="s">
        <v>169</v>
      </c>
      <c r="C5374" t="s">
        <v>126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0.16190384075721079</v>
      </c>
      <c r="V5374">
        <v>0.13939360056798689</v>
      </c>
      <c r="W5374">
        <v>0</v>
      </c>
      <c r="X5374">
        <v>0</v>
      </c>
      <c r="Y5374">
        <v>0</v>
      </c>
      <c r="Z5374">
        <v>0</v>
      </c>
      <c r="AA5374">
        <v>0</v>
      </c>
      <c r="AB5374" s="7">
        <f t="shared" si="249"/>
        <v>0.30129744132519765</v>
      </c>
      <c r="AC5374">
        <f>INDEX(SHELF_days!$C$2:$C$289,MATCH(A5374&amp;"|"&amp;C5374,SHELF_days!$D$2:$D$289,0))</f>
        <v>90</v>
      </c>
      <c r="AD5374" s="8">
        <f t="shared" si="250"/>
        <v>27.116769719267786</v>
      </c>
      <c r="AE5374" s="7">
        <f t="shared" si="251"/>
        <v>0.16190384075721079</v>
      </c>
    </row>
    <row r="5375" spans="1:31" x14ac:dyDescent="0.45">
      <c r="A5375" t="s">
        <v>83</v>
      </c>
      <c r="B5375" t="s">
        <v>169</v>
      </c>
      <c r="C5375" t="s">
        <v>127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 s="7">
        <f t="shared" si="249"/>
        <v>0</v>
      </c>
      <c r="AC5375">
        <f>INDEX(SHELF_days!$C$2:$C$289,MATCH(A5375&amp;"|"&amp;C5375,SHELF_days!$D$2:$D$289,0))</f>
        <v>70</v>
      </c>
      <c r="AD5375" s="8">
        <f t="shared" si="250"/>
        <v>0</v>
      </c>
      <c r="AE5375" s="7">
        <f t="shared" si="251"/>
        <v>0</v>
      </c>
    </row>
    <row r="5376" spans="1:31" x14ac:dyDescent="0.45">
      <c r="A5376" t="s">
        <v>83</v>
      </c>
      <c r="B5376" t="s">
        <v>169</v>
      </c>
      <c r="C5376" t="s">
        <v>128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 s="7">
        <f t="shared" si="249"/>
        <v>0</v>
      </c>
      <c r="AC5376">
        <f>INDEX(SHELF_days!$C$2:$C$289,MATCH(A5376&amp;"|"&amp;C5376,SHELF_days!$D$2:$D$289,0))</f>
        <v>5</v>
      </c>
      <c r="AD5376" s="8">
        <f t="shared" si="250"/>
        <v>0</v>
      </c>
      <c r="AE5376" s="7">
        <f t="shared" si="251"/>
        <v>0</v>
      </c>
    </row>
    <row r="5377" spans="1:31" x14ac:dyDescent="0.45">
      <c r="A5377" t="s">
        <v>83</v>
      </c>
      <c r="B5377" t="s">
        <v>169</v>
      </c>
      <c r="C5377" t="s">
        <v>129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 s="7">
        <f t="shared" si="249"/>
        <v>0</v>
      </c>
      <c r="AC5377">
        <f>INDEX(SHELF_days!$C$2:$C$289,MATCH(A5377&amp;"|"&amp;C5377,SHELF_days!$D$2:$D$289,0))</f>
        <v>10</v>
      </c>
      <c r="AD5377" s="8">
        <f t="shared" si="250"/>
        <v>0</v>
      </c>
      <c r="AE5377" s="7">
        <f t="shared" si="251"/>
        <v>0</v>
      </c>
    </row>
    <row r="5378" spans="1:31" x14ac:dyDescent="0.45">
      <c r="A5378" t="s">
        <v>83</v>
      </c>
      <c r="B5378" t="s">
        <v>170</v>
      </c>
      <c r="C5378" t="s">
        <v>124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83</v>
      </c>
      <c r="B5379" t="s">
        <v>170</v>
      </c>
      <c r="C5379" t="s">
        <v>125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83</v>
      </c>
      <c r="B5380" t="s">
        <v>170</v>
      </c>
      <c r="C5380" t="s">
        <v>126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83</v>
      </c>
      <c r="B5381" t="s">
        <v>170</v>
      </c>
      <c r="C5381" t="s">
        <v>127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83</v>
      </c>
      <c r="B5382" t="s">
        <v>170</v>
      </c>
      <c r="C5382" t="s">
        <v>128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83</v>
      </c>
      <c r="B5383" t="s">
        <v>170</v>
      </c>
      <c r="C5383" t="s">
        <v>129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83</v>
      </c>
      <c r="B5384" t="s">
        <v>171</v>
      </c>
      <c r="C5384" t="s">
        <v>124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83</v>
      </c>
      <c r="B5385" t="s">
        <v>171</v>
      </c>
      <c r="C5385" t="s">
        <v>125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83</v>
      </c>
      <c r="B5386" t="s">
        <v>171</v>
      </c>
      <c r="C5386" t="s">
        <v>126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83</v>
      </c>
      <c r="B5387" t="s">
        <v>171</v>
      </c>
      <c r="C5387" t="s">
        <v>127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83</v>
      </c>
      <c r="B5388" t="s">
        <v>171</v>
      </c>
      <c r="C5388" t="s">
        <v>128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83</v>
      </c>
      <c r="B5389" t="s">
        <v>171</v>
      </c>
      <c r="C5389" t="s">
        <v>129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83</v>
      </c>
      <c r="B5390" t="s">
        <v>172</v>
      </c>
      <c r="C5390" t="s">
        <v>124</v>
      </c>
      <c r="D5390">
        <v>0.74520721363992393</v>
      </c>
      <c r="E5390">
        <v>0.74520721363992393</v>
      </c>
      <c r="F5390">
        <v>0.74520721363992393</v>
      </c>
      <c r="G5390">
        <v>0.74520721363992393</v>
      </c>
      <c r="H5390">
        <v>0.74520721363992393</v>
      </c>
      <c r="I5390">
        <v>0.74520721363992393</v>
      </c>
      <c r="J5390">
        <v>0.74520721363992393</v>
      </c>
      <c r="K5390">
        <v>0.73942827701617575</v>
      </c>
      <c r="L5390">
        <v>0.73821914566105307</v>
      </c>
      <c r="M5390">
        <v>0.73821914566105307</v>
      </c>
      <c r="N5390">
        <v>0.73821914566105307</v>
      </c>
      <c r="O5390">
        <v>0.73821914566105307</v>
      </c>
      <c r="P5390">
        <v>0.73821914566105307</v>
      </c>
      <c r="Q5390">
        <v>0.73821914566105307</v>
      </c>
      <c r="R5390">
        <v>0.73850364715637606</v>
      </c>
      <c r="S5390">
        <v>0.74260224682337272</v>
      </c>
      <c r="T5390">
        <v>0.74520721363992393</v>
      </c>
      <c r="U5390">
        <v>0.74520721363992393</v>
      </c>
      <c r="V5390">
        <v>0.7453494643875852</v>
      </c>
      <c r="W5390">
        <v>0.7453494643875852</v>
      </c>
      <c r="X5390">
        <v>0.7453494643875852</v>
      </c>
      <c r="Y5390">
        <v>0.74520721363992393</v>
      </c>
      <c r="Z5390">
        <v>0.74520721363992393</v>
      </c>
      <c r="AA5390">
        <v>0.74520721363992393</v>
      </c>
      <c r="AB5390" s="7">
        <f t="shared" si="252"/>
        <v>17.828384001804086</v>
      </c>
      <c r="AC5390">
        <f>INDEX(SHELF_days!$C$2:$C$289,MATCH(A5390&amp;"|"&amp;C5390,SHELF_days!$D$2:$D$289,0))</f>
        <v>120</v>
      </c>
      <c r="AD5390" s="8">
        <f t="shared" si="253"/>
        <v>2139.4060802164904</v>
      </c>
      <c r="AE5390" s="7">
        <f t="shared" si="254"/>
        <v>0.7453494643875852</v>
      </c>
    </row>
    <row r="5391" spans="1:31" x14ac:dyDescent="0.45">
      <c r="A5391" t="s">
        <v>83</v>
      </c>
      <c r="B5391" t="s">
        <v>172</v>
      </c>
      <c r="C5391" t="s">
        <v>125</v>
      </c>
      <c r="D5391">
        <v>0.73663660609332005</v>
      </c>
      <c r="E5391">
        <v>0.73023532244855416</v>
      </c>
      <c r="F5391">
        <v>0.73023532244855416</v>
      </c>
      <c r="G5391">
        <v>0.73023532244855416</v>
      </c>
      <c r="H5391">
        <v>0.73023532244855416</v>
      </c>
      <c r="I5391">
        <v>0.72907953512380463</v>
      </c>
      <c r="J5391">
        <v>0.67606890494057548</v>
      </c>
      <c r="K5391">
        <v>0.65354216544761834</v>
      </c>
      <c r="L5391">
        <v>0.64445145360487599</v>
      </c>
      <c r="M5391">
        <v>0.64347347971470314</v>
      </c>
      <c r="N5391">
        <v>0.64347347971470314</v>
      </c>
      <c r="O5391">
        <v>0.64347347971470314</v>
      </c>
      <c r="P5391">
        <v>0.64365129314928005</v>
      </c>
      <c r="Q5391">
        <v>0.6515084242896455</v>
      </c>
      <c r="R5391">
        <v>0.6648999985812154</v>
      </c>
      <c r="S5391">
        <v>0.70057381889319981</v>
      </c>
      <c r="T5391">
        <v>0.73254689709805298</v>
      </c>
      <c r="U5391">
        <v>0.73663660609332071</v>
      </c>
      <c r="V5391">
        <v>0.74303788973808671</v>
      </c>
      <c r="W5391">
        <v>0.74303788973808671</v>
      </c>
      <c r="X5391">
        <v>0.74303788973808671</v>
      </c>
      <c r="Y5391">
        <v>0.74054850165401098</v>
      </c>
      <c r="Z5391">
        <v>0.74054850165401098</v>
      </c>
      <c r="AA5391">
        <v>0.74054850165401098</v>
      </c>
      <c r="AB5391" s="7">
        <f t="shared" si="252"/>
        <v>16.87171660642953</v>
      </c>
      <c r="AC5391">
        <f>INDEX(SHELF_days!$C$2:$C$289,MATCH(A5391&amp;"|"&amp;C5391,SHELF_days!$D$2:$D$289,0))</f>
        <v>70</v>
      </c>
      <c r="AD5391" s="8">
        <f t="shared" si="253"/>
        <v>1181.0201624500671</v>
      </c>
      <c r="AE5391" s="7">
        <f t="shared" si="254"/>
        <v>0.74303788973808671</v>
      </c>
    </row>
    <row r="5392" spans="1:31" x14ac:dyDescent="0.45">
      <c r="A5392" t="s">
        <v>83</v>
      </c>
      <c r="B5392" t="s">
        <v>172</v>
      </c>
      <c r="C5392" t="s">
        <v>126</v>
      </c>
      <c r="D5392">
        <v>0.74346913841275009</v>
      </c>
      <c r="E5392">
        <v>0.7432811058152663</v>
      </c>
      <c r="F5392">
        <v>0.7432811058152663</v>
      </c>
      <c r="G5392">
        <v>0.7432811058152663</v>
      </c>
      <c r="H5392">
        <v>0.7432811058152663</v>
      </c>
      <c r="I5392">
        <v>0.73261025590807327</v>
      </c>
      <c r="J5392">
        <v>0.72756863188804488</v>
      </c>
      <c r="K5392">
        <v>0.72756863188804488</v>
      </c>
      <c r="L5392">
        <v>0.72756863188804488</v>
      </c>
      <c r="M5392">
        <v>0.72756863188804488</v>
      </c>
      <c r="N5392">
        <v>0.72756863188804488</v>
      </c>
      <c r="O5392">
        <v>0.72756863188804488</v>
      </c>
      <c r="P5392">
        <v>0.73310384147646734</v>
      </c>
      <c r="Q5392">
        <v>0.73329187407395091</v>
      </c>
      <c r="R5392">
        <v>0.73692325361285271</v>
      </c>
      <c r="S5392">
        <v>0.74111873094420522</v>
      </c>
      <c r="T5392">
        <v>0.7432811058152663</v>
      </c>
      <c r="U5392">
        <v>0.74516143179010252</v>
      </c>
      <c r="V5392">
        <v>0.74534946438758587</v>
      </c>
      <c r="W5392">
        <v>0.74534946438758587</v>
      </c>
      <c r="X5392">
        <v>0.74534946438758587</v>
      </c>
      <c r="Y5392">
        <v>0.74534946438758587</v>
      </c>
      <c r="Z5392">
        <v>0.74534946438758587</v>
      </c>
      <c r="AA5392">
        <v>0.74516143179010252</v>
      </c>
      <c r="AB5392" s="7">
        <f t="shared" si="252"/>
        <v>17.719404600351034</v>
      </c>
      <c r="AC5392">
        <f>INDEX(SHELF_days!$C$2:$C$289,MATCH(A5392&amp;"|"&amp;C5392,SHELF_days!$D$2:$D$289,0))</f>
        <v>90</v>
      </c>
      <c r="AD5392" s="8">
        <f t="shared" si="253"/>
        <v>1594.7464140315931</v>
      </c>
      <c r="AE5392" s="7">
        <f t="shared" si="254"/>
        <v>0.74534946438758587</v>
      </c>
    </row>
    <row r="5393" spans="1:31" x14ac:dyDescent="0.45">
      <c r="A5393" t="s">
        <v>83</v>
      </c>
      <c r="B5393" t="s">
        <v>172</v>
      </c>
      <c r="C5393" t="s">
        <v>127</v>
      </c>
      <c r="D5393">
        <v>0.74534946438758709</v>
      </c>
      <c r="E5393">
        <v>0.74534946438758709</v>
      </c>
      <c r="F5393">
        <v>0.74534946438758709</v>
      </c>
      <c r="G5393">
        <v>0.74534946438758709</v>
      </c>
      <c r="H5393">
        <v>0.74534946438758709</v>
      </c>
      <c r="I5393">
        <v>0.74534946438758709</v>
      </c>
      <c r="J5393">
        <v>0.74199724389966248</v>
      </c>
      <c r="K5393">
        <v>0.7373208963190081</v>
      </c>
      <c r="L5393">
        <v>0.7373208963190081</v>
      </c>
      <c r="M5393">
        <v>0.7373208963190081</v>
      </c>
      <c r="N5393">
        <v>0.7373208963190081</v>
      </c>
      <c r="O5393">
        <v>0.7373208963190081</v>
      </c>
      <c r="P5393">
        <v>0.7373208963190081</v>
      </c>
      <c r="Q5393">
        <v>0.74013676152886476</v>
      </c>
      <c r="R5393">
        <v>0.74360630973386643</v>
      </c>
      <c r="S5393">
        <v>0.74534946438758709</v>
      </c>
      <c r="T5393">
        <v>0.74534946438758709</v>
      </c>
      <c r="U5393">
        <v>0.74534946438758709</v>
      </c>
      <c r="V5393">
        <v>0.74534946438758709</v>
      </c>
      <c r="W5393">
        <v>0.74534946438758709</v>
      </c>
      <c r="X5393">
        <v>0.74534946438758709</v>
      </c>
      <c r="Y5393">
        <v>0.74534946438758709</v>
      </c>
      <c r="Z5393">
        <v>0.74534946438758709</v>
      </c>
      <c r="AA5393">
        <v>0.74534946438758709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0.74534946438758709</v>
      </c>
    </row>
    <row r="5394" spans="1:31" x14ac:dyDescent="0.45">
      <c r="A5394" t="s">
        <v>83</v>
      </c>
      <c r="B5394" t="s">
        <v>172</v>
      </c>
      <c r="C5394" t="s">
        <v>128</v>
      </c>
      <c r="D5394">
        <v>0.74534946438758698</v>
      </c>
      <c r="E5394">
        <v>0.74534946438758698</v>
      </c>
      <c r="F5394">
        <v>0.74534946438758698</v>
      </c>
      <c r="G5394">
        <v>0.74534946438758698</v>
      </c>
      <c r="H5394">
        <v>0.74534946438758698</v>
      </c>
      <c r="I5394">
        <v>0.74534946438758698</v>
      </c>
      <c r="J5394">
        <v>0.74534946438758698</v>
      </c>
      <c r="K5394">
        <v>0.74534946438758698</v>
      </c>
      <c r="L5394">
        <v>0.74534946438758698</v>
      </c>
      <c r="M5394">
        <v>0.74534946438758698</v>
      </c>
      <c r="N5394">
        <v>0.74534946438758698</v>
      </c>
      <c r="O5394">
        <v>0.74534946438758698</v>
      </c>
      <c r="P5394">
        <v>0.74534946438758698</v>
      </c>
      <c r="Q5394">
        <v>0.74534946438758698</v>
      </c>
      <c r="R5394">
        <v>0.74534946438758698</v>
      </c>
      <c r="S5394">
        <v>0.74534946438758698</v>
      </c>
      <c r="T5394">
        <v>0.74534946438758698</v>
      </c>
      <c r="U5394">
        <v>0.74534946438758698</v>
      </c>
      <c r="V5394">
        <v>0.74534946438758698</v>
      </c>
      <c r="W5394">
        <v>0.74534946438758698</v>
      </c>
      <c r="X5394">
        <v>0.74534946438758698</v>
      </c>
      <c r="Y5394">
        <v>0.74534946438758698</v>
      </c>
      <c r="Z5394">
        <v>0.74534946438758698</v>
      </c>
      <c r="AA5394">
        <v>0.74534946438758698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0.74534946438758698</v>
      </c>
    </row>
    <row r="5395" spans="1:31" x14ac:dyDescent="0.45">
      <c r="A5395" t="s">
        <v>83</v>
      </c>
      <c r="B5395" t="s">
        <v>172</v>
      </c>
      <c r="C5395" t="s">
        <v>129</v>
      </c>
      <c r="D5395">
        <v>0.74534946438758698</v>
      </c>
      <c r="E5395">
        <v>0.74534946438758698</v>
      </c>
      <c r="F5395">
        <v>0.74534946438758698</v>
      </c>
      <c r="G5395">
        <v>0.74534946438758698</v>
      </c>
      <c r="H5395">
        <v>0.74534946438758698</v>
      </c>
      <c r="I5395">
        <v>0.74534946438758698</v>
      </c>
      <c r="J5395">
        <v>0.74534946438758698</v>
      </c>
      <c r="K5395">
        <v>0.74534946438758698</v>
      </c>
      <c r="L5395">
        <v>0.74534946438758698</v>
      </c>
      <c r="M5395">
        <v>0.74534946438758698</v>
      </c>
      <c r="N5395">
        <v>0.74534946438758698</v>
      </c>
      <c r="O5395">
        <v>0.74534946438758698</v>
      </c>
      <c r="P5395">
        <v>0.74534946438758698</v>
      </c>
      <c r="Q5395">
        <v>0.74534946438758698</v>
      </c>
      <c r="R5395">
        <v>0.74534946438758698</v>
      </c>
      <c r="S5395">
        <v>0.74534946438758698</v>
      </c>
      <c r="T5395">
        <v>0.74534946438758698</v>
      </c>
      <c r="U5395">
        <v>0.74534946438758698</v>
      </c>
      <c r="V5395">
        <v>0.74534946438758698</v>
      </c>
      <c r="W5395">
        <v>0.74534946438758698</v>
      </c>
      <c r="X5395">
        <v>0.74534946438758698</v>
      </c>
      <c r="Y5395">
        <v>0.74534946438758698</v>
      </c>
      <c r="Z5395">
        <v>0.74534946438758698</v>
      </c>
      <c r="AA5395">
        <v>0.74534946438758698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0.74534946438758698</v>
      </c>
    </row>
    <row r="5396" spans="1:31" x14ac:dyDescent="0.45">
      <c r="A5396" t="s">
        <v>83</v>
      </c>
      <c r="B5396" t="s">
        <v>173</v>
      </c>
      <c r="C5396" t="s">
        <v>124</v>
      </c>
      <c r="D5396">
        <v>0.4279</v>
      </c>
      <c r="E5396">
        <v>0.4279</v>
      </c>
      <c r="F5396">
        <v>0.4279</v>
      </c>
      <c r="G5396">
        <v>0.4279</v>
      </c>
      <c r="H5396">
        <v>0.4279</v>
      </c>
      <c r="I5396">
        <v>0.4279</v>
      </c>
      <c r="J5396">
        <v>0.4279</v>
      </c>
      <c r="K5396">
        <v>0.4279</v>
      </c>
      <c r="L5396">
        <v>0.4279</v>
      </c>
      <c r="M5396">
        <v>0.4279</v>
      </c>
      <c r="N5396">
        <v>0.4279</v>
      </c>
      <c r="O5396">
        <v>0.4279</v>
      </c>
      <c r="P5396">
        <v>0.4279</v>
      </c>
      <c r="Q5396">
        <v>0.4279</v>
      </c>
      <c r="R5396">
        <v>0.4279</v>
      </c>
      <c r="S5396">
        <v>0.4279</v>
      </c>
      <c r="T5396">
        <v>0.4279</v>
      </c>
      <c r="U5396">
        <v>0.4279</v>
      </c>
      <c r="V5396">
        <v>0.4279</v>
      </c>
      <c r="W5396">
        <v>0.4279</v>
      </c>
      <c r="X5396">
        <v>0.4279</v>
      </c>
      <c r="Y5396">
        <v>0.4279</v>
      </c>
      <c r="Z5396">
        <v>0.4279</v>
      </c>
      <c r="AA5396">
        <v>0.4279</v>
      </c>
      <c r="AB5396" s="7">
        <f t="shared" si="252"/>
        <v>10.269599999999999</v>
      </c>
      <c r="AC5396">
        <f>INDEX(SHELF_days!$C$2:$C$289,MATCH(A5396&amp;"|"&amp;C5396,SHELF_days!$D$2:$D$289,0))</f>
        <v>120</v>
      </c>
      <c r="AD5396" s="8">
        <f t="shared" si="253"/>
        <v>1232.3519999999999</v>
      </c>
      <c r="AE5396" s="7">
        <f t="shared" si="254"/>
        <v>0.4279</v>
      </c>
    </row>
    <row r="5397" spans="1:31" x14ac:dyDescent="0.45">
      <c r="A5397" t="s">
        <v>83</v>
      </c>
      <c r="B5397" t="s">
        <v>173</v>
      </c>
      <c r="C5397" t="s">
        <v>125</v>
      </c>
      <c r="D5397">
        <v>0.4279</v>
      </c>
      <c r="E5397">
        <v>0.4279</v>
      </c>
      <c r="F5397">
        <v>0.4279</v>
      </c>
      <c r="G5397">
        <v>0.4279</v>
      </c>
      <c r="H5397">
        <v>0.4279</v>
      </c>
      <c r="I5397">
        <v>0.4279</v>
      </c>
      <c r="J5397">
        <v>0.4279</v>
      </c>
      <c r="K5397">
        <v>0.4279</v>
      </c>
      <c r="L5397">
        <v>0.4279</v>
      </c>
      <c r="M5397">
        <v>0.4279</v>
      </c>
      <c r="N5397">
        <v>0.4279</v>
      </c>
      <c r="O5397">
        <v>0.4279</v>
      </c>
      <c r="P5397">
        <v>0.4279</v>
      </c>
      <c r="Q5397">
        <v>0.4279</v>
      </c>
      <c r="R5397">
        <v>0.4279</v>
      </c>
      <c r="S5397">
        <v>0.4279</v>
      </c>
      <c r="T5397">
        <v>0.4279</v>
      </c>
      <c r="U5397">
        <v>0.4279</v>
      </c>
      <c r="V5397">
        <v>0.4279</v>
      </c>
      <c r="W5397">
        <v>0.4279</v>
      </c>
      <c r="X5397">
        <v>0.4279</v>
      </c>
      <c r="Y5397">
        <v>0.4279</v>
      </c>
      <c r="Z5397">
        <v>0.4279</v>
      </c>
      <c r="AA5397">
        <v>0.4279</v>
      </c>
      <c r="AB5397" s="7">
        <f t="shared" si="252"/>
        <v>10.269599999999999</v>
      </c>
      <c r="AC5397">
        <f>INDEX(SHELF_days!$C$2:$C$289,MATCH(A5397&amp;"|"&amp;C5397,SHELF_days!$D$2:$D$289,0))</f>
        <v>70</v>
      </c>
      <c r="AD5397" s="8">
        <f t="shared" si="253"/>
        <v>718.87199999999996</v>
      </c>
      <c r="AE5397" s="7">
        <f t="shared" si="254"/>
        <v>0.4279</v>
      </c>
    </row>
    <row r="5398" spans="1:31" x14ac:dyDescent="0.45">
      <c r="A5398" t="s">
        <v>83</v>
      </c>
      <c r="B5398" t="s">
        <v>173</v>
      </c>
      <c r="C5398" t="s">
        <v>126</v>
      </c>
      <c r="D5398">
        <v>0.4279</v>
      </c>
      <c r="E5398">
        <v>0.4279</v>
      </c>
      <c r="F5398">
        <v>0.4279</v>
      </c>
      <c r="G5398">
        <v>0.4279</v>
      </c>
      <c r="H5398">
        <v>0.4279</v>
      </c>
      <c r="I5398">
        <v>0.4279</v>
      </c>
      <c r="J5398">
        <v>0.4279</v>
      </c>
      <c r="K5398">
        <v>0.4279</v>
      </c>
      <c r="L5398">
        <v>0.4279</v>
      </c>
      <c r="M5398">
        <v>0.4279</v>
      </c>
      <c r="N5398">
        <v>0.4279</v>
      </c>
      <c r="O5398">
        <v>0.4279</v>
      </c>
      <c r="P5398">
        <v>0.4279</v>
      </c>
      <c r="Q5398">
        <v>0.4279</v>
      </c>
      <c r="R5398">
        <v>0.4279</v>
      </c>
      <c r="S5398">
        <v>0.4279</v>
      </c>
      <c r="T5398">
        <v>0.4279</v>
      </c>
      <c r="U5398">
        <v>0.4279</v>
      </c>
      <c r="V5398">
        <v>0.4279</v>
      </c>
      <c r="W5398">
        <v>0.4279</v>
      </c>
      <c r="X5398">
        <v>0.4279</v>
      </c>
      <c r="Y5398">
        <v>0.4279</v>
      </c>
      <c r="Z5398">
        <v>0.4279</v>
      </c>
      <c r="AA5398">
        <v>0.4279</v>
      </c>
      <c r="AB5398" s="7">
        <f t="shared" si="252"/>
        <v>10.269599999999999</v>
      </c>
      <c r="AC5398">
        <f>INDEX(SHELF_days!$C$2:$C$289,MATCH(A5398&amp;"|"&amp;C5398,SHELF_days!$D$2:$D$289,0))</f>
        <v>90</v>
      </c>
      <c r="AD5398" s="8">
        <f t="shared" si="253"/>
        <v>924.2639999999999</v>
      </c>
      <c r="AE5398" s="7">
        <f t="shared" si="254"/>
        <v>0.4279</v>
      </c>
    </row>
    <row r="5399" spans="1:31" x14ac:dyDescent="0.45">
      <c r="A5399" t="s">
        <v>83</v>
      </c>
      <c r="B5399" t="s">
        <v>173</v>
      </c>
      <c r="C5399" t="s">
        <v>127</v>
      </c>
      <c r="D5399">
        <v>0.4279</v>
      </c>
      <c r="E5399">
        <v>0.4279</v>
      </c>
      <c r="F5399">
        <v>0.4279</v>
      </c>
      <c r="G5399">
        <v>0.4279</v>
      </c>
      <c r="H5399">
        <v>0.4279</v>
      </c>
      <c r="I5399">
        <v>0.4279</v>
      </c>
      <c r="J5399">
        <v>0.4279</v>
      </c>
      <c r="K5399">
        <v>0.4279</v>
      </c>
      <c r="L5399">
        <v>0.4279</v>
      </c>
      <c r="M5399">
        <v>0.4279</v>
      </c>
      <c r="N5399">
        <v>0.4279</v>
      </c>
      <c r="O5399">
        <v>0.4279</v>
      </c>
      <c r="P5399">
        <v>0.4279</v>
      </c>
      <c r="Q5399">
        <v>0.4279</v>
      </c>
      <c r="R5399">
        <v>0.4279</v>
      </c>
      <c r="S5399">
        <v>0.4279</v>
      </c>
      <c r="T5399">
        <v>0.4279</v>
      </c>
      <c r="U5399">
        <v>0.4279</v>
      </c>
      <c r="V5399">
        <v>0.4279</v>
      </c>
      <c r="W5399">
        <v>0.4279</v>
      </c>
      <c r="X5399">
        <v>0.4279</v>
      </c>
      <c r="Y5399">
        <v>0.4279</v>
      </c>
      <c r="Z5399">
        <v>0.4279</v>
      </c>
      <c r="AA5399">
        <v>0.4279</v>
      </c>
      <c r="AB5399" s="7">
        <f t="shared" si="252"/>
        <v>10.269599999999999</v>
      </c>
      <c r="AC5399">
        <f>INDEX(SHELF_days!$C$2:$C$289,MATCH(A5399&amp;"|"&amp;C5399,SHELF_days!$D$2:$D$289,0))</f>
        <v>70</v>
      </c>
      <c r="AD5399" s="8">
        <f t="shared" si="253"/>
        <v>718.87199999999996</v>
      </c>
      <c r="AE5399" s="7">
        <f t="shared" si="254"/>
        <v>0.4279</v>
      </c>
    </row>
    <row r="5400" spans="1:31" x14ac:dyDescent="0.45">
      <c r="A5400" t="s">
        <v>83</v>
      </c>
      <c r="B5400" t="s">
        <v>173</v>
      </c>
      <c r="C5400" t="s">
        <v>128</v>
      </c>
      <c r="D5400">
        <v>0.4279</v>
      </c>
      <c r="E5400">
        <v>0.4279</v>
      </c>
      <c r="F5400">
        <v>0.4279</v>
      </c>
      <c r="G5400">
        <v>0.4279</v>
      </c>
      <c r="H5400">
        <v>0.4279</v>
      </c>
      <c r="I5400">
        <v>0.4279</v>
      </c>
      <c r="J5400">
        <v>0.4279</v>
      </c>
      <c r="K5400">
        <v>0.4279</v>
      </c>
      <c r="L5400">
        <v>0.4279</v>
      </c>
      <c r="M5400">
        <v>0.4279</v>
      </c>
      <c r="N5400">
        <v>0.4279</v>
      </c>
      <c r="O5400">
        <v>0.4279</v>
      </c>
      <c r="P5400">
        <v>0.4279</v>
      </c>
      <c r="Q5400">
        <v>0.4279</v>
      </c>
      <c r="R5400">
        <v>0.4279</v>
      </c>
      <c r="S5400">
        <v>0.4279</v>
      </c>
      <c r="T5400">
        <v>0.4279</v>
      </c>
      <c r="U5400">
        <v>0.4279</v>
      </c>
      <c r="V5400">
        <v>0.4279</v>
      </c>
      <c r="W5400">
        <v>0.4279</v>
      </c>
      <c r="X5400">
        <v>0.4279</v>
      </c>
      <c r="Y5400">
        <v>0.4279</v>
      </c>
      <c r="Z5400">
        <v>0.4279</v>
      </c>
      <c r="AA5400">
        <v>0.4279</v>
      </c>
      <c r="AB5400" s="7">
        <f t="shared" si="252"/>
        <v>10.269599999999999</v>
      </c>
      <c r="AC5400">
        <f>INDEX(SHELF_days!$C$2:$C$289,MATCH(A5400&amp;"|"&amp;C5400,SHELF_days!$D$2:$D$289,0))</f>
        <v>5</v>
      </c>
      <c r="AD5400" s="8">
        <f t="shared" si="253"/>
        <v>51.347999999999992</v>
      </c>
      <c r="AE5400" s="7">
        <f t="shared" si="254"/>
        <v>0.4279</v>
      </c>
    </row>
    <row r="5401" spans="1:31" x14ac:dyDescent="0.45">
      <c r="A5401" t="s">
        <v>83</v>
      </c>
      <c r="B5401" t="s">
        <v>173</v>
      </c>
      <c r="C5401" t="s">
        <v>129</v>
      </c>
      <c r="D5401">
        <v>0.4279</v>
      </c>
      <c r="E5401">
        <v>0.4279</v>
      </c>
      <c r="F5401">
        <v>0.4279</v>
      </c>
      <c r="G5401">
        <v>0.4279</v>
      </c>
      <c r="H5401">
        <v>0.4279</v>
      </c>
      <c r="I5401">
        <v>0.4279</v>
      </c>
      <c r="J5401">
        <v>0.4279</v>
      </c>
      <c r="K5401">
        <v>0.4279</v>
      </c>
      <c r="L5401">
        <v>0.4279</v>
      </c>
      <c r="M5401">
        <v>0.4279</v>
      </c>
      <c r="N5401">
        <v>0.4279</v>
      </c>
      <c r="O5401">
        <v>0.4279</v>
      </c>
      <c r="P5401">
        <v>0.4279</v>
      </c>
      <c r="Q5401">
        <v>0.4279</v>
      </c>
      <c r="R5401">
        <v>0.4279</v>
      </c>
      <c r="S5401">
        <v>0.4279</v>
      </c>
      <c r="T5401">
        <v>0.4279</v>
      </c>
      <c r="U5401">
        <v>0.4279</v>
      </c>
      <c r="V5401">
        <v>0.4279</v>
      </c>
      <c r="W5401">
        <v>0.4279</v>
      </c>
      <c r="X5401">
        <v>0.4279</v>
      </c>
      <c r="Y5401">
        <v>0.4279</v>
      </c>
      <c r="Z5401">
        <v>0.4279</v>
      </c>
      <c r="AA5401">
        <v>0.4279</v>
      </c>
      <c r="AB5401" s="7">
        <f t="shared" si="252"/>
        <v>10.269599999999999</v>
      </c>
      <c r="AC5401">
        <f>INDEX(SHELF_days!$C$2:$C$289,MATCH(A5401&amp;"|"&amp;C5401,SHELF_days!$D$2:$D$289,0))</f>
        <v>10</v>
      </c>
      <c r="AD5401" s="8">
        <f t="shared" si="253"/>
        <v>102.69599999999998</v>
      </c>
      <c r="AE5401" s="7">
        <f t="shared" si="254"/>
        <v>0.4279</v>
      </c>
    </row>
    <row r="5402" spans="1:31" x14ac:dyDescent="0.45">
      <c r="A5402" t="s">
        <v>83</v>
      </c>
      <c r="B5402" t="s">
        <v>174</v>
      </c>
      <c r="C5402" t="s">
        <v>124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83</v>
      </c>
      <c r="B5403" t="s">
        <v>174</v>
      </c>
      <c r="C5403" t="s">
        <v>125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83</v>
      </c>
      <c r="B5404" t="s">
        <v>174</v>
      </c>
      <c r="C5404" t="s">
        <v>126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83</v>
      </c>
      <c r="B5405" t="s">
        <v>174</v>
      </c>
      <c r="C5405" t="s">
        <v>127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83</v>
      </c>
      <c r="B5406" t="s">
        <v>174</v>
      </c>
      <c r="C5406" t="s">
        <v>128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83</v>
      </c>
      <c r="B5407" t="s">
        <v>174</v>
      </c>
      <c r="C5407" t="s">
        <v>129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83</v>
      </c>
      <c r="B5408" t="s">
        <v>175</v>
      </c>
      <c r="C5408" t="s">
        <v>124</v>
      </c>
      <c r="D5408">
        <v>0.49131930233290327</v>
      </c>
      <c r="E5408">
        <v>0.48428989705002701</v>
      </c>
      <c r="F5408">
        <v>0.47634354437553139</v>
      </c>
      <c r="G5408">
        <v>0.46727198312501961</v>
      </c>
      <c r="H5408">
        <v>0.4584847149198753</v>
      </c>
      <c r="I5408">
        <v>0.45353713440166232</v>
      </c>
      <c r="J5408">
        <v>0.44926534017567621</v>
      </c>
      <c r="K5408">
        <v>0.44606176998394359</v>
      </c>
      <c r="L5408">
        <v>0.43335390233919963</v>
      </c>
      <c r="M5408">
        <v>0.41396026823662763</v>
      </c>
      <c r="N5408">
        <v>0.39907738563737682</v>
      </c>
      <c r="O5408">
        <v>0.39154141611308751</v>
      </c>
      <c r="P5408">
        <v>0.38977127475364409</v>
      </c>
      <c r="Q5408">
        <v>0.39327094418033548</v>
      </c>
      <c r="R5408">
        <v>0.4022910304442277</v>
      </c>
      <c r="S5408">
        <v>0.4144164594024492</v>
      </c>
      <c r="T5408">
        <v>0.43604272266473598</v>
      </c>
      <c r="U5408">
        <v>0.45770487674338078</v>
      </c>
      <c r="V5408">
        <v>0.47263152095205152</v>
      </c>
      <c r="W5408">
        <v>0.48510798728079851</v>
      </c>
      <c r="X5408">
        <v>0.49262239083210008</v>
      </c>
      <c r="Y5408">
        <v>0.49585287913610188</v>
      </c>
      <c r="Z5408">
        <v>0.49319239366558582</v>
      </c>
      <c r="AA5408">
        <v>0.49161225325063762</v>
      </c>
      <c r="AB5408" s="7">
        <f t="shared" si="252"/>
        <v>10.789023391996979</v>
      </c>
      <c r="AC5408">
        <f>INDEX(SHELF_days!$C$2:$C$289,MATCH(A5408&amp;"|"&amp;C5408,SHELF_days!$D$2:$D$289,0))</f>
        <v>120</v>
      </c>
      <c r="AD5408" s="8">
        <f t="shared" si="253"/>
        <v>1294.6828070396375</v>
      </c>
      <c r="AE5408" s="7">
        <f t="shared" si="254"/>
        <v>0.49585287913610188</v>
      </c>
    </row>
    <row r="5409" spans="1:31" x14ac:dyDescent="0.45">
      <c r="A5409" t="s">
        <v>83</v>
      </c>
      <c r="B5409" t="s">
        <v>175</v>
      </c>
      <c r="C5409" t="s">
        <v>125</v>
      </c>
      <c r="D5409">
        <v>0.4188747520700184</v>
      </c>
      <c r="E5409">
        <v>0.40390981645310592</v>
      </c>
      <c r="F5409">
        <v>0.39358431980606368</v>
      </c>
      <c r="G5409">
        <v>0.38972389257941631</v>
      </c>
      <c r="H5409">
        <v>0.38740810849101148</v>
      </c>
      <c r="I5409">
        <v>0.38887601139690831</v>
      </c>
      <c r="J5409">
        <v>0.37911189906494991</v>
      </c>
      <c r="K5409">
        <v>0.35963109592922587</v>
      </c>
      <c r="L5409">
        <v>0.34481767307873951</v>
      </c>
      <c r="M5409">
        <v>0.33563521235399701</v>
      </c>
      <c r="N5409">
        <v>0.33003848817806869</v>
      </c>
      <c r="O5409">
        <v>0.32998417970594718</v>
      </c>
      <c r="P5409">
        <v>0.33760232030979448</v>
      </c>
      <c r="Q5409">
        <v>0.35180890501526929</v>
      </c>
      <c r="R5409">
        <v>0.36258579164436622</v>
      </c>
      <c r="S5409">
        <v>0.37574221578566258</v>
      </c>
      <c r="T5409">
        <v>0.38517811604697311</v>
      </c>
      <c r="U5409">
        <v>0.39039035198186561</v>
      </c>
      <c r="V5409">
        <v>0.39622772565563708</v>
      </c>
      <c r="W5409">
        <v>0.40475179454081778</v>
      </c>
      <c r="X5409">
        <v>0.40981133709032519</v>
      </c>
      <c r="Y5409">
        <v>0.41616267355098691</v>
      </c>
      <c r="Z5409">
        <v>0.42431445392437761</v>
      </c>
      <c r="AA5409">
        <v>0.42342958001448211</v>
      </c>
      <c r="AB5409" s="7">
        <f t="shared" si="252"/>
        <v>9.1396007146680098</v>
      </c>
      <c r="AC5409">
        <f>INDEX(SHELF_days!$C$2:$C$289,MATCH(A5409&amp;"|"&amp;C5409,SHELF_days!$D$2:$D$289,0))</f>
        <v>70</v>
      </c>
      <c r="AD5409" s="8">
        <f t="shared" si="253"/>
        <v>639.77205002676067</v>
      </c>
      <c r="AE5409" s="7">
        <f t="shared" si="254"/>
        <v>0.42431445392437761</v>
      </c>
    </row>
    <row r="5410" spans="1:31" x14ac:dyDescent="0.45">
      <c r="A5410" t="s">
        <v>83</v>
      </c>
      <c r="B5410" t="s">
        <v>175</v>
      </c>
      <c r="C5410" t="s">
        <v>126</v>
      </c>
      <c r="D5410">
        <v>0.28905112071046302</v>
      </c>
      <c r="E5410">
        <v>0.28686047092311912</v>
      </c>
      <c r="F5410">
        <v>0.2834307140419654</v>
      </c>
      <c r="G5410">
        <v>0.27539826212889212</v>
      </c>
      <c r="H5410">
        <v>0.26745507586539818</v>
      </c>
      <c r="I5410">
        <v>0.25599765287522808</v>
      </c>
      <c r="J5410">
        <v>0.23860916210974881</v>
      </c>
      <c r="K5410">
        <v>0.22261105146195909</v>
      </c>
      <c r="L5410">
        <v>0.2037506138313899</v>
      </c>
      <c r="M5410">
        <v>0.1971969753718362</v>
      </c>
      <c r="N5410">
        <v>0.1979701948446487</v>
      </c>
      <c r="O5410">
        <v>0.21436303028789741</v>
      </c>
      <c r="P5410">
        <v>0.2387512796823891</v>
      </c>
      <c r="Q5410">
        <v>0.26412186737912718</v>
      </c>
      <c r="R5410">
        <v>0.28992713093127581</v>
      </c>
      <c r="S5410">
        <v>0.30855077530025721</v>
      </c>
      <c r="T5410">
        <v>0.32211166321256451</v>
      </c>
      <c r="U5410">
        <v>0.32643553313857188</v>
      </c>
      <c r="V5410">
        <v>0.32352014615429431</v>
      </c>
      <c r="W5410">
        <v>0.31503907713051521</v>
      </c>
      <c r="X5410">
        <v>0.31019750805263568</v>
      </c>
      <c r="Y5410">
        <v>0.3143817573472496</v>
      </c>
      <c r="Z5410">
        <v>0.31402386243518349</v>
      </c>
      <c r="AA5410">
        <v>0.30236918108650229</v>
      </c>
      <c r="AB5410" s="7">
        <f t="shared" si="252"/>
        <v>6.5621241063031119</v>
      </c>
      <c r="AC5410">
        <f>INDEX(SHELF_days!$C$2:$C$289,MATCH(A5410&amp;"|"&amp;C5410,SHELF_days!$D$2:$D$289,0))</f>
        <v>90</v>
      </c>
      <c r="AD5410" s="8">
        <f t="shared" si="253"/>
        <v>590.59116956728008</v>
      </c>
      <c r="AE5410" s="7">
        <f t="shared" si="254"/>
        <v>0.32643553313857188</v>
      </c>
    </row>
    <row r="5411" spans="1:31" x14ac:dyDescent="0.45">
      <c r="A5411" t="s">
        <v>83</v>
      </c>
      <c r="B5411" t="s">
        <v>175</v>
      </c>
      <c r="C5411" t="s">
        <v>127</v>
      </c>
      <c r="D5411">
        <v>0.33415350007715938</v>
      </c>
      <c r="E5411">
        <v>0.33133954962547918</v>
      </c>
      <c r="F5411">
        <v>0.33169389014850248</v>
      </c>
      <c r="G5411">
        <v>0.32744714568915378</v>
      </c>
      <c r="H5411">
        <v>0.31879666670623558</v>
      </c>
      <c r="I5411">
        <v>0.31419469142104212</v>
      </c>
      <c r="J5411">
        <v>0.31204104889543088</v>
      </c>
      <c r="K5411">
        <v>0.30237176671691929</v>
      </c>
      <c r="L5411">
        <v>0.28914097648413478</v>
      </c>
      <c r="M5411">
        <v>0.27840629859569582</v>
      </c>
      <c r="N5411">
        <v>0.26539452285704102</v>
      </c>
      <c r="O5411">
        <v>0.26068007264871029</v>
      </c>
      <c r="P5411">
        <v>0.26308567087285278</v>
      </c>
      <c r="Q5411">
        <v>0.26932046153298278</v>
      </c>
      <c r="R5411">
        <v>0.28044182761363229</v>
      </c>
      <c r="S5411">
        <v>0.29364739259980299</v>
      </c>
      <c r="T5411">
        <v>0.30630275044218369</v>
      </c>
      <c r="U5411">
        <v>0.31985019171187418</v>
      </c>
      <c r="V5411">
        <v>0.32943074037582648</v>
      </c>
      <c r="W5411">
        <v>0.33867238043233111</v>
      </c>
      <c r="X5411">
        <v>0.33963479778255251</v>
      </c>
      <c r="Y5411">
        <v>0.3355215987464536</v>
      </c>
      <c r="Z5411">
        <v>0.33188678909319691</v>
      </c>
      <c r="AA5411">
        <v>0.33050177467029113</v>
      </c>
      <c r="AB5411" s="7">
        <f t="shared" si="252"/>
        <v>7.4039565057394849</v>
      </c>
      <c r="AC5411">
        <f>INDEX(SHELF_days!$C$2:$C$289,MATCH(A5411&amp;"|"&amp;C5411,SHELF_days!$D$2:$D$289,0))</f>
        <v>70</v>
      </c>
      <c r="AD5411" s="8">
        <f t="shared" si="253"/>
        <v>518.27695540176398</v>
      </c>
      <c r="AE5411" s="7">
        <f t="shared" si="254"/>
        <v>0.33963479778255251</v>
      </c>
    </row>
    <row r="5412" spans="1:31" x14ac:dyDescent="0.45">
      <c r="A5412" t="s">
        <v>83</v>
      </c>
      <c r="B5412" t="s">
        <v>175</v>
      </c>
      <c r="C5412" t="s">
        <v>128</v>
      </c>
      <c r="D5412">
        <v>0.15643374366401161</v>
      </c>
      <c r="E5412">
        <v>0.15273714699493121</v>
      </c>
      <c r="F5412">
        <v>0.15284938450398261</v>
      </c>
      <c r="G5412">
        <v>0.1379145546705286</v>
      </c>
      <c r="H5412">
        <v>0.13906589427950761</v>
      </c>
      <c r="I5412">
        <v>0.1339608979000724</v>
      </c>
      <c r="J5412">
        <v>0.16179942070963069</v>
      </c>
      <c r="K5412">
        <v>0.17582548877624909</v>
      </c>
      <c r="L5412">
        <v>0.1721107892831282</v>
      </c>
      <c r="M5412">
        <v>0.1684757422157856</v>
      </c>
      <c r="N5412">
        <v>0.14800868935553951</v>
      </c>
      <c r="O5412">
        <v>0.1473171614771904</v>
      </c>
      <c r="P5412">
        <v>0.13236422881969589</v>
      </c>
      <c r="Q5412">
        <v>0.14042360608254889</v>
      </c>
      <c r="R5412">
        <v>0.1468320057929037</v>
      </c>
      <c r="S5412">
        <v>0.14045619116582189</v>
      </c>
      <c r="T5412">
        <v>0.13486965966690809</v>
      </c>
      <c r="U5412">
        <v>0.13097393193338161</v>
      </c>
      <c r="V5412">
        <v>0.13876176683562641</v>
      </c>
      <c r="W5412">
        <v>0.154703113685735</v>
      </c>
      <c r="X5412">
        <v>0.13113685734974651</v>
      </c>
      <c r="Y5412">
        <v>0.12094858797972489</v>
      </c>
      <c r="Z5412">
        <v>0.1072519913106445</v>
      </c>
      <c r="AA5412">
        <v>0.1014916727009413</v>
      </c>
      <c r="AB5412" s="7">
        <f t="shared" si="252"/>
        <v>3.4267125271542356</v>
      </c>
      <c r="AC5412">
        <f>INDEX(SHELF_days!$C$2:$C$289,MATCH(A5412&amp;"|"&amp;C5412,SHELF_days!$D$2:$D$289,0))</f>
        <v>5</v>
      </c>
      <c r="AD5412" s="8">
        <f t="shared" si="253"/>
        <v>17.133562635771177</v>
      </c>
      <c r="AE5412" s="7">
        <f t="shared" si="254"/>
        <v>0.17582548877624909</v>
      </c>
    </row>
    <row r="5413" spans="1:31" x14ac:dyDescent="0.45">
      <c r="A5413" t="s">
        <v>83</v>
      </c>
      <c r="B5413" t="s">
        <v>175</v>
      </c>
      <c r="C5413" t="s">
        <v>129</v>
      </c>
      <c r="D5413">
        <v>0.57643374366401168</v>
      </c>
      <c r="E5413">
        <v>0.55620926864590881</v>
      </c>
      <c r="F5413">
        <v>0.54267559739319338</v>
      </c>
      <c r="G5413">
        <v>0.51836712527154238</v>
      </c>
      <c r="H5413">
        <v>0.48038377986965958</v>
      </c>
      <c r="I5413">
        <v>0.44750181028240399</v>
      </c>
      <c r="J5413">
        <v>0.4093808834178132</v>
      </c>
      <c r="K5413">
        <v>0.37201665459811728</v>
      </c>
      <c r="L5413">
        <v>0.3402932657494569</v>
      </c>
      <c r="M5413">
        <v>0.29664011585807393</v>
      </c>
      <c r="N5413">
        <v>0.25828747284576392</v>
      </c>
      <c r="O5413">
        <v>0.23867125271542361</v>
      </c>
      <c r="P5413">
        <v>0.22755249818971759</v>
      </c>
      <c r="Q5413">
        <v>0.23516654598117309</v>
      </c>
      <c r="R5413">
        <v>0.25452570601013758</v>
      </c>
      <c r="S5413">
        <v>0.29653149891383052</v>
      </c>
      <c r="T5413">
        <v>0.35480448950036209</v>
      </c>
      <c r="U5413">
        <v>0.39312454742939901</v>
      </c>
      <c r="V5413">
        <v>0.42939536567704573</v>
      </c>
      <c r="W5413">
        <v>0.44251267197682842</v>
      </c>
      <c r="X5413">
        <v>0.45905865314989142</v>
      </c>
      <c r="Y5413">
        <v>0.46310282404055042</v>
      </c>
      <c r="Z5413">
        <v>0.4709449674149167</v>
      </c>
      <c r="AA5413">
        <v>0.48463432295438091</v>
      </c>
      <c r="AB5413" s="7">
        <f t="shared" si="252"/>
        <v>9.5482150615496018</v>
      </c>
      <c r="AC5413">
        <f>INDEX(SHELF_days!$C$2:$C$289,MATCH(A5413&amp;"|"&amp;C5413,SHELF_days!$D$2:$D$289,0))</f>
        <v>10</v>
      </c>
      <c r="AD5413" s="8">
        <f t="shared" si="253"/>
        <v>95.48215061549601</v>
      </c>
      <c r="AE5413" s="7">
        <f t="shared" si="254"/>
        <v>0.57643374366401168</v>
      </c>
    </row>
    <row r="5414" spans="1:31" x14ac:dyDescent="0.45">
      <c r="A5414" t="s">
        <v>83</v>
      </c>
      <c r="B5414" t="s">
        <v>176</v>
      </c>
      <c r="C5414" t="s">
        <v>124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83</v>
      </c>
      <c r="B5415" t="s">
        <v>176</v>
      </c>
      <c r="C5415" t="s">
        <v>125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83</v>
      </c>
      <c r="B5416" t="s">
        <v>176</v>
      </c>
      <c r="C5416" t="s">
        <v>126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83</v>
      </c>
      <c r="B5417" t="s">
        <v>176</v>
      </c>
      <c r="C5417" t="s">
        <v>127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83</v>
      </c>
      <c r="B5418" t="s">
        <v>176</v>
      </c>
      <c r="C5418" t="s">
        <v>128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83</v>
      </c>
      <c r="B5419" t="s">
        <v>176</v>
      </c>
      <c r="C5419" t="s">
        <v>129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83</v>
      </c>
      <c r="B5420" t="s">
        <v>177</v>
      </c>
      <c r="C5420" t="s">
        <v>124</v>
      </c>
      <c r="D5420">
        <v>8.6647624671264689E-2</v>
      </c>
      <c r="E5420">
        <v>7.1451634213841889E-2</v>
      </c>
      <c r="F5420">
        <v>7.1451634213841889E-2</v>
      </c>
      <c r="G5420">
        <v>7.1451634213841889E-2</v>
      </c>
      <c r="H5420">
        <v>0.1104757214558625</v>
      </c>
      <c r="I5420">
        <v>0.1191078277830375</v>
      </c>
      <c r="J5420">
        <v>0.1191078277830375</v>
      </c>
      <c r="K5420">
        <v>9.5279730998439671E-2</v>
      </c>
      <c r="L5420">
        <v>8.4133101895000617E-2</v>
      </c>
      <c r="M5420">
        <v>7.1451634213841889E-2</v>
      </c>
      <c r="N5420">
        <v>7.1451634213841889E-2</v>
      </c>
      <c r="O5420">
        <v>7.1451634213841889E-2</v>
      </c>
      <c r="P5420">
        <v>8.6647624671264689E-2</v>
      </c>
      <c r="Q5420">
        <v>8.6647624671264689E-2</v>
      </c>
      <c r="R5420">
        <v>9.5279730998439671E-2</v>
      </c>
      <c r="S5420">
        <v>0.1191078277830375</v>
      </c>
      <c r="T5420">
        <v>0.19055946199687929</v>
      </c>
      <c r="U5420">
        <v>0.32184111744599792</v>
      </c>
      <c r="V5420">
        <v>0.32184111744599792</v>
      </c>
      <c r="W5420">
        <v>0.15483364488995841</v>
      </c>
      <c r="X5420">
        <v>0.15483364488995841</v>
      </c>
      <c r="Y5420">
        <v>0.1191078277830375</v>
      </c>
      <c r="Z5420">
        <v>0.1191078277830375</v>
      </c>
      <c r="AA5420">
        <v>0.1104757214558625</v>
      </c>
      <c r="AB5420" s="7">
        <f t="shared" si="252"/>
        <v>2.9237448116844296</v>
      </c>
      <c r="AC5420">
        <f>INDEX(SHELF_days!$C$2:$C$289,MATCH(A5420&amp;"|"&amp;C5420,SHELF_days!$D$2:$D$289,0))</f>
        <v>120</v>
      </c>
      <c r="AD5420" s="8">
        <f t="shared" si="253"/>
        <v>350.84937740213155</v>
      </c>
      <c r="AE5420" s="7">
        <f t="shared" si="254"/>
        <v>0.32184111744599792</v>
      </c>
    </row>
    <row r="5421" spans="1:31" x14ac:dyDescent="0.45">
      <c r="A5421" t="s">
        <v>83</v>
      </c>
      <c r="B5421" t="s">
        <v>177</v>
      </c>
      <c r="C5421" t="s">
        <v>125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 s="7">
        <f t="shared" si="252"/>
        <v>0</v>
      </c>
      <c r="AC5421">
        <f>INDEX(SHELF_days!$C$2:$C$289,MATCH(A5421&amp;"|"&amp;C5421,SHELF_days!$D$2:$D$289,0))</f>
        <v>70</v>
      </c>
      <c r="AD5421" s="8">
        <f t="shared" si="253"/>
        <v>0</v>
      </c>
      <c r="AE5421" s="7">
        <f t="shared" si="254"/>
        <v>0</v>
      </c>
    </row>
    <row r="5422" spans="1:31" x14ac:dyDescent="0.45">
      <c r="A5422" t="s">
        <v>83</v>
      </c>
      <c r="B5422" t="s">
        <v>177</v>
      </c>
      <c r="C5422" t="s">
        <v>126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5.4849803187473303E-2</v>
      </c>
      <c r="V5422">
        <v>4.7223781233286292E-2</v>
      </c>
      <c r="W5422">
        <v>0</v>
      </c>
      <c r="X5422">
        <v>0</v>
      </c>
      <c r="Y5422">
        <v>0</v>
      </c>
      <c r="Z5422">
        <v>0</v>
      </c>
      <c r="AA5422">
        <v>0</v>
      </c>
      <c r="AB5422" s="7">
        <f t="shared" si="252"/>
        <v>0.10207358442075959</v>
      </c>
      <c r="AC5422">
        <f>INDEX(SHELF_days!$C$2:$C$289,MATCH(A5422&amp;"|"&amp;C5422,SHELF_days!$D$2:$D$289,0))</f>
        <v>90</v>
      </c>
      <c r="AD5422" s="8">
        <f t="shared" si="253"/>
        <v>9.1866225978683627</v>
      </c>
      <c r="AE5422" s="7">
        <f t="shared" si="254"/>
        <v>5.4849803187473303E-2</v>
      </c>
    </row>
    <row r="5423" spans="1:31" x14ac:dyDescent="0.45">
      <c r="A5423" t="s">
        <v>83</v>
      </c>
      <c r="B5423" t="s">
        <v>177</v>
      </c>
      <c r="C5423" t="s">
        <v>127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 s="7">
        <f t="shared" si="252"/>
        <v>0</v>
      </c>
      <c r="AC5423">
        <f>INDEX(SHELF_days!$C$2:$C$289,MATCH(A5423&amp;"|"&amp;C5423,SHELF_days!$D$2:$D$289,0))</f>
        <v>70</v>
      </c>
      <c r="AD5423" s="8">
        <f t="shared" si="253"/>
        <v>0</v>
      </c>
      <c r="AE5423" s="7">
        <f t="shared" si="254"/>
        <v>0</v>
      </c>
    </row>
    <row r="5424" spans="1:31" x14ac:dyDescent="0.45">
      <c r="A5424" t="s">
        <v>83</v>
      </c>
      <c r="B5424" t="s">
        <v>177</v>
      </c>
      <c r="C5424" t="s">
        <v>128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 s="7">
        <f t="shared" si="252"/>
        <v>0</v>
      </c>
      <c r="AC5424">
        <f>INDEX(SHELF_days!$C$2:$C$289,MATCH(A5424&amp;"|"&amp;C5424,SHELF_days!$D$2:$D$289,0))</f>
        <v>5</v>
      </c>
      <c r="AD5424" s="8">
        <f t="shared" si="253"/>
        <v>0</v>
      </c>
      <c r="AE5424" s="7">
        <f t="shared" si="254"/>
        <v>0</v>
      </c>
    </row>
    <row r="5425" spans="1:31" x14ac:dyDescent="0.45">
      <c r="A5425" t="s">
        <v>83</v>
      </c>
      <c r="B5425" t="s">
        <v>177</v>
      </c>
      <c r="C5425" t="s">
        <v>129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 s="7">
        <f t="shared" si="252"/>
        <v>0</v>
      </c>
      <c r="AC5425">
        <f>INDEX(SHELF_days!$C$2:$C$289,MATCH(A5425&amp;"|"&amp;C5425,SHELF_days!$D$2:$D$289,0))</f>
        <v>10</v>
      </c>
      <c r="AD5425" s="8">
        <f t="shared" si="253"/>
        <v>0</v>
      </c>
      <c r="AE5425" s="7">
        <f t="shared" si="254"/>
        <v>0</v>
      </c>
    </row>
    <row r="5426" spans="1:31" x14ac:dyDescent="0.45">
      <c r="A5426" t="s">
        <v>83</v>
      </c>
      <c r="B5426" t="s">
        <v>178</v>
      </c>
      <c r="C5426" t="s">
        <v>124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83</v>
      </c>
      <c r="B5427" t="s">
        <v>178</v>
      </c>
      <c r="C5427" t="s">
        <v>125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83</v>
      </c>
      <c r="B5428" t="s">
        <v>178</v>
      </c>
      <c r="C5428" t="s">
        <v>126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83</v>
      </c>
      <c r="B5429" t="s">
        <v>178</v>
      </c>
      <c r="C5429" t="s">
        <v>127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83</v>
      </c>
      <c r="B5430" t="s">
        <v>178</v>
      </c>
      <c r="C5430" t="s">
        <v>128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83</v>
      </c>
      <c r="B5431" t="s">
        <v>178</v>
      </c>
      <c r="C5431" t="s">
        <v>129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83</v>
      </c>
      <c r="B5432" t="s">
        <v>179</v>
      </c>
      <c r="C5432" t="s">
        <v>124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83</v>
      </c>
      <c r="B5433" t="s">
        <v>179</v>
      </c>
      <c r="C5433" t="s">
        <v>125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83</v>
      </c>
      <c r="B5434" t="s">
        <v>179</v>
      </c>
      <c r="C5434" t="s">
        <v>126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83</v>
      </c>
      <c r="B5435" t="s">
        <v>179</v>
      </c>
      <c r="C5435" t="s">
        <v>127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83</v>
      </c>
      <c r="B5436" t="s">
        <v>179</v>
      </c>
      <c r="C5436" t="s">
        <v>128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83</v>
      </c>
      <c r="B5437" t="s">
        <v>179</v>
      </c>
      <c r="C5437" t="s">
        <v>129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83</v>
      </c>
      <c r="B5438" t="s">
        <v>180</v>
      </c>
      <c r="C5438" t="s">
        <v>124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83</v>
      </c>
      <c r="B5439" t="s">
        <v>180</v>
      </c>
      <c r="C5439" t="s">
        <v>125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83</v>
      </c>
      <c r="B5440" t="s">
        <v>180</v>
      </c>
      <c r="C5440" t="s">
        <v>126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83</v>
      </c>
      <c r="B5441" t="s">
        <v>180</v>
      </c>
      <c r="C5441" t="s">
        <v>127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83</v>
      </c>
      <c r="B5442" t="s">
        <v>180</v>
      </c>
      <c r="C5442" t="s">
        <v>128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83</v>
      </c>
      <c r="B5443" t="s">
        <v>180</v>
      </c>
      <c r="C5443" t="s">
        <v>129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83</v>
      </c>
      <c r="B5444" t="s">
        <v>181</v>
      </c>
      <c r="C5444" t="s">
        <v>124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83</v>
      </c>
      <c r="B5445" t="s">
        <v>181</v>
      </c>
      <c r="C5445" t="s">
        <v>125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83</v>
      </c>
      <c r="B5446" t="s">
        <v>181</v>
      </c>
      <c r="C5446" t="s">
        <v>126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83</v>
      </c>
      <c r="B5447" t="s">
        <v>181</v>
      </c>
      <c r="C5447" t="s">
        <v>127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83</v>
      </c>
      <c r="B5448" t="s">
        <v>181</v>
      </c>
      <c r="C5448" t="s">
        <v>128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83</v>
      </c>
      <c r="B5449" t="s">
        <v>181</v>
      </c>
      <c r="C5449" t="s">
        <v>129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83</v>
      </c>
      <c r="B5450" t="s">
        <v>182</v>
      </c>
      <c r="C5450" t="s">
        <v>124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83</v>
      </c>
      <c r="B5451" t="s">
        <v>182</v>
      </c>
      <c r="C5451" t="s">
        <v>125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83</v>
      </c>
      <c r="B5452" t="s">
        <v>182</v>
      </c>
      <c r="C5452" t="s">
        <v>126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83</v>
      </c>
      <c r="B5453" t="s">
        <v>182</v>
      </c>
      <c r="C5453" t="s">
        <v>127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83</v>
      </c>
      <c r="B5454" t="s">
        <v>182</v>
      </c>
      <c r="C5454" t="s">
        <v>128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83</v>
      </c>
      <c r="B5455" t="s">
        <v>182</v>
      </c>
      <c r="C5455" t="s">
        <v>129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83</v>
      </c>
      <c r="B5456" t="s">
        <v>183</v>
      </c>
      <c r="C5456" t="s">
        <v>124</v>
      </c>
      <c r="D5456">
        <v>5.8865626945645087E-2</v>
      </c>
      <c r="E5456">
        <v>5.3439295662580433E-2</v>
      </c>
      <c r="F5456">
        <v>5.3138275027223882E-2</v>
      </c>
      <c r="G5456">
        <v>5.3032789755142168E-2</v>
      </c>
      <c r="H5456">
        <v>5.3032789755142168E-2</v>
      </c>
      <c r="I5456">
        <v>5.3161600838701271E-2</v>
      </c>
      <c r="J5456">
        <v>5.5530174336494188E-2</v>
      </c>
      <c r="K5456">
        <v>6.465686528541241E-2</v>
      </c>
      <c r="L5456">
        <v>6.1099159914677272E-2</v>
      </c>
      <c r="M5456">
        <v>5.3761011899218128E-2</v>
      </c>
      <c r="N5456">
        <v>5.4184821821105518E-2</v>
      </c>
      <c r="O5456">
        <v>5.4536370178653433E-2</v>
      </c>
      <c r="P5456">
        <v>5.5191084869349621E-2</v>
      </c>
      <c r="Q5456">
        <v>5.5522837434367797E-2</v>
      </c>
      <c r="R5456">
        <v>5.6731419019550811E-2</v>
      </c>
      <c r="S5456">
        <v>6.249289445446566E-2</v>
      </c>
      <c r="T5456">
        <v>7.7125861233203363E-2</v>
      </c>
      <c r="U5456">
        <v>0.13535684614491331</v>
      </c>
      <c r="V5456">
        <v>0.18498725136301539</v>
      </c>
      <c r="W5456">
        <v>0.1678054724719828</v>
      </c>
      <c r="X5456">
        <v>0.12681641520553061</v>
      </c>
      <c r="Y5456">
        <v>0.10080398244477511</v>
      </c>
      <c r="Z5456">
        <v>8.7021542584239608E-2</v>
      </c>
      <c r="AA5456">
        <v>7.3119774240063093E-2</v>
      </c>
      <c r="AB5456" s="7">
        <f t="shared" si="255"/>
        <v>1.851414162885453</v>
      </c>
      <c r="AC5456">
        <f>INDEX(SHELF_days!$C$2:$C$289,MATCH(A5456&amp;"|"&amp;C5456,SHELF_days!$D$2:$D$289,0))</f>
        <v>120</v>
      </c>
      <c r="AD5456" s="8">
        <f t="shared" si="256"/>
        <v>222.16969954625435</v>
      </c>
      <c r="AE5456" s="7">
        <f t="shared" si="257"/>
        <v>0.18498725136301539</v>
      </c>
    </row>
    <row r="5457" spans="1:31" x14ac:dyDescent="0.45">
      <c r="A5457" t="s">
        <v>83</v>
      </c>
      <c r="B5457" t="s">
        <v>183</v>
      </c>
      <c r="C5457" t="s">
        <v>125</v>
      </c>
      <c r="D5457">
        <v>8.1729888445632295E-2</v>
      </c>
      <c r="E5457">
        <v>7.5233701861223093E-2</v>
      </c>
      <c r="F5457">
        <v>7.2387364524490461E-2</v>
      </c>
      <c r="G5457">
        <v>7.1392037613378173E-2</v>
      </c>
      <c r="H5457">
        <v>7.0952342606226529E-2</v>
      </c>
      <c r="I5457">
        <v>6.9871101263374438E-2</v>
      </c>
      <c r="J5457">
        <v>6.7838831286399795E-2</v>
      </c>
      <c r="K5457">
        <v>6.79808972450269E-2</v>
      </c>
      <c r="L5457">
        <v>6.8005122865255646E-2</v>
      </c>
      <c r="M5457">
        <v>6.8282333176730228E-2</v>
      </c>
      <c r="N5457">
        <v>6.9217355597487429E-2</v>
      </c>
      <c r="O5457">
        <v>7.0414966437509718E-2</v>
      </c>
      <c r="P5457">
        <v>7.3146318598228038E-2</v>
      </c>
      <c r="Q5457">
        <v>7.9869360812064943E-2</v>
      </c>
      <c r="R5457">
        <v>8.7222269151849163E-2</v>
      </c>
      <c r="S5457">
        <v>0.10049228523250341</v>
      </c>
      <c r="T5457">
        <v>0.11785764241282649</v>
      </c>
      <c r="U5457">
        <v>0.16558168166308559</v>
      </c>
      <c r="V5457">
        <v>0.25477721410263798</v>
      </c>
      <c r="W5457">
        <v>0.33958989924244992</v>
      </c>
      <c r="X5457">
        <v>0.2933389507422427</v>
      </c>
      <c r="Y5457">
        <v>0.20432485089418909</v>
      </c>
      <c r="Z5457">
        <v>0.1317671283474473</v>
      </c>
      <c r="AA5457">
        <v>9.9216373727098989E-2</v>
      </c>
      <c r="AB5457" s="7">
        <f t="shared" si="255"/>
        <v>2.8004899178493581</v>
      </c>
      <c r="AC5457">
        <f>INDEX(SHELF_days!$C$2:$C$289,MATCH(A5457&amp;"|"&amp;C5457,SHELF_days!$D$2:$D$289,0))</f>
        <v>70</v>
      </c>
      <c r="AD5457" s="8">
        <f t="shared" si="256"/>
        <v>196.03429424945506</v>
      </c>
      <c r="AE5457" s="7">
        <f t="shared" si="257"/>
        <v>0.33958989924244992</v>
      </c>
    </row>
    <row r="5458" spans="1:31" x14ac:dyDescent="0.45">
      <c r="A5458" t="s">
        <v>83</v>
      </c>
      <c r="B5458" t="s">
        <v>183</v>
      </c>
      <c r="C5458" t="s">
        <v>126</v>
      </c>
      <c r="D5458">
        <v>0.32123983126332739</v>
      </c>
      <c r="E5458">
        <v>0.30481839315394887</v>
      </c>
      <c r="F5458">
        <v>0.29637381929433282</v>
      </c>
      <c r="G5458">
        <v>0.29217028832501363</v>
      </c>
      <c r="H5458">
        <v>0.28741899181692299</v>
      </c>
      <c r="I5458">
        <v>0.28262505980840358</v>
      </c>
      <c r="J5458">
        <v>0.28228717804212972</v>
      </c>
      <c r="K5458">
        <v>0.28270365185747748</v>
      </c>
      <c r="L5458">
        <v>0.28387969632638799</v>
      </c>
      <c r="M5458">
        <v>0.29123102642071652</v>
      </c>
      <c r="N5458">
        <v>0.31203275899046218</v>
      </c>
      <c r="O5458">
        <v>0.35833225917396933</v>
      </c>
      <c r="P5458">
        <v>0.40115385532785941</v>
      </c>
      <c r="Q5458">
        <v>0.44703258154897968</v>
      </c>
      <c r="R5458">
        <v>0.4981136622548305</v>
      </c>
      <c r="S5458">
        <v>0.54910709315507844</v>
      </c>
      <c r="T5458">
        <v>0.63492338925429936</v>
      </c>
      <c r="U5458">
        <v>0.76006791524695105</v>
      </c>
      <c r="V5458">
        <v>0.86963117866764494</v>
      </c>
      <c r="W5458">
        <v>0.88456568082644471</v>
      </c>
      <c r="X5458">
        <v>0.75913743662171218</v>
      </c>
      <c r="Y5458">
        <v>0.58011453852812089</v>
      </c>
      <c r="Z5458">
        <v>0.41254201707437949</v>
      </c>
      <c r="AA5458">
        <v>0.34809022385206712</v>
      </c>
      <c r="AB5458" s="7">
        <f t="shared" si="255"/>
        <v>10.739592526831462</v>
      </c>
      <c r="AC5458">
        <f>INDEX(SHELF_days!$C$2:$C$289,MATCH(A5458&amp;"|"&amp;C5458,SHELF_days!$D$2:$D$289,0))</f>
        <v>90</v>
      </c>
      <c r="AD5458" s="8">
        <f t="shared" si="256"/>
        <v>966.56332741483163</v>
      </c>
      <c r="AE5458" s="7">
        <f t="shared" si="257"/>
        <v>0.88456568082644471</v>
      </c>
    </row>
    <row r="5459" spans="1:31" x14ac:dyDescent="0.45">
      <c r="A5459" t="s">
        <v>83</v>
      </c>
      <c r="B5459" t="s">
        <v>183</v>
      </c>
      <c r="C5459" t="s">
        <v>127</v>
      </c>
      <c r="D5459">
        <v>6.9845696984456571E-2</v>
      </c>
      <c r="E5459">
        <v>6.3518662814734658E-2</v>
      </c>
      <c r="F5459">
        <v>6.0376741707250929E-2</v>
      </c>
      <c r="G5459">
        <v>5.9044315574328057E-2</v>
      </c>
      <c r="H5459">
        <v>5.8742493848204222E-2</v>
      </c>
      <c r="I5459">
        <v>5.811484036672751E-2</v>
      </c>
      <c r="J5459">
        <v>5.4865135106291617E-2</v>
      </c>
      <c r="K5459">
        <v>5.5048081089873822E-2</v>
      </c>
      <c r="L5459">
        <v>5.483955920559111E-2</v>
      </c>
      <c r="M5459">
        <v>5.5073526501285053E-2</v>
      </c>
      <c r="N5459">
        <v>5.5577737115095047E-2</v>
      </c>
      <c r="O5459">
        <v>5.7250348825192518E-2</v>
      </c>
      <c r="P5459">
        <v>6.0488440538881708E-2</v>
      </c>
      <c r="Q5459">
        <v>6.6907861125419743E-2</v>
      </c>
      <c r="R5459">
        <v>7.4258714258897657E-2</v>
      </c>
      <c r="S5459">
        <v>9.3534200604697804E-2</v>
      </c>
      <c r="T5459">
        <v>0.14177778721534379</v>
      </c>
      <c r="U5459">
        <v>0.19736687689860699</v>
      </c>
      <c r="V5459">
        <v>0.31026046846211719</v>
      </c>
      <c r="W5459">
        <v>0.29896609851705752</v>
      </c>
      <c r="X5459">
        <v>0.1986966932457441</v>
      </c>
      <c r="Y5459">
        <v>0.12289494314101219</v>
      </c>
      <c r="Z5459">
        <v>9.5667309016693694E-2</v>
      </c>
      <c r="AA5459">
        <v>7.8396790600808286E-2</v>
      </c>
      <c r="AB5459" s="7">
        <f t="shared" si="255"/>
        <v>2.4415133227643118</v>
      </c>
      <c r="AC5459">
        <f>INDEX(SHELF_days!$C$2:$C$289,MATCH(A5459&amp;"|"&amp;C5459,SHELF_days!$D$2:$D$289,0))</f>
        <v>70</v>
      </c>
      <c r="AD5459" s="8">
        <f t="shared" si="256"/>
        <v>170.90593259350183</v>
      </c>
      <c r="AE5459" s="7">
        <f t="shared" si="257"/>
        <v>0.31026046846211719</v>
      </c>
    </row>
    <row r="5460" spans="1:31" x14ac:dyDescent="0.45">
      <c r="A5460" t="s">
        <v>83</v>
      </c>
      <c r="B5460" t="s">
        <v>183</v>
      </c>
      <c r="C5460" t="s">
        <v>128</v>
      </c>
      <c r="D5460">
        <v>0.49785656835739478</v>
      </c>
      <c r="E5460">
        <v>0.47650029980460351</v>
      </c>
      <c r="F5460">
        <v>0.46116963516327791</v>
      </c>
      <c r="G5460">
        <v>0.45189641382000473</v>
      </c>
      <c r="H5460">
        <v>0.44304506434900071</v>
      </c>
      <c r="I5460">
        <v>0.44304506434900071</v>
      </c>
      <c r="J5460">
        <v>0.44304506434900071</v>
      </c>
      <c r="K5460">
        <v>0.44304506434900071</v>
      </c>
      <c r="L5460">
        <v>0.44304506434900071</v>
      </c>
      <c r="M5460">
        <v>0.4476617754040208</v>
      </c>
      <c r="N5460">
        <v>0.49049371020930232</v>
      </c>
      <c r="O5460">
        <v>0.75819927262729725</v>
      </c>
      <c r="P5460">
        <v>0.87161912749450721</v>
      </c>
      <c r="Q5460">
        <v>0.97569412239862474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0.76587256479460653</v>
      </c>
      <c r="AA5460">
        <v>0.53408183044600965</v>
      </c>
      <c r="AB5460" s="7">
        <f t="shared" si="255"/>
        <v>16.946270642264651</v>
      </c>
      <c r="AC5460">
        <f>INDEX(SHELF_days!$C$2:$C$289,MATCH(A5460&amp;"|"&amp;C5460,SHELF_days!$D$2:$D$289,0))</f>
        <v>5</v>
      </c>
      <c r="AD5460" s="8">
        <f t="shared" si="256"/>
        <v>84.731353211323253</v>
      </c>
      <c r="AE5460" s="7">
        <f t="shared" si="257"/>
        <v>1</v>
      </c>
    </row>
    <row r="5461" spans="1:31" x14ac:dyDescent="0.45">
      <c r="A5461" t="s">
        <v>83</v>
      </c>
      <c r="B5461" t="s">
        <v>183</v>
      </c>
      <c r="C5461" t="s">
        <v>129</v>
      </c>
      <c r="D5461">
        <v>6.6783113364860147E-2</v>
      </c>
      <c r="E5461">
        <v>6.6783113364860147E-2</v>
      </c>
      <c r="F5461">
        <v>6.6783113364860147E-2</v>
      </c>
      <c r="G5461">
        <v>6.6783113364860147E-2</v>
      </c>
      <c r="H5461">
        <v>6.6783113364860147E-2</v>
      </c>
      <c r="I5461">
        <v>6.6783113364860147E-2</v>
      </c>
      <c r="J5461">
        <v>6.6783113364860147E-2</v>
      </c>
      <c r="K5461">
        <v>6.6783113364860147E-2</v>
      </c>
      <c r="L5461">
        <v>6.6783113364860147E-2</v>
      </c>
      <c r="M5461">
        <v>6.6783113364860147E-2</v>
      </c>
      <c r="N5461">
        <v>6.6783113364860147E-2</v>
      </c>
      <c r="O5461">
        <v>6.6783113364860147E-2</v>
      </c>
      <c r="P5461">
        <v>6.6783113364860147E-2</v>
      </c>
      <c r="Q5461">
        <v>6.6783113364860147E-2</v>
      </c>
      <c r="R5461">
        <v>6.6783113364860147E-2</v>
      </c>
      <c r="S5461">
        <v>8.6674770134679627E-2</v>
      </c>
      <c r="T5461">
        <v>0.1023477081818083</v>
      </c>
      <c r="U5461">
        <v>0.4912976547206076</v>
      </c>
      <c r="V5461">
        <v>0.60929442140960477</v>
      </c>
      <c r="W5461">
        <v>0.60935014033613089</v>
      </c>
      <c r="X5461">
        <v>0.5565683972226162</v>
      </c>
      <c r="Y5461">
        <v>0.17501314821849581</v>
      </c>
      <c r="Z5461">
        <v>0.1288460376682945</v>
      </c>
      <c r="AA5461">
        <v>0.109917522342712</v>
      </c>
      <c r="AB5461" s="7">
        <f t="shared" si="255"/>
        <v>3.8710565007078523</v>
      </c>
      <c r="AC5461">
        <f>INDEX(SHELF_days!$C$2:$C$289,MATCH(A5461&amp;"|"&amp;C5461,SHELF_days!$D$2:$D$289,0))</f>
        <v>10</v>
      </c>
      <c r="AD5461" s="8">
        <f t="shared" si="256"/>
        <v>38.710565007078522</v>
      </c>
      <c r="AE5461" s="7">
        <f t="shared" si="257"/>
        <v>0.60935014033613089</v>
      </c>
    </row>
    <row r="5462" spans="1:31" x14ac:dyDescent="0.45">
      <c r="A5462" t="s">
        <v>85</v>
      </c>
      <c r="B5462" t="s">
        <v>158</v>
      </c>
      <c r="C5462" t="s">
        <v>124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85</v>
      </c>
      <c r="B5463" t="s">
        <v>158</v>
      </c>
      <c r="C5463" t="s">
        <v>125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85</v>
      </c>
      <c r="B5464" t="s">
        <v>158</v>
      </c>
      <c r="C5464" t="s">
        <v>126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85</v>
      </c>
      <c r="B5465" t="s">
        <v>158</v>
      </c>
      <c r="C5465" t="s">
        <v>127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85</v>
      </c>
      <c r="B5466" t="s">
        <v>158</v>
      </c>
      <c r="C5466" t="s">
        <v>128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85</v>
      </c>
      <c r="B5467" t="s">
        <v>158</v>
      </c>
      <c r="C5467" t="s">
        <v>129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85</v>
      </c>
      <c r="B5468" t="s">
        <v>159</v>
      </c>
      <c r="C5468" t="s">
        <v>124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85</v>
      </c>
      <c r="B5469" t="s">
        <v>159</v>
      </c>
      <c r="C5469" t="s">
        <v>125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85</v>
      </c>
      <c r="B5470" t="s">
        <v>159</v>
      </c>
      <c r="C5470" t="s">
        <v>126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85</v>
      </c>
      <c r="B5471" t="s">
        <v>159</v>
      </c>
      <c r="C5471" t="s">
        <v>127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85</v>
      </c>
      <c r="B5472" t="s">
        <v>159</v>
      </c>
      <c r="C5472" t="s">
        <v>128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85</v>
      </c>
      <c r="B5473" t="s">
        <v>159</v>
      </c>
      <c r="C5473" t="s">
        <v>129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85</v>
      </c>
      <c r="B5474" t="s">
        <v>160</v>
      </c>
      <c r="C5474" t="s">
        <v>124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85</v>
      </c>
      <c r="B5475" t="s">
        <v>160</v>
      </c>
      <c r="C5475" t="s">
        <v>125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85</v>
      </c>
      <c r="B5476" t="s">
        <v>160</v>
      </c>
      <c r="C5476" t="s">
        <v>126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85</v>
      </c>
      <c r="B5477" t="s">
        <v>160</v>
      </c>
      <c r="C5477" t="s">
        <v>127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85</v>
      </c>
      <c r="B5478" t="s">
        <v>160</v>
      </c>
      <c r="C5478" t="s">
        <v>128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85</v>
      </c>
      <c r="B5479" t="s">
        <v>160</v>
      </c>
      <c r="C5479" t="s">
        <v>129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85</v>
      </c>
      <c r="B5480" t="s">
        <v>161</v>
      </c>
      <c r="C5480" t="s">
        <v>124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85</v>
      </c>
      <c r="B5481" t="s">
        <v>161</v>
      </c>
      <c r="C5481" t="s">
        <v>125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85</v>
      </c>
      <c r="B5482" t="s">
        <v>161</v>
      </c>
      <c r="C5482" t="s">
        <v>126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85</v>
      </c>
      <c r="B5483" t="s">
        <v>161</v>
      </c>
      <c r="C5483" t="s">
        <v>127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85</v>
      </c>
      <c r="B5484" t="s">
        <v>161</v>
      </c>
      <c r="C5484" t="s">
        <v>128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85</v>
      </c>
      <c r="B5485" t="s">
        <v>161</v>
      </c>
      <c r="C5485" t="s">
        <v>129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85</v>
      </c>
      <c r="B5486" t="s">
        <v>162</v>
      </c>
      <c r="C5486" t="s">
        <v>124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 s="7">
        <f t="shared" si="255"/>
        <v>0</v>
      </c>
      <c r="AC5486">
        <f>INDEX(SHELF_days!$C$2:$C$289,MATCH(A5486&amp;"|"&amp;C5486,SHELF_days!$D$2:$D$289,0))</f>
        <v>51</v>
      </c>
      <c r="AD5486" s="8">
        <f t="shared" si="256"/>
        <v>0</v>
      </c>
      <c r="AE5486" s="7">
        <f t="shared" si="257"/>
        <v>0</v>
      </c>
    </row>
    <row r="5487" spans="1:31" x14ac:dyDescent="0.45">
      <c r="A5487" t="s">
        <v>85</v>
      </c>
      <c r="B5487" t="s">
        <v>162</v>
      </c>
      <c r="C5487" t="s">
        <v>125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 s="7">
        <f t="shared" si="255"/>
        <v>0</v>
      </c>
      <c r="AC5487">
        <f>INDEX(SHELF_days!$C$2:$C$289,MATCH(A5487&amp;"|"&amp;C5487,SHELF_days!$D$2:$D$289,0))</f>
        <v>119</v>
      </c>
      <c r="AD5487" s="8">
        <f t="shared" si="256"/>
        <v>0</v>
      </c>
      <c r="AE5487" s="7">
        <f t="shared" si="257"/>
        <v>0</v>
      </c>
    </row>
    <row r="5488" spans="1:31" x14ac:dyDescent="0.45">
      <c r="A5488" t="s">
        <v>85</v>
      </c>
      <c r="B5488" t="s">
        <v>162</v>
      </c>
      <c r="C5488" t="s">
        <v>126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 s="7">
        <f t="shared" si="255"/>
        <v>0</v>
      </c>
      <c r="AC5488">
        <f>INDEX(SHELF_days!$C$2:$C$289,MATCH(A5488&amp;"|"&amp;C5488,SHELF_days!$D$2:$D$289,0))</f>
        <v>93</v>
      </c>
      <c r="AD5488" s="8">
        <f t="shared" si="256"/>
        <v>0</v>
      </c>
      <c r="AE5488" s="7">
        <f t="shared" si="257"/>
        <v>0</v>
      </c>
    </row>
    <row r="5489" spans="1:31" x14ac:dyDescent="0.45">
      <c r="A5489" t="s">
        <v>85</v>
      </c>
      <c r="B5489" t="s">
        <v>162</v>
      </c>
      <c r="C5489" t="s">
        <v>127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 s="7">
        <f t="shared" si="255"/>
        <v>0</v>
      </c>
      <c r="AC5489">
        <f>INDEX(SHELF_days!$C$2:$C$289,MATCH(A5489&amp;"|"&amp;C5489,SHELF_days!$D$2:$D$289,0))</f>
        <v>88</v>
      </c>
      <c r="AD5489" s="8">
        <f t="shared" si="256"/>
        <v>0</v>
      </c>
      <c r="AE5489" s="7">
        <f t="shared" si="257"/>
        <v>0</v>
      </c>
    </row>
    <row r="5490" spans="1:31" x14ac:dyDescent="0.45">
      <c r="A5490" t="s">
        <v>85</v>
      </c>
      <c r="B5490" t="s">
        <v>162</v>
      </c>
      <c r="C5490" t="s">
        <v>128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 s="7">
        <f t="shared" si="255"/>
        <v>0</v>
      </c>
      <c r="AC5490">
        <f>INDEX(SHELF_days!$C$2:$C$289,MATCH(A5490&amp;"|"&amp;C5490,SHELF_days!$D$2:$D$289,0))</f>
        <v>6</v>
      </c>
      <c r="AD5490" s="8">
        <f t="shared" si="256"/>
        <v>0</v>
      </c>
      <c r="AE5490" s="7">
        <f t="shared" si="257"/>
        <v>0</v>
      </c>
    </row>
    <row r="5491" spans="1:31" x14ac:dyDescent="0.45">
      <c r="A5491" t="s">
        <v>85</v>
      </c>
      <c r="B5491" t="s">
        <v>162</v>
      </c>
      <c r="C5491" t="s">
        <v>129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 s="7">
        <f t="shared" si="255"/>
        <v>0</v>
      </c>
      <c r="AC5491">
        <f>INDEX(SHELF_days!$C$2:$C$289,MATCH(A5491&amp;"|"&amp;C5491,SHELF_days!$D$2:$D$289,0))</f>
        <v>8</v>
      </c>
      <c r="AD5491" s="8">
        <f t="shared" si="256"/>
        <v>0</v>
      </c>
      <c r="AE5491" s="7">
        <f t="shared" si="257"/>
        <v>0</v>
      </c>
    </row>
    <row r="5492" spans="1:31" x14ac:dyDescent="0.45">
      <c r="A5492" t="s">
        <v>85</v>
      </c>
      <c r="B5492" t="s">
        <v>163</v>
      </c>
      <c r="C5492" t="s">
        <v>124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85</v>
      </c>
      <c r="B5493" t="s">
        <v>163</v>
      </c>
      <c r="C5493" t="s">
        <v>125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85</v>
      </c>
      <c r="B5494" t="s">
        <v>163</v>
      </c>
      <c r="C5494" t="s">
        <v>126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85</v>
      </c>
      <c r="B5495" t="s">
        <v>163</v>
      </c>
      <c r="C5495" t="s">
        <v>127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85</v>
      </c>
      <c r="B5496" t="s">
        <v>163</v>
      </c>
      <c r="C5496" t="s">
        <v>128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85</v>
      </c>
      <c r="B5497" t="s">
        <v>163</v>
      </c>
      <c r="C5497" t="s">
        <v>129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85</v>
      </c>
      <c r="B5498" t="s">
        <v>164</v>
      </c>
      <c r="C5498" t="s">
        <v>124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85</v>
      </c>
      <c r="B5499" t="s">
        <v>164</v>
      </c>
      <c r="C5499" t="s">
        <v>125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85</v>
      </c>
      <c r="B5500" t="s">
        <v>164</v>
      </c>
      <c r="C5500" t="s">
        <v>126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85</v>
      </c>
      <c r="B5501" t="s">
        <v>164</v>
      </c>
      <c r="C5501" t="s">
        <v>127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85</v>
      </c>
      <c r="B5502" t="s">
        <v>164</v>
      </c>
      <c r="C5502" t="s">
        <v>128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85</v>
      </c>
      <c r="B5503" t="s">
        <v>164</v>
      </c>
      <c r="C5503" t="s">
        <v>129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85</v>
      </c>
      <c r="B5504" t="s">
        <v>165</v>
      </c>
      <c r="C5504" t="s">
        <v>124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85</v>
      </c>
      <c r="B5505" t="s">
        <v>165</v>
      </c>
      <c r="C5505" t="s">
        <v>125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85</v>
      </c>
      <c r="B5506" t="s">
        <v>165</v>
      </c>
      <c r="C5506" t="s">
        <v>126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85</v>
      </c>
      <c r="B5507" t="s">
        <v>165</v>
      </c>
      <c r="C5507" t="s">
        <v>127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85</v>
      </c>
      <c r="B5508" t="s">
        <v>165</v>
      </c>
      <c r="C5508" t="s">
        <v>128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85</v>
      </c>
      <c r="B5509" t="s">
        <v>165</v>
      </c>
      <c r="C5509" t="s">
        <v>129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85</v>
      </c>
      <c r="B5510" t="s">
        <v>166</v>
      </c>
      <c r="C5510" t="s">
        <v>124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85</v>
      </c>
      <c r="B5511" t="s">
        <v>166</v>
      </c>
      <c r="C5511" t="s">
        <v>125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85</v>
      </c>
      <c r="B5512" t="s">
        <v>166</v>
      </c>
      <c r="C5512" t="s">
        <v>126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85</v>
      </c>
      <c r="B5513" t="s">
        <v>166</v>
      </c>
      <c r="C5513" t="s">
        <v>127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85</v>
      </c>
      <c r="B5514" t="s">
        <v>166</v>
      </c>
      <c r="C5514" t="s">
        <v>128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85</v>
      </c>
      <c r="B5515" t="s">
        <v>166</v>
      </c>
      <c r="C5515" t="s">
        <v>129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85</v>
      </c>
      <c r="B5516" t="s">
        <v>167</v>
      </c>
      <c r="C5516" t="s">
        <v>124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85</v>
      </c>
      <c r="B5517" t="s">
        <v>167</v>
      </c>
      <c r="C5517" t="s">
        <v>125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85</v>
      </c>
      <c r="B5518" t="s">
        <v>167</v>
      </c>
      <c r="C5518" t="s">
        <v>126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85</v>
      </c>
      <c r="B5519" t="s">
        <v>167</v>
      </c>
      <c r="C5519" t="s">
        <v>127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85</v>
      </c>
      <c r="B5520" t="s">
        <v>167</v>
      </c>
      <c r="C5520" t="s">
        <v>128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85</v>
      </c>
      <c r="B5521" t="s">
        <v>167</v>
      </c>
      <c r="C5521" t="s">
        <v>129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85</v>
      </c>
      <c r="B5522" t="s">
        <v>168</v>
      </c>
      <c r="C5522" t="s">
        <v>124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85</v>
      </c>
      <c r="B5523" t="s">
        <v>168</v>
      </c>
      <c r="C5523" t="s">
        <v>125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85</v>
      </c>
      <c r="B5524" t="s">
        <v>168</v>
      </c>
      <c r="C5524" t="s">
        <v>126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85</v>
      </c>
      <c r="B5525" t="s">
        <v>168</v>
      </c>
      <c r="C5525" t="s">
        <v>127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85</v>
      </c>
      <c r="B5526" t="s">
        <v>168</v>
      </c>
      <c r="C5526" t="s">
        <v>128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85</v>
      </c>
      <c r="B5527" t="s">
        <v>168</v>
      </c>
      <c r="C5527" t="s">
        <v>129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85</v>
      </c>
      <c r="B5528" t="s">
        <v>169</v>
      </c>
      <c r="C5528" t="s">
        <v>124</v>
      </c>
      <c r="D5528">
        <v>4.2629021814975928E-3</v>
      </c>
      <c r="E5528">
        <v>4.2629021814975928E-3</v>
      </c>
      <c r="F5528">
        <v>4.2629021814975928E-3</v>
      </c>
      <c r="G5528">
        <v>4.2629021814975928E-3</v>
      </c>
      <c r="H5528">
        <v>4.2629021814975928E-3</v>
      </c>
      <c r="I5528">
        <v>4.2629021814975928E-3</v>
      </c>
      <c r="J5528">
        <v>2.0710599765109139E-2</v>
      </c>
      <c r="K5528">
        <v>2.163422857110028E-2</v>
      </c>
      <c r="L5528">
        <v>9.2185259674885441E-3</v>
      </c>
      <c r="M5528">
        <v>9.2185259674885441E-3</v>
      </c>
      <c r="N5528">
        <v>9.2185259674885441E-3</v>
      </c>
      <c r="O5528">
        <v>9.2185259674885441E-3</v>
      </c>
      <c r="P5528">
        <v>9.2185259674885441E-3</v>
      </c>
      <c r="Q5528">
        <v>9.2185259674885441E-3</v>
      </c>
      <c r="R5528">
        <v>9.2185259674885441E-3</v>
      </c>
      <c r="S5528">
        <v>9.2185259674885441E-3</v>
      </c>
      <c r="T5528">
        <v>9.2185259674885441E-3</v>
      </c>
      <c r="U5528">
        <v>0.16617621601124011</v>
      </c>
      <c r="V5528">
        <v>0.34609437086033579</v>
      </c>
      <c r="W5528">
        <v>0.22277216316809489</v>
      </c>
      <c r="X5528">
        <v>6.2267975337236367E-2</v>
      </c>
      <c r="Y5528">
        <v>4.9556237859909504E-3</v>
      </c>
      <c r="Z5528">
        <v>4.2629021814975928E-3</v>
      </c>
      <c r="AA5528">
        <v>4.2629021814975928E-3</v>
      </c>
      <c r="AB5528" s="7">
        <f t="shared" si="258"/>
        <v>0.9616811286584851</v>
      </c>
      <c r="AC5528">
        <f>INDEX(SHELF_days!$C$2:$C$289,MATCH(A5528&amp;"|"&amp;C5528,SHELF_days!$D$2:$D$289,0))</f>
        <v>51</v>
      </c>
      <c r="AD5528" s="8">
        <f t="shared" si="259"/>
        <v>49.04573756158274</v>
      </c>
      <c r="AE5528" s="7">
        <f t="shared" si="260"/>
        <v>0.34609437086033579</v>
      </c>
    </row>
    <row r="5529" spans="1:31" x14ac:dyDescent="0.45">
      <c r="A5529" t="s">
        <v>85</v>
      </c>
      <c r="B5529" t="s">
        <v>169</v>
      </c>
      <c r="C5529" t="s">
        <v>125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4.4827080752310608E-2</v>
      </c>
      <c r="W5529">
        <v>3.277106052026274E-2</v>
      </c>
      <c r="X5529">
        <v>8.7922357493387844E-3</v>
      </c>
      <c r="Y5529">
        <v>0</v>
      </c>
      <c r="Z5529">
        <v>0</v>
      </c>
      <c r="AA5529">
        <v>0</v>
      </c>
      <c r="AB5529" s="7">
        <f t="shared" si="258"/>
        <v>8.6390377021912129E-2</v>
      </c>
      <c r="AC5529">
        <f>INDEX(SHELF_days!$C$2:$C$289,MATCH(A5529&amp;"|"&amp;C5529,SHELF_days!$D$2:$D$289,0))</f>
        <v>119</v>
      </c>
      <c r="AD5529" s="8">
        <f t="shared" si="259"/>
        <v>10.280454865607544</v>
      </c>
      <c r="AE5529" s="7">
        <f t="shared" si="260"/>
        <v>4.4827080752310608E-2</v>
      </c>
    </row>
    <row r="5530" spans="1:31" x14ac:dyDescent="0.45">
      <c r="A5530" t="s">
        <v>85</v>
      </c>
      <c r="B5530" t="s">
        <v>169</v>
      </c>
      <c r="C5530" t="s">
        <v>126</v>
      </c>
      <c r="D5530">
        <v>4.5642452667413867E-2</v>
      </c>
      <c r="E5530">
        <v>4.5642452667413867E-2</v>
      </c>
      <c r="F5530">
        <v>4.5642452667413867E-2</v>
      </c>
      <c r="G5530">
        <v>4.5642452667413867E-2</v>
      </c>
      <c r="H5530">
        <v>4.5642452667413867E-2</v>
      </c>
      <c r="I5530">
        <v>4.5642452667413867E-2</v>
      </c>
      <c r="J5530">
        <v>4.5642452667413867E-2</v>
      </c>
      <c r="K5530">
        <v>4.5642452667413867E-2</v>
      </c>
      <c r="L5530">
        <v>4.5642452667413867E-2</v>
      </c>
      <c r="M5530">
        <v>4.5642452667413867E-2</v>
      </c>
      <c r="N5530">
        <v>5.4744334089259258E-2</v>
      </c>
      <c r="O5530">
        <v>8.3881311332191691E-2</v>
      </c>
      <c r="P5530">
        <v>0.1764340625744476</v>
      </c>
      <c r="Q5530">
        <v>0.2630858520006491</v>
      </c>
      <c r="R5530">
        <v>0.43113021820001662</v>
      </c>
      <c r="S5530">
        <v>0.72387740346704033</v>
      </c>
      <c r="T5530">
        <v>0.95</v>
      </c>
      <c r="U5530">
        <v>0.95</v>
      </c>
      <c r="V5530">
        <v>0.95</v>
      </c>
      <c r="W5530">
        <v>0.95</v>
      </c>
      <c r="X5530">
        <v>0.49800517671219963</v>
      </c>
      <c r="Y5530">
        <v>0.24722995194849179</v>
      </c>
      <c r="Z5530">
        <v>3.5710993059226599E-2</v>
      </c>
      <c r="AA5530">
        <v>3.5710993059226599E-2</v>
      </c>
      <c r="AB5530" s="7">
        <f t="shared" si="258"/>
        <v>6.8062348231168883</v>
      </c>
      <c r="AC5530">
        <f>INDEX(SHELF_days!$C$2:$C$289,MATCH(A5530&amp;"|"&amp;C5530,SHELF_days!$D$2:$D$289,0))</f>
        <v>93</v>
      </c>
      <c r="AD5530" s="8">
        <f t="shared" si="259"/>
        <v>632.97983854987058</v>
      </c>
      <c r="AE5530" s="7">
        <f t="shared" si="260"/>
        <v>0.95</v>
      </c>
    </row>
    <row r="5531" spans="1:31" x14ac:dyDescent="0.45">
      <c r="A5531" t="s">
        <v>85</v>
      </c>
      <c r="B5531" t="s">
        <v>169</v>
      </c>
      <c r="C5531" t="s">
        <v>127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2.4210314336107739E-2</v>
      </c>
      <c r="U5531">
        <v>9.4653511097369122E-2</v>
      </c>
      <c r="V5531">
        <v>7.516471034548157E-2</v>
      </c>
      <c r="W5531">
        <v>1.07489777342885E-2</v>
      </c>
      <c r="X5531">
        <v>0</v>
      </c>
      <c r="Y5531">
        <v>0</v>
      </c>
      <c r="Z5531">
        <v>0</v>
      </c>
      <c r="AA5531">
        <v>0</v>
      </c>
      <c r="AB5531" s="7">
        <f t="shared" si="258"/>
        <v>0.20477751351324694</v>
      </c>
      <c r="AC5531">
        <f>INDEX(SHELF_days!$C$2:$C$289,MATCH(A5531&amp;"|"&amp;C5531,SHELF_days!$D$2:$D$289,0))</f>
        <v>88</v>
      </c>
      <c r="AD5531" s="8">
        <f t="shared" si="259"/>
        <v>18.020421189165731</v>
      </c>
      <c r="AE5531" s="7">
        <f t="shared" si="260"/>
        <v>9.4653511097369122E-2</v>
      </c>
    </row>
    <row r="5532" spans="1:31" x14ac:dyDescent="0.45">
      <c r="A5532" t="s">
        <v>85</v>
      </c>
      <c r="B5532" t="s">
        <v>169</v>
      </c>
      <c r="C5532" t="s">
        <v>128</v>
      </c>
      <c r="D5532">
        <v>7.9662984516736257E-2</v>
      </c>
      <c r="E5532">
        <v>7.9662984516736257E-2</v>
      </c>
      <c r="F5532">
        <v>7.9662984516736257E-2</v>
      </c>
      <c r="G5532">
        <v>7.9662984516736257E-2</v>
      </c>
      <c r="H5532">
        <v>7.9662984516736257E-2</v>
      </c>
      <c r="I5532">
        <v>7.9662984516736257E-2</v>
      </c>
      <c r="J5532">
        <v>7.9662984516736257E-2</v>
      </c>
      <c r="K5532">
        <v>7.9662984516736257E-2</v>
      </c>
      <c r="L5532">
        <v>7.9662984516736257E-2</v>
      </c>
      <c r="M5532">
        <v>7.9662984516736257E-2</v>
      </c>
      <c r="N5532">
        <v>7.9662984516736257E-2</v>
      </c>
      <c r="O5532">
        <v>7.9662984516736257E-2</v>
      </c>
      <c r="P5532">
        <v>0.13209076065168229</v>
      </c>
      <c r="Q5532">
        <v>0.95</v>
      </c>
      <c r="R5532">
        <v>0.95</v>
      </c>
      <c r="S5532">
        <v>0.95</v>
      </c>
      <c r="T5532">
        <v>0.95</v>
      </c>
      <c r="U5532">
        <v>0.95</v>
      </c>
      <c r="V5532">
        <v>0.95</v>
      </c>
      <c r="W5532">
        <v>0.95</v>
      </c>
      <c r="X5532">
        <v>0.95</v>
      </c>
      <c r="Y5532">
        <v>0.57602465727486218</v>
      </c>
      <c r="Z5532">
        <v>0</v>
      </c>
      <c r="AA5532">
        <v>0</v>
      </c>
      <c r="AB5532" s="7">
        <f t="shared" si="258"/>
        <v>9.2640712321273799</v>
      </c>
      <c r="AC5532">
        <f>INDEX(SHELF_days!$C$2:$C$289,MATCH(A5532&amp;"|"&amp;C5532,SHELF_days!$D$2:$D$289,0))</f>
        <v>6</v>
      </c>
      <c r="AD5532" s="8">
        <f t="shared" si="259"/>
        <v>55.584427392764283</v>
      </c>
      <c r="AE5532" s="7">
        <f t="shared" si="260"/>
        <v>0.95</v>
      </c>
    </row>
    <row r="5533" spans="1:31" x14ac:dyDescent="0.45">
      <c r="A5533" t="s">
        <v>85</v>
      </c>
      <c r="B5533" t="s">
        <v>169</v>
      </c>
      <c r="C5533" t="s">
        <v>129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 s="7">
        <f t="shared" si="258"/>
        <v>0</v>
      </c>
      <c r="AC5533">
        <f>INDEX(SHELF_days!$C$2:$C$289,MATCH(A5533&amp;"|"&amp;C5533,SHELF_days!$D$2:$D$289,0))</f>
        <v>8</v>
      </c>
      <c r="AD5533" s="8">
        <f t="shared" si="259"/>
        <v>0</v>
      </c>
      <c r="AE5533" s="7">
        <f t="shared" si="260"/>
        <v>0</v>
      </c>
    </row>
    <row r="5534" spans="1:31" x14ac:dyDescent="0.45">
      <c r="A5534" t="s">
        <v>85</v>
      </c>
      <c r="B5534" t="s">
        <v>170</v>
      </c>
      <c r="C5534" t="s">
        <v>124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85</v>
      </c>
      <c r="B5535" t="s">
        <v>170</v>
      </c>
      <c r="C5535" t="s">
        <v>125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85</v>
      </c>
      <c r="B5536" t="s">
        <v>170</v>
      </c>
      <c r="C5536" t="s">
        <v>126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85</v>
      </c>
      <c r="B5537" t="s">
        <v>170</v>
      </c>
      <c r="C5537" t="s">
        <v>127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85</v>
      </c>
      <c r="B5538" t="s">
        <v>170</v>
      </c>
      <c r="C5538" t="s">
        <v>128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85</v>
      </c>
      <c r="B5539" t="s">
        <v>170</v>
      </c>
      <c r="C5539" t="s">
        <v>129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85</v>
      </c>
      <c r="B5540" t="s">
        <v>171</v>
      </c>
      <c r="C5540" t="s">
        <v>124</v>
      </c>
      <c r="D5540">
        <v>0.6379999999999999</v>
      </c>
      <c r="E5540">
        <v>0.6379999999999999</v>
      </c>
      <c r="F5540">
        <v>0.6379999999999999</v>
      </c>
      <c r="G5540">
        <v>0.6379999999999999</v>
      </c>
      <c r="H5540">
        <v>0.6379999999999999</v>
      </c>
      <c r="I5540">
        <v>0.6379999999999999</v>
      </c>
      <c r="J5540">
        <v>0.6379999999999999</v>
      </c>
      <c r="K5540">
        <v>0.6379999999999999</v>
      </c>
      <c r="L5540">
        <v>0.6379999999999999</v>
      </c>
      <c r="M5540">
        <v>0.6379999999999999</v>
      </c>
      <c r="N5540">
        <v>0.6379999999999999</v>
      </c>
      <c r="O5540">
        <v>0.6379999999999999</v>
      </c>
      <c r="P5540">
        <v>0.6379999999999999</v>
      </c>
      <c r="Q5540">
        <v>0.6379999999999999</v>
      </c>
      <c r="R5540">
        <v>0.6379999999999999</v>
      </c>
      <c r="S5540">
        <v>0.6379999999999999</v>
      </c>
      <c r="T5540">
        <v>0.6379999999999999</v>
      </c>
      <c r="U5540">
        <v>0.6379999999999999</v>
      </c>
      <c r="V5540">
        <v>0.6379999999999999</v>
      </c>
      <c r="W5540">
        <v>0.6379999999999999</v>
      </c>
      <c r="X5540">
        <v>0.6379999999999999</v>
      </c>
      <c r="Y5540">
        <v>0.6379999999999999</v>
      </c>
      <c r="Z5540">
        <v>0.6379999999999999</v>
      </c>
      <c r="AA5540">
        <v>0.6379999999999999</v>
      </c>
      <c r="AB5540" s="7">
        <f t="shared" si="258"/>
        <v>15.311999999999998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0.6379999999999999</v>
      </c>
    </row>
    <row r="5541" spans="1:31" x14ac:dyDescent="0.45">
      <c r="A5541" t="s">
        <v>85</v>
      </c>
      <c r="B5541" t="s">
        <v>171</v>
      </c>
      <c r="C5541" t="s">
        <v>125</v>
      </c>
      <c r="D5541">
        <v>0.6379999999999999</v>
      </c>
      <c r="E5541">
        <v>0.6379999999999999</v>
      </c>
      <c r="F5541">
        <v>0.6379999999999999</v>
      </c>
      <c r="G5541">
        <v>0.6379999999999999</v>
      </c>
      <c r="H5541">
        <v>0.6379999999999999</v>
      </c>
      <c r="I5541">
        <v>0.6379999999999999</v>
      </c>
      <c r="J5541">
        <v>0.6379999999999999</v>
      </c>
      <c r="K5541">
        <v>0.6379999999999999</v>
      </c>
      <c r="L5541">
        <v>0.6379999999999999</v>
      </c>
      <c r="M5541">
        <v>0.6379999999999999</v>
      </c>
      <c r="N5541">
        <v>0.6379999999999999</v>
      </c>
      <c r="O5541">
        <v>0.6379999999999999</v>
      </c>
      <c r="P5541">
        <v>0.6379999999999999</v>
      </c>
      <c r="Q5541">
        <v>0.6379999999999999</v>
      </c>
      <c r="R5541">
        <v>0.6379999999999999</v>
      </c>
      <c r="S5541">
        <v>0.6379999999999999</v>
      </c>
      <c r="T5541">
        <v>0.6379999999999999</v>
      </c>
      <c r="U5541">
        <v>0.6379999999999999</v>
      </c>
      <c r="V5541">
        <v>0.6379999999999999</v>
      </c>
      <c r="W5541">
        <v>0.6379999999999999</v>
      </c>
      <c r="X5541">
        <v>0.6379999999999999</v>
      </c>
      <c r="Y5541">
        <v>0.6379999999999999</v>
      </c>
      <c r="Z5541">
        <v>0.6379999999999999</v>
      </c>
      <c r="AA5541">
        <v>0.6379999999999999</v>
      </c>
      <c r="AB5541" s="7">
        <f t="shared" si="258"/>
        <v>15.311999999999998</v>
      </c>
      <c r="AC5541">
        <f>INDEX(SHELF_days!$C$2:$C$289,MATCH(A5541&amp;"|"&amp;C5541,SHELF_days!$D$2:$D$289,0))</f>
        <v>119</v>
      </c>
      <c r="AD5541" s="8">
        <f t="shared" si="259"/>
        <v>1822.1279999999997</v>
      </c>
      <c r="AE5541" s="7">
        <f t="shared" si="260"/>
        <v>0.6379999999999999</v>
      </c>
    </row>
    <row r="5542" spans="1:31" x14ac:dyDescent="0.45">
      <c r="A5542" t="s">
        <v>85</v>
      </c>
      <c r="B5542" t="s">
        <v>171</v>
      </c>
      <c r="C5542" t="s">
        <v>126</v>
      </c>
      <c r="D5542">
        <v>0.6379999999999999</v>
      </c>
      <c r="E5542">
        <v>0.6379999999999999</v>
      </c>
      <c r="F5542">
        <v>0.6379999999999999</v>
      </c>
      <c r="G5542">
        <v>0.6379999999999999</v>
      </c>
      <c r="H5542">
        <v>0.6379999999999999</v>
      </c>
      <c r="I5542">
        <v>0.6379999999999999</v>
      </c>
      <c r="J5542">
        <v>0.6379999999999999</v>
      </c>
      <c r="K5542">
        <v>0.6379999999999999</v>
      </c>
      <c r="L5542">
        <v>0.6379999999999999</v>
      </c>
      <c r="M5542">
        <v>0.6379999999999999</v>
      </c>
      <c r="N5542">
        <v>0.6379999999999999</v>
      </c>
      <c r="O5542">
        <v>0.6379999999999999</v>
      </c>
      <c r="P5542">
        <v>0.6379999999999999</v>
      </c>
      <c r="Q5542">
        <v>0.6379999999999999</v>
      </c>
      <c r="R5542">
        <v>0.6379999999999999</v>
      </c>
      <c r="S5542">
        <v>0.6379999999999999</v>
      </c>
      <c r="T5542">
        <v>0.6379999999999999</v>
      </c>
      <c r="U5542">
        <v>0.6379999999999999</v>
      </c>
      <c r="V5542">
        <v>0.6379999999999999</v>
      </c>
      <c r="W5542">
        <v>0.6379999999999999</v>
      </c>
      <c r="X5542">
        <v>0.6379999999999999</v>
      </c>
      <c r="Y5542">
        <v>0.6379999999999999</v>
      </c>
      <c r="Z5542">
        <v>0.6379999999999999</v>
      </c>
      <c r="AA5542">
        <v>0.6379999999999999</v>
      </c>
      <c r="AB5542" s="7">
        <f t="shared" si="258"/>
        <v>15.311999999999998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0.6379999999999999</v>
      </c>
    </row>
    <row r="5543" spans="1:31" x14ac:dyDescent="0.45">
      <c r="A5543" t="s">
        <v>85</v>
      </c>
      <c r="B5543" t="s">
        <v>171</v>
      </c>
      <c r="C5543" t="s">
        <v>127</v>
      </c>
      <c r="D5543">
        <v>0.6379999999999999</v>
      </c>
      <c r="E5543">
        <v>0.6379999999999999</v>
      </c>
      <c r="F5543">
        <v>0.6379999999999999</v>
      </c>
      <c r="G5543">
        <v>0.6379999999999999</v>
      </c>
      <c r="H5543">
        <v>0.6379999999999999</v>
      </c>
      <c r="I5543">
        <v>0.6379999999999999</v>
      </c>
      <c r="J5543">
        <v>0.6379999999999999</v>
      </c>
      <c r="K5543">
        <v>0.6379999999999999</v>
      </c>
      <c r="L5543">
        <v>0.6379999999999999</v>
      </c>
      <c r="M5543">
        <v>0.6379999999999999</v>
      </c>
      <c r="N5543">
        <v>0.6379999999999999</v>
      </c>
      <c r="O5543">
        <v>0.6379999999999999</v>
      </c>
      <c r="P5543">
        <v>0.6379999999999999</v>
      </c>
      <c r="Q5543">
        <v>0.6379999999999999</v>
      </c>
      <c r="R5543">
        <v>0.6379999999999999</v>
      </c>
      <c r="S5543">
        <v>0.6379999999999999</v>
      </c>
      <c r="T5543">
        <v>0.6379999999999999</v>
      </c>
      <c r="U5543">
        <v>0.6379999999999999</v>
      </c>
      <c r="V5543">
        <v>0.6379999999999999</v>
      </c>
      <c r="W5543">
        <v>0.6379999999999999</v>
      </c>
      <c r="X5543">
        <v>0.6379999999999999</v>
      </c>
      <c r="Y5543">
        <v>0.6379999999999999</v>
      </c>
      <c r="Z5543">
        <v>0.6379999999999999</v>
      </c>
      <c r="AA5543">
        <v>0.6379999999999999</v>
      </c>
      <c r="AB5543" s="7">
        <f t="shared" si="258"/>
        <v>15.311999999999998</v>
      </c>
      <c r="AC5543">
        <f>INDEX(SHELF_days!$C$2:$C$289,MATCH(A5543&amp;"|"&amp;C5543,SHELF_days!$D$2:$D$289,0))</f>
        <v>88</v>
      </c>
      <c r="AD5543" s="8">
        <f t="shared" si="259"/>
        <v>1347.4559999999997</v>
      </c>
      <c r="AE5543" s="7">
        <f t="shared" si="260"/>
        <v>0.6379999999999999</v>
      </c>
    </row>
    <row r="5544" spans="1:31" x14ac:dyDescent="0.45">
      <c r="A5544" t="s">
        <v>85</v>
      </c>
      <c r="B5544" t="s">
        <v>171</v>
      </c>
      <c r="C5544" t="s">
        <v>128</v>
      </c>
      <c r="D5544">
        <v>0.6379999999999999</v>
      </c>
      <c r="E5544">
        <v>0.6379999999999999</v>
      </c>
      <c r="F5544">
        <v>0.6379999999999999</v>
      </c>
      <c r="G5544">
        <v>0.6379999999999999</v>
      </c>
      <c r="H5544">
        <v>0.6379999999999999</v>
      </c>
      <c r="I5544">
        <v>0.6379999999999999</v>
      </c>
      <c r="J5544">
        <v>0.6379999999999999</v>
      </c>
      <c r="K5544">
        <v>0.6379999999999999</v>
      </c>
      <c r="L5544">
        <v>0.6379999999999999</v>
      </c>
      <c r="M5544">
        <v>0.6379999999999999</v>
      </c>
      <c r="N5544">
        <v>0.6379999999999999</v>
      </c>
      <c r="O5544">
        <v>0.6379999999999999</v>
      </c>
      <c r="P5544">
        <v>0.6379999999999999</v>
      </c>
      <c r="Q5544">
        <v>0.6379999999999999</v>
      </c>
      <c r="R5544">
        <v>0.6379999999999999</v>
      </c>
      <c r="S5544">
        <v>0.6379999999999999</v>
      </c>
      <c r="T5544">
        <v>0.6379999999999999</v>
      </c>
      <c r="U5544">
        <v>0.6379999999999999</v>
      </c>
      <c r="V5544">
        <v>0.6379999999999999</v>
      </c>
      <c r="W5544">
        <v>0.6379999999999999</v>
      </c>
      <c r="X5544">
        <v>0.6379999999999999</v>
      </c>
      <c r="Y5544">
        <v>0.6379999999999999</v>
      </c>
      <c r="Z5544">
        <v>0.6379999999999999</v>
      </c>
      <c r="AA5544">
        <v>0.6379999999999999</v>
      </c>
      <c r="AB5544" s="7">
        <f t="shared" si="258"/>
        <v>15.311999999999998</v>
      </c>
      <c r="AC5544">
        <f>INDEX(SHELF_days!$C$2:$C$289,MATCH(A5544&amp;"|"&amp;C5544,SHELF_days!$D$2:$D$289,0))</f>
        <v>6</v>
      </c>
      <c r="AD5544" s="8">
        <f t="shared" si="259"/>
        <v>91.871999999999986</v>
      </c>
      <c r="AE5544" s="7">
        <f t="shared" si="260"/>
        <v>0.6379999999999999</v>
      </c>
    </row>
    <row r="5545" spans="1:31" x14ac:dyDescent="0.45">
      <c r="A5545" t="s">
        <v>85</v>
      </c>
      <c r="B5545" t="s">
        <v>171</v>
      </c>
      <c r="C5545" t="s">
        <v>129</v>
      </c>
      <c r="D5545">
        <v>0.6379999999999999</v>
      </c>
      <c r="E5545">
        <v>0.6379999999999999</v>
      </c>
      <c r="F5545">
        <v>0.6379999999999999</v>
      </c>
      <c r="G5545">
        <v>0.6379999999999999</v>
      </c>
      <c r="H5545">
        <v>0.6379999999999999</v>
      </c>
      <c r="I5545">
        <v>0.6379999999999999</v>
      </c>
      <c r="J5545">
        <v>0.6379999999999999</v>
      </c>
      <c r="K5545">
        <v>0.6379999999999999</v>
      </c>
      <c r="L5545">
        <v>0.6379999999999999</v>
      </c>
      <c r="M5545">
        <v>0.6379999999999999</v>
      </c>
      <c r="N5545">
        <v>0.6379999999999999</v>
      </c>
      <c r="O5545">
        <v>0.6379999999999999</v>
      </c>
      <c r="P5545">
        <v>0.6379999999999999</v>
      </c>
      <c r="Q5545">
        <v>0.6379999999999999</v>
      </c>
      <c r="R5545">
        <v>0.6379999999999999</v>
      </c>
      <c r="S5545">
        <v>0.6379999999999999</v>
      </c>
      <c r="T5545">
        <v>0.6379999999999999</v>
      </c>
      <c r="U5545">
        <v>0.6379999999999999</v>
      </c>
      <c r="V5545">
        <v>0.6379999999999999</v>
      </c>
      <c r="W5545">
        <v>0.6379999999999999</v>
      </c>
      <c r="X5545">
        <v>0.6379999999999999</v>
      </c>
      <c r="Y5545">
        <v>0.6379999999999999</v>
      </c>
      <c r="Z5545">
        <v>0.6379999999999999</v>
      </c>
      <c r="AA5545">
        <v>0.6379999999999999</v>
      </c>
      <c r="AB5545" s="7">
        <f t="shared" si="258"/>
        <v>15.311999999999998</v>
      </c>
      <c r="AC5545">
        <f>INDEX(SHELF_days!$C$2:$C$289,MATCH(A5545&amp;"|"&amp;C5545,SHELF_days!$D$2:$D$289,0))</f>
        <v>8</v>
      </c>
      <c r="AD5545" s="8">
        <f t="shared" si="259"/>
        <v>122.49599999999998</v>
      </c>
      <c r="AE5545" s="7">
        <f t="shared" si="260"/>
        <v>0.6379999999999999</v>
      </c>
    </row>
    <row r="5546" spans="1:31" x14ac:dyDescent="0.45">
      <c r="A5546" t="s">
        <v>85</v>
      </c>
      <c r="B5546" t="s">
        <v>172</v>
      </c>
      <c r="C5546" t="s">
        <v>124</v>
      </c>
      <c r="D5546">
        <v>0.76404454968692348</v>
      </c>
      <c r="E5546">
        <v>0.76404454968692348</v>
      </c>
      <c r="F5546">
        <v>0.76404454968692348</v>
      </c>
      <c r="G5546">
        <v>0.76404454968692348</v>
      </c>
      <c r="H5546">
        <v>0.76404454968692348</v>
      </c>
      <c r="I5546">
        <v>0.76404454968692348</v>
      </c>
      <c r="J5546">
        <v>0.76528875305186372</v>
      </c>
      <c r="K5546">
        <v>0.76497770221062855</v>
      </c>
      <c r="L5546">
        <v>0.76435560052815865</v>
      </c>
      <c r="M5546">
        <v>0.76435560052815865</v>
      </c>
      <c r="N5546">
        <v>0.76435560052815865</v>
      </c>
      <c r="O5546">
        <v>0.76435560052815865</v>
      </c>
      <c r="P5546">
        <v>0.76435560052815865</v>
      </c>
      <c r="Q5546">
        <v>0.76311139716321863</v>
      </c>
      <c r="R5546">
        <v>0.76311139716321863</v>
      </c>
      <c r="S5546">
        <v>0.7674661089405086</v>
      </c>
      <c r="T5546">
        <v>0.78426285436719922</v>
      </c>
      <c r="U5546">
        <v>0.78644021025584421</v>
      </c>
      <c r="V5546">
        <v>0.78644021025584421</v>
      </c>
      <c r="W5546">
        <v>0.78675126109707927</v>
      </c>
      <c r="X5546">
        <v>0.78675126109707927</v>
      </c>
      <c r="Y5546">
        <v>0.78675126109707927</v>
      </c>
      <c r="Z5546">
        <v>0.78239654931978897</v>
      </c>
      <c r="AA5546">
        <v>0.76559980389309867</v>
      </c>
      <c r="AB5546" s="7">
        <f t="shared" si="258"/>
        <v>18.495394070674784</v>
      </c>
      <c r="AC5546">
        <f>INDEX(SHELF_days!$C$2:$C$289,MATCH(A5546&amp;"|"&amp;C5546,SHELF_days!$D$2:$D$289,0))</f>
        <v>51</v>
      </c>
      <c r="AD5546" s="8">
        <f t="shared" si="259"/>
        <v>943.265097604414</v>
      </c>
      <c r="AE5546" s="7">
        <f t="shared" si="260"/>
        <v>0.78675126109707927</v>
      </c>
    </row>
    <row r="5547" spans="1:31" x14ac:dyDescent="0.45">
      <c r="A5547" t="s">
        <v>85</v>
      </c>
      <c r="B5547" t="s">
        <v>172</v>
      </c>
      <c r="C5547" t="s">
        <v>125</v>
      </c>
      <c r="D5547">
        <v>0.76388902426630623</v>
      </c>
      <c r="E5547">
        <v>0.76388902426630623</v>
      </c>
      <c r="F5547">
        <v>0.76388902426630623</v>
      </c>
      <c r="G5547">
        <v>0.76388902426630623</v>
      </c>
      <c r="H5547">
        <v>0.76388902426630623</v>
      </c>
      <c r="I5547">
        <v>0.76388902426630623</v>
      </c>
      <c r="J5547">
        <v>0.76388902426630623</v>
      </c>
      <c r="K5547">
        <v>0.76311139716321863</v>
      </c>
      <c r="L5547">
        <v>0.76311139716321863</v>
      </c>
      <c r="M5547">
        <v>0.76311139716321863</v>
      </c>
      <c r="N5547">
        <v>0.76311139716321863</v>
      </c>
      <c r="O5547">
        <v>0.76311139716321863</v>
      </c>
      <c r="P5547">
        <v>0.76311139716321863</v>
      </c>
      <c r="Q5547">
        <v>0.76311139716321863</v>
      </c>
      <c r="R5547">
        <v>0.76350021071476237</v>
      </c>
      <c r="S5547">
        <v>0.77322054950335628</v>
      </c>
      <c r="T5547">
        <v>0.78682902380738795</v>
      </c>
      <c r="U5547">
        <v>0.79188359997745683</v>
      </c>
      <c r="V5547">
        <v>0.79188359997745683</v>
      </c>
      <c r="W5547">
        <v>0.79188359997745683</v>
      </c>
      <c r="X5547">
        <v>0.79188359997745683</v>
      </c>
      <c r="Y5547">
        <v>0.79149478642591309</v>
      </c>
      <c r="Z5547">
        <v>0.78177444763731918</v>
      </c>
      <c r="AA5547">
        <v>0.76816597333328751</v>
      </c>
      <c r="AB5547" s="7">
        <f t="shared" si="258"/>
        <v>18.521522341338525</v>
      </c>
      <c r="AC5547">
        <f>INDEX(SHELF_days!$C$2:$C$289,MATCH(A5547&amp;"|"&amp;C5547,SHELF_days!$D$2:$D$289,0))</f>
        <v>119</v>
      </c>
      <c r="AD5547" s="8">
        <f t="shared" si="259"/>
        <v>2204.0611586192845</v>
      </c>
      <c r="AE5547" s="7">
        <f t="shared" si="260"/>
        <v>0.79188359997745683</v>
      </c>
    </row>
    <row r="5548" spans="1:31" x14ac:dyDescent="0.45">
      <c r="A5548" t="s">
        <v>85</v>
      </c>
      <c r="B5548" t="s">
        <v>172</v>
      </c>
      <c r="C5548" t="s">
        <v>126</v>
      </c>
      <c r="D5548">
        <v>0.76311139716321863</v>
      </c>
      <c r="E5548">
        <v>0.76311139716321863</v>
      </c>
      <c r="F5548">
        <v>0.76311139716321863</v>
      </c>
      <c r="G5548">
        <v>0.76311139716321863</v>
      </c>
      <c r="H5548">
        <v>0.76311139716321863</v>
      </c>
      <c r="I5548">
        <v>0.76311139716321863</v>
      </c>
      <c r="J5548">
        <v>0.76311139716321863</v>
      </c>
      <c r="K5548">
        <v>0.76311139716321863</v>
      </c>
      <c r="L5548">
        <v>0.76311139716321863</v>
      </c>
      <c r="M5548">
        <v>0.76352255632117283</v>
      </c>
      <c r="N5548">
        <v>0.7655783521109446</v>
      </c>
      <c r="O5548">
        <v>0.77092342116435064</v>
      </c>
      <c r="P5548">
        <v>0.77709080853366552</v>
      </c>
      <c r="Q5548">
        <v>0.78120240011320874</v>
      </c>
      <c r="R5548">
        <v>0.78572515085070616</v>
      </c>
      <c r="S5548">
        <v>0.79600412979956414</v>
      </c>
      <c r="T5548">
        <v>0.79682644811547276</v>
      </c>
      <c r="U5548">
        <v>0.79682644811547276</v>
      </c>
      <c r="V5548">
        <v>0.79682644811547276</v>
      </c>
      <c r="W5548">
        <v>0.79682644811547276</v>
      </c>
      <c r="X5548">
        <v>0.79682644811547276</v>
      </c>
      <c r="Y5548">
        <v>0.79107021990411241</v>
      </c>
      <c r="Z5548">
        <v>0.77133458032230506</v>
      </c>
      <c r="AA5548">
        <v>0.76311139716321863</v>
      </c>
      <c r="AB5548" s="7">
        <f t="shared" si="258"/>
        <v>18.617697831329583</v>
      </c>
      <c r="AC5548">
        <f>INDEX(SHELF_days!$C$2:$C$289,MATCH(A5548&amp;"|"&amp;C5548,SHELF_days!$D$2:$D$289,0))</f>
        <v>93</v>
      </c>
      <c r="AD5548" s="8">
        <f t="shared" si="259"/>
        <v>1731.4458983136512</v>
      </c>
      <c r="AE5548" s="7">
        <f t="shared" si="260"/>
        <v>0.79682644811547276</v>
      </c>
    </row>
    <row r="5549" spans="1:31" x14ac:dyDescent="0.45">
      <c r="A5549" t="s">
        <v>85</v>
      </c>
      <c r="B5549" t="s">
        <v>172</v>
      </c>
      <c r="C5549" t="s">
        <v>127</v>
      </c>
      <c r="D5549">
        <v>0.76311139716321863</v>
      </c>
      <c r="E5549">
        <v>0.76311139716321863</v>
      </c>
      <c r="F5549">
        <v>0.76311139716321863</v>
      </c>
      <c r="G5549">
        <v>0.76311139716321863</v>
      </c>
      <c r="H5549">
        <v>0.76311139716321863</v>
      </c>
      <c r="I5549">
        <v>0.76311139716321863</v>
      </c>
      <c r="J5549">
        <v>0.76311139716321863</v>
      </c>
      <c r="K5549">
        <v>0.76311139716321863</v>
      </c>
      <c r="L5549">
        <v>0.76311139716321863</v>
      </c>
      <c r="M5549">
        <v>0.76311139716321863</v>
      </c>
      <c r="N5549">
        <v>0.76311139716321863</v>
      </c>
      <c r="O5549">
        <v>0.76311139716321863</v>
      </c>
      <c r="P5549">
        <v>0.76369780448685831</v>
      </c>
      <c r="Q5549">
        <v>0.7654570264577778</v>
      </c>
      <c r="R5549">
        <v>0.77132109969417528</v>
      </c>
      <c r="S5549">
        <v>0.78304924616697069</v>
      </c>
      <c r="T5549">
        <v>0.79008613405064798</v>
      </c>
      <c r="U5549">
        <v>0.79008613405064798</v>
      </c>
      <c r="V5549">
        <v>0.79008613405064798</v>
      </c>
      <c r="W5549">
        <v>0.79008613405064798</v>
      </c>
      <c r="X5549">
        <v>0.79008613405064798</v>
      </c>
      <c r="Y5549">
        <v>0.78363565349061048</v>
      </c>
      <c r="Z5549">
        <v>0.77014828504689592</v>
      </c>
      <c r="AA5549">
        <v>0.76311139716321863</v>
      </c>
      <c r="AB5549" s="7">
        <f t="shared" si="258"/>
        <v>18.508187948718369</v>
      </c>
      <c r="AC5549">
        <f>INDEX(SHELF_days!$C$2:$C$289,MATCH(A5549&amp;"|"&amp;C5549,SHELF_days!$D$2:$D$289,0))</f>
        <v>88</v>
      </c>
      <c r="AD5549" s="8">
        <f t="shared" si="259"/>
        <v>1628.7205394872165</v>
      </c>
      <c r="AE5549" s="7">
        <f t="shared" si="260"/>
        <v>0.79008613405064798</v>
      </c>
    </row>
    <row r="5550" spans="1:31" x14ac:dyDescent="0.45">
      <c r="A5550" t="s">
        <v>85</v>
      </c>
      <c r="B5550" t="s">
        <v>172</v>
      </c>
      <c r="C5550" t="s">
        <v>128</v>
      </c>
      <c r="D5550">
        <v>0.76311139716321863</v>
      </c>
      <c r="E5550">
        <v>0.76311139716321863</v>
      </c>
      <c r="F5550">
        <v>0.76311139716321863</v>
      </c>
      <c r="G5550">
        <v>0.76311139716321863</v>
      </c>
      <c r="H5550">
        <v>0.76311139716321863</v>
      </c>
      <c r="I5550">
        <v>0.76311139716321863</v>
      </c>
      <c r="J5550">
        <v>0.76311139716321863</v>
      </c>
      <c r="K5550">
        <v>0.76311139716321863</v>
      </c>
      <c r="L5550">
        <v>0.76311139716321863</v>
      </c>
      <c r="M5550">
        <v>0.76311139716321863</v>
      </c>
      <c r="N5550">
        <v>0.76311139716321863</v>
      </c>
      <c r="O5550">
        <v>0.79888224390524454</v>
      </c>
      <c r="P5550">
        <v>0.79888224390524454</v>
      </c>
      <c r="Q5550">
        <v>0.79888224390524454</v>
      </c>
      <c r="R5550">
        <v>0.79888224390524454</v>
      </c>
      <c r="S5550">
        <v>0.79888224390524454</v>
      </c>
      <c r="T5550">
        <v>0.79888224390524454</v>
      </c>
      <c r="U5550">
        <v>0.79888224390524454</v>
      </c>
      <c r="V5550">
        <v>0.79888224390524454</v>
      </c>
      <c r="W5550">
        <v>0.79888224390524454</v>
      </c>
      <c r="X5550">
        <v>0.79888224390524454</v>
      </c>
      <c r="Y5550">
        <v>0.79888224390524454</v>
      </c>
      <c r="Z5550">
        <v>0.76311139716321863</v>
      </c>
      <c r="AA5550">
        <v>0.76311139716321863</v>
      </c>
      <c r="AB5550" s="7">
        <f t="shared" si="258"/>
        <v>18.708152846079535</v>
      </c>
      <c r="AC5550">
        <f>INDEX(SHELF_days!$C$2:$C$289,MATCH(A5550&amp;"|"&amp;C5550,SHELF_days!$D$2:$D$289,0))</f>
        <v>6</v>
      </c>
      <c r="AD5550" s="8">
        <f t="shared" si="259"/>
        <v>112.24891707647721</v>
      </c>
      <c r="AE5550" s="7">
        <f t="shared" si="260"/>
        <v>0.79888224390524454</v>
      </c>
    </row>
    <row r="5551" spans="1:31" x14ac:dyDescent="0.45">
      <c r="A5551" t="s">
        <v>85</v>
      </c>
      <c r="B5551" t="s">
        <v>172</v>
      </c>
      <c r="C5551" t="s">
        <v>129</v>
      </c>
      <c r="D5551">
        <v>0.76311139716321863</v>
      </c>
      <c r="E5551">
        <v>0.76311139716321863</v>
      </c>
      <c r="F5551">
        <v>0.76311139716321863</v>
      </c>
      <c r="G5551">
        <v>0.76311139716321863</v>
      </c>
      <c r="H5551">
        <v>0.76311139716321863</v>
      </c>
      <c r="I5551">
        <v>0.76311139716321863</v>
      </c>
      <c r="J5551">
        <v>0.76311139716321863</v>
      </c>
      <c r="K5551">
        <v>0.76311139716321863</v>
      </c>
      <c r="L5551">
        <v>0.76311139716321863</v>
      </c>
      <c r="M5551">
        <v>0.76311139716321863</v>
      </c>
      <c r="N5551">
        <v>0.76311139716321863</v>
      </c>
      <c r="O5551">
        <v>0.76311139716321863</v>
      </c>
      <c r="P5551">
        <v>0.76311139716321863</v>
      </c>
      <c r="Q5551">
        <v>0.76311139716321863</v>
      </c>
      <c r="R5551">
        <v>0.76311139716321863</v>
      </c>
      <c r="S5551">
        <v>0.76311139716321863</v>
      </c>
      <c r="T5551">
        <v>0.76311139716321863</v>
      </c>
      <c r="U5551">
        <v>0.79888224390524454</v>
      </c>
      <c r="V5551">
        <v>0.79888224390524454</v>
      </c>
      <c r="W5551">
        <v>0.79888224390524454</v>
      </c>
      <c r="X5551">
        <v>0.79888224390524454</v>
      </c>
      <c r="Y5551">
        <v>0.79888224390524454</v>
      </c>
      <c r="Z5551">
        <v>0.79888224390524454</v>
      </c>
      <c r="AA5551">
        <v>0.76311139716321863</v>
      </c>
      <c r="AB5551" s="7">
        <f t="shared" si="258"/>
        <v>18.529298612369399</v>
      </c>
      <c r="AC5551">
        <f>INDEX(SHELF_days!$C$2:$C$289,MATCH(A5551&amp;"|"&amp;C5551,SHELF_days!$D$2:$D$289,0))</f>
        <v>8</v>
      </c>
      <c r="AD5551" s="8">
        <f t="shared" si="259"/>
        <v>148.23438889895519</v>
      </c>
      <c r="AE5551" s="7">
        <f t="shared" si="260"/>
        <v>0.79888224390524454</v>
      </c>
    </row>
    <row r="5552" spans="1:31" x14ac:dyDescent="0.45">
      <c r="A5552" t="s">
        <v>85</v>
      </c>
      <c r="B5552" t="s">
        <v>173</v>
      </c>
      <c r="C5552" t="s">
        <v>124</v>
      </c>
      <c r="D5552">
        <v>0.19170000000000001</v>
      </c>
      <c r="E5552">
        <v>0.19170000000000001</v>
      </c>
      <c r="F5552">
        <v>0.19170000000000001</v>
      </c>
      <c r="G5552">
        <v>0.19170000000000001</v>
      </c>
      <c r="H5552">
        <v>0.19170000000000001</v>
      </c>
      <c r="I5552">
        <v>0.19170000000000001</v>
      </c>
      <c r="J5552">
        <v>0.19170000000000001</v>
      </c>
      <c r="K5552">
        <v>0.19170000000000001</v>
      </c>
      <c r="L5552">
        <v>0.19170000000000001</v>
      </c>
      <c r="M5552">
        <v>0.19170000000000001</v>
      </c>
      <c r="N5552">
        <v>0.19170000000000001</v>
      </c>
      <c r="O5552">
        <v>0.19170000000000001</v>
      </c>
      <c r="P5552">
        <v>0.19170000000000001</v>
      </c>
      <c r="Q5552">
        <v>0.19170000000000001</v>
      </c>
      <c r="R5552">
        <v>0.19170000000000001</v>
      </c>
      <c r="S5552">
        <v>0.19170000000000001</v>
      </c>
      <c r="T5552">
        <v>0.19170000000000001</v>
      </c>
      <c r="U5552">
        <v>0.19170000000000001</v>
      </c>
      <c r="V5552">
        <v>0.19170000000000001</v>
      </c>
      <c r="W5552">
        <v>0.19170000000000001</v>
      </c>
      <c r="X5552">
        <v>0.19170000000000001</v>
      </c>
      <c r="Y5552">
        <v>0.19170000000000001</v>
      </c>
      <c r="Z5552">
        <v>0.19170000000000001</v>
      </c>
      <c r="AA5552">
        <v>0.19170000000000001</v>
      </c>
      <c r="AB5552" s="7">
        <f t="shared" si="258"/>
        <v>4.6008000000000004</v>
      </c>
      <c r="AC5552">
        <f>INDEX(SHELF_days!$C$2:$C$289,MATCH(A5552&amp;"|"&amp;C5552,SHELF_days!$D$2:$D$289,0))</f>
        <v>51</v>
      </c>
      <c r="AD5552" s="8">
        <f t="shared" si="259"/>
        <v>234.64080000000001</v>
      </c>
      <c r="AE5552" s="7">
        <f t="shared" si="260"/>
        <v>0.19170000000000001</v>
      </c>
    </row>
    <row r="5553" spans="1:31" x14ac:dyDescent="0.45">
      <c r="A5553" t="s">
        <v>85</v>
      </c>
      <c r="B5553" t="s">
        <v>173</v>
      </c>
      <c r="C5553" t="s">
        <v>125</v>
      </c>
      <c r="D5553">
        <v>0.19170000000000001</v>
      </c>
      <c r="E5553">
        <v>0.19170000000000001</v>
      </c>
      <c r="F5553">
        <v>0.19170000000000001</v>
      </c>
      <c r="G5553">
        <v>0.19170000000000001</v>
      </c>
      <c r="H5553">
        <v>0.19170000000000001</v>
      </c>
      <c r="I5553">
        <v>0.19170000000000001</v>
      </c>
      <c r="J5553">
        <v>0.19170000000000001</v>
      </c>
      <c r="K5553">
        <v>0.19170000000000001</v>
      </c>
      <c r="L5553">
        <v>0.19170000000000001</v>
      </c>
      <c r="M5553">
        <v>0.19170000000000001</v>
      </c>
      <c r="N5553">
        <v>0.19170000000000001</v>
      </c>
      <c r="O5553">
        <v>0.19170000000000001</v>
      </c>
      <c r="P5553">
        <v>0.19170000000000001</v>
      </c>
      <c r="Q5553">
        <v>0.19170000000000001</v>
      </c>
      <c r="R5553">
        <v>0.19170000000000001</v>
      </c>
      <c r="S5553">
        <v>0.19170000000000001</v>
      </c>
      <c r="T5553">
        <v>0.19170000000000001</v>
      </c>
      <c r="U5553">
        <v>0.19170000000000001</v>
      </c>
      <c r="V5553">
        <v>0.19170000000000001</v>
      </c>
      <c r="W5553">
        <v>0.19170000000000001</v>
      </c>
      <c r="X5553">
        <v>0.19170000000000001</v>
      </c>
      <c r="Y5553">
        <v>0.19170000000000001</v>
      </c>
      <c r="Z5553">
        <v>0.19170000000000001</v>
      </c>
      <c r="AA5553">
        <v>0.19170000000000001</v>
      </c>
      <c r="AB5553" s="7">
        <f t="shared" si="258"/>
        <v>4.6008000000000004</v>
      </c>
      <c r="AC5553">
        <f>INDEX(SHELF_days!$C$2:$C$289,MATCH(A5553&amp;"|"&amp;C5553,SHELF_days!$D$2:$D$289,0))</f>
        <v>119</v>
      </c>
      <c r="AD5553" s="8">
        <f t="shared" si="259"/>
        <v>547.49520000000007</v>
      </c>
      <c r="AE5553" s="7">
        <f t="shared" si="260"/>
        <v>0.19170000000000001</v>
      </c>
    </row>
    <row r="5554" spans="1:31" x14ac:dyDescent="0.45">
      <c r="A5554" t="s">
        <v>85</v>
      </c>
      <c r="B5554" t="s">
        <v>173</v>
      </c>
      <c r="C5554" t="s">
        <v>126</v>
      </c>
      <c r="D5554">
        <v>0.19170000000000001</v>
      </c>
      <c r="E5554">
        <v>0.19170000000000001</v>
      </c>
      <c r="F5554">
        <v>0.19170000000000001</v>
      </c>
      <c r="G5554">
        <v>0.19170000000000001</v>
      </c>
      <c r="H5554">
        <v>0.19170000000000001</v>
      </c>
      <c r="I5554">
        <v>0.19170000000000001</v>
      </c>
      <c r="J5554">
        <v>0.19170000000000001</v>
      </c>
      <c r="K5554">
        <v>0.19170000000000001</v>
      </c>
      <c r="L5554">
        <v>0.19170000000000001</v>
      </c>
      <c r="M5554">
        <v>0.19170000000000001</v>
      </c>
      <c r="N5554">
        <v>0.19170000000000001</v>
      </c>
      <c r="O5554">
        <v>0.19170000000000001</v>
      </c>
      <c r="P5554">
        <v>0.19170000000000001</v>
      </c>
      <c r="Q5554">
        <v>0.19170000000000001</v>
      </c>
      <c r="R5554">
        <v>0.19170000000000001</v>
      </c>
      <c r="S5554">
        <v>0.19170000000000001</v>
      </c>
      <c r="T5554">
        <v>0.19170000000000001</v>
      </c>
      <c r="U5554">
        <v>0.19170000000000001</v>
      </c>
      <c r="V5554">
        <v>0.19170000000000001</v>
      </c>
      <c r="W5554">
        <v>0.19170000000000001</v>
      </c>
      <c r="X5554">
        <v>0.19170000000000001</v>
      </c>
      <c r="Y5554">
        <v>0.19170000000000001</v>
      </c>
      <c r="Z5554">
        <v>0.19170000000000001</v>
      </c>
      <c r="AA5554">
        <v>0.19170000000000001</v>
      </c>
      <c r="AB5554" s="7">
        <f t="shared" si="258"/>
        <v>4.6008000000000004</v>
      </c>
      <c r="AC5554">
        <f>INDEX(SHELF_days!$C$2:$C$289,MATCH(A5554&amp;"|"&amp;C5554,SHELF_days!$D$2:$D$289,0))</f>
        <v>93</v>
      </c>
      <c r="AD5554" s="8">
        <f t="shared" si="259"/>
        <v>427.87440000000004</v>
      </c>
      <c r="AE5554" s="7">
        <f t="shared" si="260"/>
        <v>0.19170000000000001</v>
      </c>
    </row>
    <row r="5555" spans="1:31" x14ac:dyDescent="0.45">
      <c r="A5555" t="s">
        <v>85</v>
      </c>
      <c r="B5555" t="s">
        <v>173</v>
      </c>
      <c r="C5555" t="s">
        <v>127</v>
      </c>
      <c r="D5555">
        <v>0.19170000000000001</v>
      </c>
      <c r="E5555">
        <v>0.19170000000000001</v>
      </c>
      <c r="F5555">
        <v>0.19170000000000001</v>
      </c>
      <c r="G5555">
        <v>0.19170000000000001</v>
      </c>
      <c r="H5555">
        <v>0.19170000000000001</v>
      </c>
      <c r="I5555">
        <v>0.19170000000000001</v>
      </c>
      <c r="J5555">
        <v>0.19170000000000001</v>
      </c>
      <c r="K5555">
        <v>0.19170000000000001</v>
      </c>
      <c r="L5555">
        <v>0.19170000000000001</v>
      </c>
      <c r="M5555">
        <v>0.19170000000000001</v>
      </c>
      <c r="N5555">
        <v>0.19170000000000001</v>
      </c>
      <c r="O5555">
        <v>0.19170000000000001</v>
      </c>
      <c r="P5555">
        <v>0.19170000000000001</v>
      </c>
      <c r="Q5555">
        <v>0.19170000000000001</v>
      </c>
      <c r="R5555">
        <v>0.19170000000000001</v>
      </c>
      <c r="S5555">
        <v>0.19170000000000001</v>
      </c>
      <c r="T5555">
        <v>0.19170000000000001</v>
      </c>
      <c r="U5555">
        <v>0.19170000000000001</v>
      </c>
      <c r="V5555">
        <v>0.19170000000000001</v>
      </c>
      <c r="W5555">
        <v>0.19170000000000001</v>
      </c>
      <c r="X5555">
        <v>0.19170000000000001</v>
      </c>
      <c r="Y5555">
        <v>0.19170000000000001</v>
      </c>
      <c r="Z5555">
        <v>0.19170000000000001</v>
      </c>
      <c r="AA5555">
        <v>0.19170000000000001</v>
      </c>
      <c r="AB5555" s="7">
        <f t="shared" si="258"/>
        <v>4.6008000000000004</v>
      </c>
      <c r="AC5555">
        <f>INDEX(SHELF_days!$C$2:$C$289,MATCH(A5555&amp;"|"&amp;C5555,SHELF_days!$D$2:$D$289,0))</f>
        <v>88</v>
      </c>
      <c r="AD5555" s="8">
        <f t="shared" si="259"/>
        <v>404.87040000000002</v>
      </c>
      <c r="AE5555" s="7">
        <f t="shared" si="260"/>
        <v>0.19170000000000001</v>
      </c>
    </row>
    <row r="5556" spans="1:31" x14ac:dyDescent="0.45">
      <c r="A5556" t="s">
        <v>85</v>
      </c>
      <c r="B5556" t="s">
        <v>173</v>
      </c>
      <c r="C5556" t="s">
        <v>128</v>
      </c>
      <c r="D5556">
        <v>0.19170000000000001</v>
      </c>
      <c r="E5556">
        <v>0.19170000000000001</v>
      </c>
      <c r="F5556">
        <v>0.19170000000000001</v>
      </c>
      <c r="G5556">
        <v>0.19170000000000001</v>
      </c>
      <c r="H5556">
        <v>0.19170000000000001</v>
      </c>
      <c r="I5556">
        <v>0.19170000000000001</v>
      </c>
      <c r="J5556">
        <v>0.19170000000000001</v>
      </c>
      <c r="K5556">
        <v>0.19170000000000001</v>
      </c>
      <c r="L5556">
        <v>0.19170000000000001</v>
      </c>
      <c r="M5556">
        <v>0.19170000000000001</v>
      </c>
      <c r="N5556">
        <v>0.19170000000000001</v>
      </c>
      <c r="O5556">
        <v>0.19170000000000001</v>
      </c>
      <c r="P5556">
        <v>0.19170000000000001</v>
      </c>
      <c r="Q5556">
        <v>0.19170000000000001</v>
      </c>
      <c r="R5556">
        <v>0.19170000000000001</v>
      </c>
      <c r="S5556">
        <v>0.19170000000000001</v>
      </c>
      <c r="T5556">
        <v>0.19170000000000001</v>
      </c>
      <c r="U5556">
        <v>0.19170000000000001</v>
      </c>
      <c r="V5556">
        <v>0.19170000000000001</v>
      </c>
      <c r="W5556">
        <v>0.19170000000000001</v>
      </c>
      <c r="X5556">
        <v>0.19170000000000001</v>
      </c>
      <c r="Y5556">
        <v>0.19170000000000001</v>
      </c>
      <c r="Z5556">
        <v>0.19170000000000001</v>
      </c>
      <c r="AA5556">
        <v>0.19170000000000001</v>
      </c>
      <c r="AB5556" s="7">
        <f t="shared" si="258"/>
        <v>4.6008000000000004</v>
      </c>
      <c r="AC5556">
        <f>INDEX(SHELF_days!$C$2:$C$289,MATCH(A5556&amp;"|"&amp;C5556,SHELF_days!$D$2:$D$289,0))</f>
        <v>6</v>
      </c>
      <c r="AD5556" s="8">
        <f t="shared" si="259"/>
        <v>27.604800000000004</v>
      </c>
      <c r="AE5556" s="7">
        <f t="shared" si="260"/>
        <v>0.19170000000000001</v>
      </c>
    </row>
    <row r="5557" spans="1:31" x14ac:dyDescent="0.45">
      <c r="A5557" t="s">
        <v>85</v>
      </c>
      <c r="B5557" t="s">
        <v>173</v>
      </c>
      <c r="C5557" t="s">
        <v>129</v>
      </c>
      <c r="D5557">
        <v>0.19170000000000001</v>
      </c>
      <c r="E5557">
        <v>0.19170000000000001</v>
      </c>
      <c r="F5557">
        <v>0.19170000000000001</v>
      </c>
      <c r="G5557">
        <v>0.19170000000000001</v>
      </c>
      <c r="H5557">
        <v>0.19170000000000001</v>
      </c>
      <c r="I5557">
        <v>0.19170000000000001</v>
      </c>
      <c r="J5557">
        <v>0.19170000000000001</v>
      </c>
      <c r="K5557">
        <v>0.19170000000000001</v>
      </c>
      <c r="L5557">
        <v>0.19170000000000001</v>
      </c>
      <c r="M5557">
        <v>0.19170000000000001</v>
      </c>
      <c r="N5557">
        <v>0.19170000000000001</v>
      </c>
      <c r="O5557">
        <v>0.19170000000000001</v>
      </c>
      <c r="P5557">
        <v>0.19170000000000001</v>
      </c>
      <c r="Q5557">
        <v>0.19170000000000001</v>
      </c>
      <c r="R5557">
        <v>0.19170000000000001</v>
      </c>
      <c r="S5557">
        <v>0.19170000000000001</v>
      </c>
      <c r="T5557">
        <v>0.19170000000000001</v>
      </c>
      <c r="U5557">
        <v>0.19170000000000001</v>
      </c>
      <c r="V5557">
        <v>0.19170000000000001</v>
      </c>
      <c r="W5557">
        <v>0.19170000000000001</v>
      </c>
      <c r="X5557">
        <v>0.19170000000000001</v>
      </c>
      <c r="Y5557">
        <v>0.19170000000000001</v>
      </c>
      <c r="Z5557">
        <v>0.19170000000000001</v>
      </c>
      <c r="AA5557">
        <v>0.19170000000000001</v>
      </c>
      <c r="AB5557" s="7">
        <f t="shared" si="258"/>
        <v>4.6008000000000004</v>
      </c>
      <c r="AC5557">
        <f>INDEX(SHELF_days!$C$2:$C$289,MATCH(A5557&amp;"|"&amp;C5557,SHELF_days!$D$2:$D$289,0))</f>
        <v>8</v>
      </c>
      <c r="AD5557" s="8">
        <f t="shared" si="259"/>
        <v>36.806400000000004</v>
      </c>
      <c r="AE5557" s="7">
        <f t="shared" si="260"/>
        <v>0.19170000000000001</v>
      </c>
    </row>
    <row r="5558" spans="1:31" x14ac:dyDescent="0.45">
      <c r="A5558" t="s">
        <v>85</v>
      </c>
      <c r="B5558" t="s">
        <v>174</v>
      </c>
      <c r="C5558" t="s">
        <v>124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85</v>
      </c>
      <c r="B5559" t="s">
        <v>174</v>
      </c>
      <c r="C5559" t="s">
        <v>125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85</v>
      </c>
      <c r="B5560" t="s">
        <v>174</v>
      </c>
      <c r="C5560" t="s">
        <v>126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85</v>
      </c>
      <c r="B5561" t="s">
        <v>174</v>
      </c>
      <c r="C5561" t="s">
        <v>127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85</v>
      </c>
      <c r="B5562" t="s">
        <v>174</v>
      </c>
      <c r="C5562" t="s">
        <v>128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85</v>
      </c>
      <c r="B5563" t="s">
        <v>174</v>
      </c>
      <c r="C5563" t="s">
        <v>129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85</v>
      </c>
      <c r="B5564" t="s">
        <v>175</v>
      </c>
      <c r="C5564" t="s">
        <v>124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85</v>
      </c>
      <c r="B5565" t="s">
        <v>175</v>
      </c>
      <c r="C5565" t="s">
        <v>125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85</v>
      </c>
      <c r="B5566" t="s">
        <v>175</v>
      </c>
      <c r="C5566" t="s">
        <v>126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85</v>
      </c>
      <c r="B5567" t="s">
        <v>175</v>
      </c>
      <c r="C5567" t="s">
        <v>127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85</v>
      </c>
      <c r="B5568" t="s">
        <v>175</v>
      </c>
      <c r="C5568" t="s">
        <v>128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85</v>
      </c>
      <c r="B5569" t="s">
        <v>175</v>
      </c>
      <c r="C5569" t="s">
        <v>129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85</v>
      </c>
      <c r="B5570" t="s">
        <v>176</v>
      </c>
      <c r="C5570" t="s">
        <v>124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85</v>
      </c>
      <c r="B5571" t="s">
        <v>176</v>
      </c>
      <c r="C5571" t="s">
        <v>125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85</v>
      </c>
      <c r="B5572" t="s">
        <v>176</v>
      </c>
      <c r="C5572" t="s">
        <v>126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85</v>
      </c>
      <c r="B5573" t="s">
        <v>176</v>
      </c>
      <c r="C5573" t="s">
        <v>127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85</v>
      </c>
      <c r="B5574" t="s">
        <v>176</v>
      </c>
      <c r="C5574" t="s">
        <v>128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85</v>
      </c>
      <c r="B5575" t="s">
        <v>176</v>
      </c>
      <c r="C5575" t="s">
        <v>129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85</v>
      </c>
      <c r="B5576" t="s">
        <v>177</v>
      </c>
      <c r="C5576" t="s">
        <v>124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9.708234421006167E-3</v>
      </c>
      <c r="V5576">
        <v>2.4526155679001061E-2</v>
      </c>
      <c r="W5576">
        <v>1.579642031735369E-2</v>
      </c>
      <c r="X5576">
        <v>8.1964221032635367E-3</v>
      </c>
      <c r="Y5576">
        <v>0</v>
      </c>
      <c r="Z5576">
        <v>0</v>
      </c>
      <c r="AA5576">
        <v>0</v>
      </c>
      <c r="AB5576" s="7">
        <f t="shared" si="261"/>
        <v>5.8227232520624457E-2</v>
      </c>
      <c r="AC5576">
        <f>INDEX(SHELF_days!$C$2:$C$289,MATCH(A5576&amp;"|"&amp;C5576,SHELF_days!$D$2:$D$289,0))</f>
        <v>51</v>
      </c>
      <c r="AD5576" s="8">
        <f t="shared" si="262"/>
        <v>2.9695888585518473</v>
      </c>
      <c r="AE5576" s="7">
        <f t="shared" si="263"/>
        <v>2.4526155679001061E-2</v>
      </c>
    </row>
    <row r="5577" spans="1:31" x14ac:dyDescent="0.45">
      <c r="A5577" t="s">
        <v>85</v>
      </c>
      <c r="B5577" t="s">
        <v>177</v>
      </c>
      <c r="C5577" t="s">
        <v>125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2.5921655997656621E-3</v>
      </c>
      <c r="P5577">
        <v>7.595206029770229E-3</v>
      </c>
      <c r="Q5577">
        <v>1.2844109882426E-2</v>
      </c>
      <c r="R5577">
        <v>1.4321483451835589E-2</v>
      </c>
      <c r="S5577">
        <v>1.8361782174312981E-2</v>
      </c>
      <c r="T5577">
        <v>2.288722864158577E-2</v>
      </c>
      <c r="U5577">
        <v>3.211088388203788E-2</v>
      </c>
      <c r="V5577">
        <v>3.9000664135222143E-2</v>
      </c>
      <c r="W5577">
        <v>3.0040172915050799E-2</v>
      </c>
      <c r="X5577">
        <v>1.956210251126031E-2</v>
      </c>
      <c r="Y5577">
        <v>9.0506492641564198E-3</v>
      </c>
      <c r="Z5577">
        <v>0</v>
      </c>
      <c r="AA5577">
        <v>0</v>
      </c>
      <c r="AB5577" s="7">
        <f t="shared" si="261"/>
        <v>0.20836644848742375</v>
      </c>
      <c r="AC5577">
        <f>INDEX(SHELF_days!$C$2:$C$289,MATCH(A5577&amp;"|"&amp;C5577,SHELF_days!$D$2:$D$289,0))</f>
        <v>119</v>
      </c>
      <c r="AD5577" s="8">
        <f t="shared" si="262"/>
        <v>24.795607370003427</v>
      </c>
      <c r="AE5577" s="7">
        <f t="shared" si="263"/>
        <v>3.9000664135222143E-2</v>
      </c>
    </row>
    <row r="5578" spans="1:31" x14ac:dyDescent="0.45">
      <c r="A5578" t="s">
        <v>85</v>
      </c>
      <c r="B5578" t="s">
        <v>177</v>
      </c>
      <c r="C5578" t="s">
        <v>126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5.805591127615911E-4</v>
      </c>
      <c r="P5578">
        <v>5.4900563144501049E-3</v>
      </c>
      <c r="Q5578">
        <v>9.3871606916827183E-3</v>
      </c>
      <c r="R5578">
        <v>2.178686818653541E-2</v>
      </c>
      <c r="S5578">
        <v>3.5264133304215198E-2</v>
      </c>
      <c r="T5578">
        <v>8.5594742143803984E-2</v>
      </c>
      <c r="U5578">
        <v>0.164788056175842</v>
      </c>
      <c r="V5578">
        <v>0.17461359823838549</v>
      </c>
      <c r="W5578">
        <v>0.118348315847613</v>
      </c>
      <c r="X5578">
        <v>4.8086632505246578E-2</v>
      </c>
      <c r="Y5578">
        <v>8.6407275467035305E-3</v>
      </c>
      <c r="Z5578">
        <v>0</v>
      </c>
      <c r="AA5578">
        <v>0</v>
      </c>
      <c r="AB5578" s="7">
        <f t="shared" si="261"/>
        <v>0.67258085006723956</v>
      </c>
      <c r="AC5578">
        <f>INDEX(SHELF_days!$C$2:$C$289,MATCH(A5578&amp;"|"&amp;C5578,SHELF_days!$D$2:$D$289,0))</f>
        <v>93</v>
      </c>
      <c r="AD5578" s="8">
        <f t="shared" si="262"/>
        <v>62.550019056253277</v>
      </c>
      <c r="AE5578" s="7">
        <f t="shared" si="263"/>
        <v>0.17461359823838549</v>
      </c>
    </row>
    <row r="5579" spans="1:31" x14ac:dyDescent="0.45">
      <c r="A5579" t="s">
        <v>85</v>
      </c>
      <c r="B5579" t="s">
        <v>177</v>
      </c>
      <c r="C5579" t="s">
        <v>127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3.1547174588595528E-3</v>
      </c>
      <c r="Q5579">
        <v>1.1936127556896639E-2</v>
      </c>
      <c r="R5579">
        <v>2.113700238494504E-2</v>
      </c>
      <c r="S5579">
        <v>2.8417829309006111E-2</v>
      </c>
      <c r="T5579">
        <v>3.4539114689540247E-2</v>
      </c>
      <c r="U5579">
        <v>5.7647238845834559E-2</v>
      </c>
      <c r="V5579">
        <v>5.6287355938720147E-2</v>
      </c>
      <c r="W5579">
        <v>3.808693617267591E-2</v>
      </c>
      <c r="X5579">
        <v>1.909240014635892E-2</v>
      </c>
      <c r="Y5579">
        <v>7.0874052457290714E-3</v>
      </c>
      <c r="Z5579">
        <v>7.0119477255620741E-4</v>
      </c>
      <c r="AA5579">
        <v>0</v>
      </c>
      <c r="AB5579" s="7">
        <f t="shared" si="261"/>
        <v>0.27808732252112239</v>
      </c>
      <c r="AC5579">
        <f>INDEX(SHELF_days!$C$2:$C$289,MATCH(A5579&amp;"|"&amp;C5579,SHELF_days!$D$2:$D$289,0))</f>
        <v>88</v>
      </c>
      <c r="AD5579" s="8">
        <f t="shared" si="262"/>
        <v>24.471684381858772</v>
      </c>
      <c r="AE5579" s="7">
        <f t="shared" si="263"/>
        <v>5.7647238845834559E-2</v>
      </c>
    </row>
    <row r="5580" spans="1:31" x14ac:dyDescent="0.45">
      <c r="A5580" t="s">
        <v>85</v>
      </c>
      <c r="B5580" t="s">
        <v>177</v>
      </c>
      <c r="C5580" t="s">
        <v>128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0.12679807000196069</v>
      </c>
      <c r="P5580">
        <v>0.1686355854193855</v>
      </c>
      <c r="Q5580">
        <v>0.23150059645668039</v>
      </c>
      <c r="R5580">
        <v>0.29474256558598849</v>
      </c>
      <c r="S5580">
        <v>0.3387065112660525</v>
      </c>
      <c r="T5580">
        <v>0.43362745851263218</v>
      </c>
      <c r="U5580">
        <v>0.54174677177572883</v>
      </c>
      <c r="V5580">
        <v>0.55591169700253618</v>
      </c>
      <c r="W5580">
        <v>0.51406451599300851</v>
      </c>
      <c r="X5580">
        <v>0.30092854453184792</v>
      </c>
      <c r="Y5580">
        <v>0.1903638364667162</v>
      </c>
      <c r="Z5580">
        <v>0</v>
      </c>
      <c r="AA5580">
        <v>0</v>
      </c>
      <c r="AB5580" s="7">
        <f t="shared" si="261"/>
        <v>3.6970261530125379</v>
      </c>
      <c r="AC5580">
        <f>INDEX(SHELF_days!$C$2:$C$289,MATCH(A5580&amp;"|"&amp;C5580,SHELF_days!$D$2:$D$289,0))</f>
        <v>6</v>
      </c>
      <c r="AD5580" s="8">
        <f t="shared" si="262"/>
        <v>22.182156918075229</v>
      </c>
      <c r="AE5580" s="7">
        <f t="shared" si="263"/>
        <v>0.55591169700253618</v>
      </c>
    </row>
    <row r="5581" spans="1:31" x14ac:dyDescent="0.45">
      <c r="A5581" t="s">
        <v>85</v>
      </c>
      <c r="B5581" t="s">
        <v>177</v>
      </c>
      <c r="C5581" t="s">
        <v>129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4.8196266822123489E-2</v>
      </c>
      <c r="W5581">
        <v>2.2171660085051469E-2</v>
      </c>
      <c r="X5581">
        <v>0</v>
      </c>
      <c r="Y5581">
        <v>0</v>
      </c>
      <c r="Z5581">
        <v>0</v>
      </c>
      <c r="AA5581">
        <v>0</v>
      </c>
      <c r="AB5581" s="7">
        <f t="shared" si="261"/>
        <v>7.0367926907174957E-2</v>
      </c>
      <c r="AC5581">
        <f>INDEX(SHELF_days!$C$2:$C$289,MATCH(A5581&amp;"|"&amp;C5581,SHELF_days!$D$2:$D$289,0))</f>
        <v>8</v>
      </c>
      <c r="AD5581" s="8">
        <f t="shared" si="262"/>
        <v>0.56294341525739966</v>
      </c>
      <c r="AE5581" s="7">
        <f t="shared" si="263"/>
        <v>4.8196266822123489E-2</v>
      </c>
    </row>
    <row r="5582" spans="1:31" x14ac:dyDescent="0.45">
      <c r="A5582" t="s">
        <v>85</v>
      </c>
      <c r="B5582" t="s">
        <v>178</v>
      </c>
      <c r="C5582" t="s">
        <v>124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85</v>
      </c>
      <c r="B5583" t="s">
        <v>178</v>
      </c>
      <c r="C5583" t="s">
        <v>125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85</v>
      </c>
      <c r="B5584" t="s">
        <v>178</v>
      </c>
      <c r="C5584" t="s">
        <v>126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85</v>
      </c>
      <c r="B5585" t="s">
        <v>178</v>
      </c>
      <c r="C5585" t="s">
        <v>127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85</v>
      </c>
      <c r="B5586" t="s">
        <v>178</v>
      </c>
      <c r="C5586" t="s">
        <v>128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85</v>
      </c>
      <c r="B5587" t="s">
        <v>178</v>
      </c>
      <c r="C5587" t="s">
        <v>129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85</v>
      </c>
      <c r="B5588" t="s">
        <v>179</v>
      </c>
      <c r="C5588" t="s">
        <v>124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85</v>
      </c>
      <c r="B5589" t="s">
        <v>179</v>
      </c>
      <c r="C5589" t="s">
        <v>125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85</v>
      </c>
      <c r="B5590" t="s">
        <v>179</v>
      </c>
      <c r="C5590" t="s">
        <v>126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85</v>
      </c>
      <c r="B5591" t="s">
        <v>179</v>
      </c>
      <c r="C5591" t="s">
        <v>127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85</v>
      </c>
      <c r="B5592" t="s">
        <v>179</v>
      </c>
      <c r="C5592" t="s">
        <v>128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85</v>
      </c>
      <c r="B5593" t="s">
        <v>179</v>
      </c>
      <c r="C5593" t="s">
        <v>129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85</v>
      </c>
      <c r="B5594" t="s">
        <v>180</v>
      </c>
      <c r="C5594" t="s">
        <v>124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85</v>
      </c>
      <c r="B5595" t="s">
        <v>180</v>
      </c>
      <c r="C5595" t="s">
        <v>125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85</v>
      </c>
      <c r="B5596" t="s">
        <v>180</v>
      </c>
      <c r="C5596" t="s">
        <v>126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85</v>
      </c>
      <c r="B5597" t="s">
        <v>180</v>
      </c>
      <c r="C5597" t="s">
        <v>127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85</v>
      </c>
      <c r="B5598" t="s">
        <v>180</v>
      </c>
      <c r="C5598" t="s">
        <v>128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85</v>
      </c>
      <c r="B5599" t="s">
        <v>180</v>
      </c>
      <c r="C5599" t="s">
        <v>129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85</v>
      </c>
      <c r="B5600" t="s">
        <v>181</v>
      </c>
      <c r="C5600" t="s">
        <v>124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85</v>
      </c>
      <c r="B5601" t="s">
        <v>181</v>
      </c>
      <c r="C5601" t="s">
        <v>125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85</v>
      </c>
      <c r="B5602" t="s">
        <v>181</v>
      </c>
      <c r="C5602" t="s">
        <v>126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85</v>
      </c>
      <c r="B5603" t="s">
        <v>181</v>
      </c>
      <c r="C5603" t="s">
        <v>127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85</v>
      </c>
      <c r="B5604" t="s">
        <v>181</v>
      </c>
      <c r="C5604" t="s">
        <v>128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85</v>
      </c>
      <c r="B5605" t="s">
        <v>181</v>
      </c>
      <c r="C5605" t="s">
        <v>129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85</v>
      </c>
      <c r="B5606" t="s">
        <v>182</v>
      </c>
      <c r="C5606" t="s">
        <v>124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85</v>
      </c>
      <c r="B5607" t="s">
        <v>182</v>
      </c>
      <c r="C5607" t="s">
        <v>125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85</v>
      </c>
      <c r="B5608" t="s">
        <v>182</v>
      </c>
      <c r="C5608" t="s">
        <v>126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85</v>
      </c>
      <c r="B5609" t="s">
        <v>182</v>
      </c>
      <c r="C5609" t="s">
        <v>127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85</v>
      </c>
      <c r="B5610" t="s">
        <v>182</v>
      </c>
      <c r="C5610" t="s">
        <v>128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85</v>
      </c>
      <c r="B5611" t="s">
        <v>182</v>
      </c>
      <c r="C5611" t="s">
        <v>129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85</v>
      </c>
      <c r="B5612" t="s">
        <v>183</v>
      </c>
      <c r="C5612" t="s">
        <v>124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85</v>
      </c>
      <c r="B5613" t="s">
        <v>183</v>
      </c>
      <c r="C5613" t="s">
        <v>125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85</v>
      </c>
      <c r="B5614" t="s">
        <v>183</v>
      </c>
      <c r="C5614" t="s">
        <v>126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85</v>
      </c>
      <c r="B5615" t="s">
        <v>183</v>
      </c>
      <c r="C5615" t="s">
        <v>127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85</v>
      </c>
      <c r="B5616" t="s">
        <v>183</v>
      </c>
      <c r="C5616" t="s">
        <v>128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85</v>
      </c>
      <c r="B5617" t="s">
        <v>183</v>
      </c>
      <c r="C5617" t="s">
        <v>129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87</v>
      </c>
      <c r="B5618" t="s">
        <v>158</v>
      </c>
      <c r="C5618" t="s">
        <v>124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87</v>
      </c>
      <c r="B5619" t="s">
        <v>158</v>
      </c>
      <c r="C5619" t="s">
        <v>125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87</v>
      </c>
      <c r="B5620" t="s">
        <v>158</v>
      </c>
      <c r="C5620" t="s">
        <v>126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87</v>
      </c>
      <c r="B5621" t="s">
        <v>158</v>
      </c>
      <c r="C5621" t="s">
        <v>127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87</v>
      </c>
      <c r="B5622" t="s">
        <v>158</v>
      </c>
      <c r="C5622" t="s">
        <v>128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87</v>
      </c>
      <c r="B5623" t="s">
        <v>158</v>
      </c>
      <c r="C5623" t="s">
        <v>129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87</v>
      </c>
      <c r="B5624" t="s">
        <v>159</v>
      </c>
      <c r="C5624" t="s">
        <v>124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87</v>
      </c>
      <c r="B5625" t="s">
        <v>159</v>
      </c>
      <c r="C5625" t="s">
        <v>125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87</v>
      </c>
      <c r="B5626" t="s">
        <v>159</v>
      </c>
      <c r="C5626" t="s">
        <v>126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87</v>
      </c>
      <c r="B5627" t="s">
        <v>159</v>
      </c>
      <c r="C5627" t="s">
        <v>127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87</v>
      </c>
      <c r="B5628" t="s">
        <v>159</v>
      </c>
      <c r="C5628" t="s">
        <v>128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87</v>
      </c>
      <c r="B5629" t="s">
        <v>159</v>
      </c>
      <c r="C5629" t="s">
        <v>129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87</v>
      </c>
      <c r="B5630" t="s">
        <v>160</v>
      </c>
      <c r="C5630" t="s">
        <v>124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87</v>
      </c>
      <c r="B5631" t="s">
        <v>160</v>
      </c>
      <c r="C5631" t="s">
        <v>125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87</v>
      </c>
      <c r="B5632" t="s">
        <v>160</v>
      </c>
      <c r="C5632" t="s">
        <v>126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87</v>
      </c>
      <c r="B5633" t="s">
        <v>160</v>
      </c>
      <c r="C5633" t="s">
        <v>127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87</v>
      </c>
      <c r="B5634" t="s">
        <v>160</v>
      </c>
      <c r="C5634" t="s">
        <v>128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87</v>
      </c>
      <c r="B5635" t="s">
        <v>160</v>
      </c>
      <c r="C5635" t="s">
        <v>129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87</v>
      </c>
      <c r="B5636" t="s">
        <v>161</v>
      </c>
      <c r="C5636" t="s">
        <v>124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87</v>
      </c>
      <c r="B5637" t="s">
        <v>161</v>
      </c>
      <c r="C5637" t="s">
        <v>125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87</v>
      </c>
      <c r="B5638" t="s">
        <v>161</v>
      </c>
      <c r="C5638" t="s">
        <v>126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87</v>
      </c>
      <c r="B5639" t="s">
        <v>161</v>
      </c>
      <c r="C5639" t="s">
        <v>127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87</v>
      </c>
      <c r="B5640" t="s">
        <v>161</v>
      </c>
      <c r="C5640" t="s">
        <v>128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87</v>
      </c>
      <c r="B5641" t="s">
        <v>161</v>
      </c>
      <c r="C5641" t="s">
        <v>129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87</v>
      </c>
      <c r="B5642" t="s">
        <v>162</v>
      </c>
      <c r="C5642" t="s">
        <v>124</v>
      </c>
      <c r="D5642">
        <v>3.4497554972635118E-2</v>
      </c>
      <c r="E5642">
        <v>3.4497554972635118E-2</v>
      </c>
      <c r="F5642">
        <v>3.4497554972635118E-2</v>
      </c>
      <c r="G5642">
        <v>3.4497554972635118E-2</v>
      </c>
      <c r="H5642">
        <v>3.4497554972635118E-2</v>
      </c>
      <c r="I5642">
        <v>3.4497554972635118E-2</v>
      </c>
      <c r="J5642">
        <v>3.4497554972635118E-2</v>
      </c>
      <c r="K5642">
        <v>3.4497554972635118E-2</v>
      </c>
      <c r="L5642">
        <v>3.4497554972635118E-2</v>
      </c>
      <c r="M5642">
        <v>3.4497554972635118E-2</v>
      </c>
      <c r="N5642">
        <v>3.4497554972635118E-2</v>
      </c>
      <c r="O5642">
        <v>3.4497554972635118E-2</v>
      </c>
      <c r="P5642">
        <v>3.4497554972635118E-2</v>
      </c>
      <c r="Q5642">
        <v>3.4497554972635118E-2</v>
      </c>
      <c r="R5642">
        <v>3.4497554972635118E-2</v>
      </c>
      <c r="S5642">
        <v>3.4497554972635118E-2</v>
      </c>
      <c r="T5642">
        <v>3.4497554972635118E-2</v>
      </c>
      <c r="U5642">
        <v>3.4497554972635118E-2</v>
      </c>
      <c r="V5642">
        <v>3.4497554972635118E-2</v>
      </c>
      <c r="W5642">
        <v>3.4497554972635118E-2</v>
      </c>
      <c r="X5642">
        <v>3.4497554972635118E-2</v>
      </c>
      <c r="Y5642">
        <v>3.4497554972635118E-2</v>
      </c>
      <c r="Z5642">
        <v>3.4497554972635118E-2</v>
      </c>
      <c r="AA5642">
        <v>3.4497554972635118E-2</v>
      </c>
      <c r="AB5642" s="7">
        <f t="shared" si="264"/>
        <v>0.82794131934324244</v>
      </c>
      <c r="AC5642">
        <f>INDEX(SHELF_days!$C$2:$C$289,MATCH(A5642&amp;"|"&amp;C5642,SHELF_days!$D$2:$D$289,0))</f>
        <v>31</v>
      </c>
      <c r="AD5642" s="8">
        <f t="shared" si="265"/>
        <v>25.666180899640516</v>
      </c>
      <c r="AE5642" s="7">
        <f t="shared" si="266"/>
        <v>3.4497554972635118E-2</v>
      </c>
    </row>
    <row r="5643" spans="1:31" x14ac:dyDescent="0.45">
      <c r="A5643" t="s">
        <v>87</v>
      </c>
      <c r="B5643" t="s">
        <v>162</v>
      </c>
      <c r="C5643" t="s">
        <v>125</v>
      </c>
      <c r="D5643">
        <v>3.4497554972635118E-2</v>
      </c>
      <c r="E5643">
        <v>3.4497554972635118E-2</v>
      </c>
      <c r="F5643">
        <v>3.4497554972635118E-2</v>
      </c>
      <c r="G5643">
        <v>3.4497554972635118E-2</v>
      </c>
      <c r="H5643">
        <v>3.4497554972635118E-2</v>
      </c>
      <c r="I5643">
        <v>3.4497554972635118E-2</v>
      </c>
      <c r="J5643">
        <v>3.4497554972635118E-2</v>
      </c>
      <c r="K5643">
        <v>3.4497554972635118E-2</v>
      </c>
      <c r="L5643">
        <v>3.4497554972635118E-2</v>
      </c>
      <c r="M5643">
        <v>3.4497554972635118E-2</v>
      </c>
      <c r="N5643">
        <v>3.4497554972635118E-2</v>
      </c>
      <c r="O5643">
        <v>3.4497554972635118E-2</v>
      </c>
      <c r="P5643">
        <v>3.4497554972635118E-2</v>
      </c>
      <c r="Q5643">
        <v>3.4497554972635118E-2</v>
      </c>
      <c r="R5643">
        <v>3.4497554972635118E-2</v>
      </c>
      <c r="S5643">
        <v>3.4497554972635118E-2</v>
      </c>
      <c r="T5643">
        <v>3.4497554972635118E-2</v>
      </c>
      <c r="U5643">
        <v>3.4497554972635118E-2</v>
      </c>
      <c r="V5643">
        <v>3.4497554972635118E-2</v>
      </c>
      <c r="W5643">
        <v>3.4497554972635118E-2</v>
      </c>
      <c r="X5643">
        <v>3.4497554972635118E-2</v>
      </c>
      <c r="Y5643">
        <v>3.4497554972635118E-2</v>
      </c>
      <c r="Z5643">
        <v>3.4497554972635118E-2</v>
      </c>
      <c r="AA5643">
        <v>3.4497554972635118E-2</v>
      </c>
      <c r="AB5643" s="7">
        <f t="shared" si="264"/>
        <v>0.82794131934324244</v>
      </c>
      <c r="AC5643">
        <f>INDEX(SHELF_days!$C$2:$C$289,MATCH(A5643&amp;"|"&amp;C5643,SHELF_days!$D$2:$D$289,0))</f>
        <v>103</v>
      </c>
      <c r="AD5643" s="8">
        <f t="shared" si="265"/>
        <v>85.277955892353972</v>
      </c>
      <c r="AE5643" s="7">
        <f t="shared" si="266"/>
        <v>3.4497554972635118E-2</v>
      </c>
    </row>
    <row r="5644" spans="1:31" x14ac:dyDescent="0.45">
      <c r="A5644" t="s">
        <v>87</v>
      </c>
      <c r="B5644" t="s">
        <v>162</v>
      </c>
      <c r="C5644" t="s">
        <v>126</v>
      </c>
      <c r="D5644">
        <v>3.4497554972635118E-2</v>
      </c>
      <c r="E5644">
        <v>3.4497554972635118E-2</v>
      </c>
      <c r="F5644">
        <v>3.4497554972635118E-2</v>
      </c>
      <c r="G5644">
        <v>3.4497554972635118E-2</v>
      </c>
      <c r="H5644">
        <v>3.4497554972635118E-2</v>
      </c>
      <c r="I5644">
        <v>3.4497554972635118E-2</v>
      </c>
      <c r="J5644">
        <v>3.4497554972635118E-2</v>
      </c>
      <c r="K5644">
        <v>3.4497554972635118E-2</v>
      </c>
      <c r="L5644">
        <v>3.4497554972635118E-2</v>
      </c>
      <c r="M5644">
        <v>3.4497554972635118E-2</v>
      </c>
      <c r="N5644">
        <v>3.4497554972635118E-2</v>
      </c>
      <c r="O5644">
        <v>3.4497554972635118E-2</v>
      </c>
      <c r="P5644">
        <v>3.4497554972635118E-2</v>
      </c>
      <c r="Q5644">
        <v>3.4497554972635118E-2</v>
      </c>
      <c r="R5644">
        <v>3.4497554972635118E-2</v>
      </c>
      <c r="S5644">
        <v>3.4497554972635118E-2</v>
      </c>
      <c r="T5644">
        <v>3.4497554972635118E-2</v>
      </c>
      <c r="U5644">
        <v>3.4497554972635118E-2</v>
      </c>
      <c r="V5644">
        <v>3.4497554972635118E-2</v>
      </c>
      <c r="W5644">
        <v>3.4497554972635118E-2</v>
      </c>
      <c r="X5644">
        <v>3.4497554972635118E-2</v>
      </c>
      <c r="Y5644">
        <v>3.4497554972635118E-2</v>
      </c>
      <c r="Z5644">
        <v>3.4497554972635118E-2</v>
      </c>
      <c r="AA5644">
        <v>3.4497554972635118E-2</v>
      </c>
      <c r="AB5644" s="7">
        <f t="shared" si="264"/>
        <v>0.82794131934324244</v>
      </c>
      <c r="AC5644">
        <f>INDEX(SHELF_days!$C$2:$C$289,MATCH(A5644&amp;"|"&amp;C5644,SHELF_days!$D$2:$D$289,0))</f>
        <v>116</v>
      </c>
      <c r="AD5644" s="8">
        <f t="shared" si="265"/>
        <v>96.041193043816122</v>
      </c>
      <c r="AE5644" s="7">
        <f t="shared" si="266"/>
        <v>3.4497554972635118E-2</v>
      </c>
    </row>
    <row r="5645" spans="1:31" x14ac:dyDescent="0.45">
      <c r="A5645" t="s">
        <v>87</v>
      </c>
      <c r="B5645" t="s">
        <v>162</v>
      </c>
      <c r="C5645" t="s">
        <v>127</v>
      </c>
      <c r="D5645">
        <v>3.4497554972635118E-2</v>
      </c>
      <c r="E5645">
        <v>3.4497554972635118E-2</v>
      </c>
      <c r="F5645">
        <v>3.4497554972635118E-2</v>
      </c>
      <c r="G5645">
        <v>3.4497554972635118E-2</v>
      </c>
      <c r="H5645">
        <v>3.4497554972635118E-2</v>
      </c>
      <c r="I5645">
        <v>3.4497554972635118E-2</v>
      </c>
      <c r="J5645">
        <v>3.4497554972635118E-2</v>
      </c>
      <c r="K5645">
        <v>3.4497554972635118E-2</v>
      </c>
      <c r="L5645">
        <v>3.4497554972635118E-2</v>
      </c>
      <c r="M5645">
        <v>3.4497554972635118E-2</v>
      </c>
      <c r="N5645">
        <v>3.4497554972635118E-2</v>
      </c>
      <c r="O5645">
        <v>3.4497554972635118E-2</v>
      </c>
      <c r="P5645">
        <v>3.4497554972635118E-2</v>
      </c>
      <c r="Q5645">
        <v>3.4497554972635118E-2</v>
      </c>
      <c r="R5645">
        <v>3.4497554972635118E-2</v>
      </c>
      <c r="S5645">
        <v>3.4497554972635118E-2</v>
      </c>
      <c r="T5645">
        <v>3.4497554972635118E-2</v>
      </c>
      <c r="U5645">
        <v>3.4497554972635118E-2</v>
      </c>
      <c r="V5645">
        <v>3.4497554972635118E-2</v>
      </c>
      <c r="W5645">
        <v>3.4497554972635118E-2</v>
      </c>
      <c r="X5645">
        <v>3.4497554972635118E-2</v>
      </c>
      <c r="Y5645">
        <v>3.4497554972635118E-2</v>
      </c>
      <c r="Z5645">
        <v>3.4497554972635118E-2</v>
      </c>
      <c r="AA5645">
        <v>3.4497554972635118E-2</v>
      </c>
      <c r="AB5645" s="7">
        <f t="shared" si="264"/>
        <v>0.82794131934324244</v>
      </c>
      <c r="AC5645">
        <f>INDEX(SHELF_days!$C$2:$C$289,MATCH(A5645&amp;"|"&amp;C5645,SHELF_days!$D$2:$D$289,0))</f>
        <v>89</v>
      </c>
      <c r="AD5645" s="8">
        <f t="shared" si="265"/>
        <v>73.686777421548584</v>
      </c>
      <c r="AE5645" s="7">
        <f t="shared" si="266"/>
        <v>3.4497554972635118E-2</v>
      </c>
    </row>
    <row r="5646" spans="1:31" x14ac:dyDescent="0.45">
      <c r="A5646" t="s">
        <v>87</v>
      </c>
      <c r="B5646" t="s">
        <v>162</v>
      </c>
      <c r="C5646" t="s">
        <v>128</v>
      </c>
      <c r="D5646">
        <v>3.4497554972635118E-2</v>
      </c>
      <c r="E5646">
        <v>3.4497554972635118E-2</v>
      </c>
      <c r="F5646">
        <v>3.4497554972635118E-2</v>
      </c>
      <c r="G5646">
        <v>3.4497554972635118E-2</v>
      </c>
      <c r="H5646">
        <v>3.4497554972635118E-2</v>
      </c>
      <c r="I5646">
        <v>3.4497554972635118E-2</v>
      </c>
      <c r="J5646">
        <v>3.4497554972635118E-2</v>
      </c>
      <c r="K5646">
        <v>3.4497554972635118E-2</v>
      </c>
      <c r="L5646">
        <v>3.4497554972635118E-2</v>
      </c>
      <c r="M5646">
        <v>3.4497554972635118E-2</v>
      </c>
      <c r="N5646">
        <v>3.4497554972635118E-2</v>
      </c>
      <c r="O5646">
        <v>3.4497554972635118E-2</v>
      </c>
      <c r="P5646">
        <v>3.4497554972635118E-2</v>
      </c>
      <c r="Q5646">
        <v>3.4497554972635118E-2</v>
      </c>
      <c r="R5646">
        <v>3.4497554972635118E-2</v>
      </c>
      <c r="S5646">
        <v>3.4497554972635118E-2</v>
      </c>
      <c r="T5646">
        <v>3.4497554972635118E-2</v>
      </c>
      <c r="U5646">
        <v>3.4497554972635118E-2</v>
      </c>
      <c r="V5646">
        <v>3.4497554972635118E-2</v>
      </c>
      <c r="W5646">
        <v>3.4497554972635118E-2</v>
      </c>
      <c r="X5646">
        <v>3.4497554972635118E-2</v>
      </c>
      <c r="Y5646">
        <v>3.4497554972635118E-2</v>
      </c>
      <c r="Z5646">
        <v>3.4497554972635118E-2</v>
      </c>
      <c r="AA5646">
        <v>3.4497554972635118E-2</v>
      </c>
      <c r="AB5646" s="7">
        <f t="shared" si="264"/>
        <v>0.82794131934324244</v>
      </c>
      <c r="AC5646">
        <f>INDEX(SHELF_days!$C$2:$C$289,MATCH(A5646&amp;"|"&amp;C5646,SHELF_days!$D$2:$D$289,0))</f>
        <v>15</v>
      </c>
      <c r="AD5646" s="8">
        <f t="shared" si="265"/>
        <v>12.419119790148637</v>
      </c>
      <c r="AE5646" s="7">
        <f t="shared" si="266"/>
        <v>3.4497554972635118E-2</v>
      </c>
    </row>
    <row r="5647" spans="1:31" x14ac:dyDescent="0.45">
      <c r="A5647" t="s">
        <v>87</v>
      </c>
      <c r="B5647" t="s">
        <v>162</v>
      </c>
      <c r="C5647" t="s">
        <v>129</v>
      </c>
      <c r="D5647">
        <v>3.4497554972635118E-2</v>
      </c>
      <c r="E5647">
        <v>3.4497554972635118E-2</v>
      </c>
      <c r="F5647">
        <v>3.4497554972635118E-2</v>
      </c>
      <c r="G5647">
        <v>3.4497554972635118E-2</v>
      </c>
      <c r="H5647">
        <v>3.4497554972635118E-2</v>
      </c>
      <c r="I5647">
        <v>3.4497554972635118E-2</v>
      </c>
      <c r="J5647">
        <v>3.4497554972635118E-2</v>
      </c>
      <c r="K5647">
        <v>3.4497554972635118E-2</v>
      </c>
      <c r="L5647">
        <v>3.4497554972635118E-2</v>
      </c>
      <c r="M5647">
        <v>3.4497554972635118E-2</v>
      </c>
      <c r="N5647">
        <v>3.4497554972635118E-2</v>
      </c>
      <c r="O5647">
        <v>3.4497554972635118E-2</v>
      </c>
      <c r="P5647">
        <v>3.4497554972635118E-2</v>
      </c>
      <c r="Q5647">
        <v>3.4497554972635118E-2</v>
      </c>
      <c r="R5647">
        <v>3.4497554972635118E-2</v>
      </c>
      <c r="S5647">
        <v>3.4497554972635118E-2</v>
      </c>
      <c r="T5647">
        <v>3.4497554972635118E-2</v>
      </c>
      <c r="U5647">
        <v>3.4497554972635118E-2</v>
      </c>
      <c r="V5647">
        <v>3.4497554972635118E-2</v>
      </c>
      <c r="W5647">
        <v>3.4497554972635118E-2</v>
      </c>
      <c r="X5647">
        <v>3.4497554972635118E-2</v>
      </c>
      <c r="Y5647">
        <v>3.4497554972635118E-2</v>
      </c>
      <c r="Z5647">
        <v>3.4497554972635118E-2</v>
      </c>
      <c r="AA5647">
        <v>3.4497554972635118E-2</v>
      </c>
      <c r="AB5647" s="7">
        <f t="shared" si="264"/>
        <v>0.82794131934324244</v>
      </c>
      <c r="AC5647">
        <f>INDEX(SHELF_days!$C$2:$C$289,MATCH(A5647&amp;"|"&amp;C5647,SHELF_days!$D$2:$D$289,0))</f>
        <v>11</v>
      </c>
      <c r="AD5647" s="8">
        <f t="shared" si="265"/>
        <v>9.1073545127756663</v>
      </c>
      <c r="AE5647" s="7">
        <f t="shared" si="266"/>
        <v>3.4497554972635118E-2</v>
      </c>
    </row>
    <row r="5648" spans="1:31" x14ac:dyDescent="0.45">
      <c r="A5648" t="s">
        <v>87</v>
      </c>
      <c r="B5648" t="s">
        <v>163</v>
      </c>
      <c r="C5648" t="s">
        <v>124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87</v>
      </c>
      <c r="B5649" t="s">
        <v>163</v>
      </c>
      <c r="C5649" t="s">
        <v>125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87</v>
      </c>
      <c r="B5650" t="s">
        <v>163</v>
      </c>
      <c r="C5650" t="s">
        <v>126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87</v>
      </c>
      <c r="B5651" t="s">
        <v>163</v>
      </c>
      <c r="C5651" t="s">
        <v>127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87</v>
      </c>
      <c r="B5652" t="s">
        <v>163</v>
      </c>
      <c r="C5652" t="s">
        <v>128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87</v>
      </c>
      <c r="B5653" t="s">
        <v>163</v>
      </c>
      <c r="C5653" t="s">
        <v>129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87</v>
      </c>
      <c r="B5654" t="s">
        <v>164</v>
      </c>
      <c r="C5654" t="s">
        <v>124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87</v>
      </c>
      <c r="B5655" t="s">
        <v>164</v>
      </c>
      <c r="C5655" t="s">
        <v>125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87</v>
      </c>
      <c r="B5656" t="s">
        <v>164</v>
      </c>
      <c r="C5656" t="s">
        <v>126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87</v>
      </c>
      <c r="B5657" t="s">
        <v>164</v>
      </c>
      <c r="C5657" t="s">
        <v>127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87</v>
      </c>
      <c r="B5658" t="s">
        <v>164</v>
      </c>
      <c r="C5658" t="s">
        <v>128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87</v>
      </c>
      <c r="B5659" t="s">
        <v>164</v>
      </c>
      <c r="C5659" t="s">
        <v>129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87</v>
      </c>
      <c r="B5660" t="s">
        <v>165</v>
      </c>
      <c r="C5660" t="s">
        <v>124</v>
      </c>
      <c r="D5660">
        <v>0.40286094102617809</v>
      </c>
      <c r="E5660">
        <v>0.38483806320080982</v>
      </c>
      <c r="F5660">
        <v>0.38052339040582911</v>
      </c>
      <c r="G5660">
        <v>0.38156141815849898</v>
      </c>
      <c r="H5660">
        <v>0.39655542529036653</v>
      </c>
      <c r="I5660">
        <v>0.44032535006385592</v>
      </c>
      <c r="J5660">
        <v>0.49559821172121382</v>
      </c>
      <c r="K5660">
        <v>0.50594791750133883</v>
      </c>
      <c r="L5660">
        <v>0.47042130567851942</v>
      </c>
      <c r="M5660">
        <v>0.44426041135651512</v>
      </c>
      <c r="N5660">
        <v>0.43406859419989569</v>
      </c>
      <c r="O5660">
        <v>0.42984409251408501</v>
      </c>
      <c r="P5660">
        <v>0.42223632943155193</v>
      </c>
      <c r="Q5660">
        <v>0.40799456359190789</v>
      </c>
      <c r="R5660">
        <v>0.40036817411602049</v>
      </c>
      <c r="S5660">
        <v>0.41486822254608829</v>
      </c>
      <c r="T5660">
        <v>0.47711496895191058</v>
      </c>
      <c r="U5660">
        <v>0.54627979227209922</v>
      </c>
      <c r="V5660">
        <v>0.57179806328301874</v>
      </c>
      <c r="W5660">
        <v>0.57395414857802773</v>
      </c>
      <c r="X5660">
        <v>0.56734138143818258</v>
      </c>
      <c r="Y5660">
        <v>0.54245308511774526</v>
      </c>
      <c r="Z5660">
        <v>0.49199891983456179</v>
      </c>
      <c r="AA5660">
        <v>0.43963833427328669</v>
      </c>
      <c r="AB5660" s="7">
        <f t="shared" si="264"/>
        <v>11.02285110455151</v>
      </c>
      <c r="AC5660">
        <f>INDEX(SHELF_days!$C$2:$C$289,MATCH(A5660&amp;"|"&amp;C5660,SHELF_days!$D$2:$D$289,0))</f>
        <v>31</v>
      </c>
      <c r="AD5660" s="8">
        <f t="shared" si="265"/>
        <v>341.70838424109678</v>
      </c>
      <c r="AE5660" s="7">
        <f t="shared" si="266"/>
        <v>0.57395414857802773</v>
      </c>
    </row>
    <row r="5661" spans="1:31" x14ac:dyDescent="0.45">
      <c r="A5661" t="s">
        <v>87</v>
      </c>
      <c r="B5661" t="s">
        <v>165</v>
      </c>
      <c r="C5661" t="s">
        <v>125</v>
      </c>
      <c r="D5661">
        <v>0.2134712846371784</v>
      </c>
      <c r="E5661">
        <v>0.20054024229986331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0.23762494555662109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0.2498019183613257</v>
      </c>
      <c r="P5661">
        <v>0.260539269709196</v>
      </c>
      <c r="Q5661">
        <v>0.26636126618692563</v>
      </c>
      <c r="R5661">
        <v>0.27366733520658809</v>
      </c>
      <c r="S5661">
        <v>0.28225788005717828</v>
      </c>
      <c r="T5661">
        <v>0.30802518288956432</v>
      </c>
      <c r="U5661">
        <v>0.35248704632529959</v>
      </c>
      <c r="V5661">
        <v>0.37359259097682218</v>
      </c>
      <c r="W5661">
        <v>0.39027625914876579</v>
      </c>
      <c r="X5661">
        <v>0.38938053602209671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0.39027625914876579</v>
      </c>
    </row>
    <row r="5662" spans="1:31" x14ac:dyDescent="0.45">
      <c r="A5662" t="s">
        <v>87</v>
      </c>
      <c r="B5662" t="s">
        <v>165</v>
      </c>
      <c r="C5662" t="s">
        <v>126</v>
      </c>
      <c r="D5662">
        <v>0.51172930438807385</v>
      </c>
      <c r="E5662">
        <v>0.47503383628484769</v>
      </c>
      <c r="F5662">
        <v>0.45378428898211171</v>
      </c>
      <c r="G5662">
        <v>0.44576743826230258</v>
      </c>
      <c r="H5662">
        <v>0.44955685713269328</v>
      </c>
      <c r="I5662">
        <v>0.46083471963461781</v>
      </c>
      <c r="J5662">
        <v>0.46165333903488248</v>
      </c>
      <c r="K5662">
        <v>0.47787901091382712</v>
      </c>
      <c r="L5662">
        <v>0.50303545776847047</v>
      </c>
      <c r="M5662">
        <v>0.52846545812057366</v>
      </c>
      <c r="N5662">
        <v>0.58082116843272524</v>
      </c>
      <c r="O5662">
        <v>0.63509945279240521</v>
      </c>
      <c r="P5662">
        <v>0.67880985136513261</v>
      </c>
      <c r="Q5662">
        <v>0.70631688861035902</v>
      </c>
      <c r="R5662">
        <v>0.72242693228413046</v>
      </c>
      <c r="S5662">
        <v>0.73424202639799863</v>
      </c>
      <c r="T5662">
        <v>0.743340723301957</v>
      </c>
      <c r="U5662">
        <v>0.75226959191109122</v>
      </c>
      <c r="V5662">
        <v>0.7666027537494805</v>
      </c>
      <c r="W5662">
        <v>0.77764411901707697</v>
      </c>
      <c r="X5662">
        <v>0.77313356141971468</v>
      </c>
      <c r="Y5662">
        <v>0.74760589177854597</v>
      </c>
      <c r="Z5662">
        <v>0.66964823762829861</v>
      </c>
      <c r="AA5662">
        <v>0.57495832331401009</v>
      </c>
      <c r="AB5662" s="7">
        <f t="shared" si="264"/>
        <v>14.630659232525327</v>
      </c>
      <c r="AC5662">
        <f>INDEX(SHELF_days!$C$2:$C$289,MATCH(A5662&amp;"|"&amp;C5662,SHELF_days!$D$2:$D$289,0))</f>
        <v>116</v>
      </c>
      <c r="AD5662" s="8">
        <f t="shared" si="265"/>
        <v>1697.156470972938</v>
      </c>
      <c r="AE5662" s="7">
        <f t="shared" si="266"/>
        <v>0.77764411901707697</v>
      </c>
    </row>
    <row r="5663" spans="1:31" x14ac:dyDescent="0.45">
      <c r="A5663" t="s">
        <v>87</v>
      </c>
      <c r="B5663" t="s">
        <v>165</v>
      </c>
      <c r="C5663" t="s">
        <v>127</v>
      </c>
      <c r="D5663">
        <v>0.3306581747128769</v>
      </c>
      <c r="E5663">
        <v>0.31669619391817838</v>
      </c>
      <c r="F5663">
        <v>0.31228926301919702</v>
      </c>
      <c r="G5663">
        <v>0.31179661076730592</v>
      </c>
      <c r="H5663">
        <v>0.31644277747354072</v>
      </c>
      <c r="I5663">
        <v>0.34316080843659907</v>
      </c>
      <c r="J5663">
        <v>0.37528831061777851</v>
      </c>
      <c r="K5663">
        <v>0.3648786371327109</v>
      </c>
      <c r="L5663">
        <v>0.36073095441745412</v>
      </c>
      <c r="M5663">
        <v>0.36435533702631029</v>
      </c>
      <c r="N5663">
        <v>0.3755005205896918</v>
      </c>
      <c r="O5663">
        <v>0.39798698594792542</v>
      </c>
      <c r="P5663">
        <v>0.42216155242599718</v>
      </c>
      <c r="Q5663">
        <v>0.43955016511188189</v>
      </c>
      <c r="R5663">
        <v>0.44800891531160741</v>
      </c>
      <c r="S5663">
        <v>0.46703258623182953</v>
      </c>
      <c r="T5663">
        <v>0.51179558394864655</v>
      </c>
      <c r="U5663">
        <v>0.54471986309472498</v>
      </c>
      <c r="V5663">
        <v>0.56101129219665113</v>
      </c>
      <c r="W5663">
        <v>0.56078707287735974</v>
      </c>
      <c r="X5663">
        <v>0.54882327455180613</v>
      </c>
      <c r="Y5663">
        <v>0.499238591114951</v>
      </c>
      <c r="Z5663">
        <v>0.42423725763433862</v>
      </c>
      <c r="AA5663">
        <v>0.35877175909363779</v>
      </c>
      <c r="AB5663" s="7">
        <f t="shared" si="264"/>
        <v>9.9559224876530035</v>
      </c>
      <c r="AC5663">
        <f>INDEX(SHELF_days!$C$2:$C$289,MATCH(A5663&amp;"|"&amp;C5663,SHELF_days!$D$2:$D$289,0))</f>
        <v>89</v>
      </c>
      <c r="AD5663" s="8">
        <f t="shared" si="265"/>
        <v>886.07710140111726</v>
      </c>
      <c r="AE5663" s="7">
        <f t="shared" si="266"/>
        <v>0.56101129219665113</v>
      </c>
    </row>
    <row r="5664" spans="1:31" x14ac:dyDescent="0.45">
      <c r="A5664" t="s">
        <v>87</v>
      </c>
      <c r="B5664" t="s">
        <v>165</v>
      </c>
      <c r="C5664" t="s">
        <v>128</v>
      </c>
      <c r="D5664">
        <v>0.66429464836061358</v>
      </c>
      <c r="E5664">
        <v>0.58884109089512415</v>
      </c>
      <c r="F5664">
        <v>0.53738360257575324</v>
      </c>
      <c r="G5664">
        <v>0.5103757908641956</v>
      </c>
      <c r="H5664">
        <v>0.50735935984954006</v>
      </c>
      <c r="I5664">
        <v>0.51103275981065555</v>
      </c>
      <c r="J5664">
        <v>0.50304305628961432</v>
      </c>
      <c r="K5664">
        <v>0.56633829282445591</v>
      </c>
      <c r="L5664">
        <v>0.62224746367487871</v>
      </c>
      <c r="M5664">
        <v>0.69456386255838798</v>
      </c>
      <c r="N5664">
        <v>0.74831517465692388</v>
      </c>
      <c r="O5664">
        <v>0.7907005137423978</v>
      </c>
      <c r="P5664">
        <v>0.81126053566898537</v>
      </c>
      <c r="Q5664">
        <v>0.82264584853506528</v>
      </c>
      <c r="R5664">
        <v>0.82815243213982603</v>
      </c>
      <c r="S5664">
        <v>0.83049021013039548</v>
      </c>
      <c r="T5664">
        <v>0.83240368346687321</v>
      </c>
      <c r="U5664">
        <v>0.83785810807410066</v>
      </c>
      <c r="V5664">
        <v>0.8463606107281948</v>
      </c>
      <c r="W5664">
        <v>0.84980310456539854</v>
      </c>
      <c r="X5664">
        <v>0.85665937548835458</v>
      </c>
      <c r="Y5664">
        <v>0.85534778182004301</v>
      </c>
      <c r="Z5664">
        <v>0.84559697956206004</v>
      </c>
      <c r="AA5664">
        <v>0.77963342936688662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0.85665937548835458</v>
      </c>
    </row>
    <row r="5665" spans="1:31" x14ac:dyDescent="0.45">
      <c r="A5665" t="s">
        <v>87</v>
      </c>
      <c r="B5665" t="s">
        <v>165</v>
      </c>
      <c r="C5665" t="s">
        <v>129</v>
      </c>
      <c r="D5665">
        <v>0.57248191946650639</v>
      </c>
      <c r="E5665">
        <v>0.55308990745097553</v>
      </c>
      <c r="F5665">
        <v>0.53632870150204415</v>
      </c>
      <c r="G5665">
        <v>0.53486356112189304</v>
      </c>
      <c r="H5665">
        <v>0.55514637848855586</v>
      </c>
      <c r="I5665">
        <v>0.60426960515426986</v>
      </c>
      <c r="J5665">
        <v>0.67401731992329772</v>
      </c>
      <c r="K5665">
        <v>0.69319893778023922</v>
      </c>
      <c r="L5665">
        <v>0.61030891380125363</v>
      </c>
      <c r="M5665">
        <v>0.5697749261001388</v>
      </c>
      <c r="N5665">
        <v>0.55937770390643293</v>
      </c>
      <c r="O5665">
        <v>0.55443959476917093</v>
      </c>
      <c r="P5665">
        <v>0.53894895855790692</v>
      </c>
      <c r="Q5665">
        <v>0.50800988217832732</v>
      </c>
      <c r="R5665">
        <v>0.49228072111317472</v>
      </c>
      <c r="S5665">
        <v>0.52272575215656736</v>
      </c>
      <c r="T5665">
        <v>0.63443391530082538</v>
      </c>
      <c r="U5665">
        <v>0.64725799602021394</v>
      </c>
      <c r="V5665">
        <v>0.69337006617664076</v>
      </c>
      <c r="W5665">
        <v>0.69283265268520133</v>
      </c>
      <c r="X5665">
        <v>0.69559590744216659</v>
      </c>
      <c r="Y5665">
        <v>0.68080209199570263</v>
      </c>
      <c r="Z5665">
        <v>0.65611506264630481</v>
      </c>
      <c r="AA5665">
        <v>0.60760895310871066</v>
      </c>
      <c r="AB5665" s="7">
        <f t="shared" si="264"/>
        <v>14.387279428846524</v>
      </c>
      <c r="AC5665">
        <f>INDEX(SHELF_days!$C$2:$C$289,MATCH(A5665&amp;"|"&amp;C5665,SHELF_days!$D$2:$D$289,0))</f>
        <v>11</v>
      </c>
      <c r="AD5665" s="8">
        <f t="shared" si="265"/>
        <v>158.26007371731177</v>
      </c>
      <c r="AE5665" s="7">
        <f t="shared" si="266"/>
        <v>0.69559590744216659</v>
      </c>
    </row>
    <row r="5666" spans="1:31" x14ac:dyDescent="0.45">
      <c r="A5666" t="s">
        <v>87</v>
      </c>
      <c r="B5666" t="s">
        <v>166</v>
      </c>
      <c r="C5666" t="s">
        <v>124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87</v>
      </c>
      <c r="B5667" t="s">
        <v>166</v>
      </c>
      <c r="C5667" t="s">
        <v>125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87</v>
      </c>
      <c r="B5668" t="s">
        <v>166</v>
      </c>
      <c r="C5668" t="s">
        <v>126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87</v>
      </c>
      <c r="B5669" t="s">
        <v>166</v>
      </c>
      <c r="C5669" t="s">
        <v>127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87</v>
      </c>
      <c r="B5670" t="s">
        <v>166</v>
      </c>
      <c r="C5670" t="s">
        <v>128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87</v>
      </c>
      <c r="B5671" t="s">
        <v>166</v>
      </c>
      <c r="C5671" t="s">
        <v>129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87</v>
      </c>
      <c r="B5672" t="s">
        <v>167</v>
      </c>
      <c r="C5672" t="s">
        <v>124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87</v>
      </c>
      <c r="B5673" t="s">
        <v>167</v>
      </c>
      <c r="C5673" t="s">
        <v>125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87</v>
      </c>
      <c r="B5674" t="s">
        <v>167</v>
      </c>
      <c r="C5674" t="s">
        <v>126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87</v>
      </c>
      <c r="B5675" t="s">
        <v>167</v>
      </c>
      <c r="C5675" t="s">
        <v>127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87</v>
      </c>
      <c r="B5676" t="s">
        <v>167</v>
      </c>
      <c r="C5676" t="s">
        <v>128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87</v>
      </c>
      <c r="B5677" t="s">
        <v>167</v>
      </c>
      <c r="C5677" t="s">
        <v>129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87</v>
      </c>
      <c r="B5678" t="s">
        <v>168</v>
      </c>
      <c r="C5678" t="s">
        <v>124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87</v>
      </c>
      <c r="B5679" t="s">
        <v>168</v>
      </c>
      <c r="C5679" t="s">
        <v>125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87</v>
      </c>
      <c r="B5680" t="s">
        <v>168</v>
      </c>
      <c r="C5680" t="s">
        <v>126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87</v>
      </c>
      <c r="B5681" t="s">
        <v>168</v>
      </c>
      <c r="C5681" t="s">
        <v>127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87</v>
      </c>
      <c r="B5682" t="s">
        <v>168</v>
      </c>
      <c r="C5682" t="s">
        <v>128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87</v>
      </c>
      <c r="B5683" t="s">
        <v>168</v>
      </c>
      <c r="C5683" t="s">
        <v>129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87</v>
      </c>
      <c r="B5684" t="s">
        <v>169</v>
      </c>
      <c r="C5684" t="s">
        <v>124</v>
      </c>
      <c r="D5684">
        <v>1.255181992585261E-2</v>
      </c>
      <c r="E5684">
        <v>1.0573543959278011E-2</v>
      </c>
      <c r="F5684">
        <v>9.5744749904416622E-3</v>
      </c>
      <c r="G5684">
        <v>9.4028108116652152E-3</v>
      </c>
      <c r="H5684">
        <v>9.2858261664177672E-3</v>
      </c>
      <c r="I5684">
        <v>9.2811562386893431E-3</v>
      </c>
      <c r="J5684">
        <v>1.8318175749297849E-2</v>
      </c>
      <c r="K5684">
        <v>3.222191019602421E-2</v>
      </c>
      <c r="L5684">
        <v>2.2138235744156812E-2</v>
      </c>
      <c r="M5684">
        <v>1.033389981989794E-2</v>
      </c>
      <c r="N5684">
        <v>1.0375219813343099E-2</v>
      </c>
      <c r="O5684">
        <v>1.063354366363686E-2</v>
      </c>
      <c r="P5684">
        <v>1.069407538507869E-2</v>
      </c>
      <c r="Q5684">
        <v>1.0771513427157599E-2</v>
      </c>
      <c r="R5684">
        <v>1.1083275437786731E-2</v>
      </c>
      <c r="S5684">
        <v>1.3278555261209919E-2</v>
      </c>
      <c r="T5684">
        <v>1.5495884237072389E-2</v>
      </c>
      <c r="U5684">
        <v>4.4634518985162443E-2</v>
      </c>
      <c r="V5684">
        <v>0.1248038776551051</v>
      </c>
      <c r="W5684">
        <v>0.1016811147423802</v>
      </c>
      <c r="X5684">
        <v>6.2014334826093483E-2</v>
      </c>
      <c r="Y5684">
        <v>3.0853444032568681E-2</v>
      </c>
      <c r="Z5684">
        <v>1.622575256191839E-2</v>
      </c>
      <c r="AA5684">
        <v>1.3991103474354319E-2</v>
      </c>
      <c r="AB5684" s="7">
        <f t="shared" si="264"/>
        <v>0.62021806710458938</v>
      </c>
      <c r="AC5684">
        <f>INDEX(SHELF_days!$C$2:$C$289,MATCH(A5684&amp;"|"&amp;C5684,SHELF_days!$D$2:$D$289,0))</f>
        <v>31</v>
      </c>
      <c r="AD5684" s="8">
        <f t="shared" si="265"/>
        <v>19.226760080242272</v>
      </c>
      <c r="AE5684" s="7">
        <f t="shared" si="266"/>
        <v>0.1248038776551051</v>
      </c>
    </row>
    <row r="5685" spans="1:31" x14ac:dyDescent="0.45">
      <c r="A5685" t="s">
        <v>87</v>
      </c>
      <c r="B5685" t="s">
        <v>169</v>
      </c>
      <c r="C5685" t="s">
        <v>125</v>
      </c>
      <c r="D5685">
        <v>2.098474881698411E-2</v>
      </c>
      <c r="E5685">
        <v>2.0503495030667389E-2</v>
      </c>
      <c r="F5685">
        <v>1.9810099432510459E-2</v>
      </c>
      <c r="G5685">
        <v>1.941167775036402E-2</v>
      </c>
      <c r="H5685">
        <v>1.934362389849887E-2</v>
      </c>
      <c r="I5685">
        <v>1.729173745719239E-2</v>
      </c>
      <c r="J5685">
        <v>1.6845286455054259E-2</v>
      </c>
      <c r="K5685">
        <v>1.6882010412032529E-2</v>
      </c>
      <c r="L5685">
        <v>1.6664917885670091E-2</v>
      </c>
      <c r="M5685">
        <v>1.6577430632023691E-2</v>
      </c>
      <c r="N5685">
        <v>1.668265178843625E-2</v>
      </c>
      <c r="O5685">
        <v>1.6834054983302361E-2</v>
      </c>
      <c r="P5685">
        <v>1.7075605517229801E-2</v>
      </c>
      <c r="Q5685">
        <v>1.858926800958325E-2</v>
      </c>
      <c r="R5685">
        <v>1.9970812926328799E-2</v>
      </c>
      <c r="S5685">
        <v>2.31995654899547E-2</v>
      </c>
      <c r="T5685">
        <v>2.9464731663455181E-2</v>
      </c>
      <c r="U5685">
        <v>5.0837631277233647E-2</v>
      </c>
      <c r="V5685">
        <v>0.16450278549190309</v>
      </c>
      <c r="W5685">
        <v>0.2118803845569355</v>
      </c>
      <c r="X5685">
        <v>0.14226750096485841</v>
      </c>
      <c r="Y5685">
        <v>0.1035007461704591</v>
      </c>
      <c r="Z5685">
        <v>5.2890034957370789E-2</v>
      </c>
      <c r="AA5685">
        <v>2.8345944072694921E-2</v>
      </c>
      <c r="AB5685" s="7">
        <f t="shared" si="264"/>
        <v>1.0803567456407437</v>
      </c>
      <c r="AC5685">
        <f>INDEX(SHELF_days!$C$2:$C$289,MATCH(A5685&amp;"|"&amp;C5685,SHELF_days!$D$2:$D$289,0))</f>
        <v>103</v>
      </c>
      <c r="AD5685" s="8">
        <f t="shared" si="265"/>
        <v>111.2767448009966</v>
      </c>
      <c r="AE5685" s="7">
        <f t="shared" si="266"/>
        <v>0.2118803845569355</v>
      </c>
    </row>
    <row r="5686" spans="1:31" x14ac:dyDescent="0.45">
      <c r="A5686" t="s">
        <v>87</v>
      </c>
      <c r="B5686" t="s">
        <v>169</v>
      </c>
      <c r="C5686" t="s">
        <v>126</v>
      </c>
      <c r="D5686">
        <v>0.1527659739504009</v>
      </c>
      <c r="E5686">
        <v>0.14270704950398019</v>
      </c>
      <c r="F5686">
        <v>0.1420321725847464</v>
      </c>
      <c r="G5686">
        <v>0.1415213852255903</v>
      </c>
      <c r="H5686">
        <v>0.14074336629716469</v>
      </c>
      <c r="I5686">
        <v>0.13814621925056331</v>
      </c>
      <c r="J5686">
        <v>0.13777240760512921</v>
      </c>
      <c r="K5686">
        <v>0.13791438414353929</v>
      </c>
      <c r="L5686">
        <v>0.13796181384019029</v>
      </c>
      <c r="M5686">
        <v>0.13857980637859721</v>
      </c>
      <c r="N5686">
        <v>0.14706956580336039</v>
      </c>
      <c r="O5686">
        <v>0.19279663792387211</v>
      </c>
      <c r="P5686">
        <v>0.26080957271528032</v>
      </c>
      <c r="Q5686">
        <v>0.36026448949203521</v>
      </c>
      <c r="R5686">
        <v>0.47241501553200238</v>
      </c>
      <c r="S5686">
        <v>0.58284408581098257</v>
      </c>
      <c r="T5686">
        <v>0.71768233766826528</v>
      </c>
      <c r="U5686">
        <v>0.94796125055971603</v>
      </c>
      <c r="V5686">
        <v>0.95</v>
      </c>
      <c r="W5686">
        <v>0.95</v>
      </c>
      <c r="X5686">
        <v>0.67588638257990097</v>
      </c>
      <c r="Y5686">
        <v>0.48399075261662711</v>
      </c>
      <c r="Z5686">
        <v>0.23871585110544619</v>
      </c>
      <c r="AA5686">
        <v>0.16940348327399399</v>
      </c>
      <c r="AB5686" s="7">
        <f t="shared" si="264"/>
        <v>8.5599840038613859</v>
      </c>
      <c r="AC5686">
        <f>INDEX(SHELF_days!$C$2:$C$289,MATCH(A5686&amp;"|"&amp;C5686,SHELF_days!$D$2:$D$289,0))</f>
        <v>116</v>
      </c>
      <c r="AD5686" s="8">
        <f t="shared" si="265"/>
        <v>992.95814444792074</v>
      </c>
      <c r="AE5686" s="7">
        <f t="shared" si="266"/>
        <v>0.95</v>
      </c>
    </row>
    <row r="5687" spans="1:31" x14ac:dyDescent="0.45">
      <c r="A5687" t="s">
        <v>87</v>
      </c>
      <c r="B5687" t="s">
        <v>169</v>
      </c>
      <c r="C5687" t="s">
        <v>127</v>
      </c>
      <c r="D5687">
        <v>3.6121542115688333E-2</v>
      </c>
      <c r="E5687">
        <v>3.4582520384645703E-2</v>
      </c>
      <c r="F5687">
        <v>3.3569284643976662E-2</v>
      </c>
      <c r="G5687">
        <v>3.320743065696035E-2</v>
      </c>
      <c r="H5687">
        <v>3.2750961937890781E-2</v>
      </c>
      <c r="I5687">
        <v>3.2889485037940452E-2</v>
      </c>
      <c r="J5687">
        <v>2.988588520484407E-2</v>
      </c>
      <c r="K5687">
        <v>3.1123009045271599E-2</v>
      </c>
      <c r="L5687">
        <v>2.9830721138452601E-2</v>
      </c>
      <c r="M5687">
        <v>2.9968352698035342E-2</v>
      </c>
      <c r="N5687">
        <v>2.9995767567393521E-2</v>
      </c>
      <c r="O5687">
        <v>3.071356908583274E-2</v>
      </c>
      <c r="P5687">
        <v>3.3453830153508869E-2</v>
      </c>
      <c r="Q5687">
        <v>4.1458080465630959E-2</v>
      </c>
      <c r="R5687">
        <v>5.1997091767801207E-2</v>
      </c>
      <c r="S5687">
        <v>6.8816448446720732E-2</v>
      </c>
      <c r="T5687">
        <v>0.1061388955713677</v>
      </c>
      <c r="U5687">
        <v>0.1880743619890036</v>
      </c>
      <c r="V5687">
        <v>0.27405196144115412</v>
      </c>
      <c r="W5687">
        <v>0.24654972111721321</v>
      </c>
      <c r="X5687">
        <v>0.18036576878422811</v>
      </c>
      <c r="Y5687">
        <v>8.1828035791370712E-2</v>
      </c>
      <c r="Z5687">
        <v>4.5544121868142023E-2</v>
      </c>
      <c r="AA5687">
        <v>3.6743391591373901E-2</v>
      </c>
      <c r="AB5687" s="7">
        <f t="shared" si="264"/>
        <v>1.7396602385044475</v>
      </c>
      <c r="AC5687">
        <f>INDEX(SHELF_days!$C$2:$C$289,MATCH(A5687&amp;"|"&amp;C5687,SHELF_days!$D$2:$D$289,0))</f>
        <v>89</v>
      </c>
      <c r="AD5687" s="8">
        <f t="shared" si="265"/>
        <v>154.82976122689584</v>
      </c>
      <c r="AE5687" s="7">
        <f t="shared" si="266"/>
        <v>0.27405196144115412</v>
      </c>
    </row>
    <row r="5688" spans="1:31" x14ac:dyDescent="0.45">
      <c r="A5688" t="s">
        <v>87</v>
      </c>
      <c r="B5688" t="s">
        <v>169</v>
      </c>
      <c r="C5688" t="s">
        <v>128</v>
      </c>
      <c r="D5688">
        <v>0.38195220664750568</v>
      </c>
      <c r="E5688">
        <v>0.38195220664750568</v>
      </c>
      <c r="F5688">
        <v>0.38195220664750568</v>
      </c>
      <c r="G5688">
        <v>0.38195220664750568</v>
      </c>
      <c r="H5688">
        <v>0.37762868115311538</v>
      </c>
      <c r="I5688">
        <v>0.37762868115311538</v>
      </c>
      <c r="J5688">
        <v>0.37762868115311538</v>
      </c>
      <c r="K5688">
        <v>0.37762868115311538</v>
      </c>
      <c r="L5688">
        <v>0.37762868115311538</v>
      </c>
      <c r="M5688">
        <v>0.37762868115311538</v>
      </c>
      <c r="N5688">
        <v>0.40136728339589978</v>
      </c>
      <c r="O5688">
        <v>0.90513957944509449</v>
      </c>
      <c r="P5688">
        <v>0.95</v>
      </c>
      <c r="Q5688">
        <v>0.95</v>
      </c>
      <c r="R5688">
        <v>0.95</v>
      </c>
      <c r="S5688">
        <v>0.95</v>
      </c>
      <c r="T5688">
        <v>0.95</v>
      </c>
      <c r="U5688">
        <v>0.95</v>
      </c>
      <c r="V5688">
        <v>0.95</v>
      </c>
      <c r="W5688">
        <v>0.95</v>
      </c>
      <c r="X5688">
        <v>0.95</v>
      </c>
      <c r="Y5688">
        <v>0.95</v>
      </c>
      <c r="Z5688">
        <v>0.70160077940179255</v>
      </c>
      <c r="AA5688">
        <v>0.40119053549833039</v>
      </c>
      <c r="AB5688" s="7">
        <f t="shared" si="264"/>
        <v>15.702879091249827</v>
      </c>
      <c r="AC5688">
        <f>INDEX(SHELF_days!$C$2:$C$289,MATCH(A5688&amp;"|"&amp;C5688,SHELF_days!$D$2:$D$289,0))</f>
        <v>15</v>
      </c>
      <c r="AD5688" s="8">
        <f t="shared" si="265"/>
        <v>235.5431863687474</v>
      </c>
      <c r="AE5688" s="7">
        <f t="shared" si="266"/>
        <v>0.95</v>
      </c>
    </row>
    <row r="5689" spans="1:31" x14ac:dyDescent="0.45">
      <c r="A5689" t="s">
        <v>87</v>
      </c>
      <c r="B5689" t="s">
        <v>169</v>
      </c>
      <c r="C5689" t="s">
        <v>129</v>
      </c>
      <c r="D5689">
        <v>1.04417219487162E-2</v>
      </c>
      <c r="E5689">
        <v>8.3003531897021393E-3</v>
      </c>
      <c r="F5689">
        <v>8.3003531897021393E-3</v>
      </c>
      <c r="G5689">
        <v>8.3003531897021393E-3</v>
      </c>
      <c r="H5689">
        <v>8.3003531897021393E-3</v>
      </c>
      <c r="I5689">
        <v>8.3003531897021393E-3</v>
      </c>
      <c r="J5689">
        <v>8.3003531897021393E-3</v>
      </c>
      <c r="K5689">
        <v>8.3003531897021393E-3</v>
      </c>
      <c r="L5689">
        <v>8.3003531897021393E-3</v>
      </c>
      <c r="M5689">
        <v>8.3003531897021393E-3</v>
      </c>
      <c r="N5689">
        <v>8.3003531897021393E-3</v>
      </c>
      <c r="O5689">
        <v>8.3003531897021393E-3</v>
      </c>
      <c r="P5689">
        <v>8.3003531897021393E-3</v>
      </c>
      <c r="Q5689">
        <v>8.3003531897021393E-3</v>
      </c>
      <c r="R5689">
        <v>8.3003531897021393E-3</v>
      </c>
      <c r="S5689">
        <v>1.2630676680152809E-2</v>
      </c>
      <c r="T5689">
        <v>1.2630676680152809E-2</v>
      </c>
      <c r="U5689">
        <v>0.27491096068104381</v>
      </c>
      <c r="V5689">
        <v>0.61953537096110112</v>
      </c>
      <c r="W5689">
        <v>0.61039886425597456</v>
      </c>
      <c r="X5689">
        <v>0.47343283963179861</v>
      </c>
      <c r="Y5689">
        <v>0.1354160815224133</v>
      </c>
      <c r="Z5689">
        <v>3.3418948632740149E-2</v>
      </c>
      <c r="AA5689">
        <v>3.3418948632740149E-2</v>
      </c>
      <c r="AB5689" s="7">
        <f t="shared" si="264"/>
        <v>2.3324400342826634</v>
      </c>
      <c r="AC5689">
        <f>INDEX(SHELF_days!$C$2:$C$289,MATCH(A5689&amp;"|"&amp;C5689,SHELF_days!$D$2:$D$289,0))</f>
        <v>11</v>
      </c>
      <c r="AD5689" s="8">
        <f t="shared" si="265"/>
        <v>25.656840377109297</v>
      </c>
      <c r="AE5689" s="7">
        <f t="shared" si="266"/>
        <v>0.61953537096110112</v>
      </c>
    </row>
    <row r="5690" spans="1:31" x14ac:dyDescent="0.45">
      <c r="A5690" t="s">
        <v>87</v>
      </c>
      <c r="B5690" t="s">
        <v>170</v>
      </c>
      <c r="C5690" t="s">
        <v>124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87</v>
      </c>
      <c r="B5691" t="s">
        <v>170</v>
      </c>
      <c r="C5691" t="s">
        <v>125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87</v>
      </c>
      <c r="B5692" t="s">
        <v>170</v>
      </c>
      <c r="C5692" t="s">
        <v>126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87</v>
      </c>
      <c r="B5693" t="s">
        <v>170</v>
      </c>
      <c r="C5693" t="s">
        <v>127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87</v>
      </c>
      <c r="B5694" t="s">
        <v>170</v>
      </c>
      <c r="C5694" t="s">
        <v>128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87</v>
      </c>
      <c r="B5695" t="s">
        <v>170</v>
      </c>
      <c r="C5695" t="s">
        <v>129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87</v>
      </c>
      <c r="B5696" t="s">
        <v>171</v>
      </c>
      <c r="C5696" t="s">
        <v>124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87</v>
      </c>
      <c r="B5697" t="s">
        <v>171</v>
      </c>
      <c r="C5697" t="s">
        <v>125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87</v>
      </c>
      <c r="B5698" t="s">
        <v>171</v>
      </c>
      <c r="C5698" t="s">
        <v>126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87</v>
      </c>
      <c r="B5699" t="s">
        <v>171</v>
      </c>
      <c r="C5699" t="s">
        <v>127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87</v>
      </c>
      <c r="B5700" t="s">
        <v>171</v>
      </c>
      <c r="C5700" t="s">
        <v>128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87</v>
      </c>
      <c r="B5701" t="s">
        <v>171</v>
      </c>
      <c r="C5701" t="s">
        <v>129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87</v>
      </c>
      <c r="B5702" t="s">
        <v>172</v>
      </c>
      <c r="C5702" t="s">
        <v>124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87</v>
      </c>
      <c r="B5703" t="s">
        <v>172</v>
      </c>
      <c r="C5703" t="s">
        <v>125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87</v>
      </c>
      <c r="B5704" t="s">
        <v>172</v>
      </c>
      <c r="C5704" t="s">
        <v>126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87</v>
      </c>
      <c r="B5705" t="s">
        <v>172</v>
      </c>
      <c r="C5705" t="s">
        <v>127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87</v>
      </c>
      <c r="B5706" t="s">
        <v>172</v>
      </c>
      <c r="C5706" t="s">
        <v>128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87</v>
      </c>
      <c r="B5707" t="s">
        <v>172</v>
      </c>
      <c r="C5707" t="s">
        <v>129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87</v>
      </c>
      <c r="B5708" t="s">
        <v>173</v>
      </c>
      <c r="C5708" t="s">
        <v>124</v>
      </c>
      <c r="D5708">
        <v>1.2379927569517229E-2</v>
      </c>
      <c r="E5708">
        <v>1.042874333301722E-2</v>
      </c>
      <c r="F5708">
        <v>9.4433562302536304E-3</v>
      </c>
      <c r="G5708">
        <v>9.2740429265186167E-3</v>
      </c>
      <c r="H5708">
        <v>9.1586603410876277E-3</v>
      </c>
      <c r="I5708">
        <v>9.1540543662270695E-3</v>
      </c>
      <c r="J5708">
        <v>1.806731536316156E-2</v>
      </c>
      <c r="K5708">
        <v>3.1780643503071283E-2</v>
      </c>
      <c r="L5708">
        <v>2.1835061102578861E-2</v>
      </c>
      <c r="M5708">
        <v>1.0192381028147479E-2</v>
      </c>
      <c r="N5708">
        <v>1.023313516014154E-2</v>
      </c>
      <c r="O5708">
        <v>1.0487921364453531E-2</v>
      </c>
      <c r="P5708">
        <v>1.0547624127203069E-2</v>
      </c>
      <c r="Q5708">
        <v>1.062400168501742E-2</v>
      </c>
      <c r="R5708">
        <v>1.093149423456923E-2</v>
      </c>
      <c r="S5708">
        <v>1.309671054338714E-2</v>
      </c>
      <c r="T5708">
        <v>1.528367404996442E-2</v>
      </c>
      <c r="U5708">
        <v>4.402326637896041E-2</v>
      </c>
      <c r="V5708">
        <v>0.1230947364519443</v>
      </c>
      <c r="W5708">
        <v>0.1002886309024968</v>
      </c>
      <c r="X5708">
        <v>6.1165072312545712E-2</v>
      </c>
      <c r="Y5708">
        <v>3.0430917958489439E-2</v>
      </c>
      <c r="Z5708">
        <v>1.600354710823446E-2</v>
      </c>
      <c r="AA5708">
        <v>1.3799500682237649E-2</v>
      </c>
      <c r="AB5708" s="7">
        <f t="shared" si="267"/>
        <v>0.61172441872322569</v>
      </c>
      <c r="AC5708">
        <f>INDEX(SHELF_days!$C$2:$C$289,MATCH(A5708&amp;"|"&amp;C5708,SHELF_days!$D$2:$D$289,0))</f>
        <v>31</v>
      </c>
      <c r="AD5708" s="8">
        <f t="shared" si="268"/>
        <v>18.963456980419995</v>
      </c>
      <c r="AE5708" s="7">
        <f t="shared" si="269"/>
        <v>0.1230947364519443</v>
      </c>
    </row>
    <row r="5709" spans="1:31" x14ac:dyDescent="0.45">
      <c r="A5709" t="s">
        <v>87</v>
      </c>
      <c r="B5709" t="s">
        <v>173</v>
      </c>
      <c r="C5709" t="s">
        <v>125</v>
      </c>
      <c r="D5709">
        <v>2.0697370736150741E-2</v>
      </c>
      <c r="E5709">
        <v>2.0222707535726261E-2</v>
      </c>
      <c r="F5709">
        <v>1.953880772415198E-2</v>
      </c>
      <c r="G5709">
        <v>1.91458422740232E-2</v>
      </c>
      <c r="H5709">
        <v>1.907872039353941E-2</v>
      </c>
      <c r="I5709">
        <v>1.705493374950633E-2</v>
      </c>
      <c r="J5709">
        <v>1.661459672248887E-2</v>
      </c>
      <c r="K5709">
        <v>1.665081775897145E-2</v>
      </c>
      <c r="L5709">
        <v>1.6436698231434659E-2</v>
      </c>
      <c r="M5709">
        <v>1.6350409082148219E-2</v>
      </c>
      <c r="N5709">
        <v>1.645418927520893E-2</v>
      </c>
      <c r="O5709">
        <v>1.6603519061431839E-2</v>
      </c>
      <c r="P5709">
        <v>1.6841761653507328E-2</v>
      </c>
      <c r="Q5709">
        <v>1.8334695118991041E-2</v>
      </c>
      <c r="R5709">
        <v>1.9697320308356379E-2</v>
      </c>
      <c r="S5709">
        <v>2.288185634485999E-2</v>
      </c>
      <c r="T5709">
        <v>2.9061223472265359E-2</v>
      </c>
      <c r="U5709">
        <v>5.0141429429025608E-2</v>
      </c>
      <c r="V5709">
        <v>0.16224998298286639</v>
      </c>
      <c r="W5709">
        <v>0.20897876401283219</v>
      </c>
      <c r="X5709">
        <v>0.14031920214323279</v>
      </c>
      <c r="Y5709">
        <v>0.102083343176566</v>
      </c>
      <c r="Z5709">
        <v>5.2165726228502067E-2</v>
      </c>
      <c r="AA5709">
        <v>2.7957757248155558E-2</v>
      </c>
      <c r="AB5709" s="7">
        <f t="shared" si="267"/>
        <v>1.0655616746639425</v>
      </c>
      <c r="AC5709">
        <f>INDEX(SHELF_days!$C$2:$C$289,MATCH(A5709&amp;"|"&amp;C5709,SHELF_days!$D$2:$D$289,0))</f>
        <v>103</v>
      </c>
      <c r="AD5709" s="8">
        <f t="shared" si="268"/>
        <v>109.75285249038608</v>
      </c>
      <c r="AE5709" s="7">
        <f t="shared" si="269"/>
        <v>0.20897876401283219</v>
      </c>
    </row>
    <row r="5710" spans="1:31" x14ac:dyDescent="0.45">
      <c r="A5710" t="s">
        <v>87</v>
      </c>
      <c r="B5710" t="s">
        <v>173</v>
      </c>
      <c r="C5710" t="s">
        <v>126</v>
      </c>
      <c r="D5710">
        <v>0.15067390257068661</v>
      </c>
      <c r="E5710">
        <v>0.1407527312338156</v>
      </c>
      <c r="F5710">
        <v>0.14008709649496431</v>
      </c>
      <c r="G5710">
        <v>0.13958330417264511</v>
      </c>
      <c r="H5710">
        <v>0.13881593991483071</v>
      </c>
      <c r="I5710">
        <v>0.13625435980021419</v>
      </c>
      <c r="J5710">
        <v>0.1358856673617907</v>
      </c>
      <c r="K5710">
        <v>0.13602569958599961</v>
      </c>
      <c r="L5710">
        <v>0.1360724797511591</v>
      </c>
      <c r="M5710">
        <v>0.13668200911894601</v>
      </c>
      <c r="N5710">
        <v>0.14505550454686539</v>
      </c>
      <c r="O5710">
        <v>0.1901563619653224</v>
      </c>
      <c r="P5710">
        <v>0.25723788571899731</v>
      </c>
      <c r="Q5710">
        <v>0.26837612317164561</v>
      </c>
      <c r="R5710">
        <v>0.26837612317164561</v>
      </c>
      <c r="S5710">
        <v>0.26837612317164561</v>
      </c>
      <c r="T5710">
        <v>0.26837612317164561</v>
      </c>
      <c r="U5710">
        <v>0.26837612317164561</v>
      </c>
      <c r="V5710">
        <v>0.26837612317164561</v>
      </c>
      <c r="W5710">
        <v>0.26837612317164561</v>
      </c>
      <c r="X5710">
        <v>0.26837612317164561</v>
      </c>
      <c r="Y5710">
        <v>0.26837612317164561</v>
      </c>
      <c r="Z5710">
        <v>0.2354467291467566</v>
      </c>
      <c r="AA5710">
        <v>0.1670835675897821</v>
      </c>
      <c r="AB5710" s="7">
        <f t="shared" si="267"/>
        <v>4.8011983475175866</v>
      </c>
      <c r="AC5710">
        <f>INDEX(SHELF_days!$C$2:$C$289,MATCH(A5710&amp;"|"&amp;C5710,SHELF_days!$D$2:$D$289,0))</f>
        <v>116</v>
      </c>
      <c r="AD5710" s="8">
        <f t="shared" si="268"/>
        <v>556.93900831204007</v>
      </c>
      <c r="AE5710" s="7">
        <f t="shared" si="269"/>
        <v>0.26837612317164561</v>
      </c>
    </row>
    <row r="5711" spans="1:31" x14ac:dyDescent="0.45">
      <c r="A5711" t="s">
        <v>87</v>
      </c>
      <c r="B5711" t="s">
        <v>173</v>
      </c>
      <c r="C5711" t="s">
        <v>127</v>
      </c>
      <c r="D5711">
        <v>3.5626871460324241E-2</v>
      </c>
      <c r="E5711">
        <v>3.4108926041192013E-2</v>
      </c>
      <c r="F5711">
        <v>3.3109566175098581E-2</v>
      </c>
      <c r="G5711">
        <v>3.2752667639550273E-2</v>
      </c>
      <c r="H5711">
        <v>3.2302450084389811E-2</v>
      </c>
      <c r="I5711">
        <v>3.2439076163751253E-2</v>
      </c>
      <c r="J5711">
        <v>2.947660947754905E-2</v>
      </c>
      <c r="K5711">
        <v>3.069679138180589E-2</v>
      </c>
      <c r="L5711">
        <v>2.9422200861874141E-2</v>
      </c>
      <c r="M5711">
        <v>2.9557947610073149E-2</v>
      </c>
      <c r="N5711">
        <v>2.9584987043317641E-2</v>
      </c>
      <c r="O5711">
        <v>3.0292958545463249E-2</v>
      </c>
      <c r="P5711">
        <v>3.299569278956483E-2</v>
      </c>
      <c r="Q5711">
        <v>4.0890327965796142E-2</v>
      </c>
      <c r="R5711">
        <v>5.1285011553190617E-2</v>
      </c>
      <c r="S5711">
        <v>6.7874033597876735E-2</v>
      </c>
      <c r="T5711">
        <v>0.1046853641339847</v>
      </c>
      <c r="U5711">
        <v>0.18549875578691191</v>
      </c>
      <c r="V5711">
        <v>0.26837612317164561</v>
      </c>
      <c r="W5711">
        <v>0.24317331731545211</v>
      </c>
      <c r="X5711">
        <v>0.17789572880741911</v>
      </c>
      <c r="Y5711">
        <v>8.0707432247855523E-2</v>
      </c>
      <c r="Z5711">
        <v>4.4920412599574813E-2</v>
      </c>
      <c r="AA5711">
        <v>3.6240204946114088E-2</v>
      </c>
      <c r="AB5711" s="7">
        <f t="shared" si="267"/>
        <v>1.7139134573997756</v>
      </c>
      <c r="AC5711">
        <f>INDEX(SHELF_days!$C$2:$C$289,MATCH(A5711&amp;"|"&amp;C5711,SHELF_days!$D$2:$D$289,0))</f>
        <v>89</v>
      </c>
      <c r="AD5711" s="8">
        <f t="shared" si="268"/>
        <v>152.53829770858002</v>
      </c>
      <c r="AE5711" s="7">
        <f t="shared" si="269"/>
        <v>0.26837612317164561</v>
      </c>
    </row>
    <row r="5712" spans="1:31" x14ac:dyDescent="0.45">
      <c r="A5712" t="s">
        <v>87</v>
      </c>
      <c r="B5712" t="s">
        <v>173</v>
      </c>
      <c r="C5712" t="s">
        <v>128</v>
      </c>
      <c r="D5712">
        <v>0.26837612317164561</v>
      </c>
      <c r="E5712">
        <v>0.26837612317164561</v>
      </c>
      <c r="F5712">
        <v>0.26837612317164561</v>
      </c>
      <c r="G5712">
        <v>0.26837612317164561</v>
      </c>
      <c r="H5712">
        <v>0.26837612317164561</v>
      </c>
      <c r="I5712">
        <v>0.26837612317164561</v>
      </c>
      <c r="J5712">
        <v>0.26837612317164561</v>
      </c>
      <c r="K5712">
        <v>0.26837612317164561</v>
      </c>
      <c r="L5712">
        <v>0.26837612317164561</v>
      </c>
      <c r="M5712">
        <v>0.26837612317164561</v>
      </c>
      <c r="N5712">
        <v>0.26837612317164561</v>
      </c>
      <c r="O5712">
        <v>0.26837612317164561</v>
      </c>
      <c r="P5712">
        <v>0.26837612317164561</v>
      </c>
      <c r="Q5712">
        <v>0.26837612317164561</v>
      </c>
      <c r="R5712">
        <v>0.26837612317164561</v>
      </c>
      <c r="S5712">
        <v>0.26837612317164561</v>
      </c>
      <c r="T5712">
        <v>0.26837612317164561</v>
      </c>
      <c r="U5712">
        <v>0.26837612317164561</v>
      </c>
      <c r="V5712">
        <v>0.26837612317164561</v>
      </c>
      <c r="W5712">
        <v>0.26837612317164561</v>
      </c>
      <c r="X5712">
        <v>0.26837612317164561</v>
      </c>
      <c r="Y5712">
        <v>0.26837612317164561</v>
      </c>
      <c r="Z5712">
        <v>0.26837612317164561</v>
      </c>
      <c r="AA5712">
        <v>0.26837612317164561</v>
      </c>
      <c r="AB5712" s="7">
        <f t="shared" si="267"/>
        <v>6.4410269561194928</v>
      </c>
      <c r="AC5712">
        <f>INDEX(SHELF_days!$C$2:$C$289,MATCH(A5712&amp;"|"&amp;C5712,SHELF_days!$D$2:$D$289,0))</f>
        <v>15</v>
      </c>
      <c r="AD5712" s="8">
        <f t="shared" si="268"/>
        <v>96.615404341792399</v>
      </c>
      <c r="AE5712" s="7">
        <f t="shared" si="269"/>
        <v>0.26837612317164561</v>
      </c>
    </row>
    <row r="5713" spans="1:31" x14ac:dyDescent="0.45">
      <c r="A5713" t="s">
        <v>87</v>
      </c>
      <c r="B5713" t="s">
        <v>173</v>
      </c>
      <c r="C5713" t="s">
        <v>129</v>
      </c>
      <c r="D5713">
        <v>1.029872657429508E-2</v>
      </c>
      <c r="E5713">
        <v>8.1866830385509785E-3</v>
      </c>
      <c r="F5713">
        <v>8.1866830385509785E-3</v>
      </c>
      <c r="G5713">
        <v>8.1866830385509785E-3</v>
      </c>
      <c r="H5713">
        <v>8.1866830385509785E-3</v>
      </c>
      <c r="I5713">
        <v>8.1866830385509785E-3</v>
      </c>
      <c r="J5713">
        <v>8.1866830385509785E-3</v>
      </c>
      <c r="K5713">
        <v>8.1866830385509785E-3</v>
      </c>
      <c r="L5713">
        <v>8.1866830385509785E-3</v>
      </c>
      <c r="M5713">
        <v>8.1866830385509785E-3</v>
      </c>
      <c r="N5713">
        <v>8.1866830385509785E-3</v>
      </c>
      <c r="O5713">
        <v>8.1866830385509785E-3</v>
      </c>
      <c r="P5713">
        <v>8.1866830385509785E-3</v>
      </c>
      <c r="Q5713">
        <v>8.1866830385509785E-3</v>
      </c>
      <c r="R5713">
        <v>8.1866830385509785E-3</v>
      </c>
      <c r="S5713">
        <v>1.245770441083352E-2</v>
      </c>
      <c r="T5713">
        <v>1.245770441083352E-2</v>
      </c>
      <c r="U5713">
        <v>0.26837612317164561</v>
      </c>
      <c r="V5713">
        <v>0.26837612317164561</v>
      </c>
      <c r="W5713">
        <v>0.26837612317164561</v>
      </c>
      <c r="X5713">
        <v>0.26837612317164561</v>
      </c>
      <c r="Y5713">
        <v>0.1335616102603894</v>
      </c>
      <c r="Z5713">
        <v>3.296128895783506E-2</v>
      </c>
      <c r="AA5713">
        <v>3.296128895783506E-2</v>
      </c>
      <c r="AB5713" s="7">
        <f t="shared" si="267"/>
        <v>1.4228163787983177</v>
      </c>
      <c r="AC5713">
        <f>INDEX(SHELF_days!$C$2:$C$289,MATCH(A5713&amp;"|"&amp;C5713,SHELF_days!$D$2:$D$289,0))</f>
        <v>11</v>
      </c>
      <c r="AD5713" s="8">
        <f t="shared" si="268"/>
        <v>15.650980166781494</v>
      </c>
      <c r="AE5713" s="7">
        <f t="shared" si="269"/>
        <v>0.26837612317164561</v>
      </c>
    </row>
    <row r="5714" spans="1:31" x14ac:dyDescent="0.45">
      <c r="A5714" t="s">
        <v>87</v>
      </c>
      <c r="B5714" t="s">
        <v>174</v>
      </c>
      <c r="C5714" t="s">
        <v>124</v>
      </c>
      <c r="D5714">
        <v>0.90900000000000025</v>
      </c>
      <c r="E5714">
        <v>0.90900000000000025</v>
      </c>
      <c r="F5714">
        <v>0.90900000000000025</v>
      </c>
      <c r="G5714">
        <v>0.90900000000000025</v>
      </c>
      <c r="H5714">
        <v>0.90900000000000025</v>
      </c>
      <c r="I5714">
        <v>0.90900000000000025</v>
      </c>
      <c r="J5714">
        <v>0.90900000000000025</v>
      </c>
      <c r="K5714">
        <v>0.90900000000000025</v>
      </c>
      <c r="L5714">
        <v>0.90900000000000025</v>
      </c>
      <c r="M5714">
        <v>0.90900000000000025</v>
      </c>
      <c r="N5714">
        <v>0.90900000000000025</v>
      </c>
      <c r="O5714">
        <v>0.90900000000000025</v>
      </c>
      <c r="P5714">
        <v>0.90900000000000025</v>
      </c>
      <c r="Q5714">
        <v>0.90900000000000025</v>
      </c>
      <c r="R5714">
        <v>0.90900000000000025</v>
      </c>
      <c r="S5714">
        <v>0.90900000000000025</v>
      </c>
      <c r="T5714">
        <v>0.90900000000000025</v>
      </c>
      <c r="U5714">
        <v>0.90900000000000025</v>
      </c>
      <c r="V5714">
        <v>0.90900000000000025</v>
      </c>
      <c r="W5714">
        <v>0.90900000000000025</v>
      </c>
      <c r="X5714">
        <v>0.90900000000000025</v>
      </c>
      <c r="Y5714">
        <v>0.90900000000000025</v>
      </c>
      <c r="Z5714">
        <v>0.90900000000000025</v>
      </c>
      <c r="AA5714">
        <v>0.90900000000000025</v>
      </c>
      <c r="AB5714" s="7">
        <f t="shared" si="267"/>
        <v>21.816000000000003</v>
      </c>
      <c r="AC5714">
        <f>INDEX(SHELF_days!$C$2:$C$289,MATCH(A5714&amp;"|"&amp;C5714,SHELF_days!$D$2:$D$289,0))</f>
        <v>31</v>
      </c>
      <c r="AD5714" s="8">
        <f t="shared" si="268"/>
        <v>676.29600000000005</v>
      </c>
      <c r="AE5714" s="7">
        <f t="shared" si="269"/>
        <v>0.90900000000000025</v>
      </c>
    </row>
    <row r="5715" spans="1:31" x14ac:dyDescent="0.45">
      <c r="A5715" t="s">
        <v>87</v>
      </c>
      <c r="B5715" t="s">
        <v>174</v>
      </c>
      <c r="C5715" t="s">
        <v>125</v>
      </c>
      <c r="D5715">
        <v>0.90900000000000025</v>
      </c>
      <c r="E5715">
        <v>0.90900000000000025</v>
      </c>
      <c r="F5715">
        <v>0.90900000000000025</v>
      </c>
      <c r="G5715">
        <v>0.90900000000000025</v>
      </c>
      <c r="H5715">
        <v>0.90900000000000025</v>
      </c>
      <c r="I5715">
        <v>0.90900000000000025</v>
      </c>
      <c r="J5715">
        <v>0.90900000000000025</v>
      </c>
      <c r="K5715">
        <v>0.90900000000000025</v>
      </c>
      <c r="L5715">
        <v>0.90900000000000025</v>
      </c>
      <c r="M5715">
        <v>0.90900000000000025</v>
      </c>
      <c r="N5715">
        <v>0.90900000000000025</v>
      </c>
      <c r="O5715">
        <v>0.90900000000000025</v>
      </c>
      <c r="P5715">
        <v>0.90900000000000025</v>
      </c>
      <c r="Q5715">
        <v>0.90900000000000025</v>
      </c>
      <c r="R5715">
        <v>0.90900000000000025</v>
      </c>
      <c r="S5715">
        <v>0.90900000000000025</v>
      </c>
      <c r="T5715">
        <v>0.90900000000000025</v>
      </c>
      <c r="U5715">
        <v>0.90900000000000025</v>
      </c>
      <c r="V5715">
        <v>0.90900000000000025</v>
      </c>
      <c r="W5715">
        <v>0.90900000000000025</v>
      </c>
      <c r="X5715">
        <v>0.90900000000000025</v>
      </c>
      <c r="Y5715">
        <v>0.90900000000000025</v>
      </c>
      <c r="Z5715">
        <v>0.90900000000000025</v>
      </c>
      <c r="AA5715">
        <v>0.90900000000000025</v>
      </c>
      <c r="AB5715" s="7">
        <f t="shared" si="267"/>
        <v>21.816000000000003</v>
      </c>
      <c r="AC5715">
        <f>INDEX(SHELF_days!$C$2:$C$289,MATCH(A5715&amp;"|"&amp;C5715,SHELF_days!$D$2:$D$289,0))</f>
        <v>103</v>
      </c>
      <c r="AD5715" s="8">
        <f t="shared" si="268"/>
        <v>2247.0480000000002</v>
      </c>
      <c r="AE5715" s="7">
        <f t="shared" si="269"/>
        <v>0.90900000000000025</v>
      </c>
    </row>
    <row r="5716" spans="1:31" x14ac:dyDescent="0.45">
      <c r="A5716" t="s">
        <v>87</v>
      </c>
      <c r="B5716" t="s">
        <v>174</v>
      </c>
      <c r="C5716" t="s">
        <v>126</v>
      </c>
      <c r="D5716">
        <v>0.90900000000000025</v>
      </c>
      <c r="E5716">
        <v>0.90900000000000025</v>
      </c>
      <c r="F5716">
        <v>0.90900000000000025</v>
      </c>
      <c r="G5716">
        <v>0.90900000000000025</v>
      </c>
      <c r="H5716">
        <v>0.90900000000000025</v>
      </c>
      <c r="I5716">
        <v>0.90900000000000025</v>
      </c>
      <c r="J5716">
        <v>0.90900000000000025</v>
      </c>
      <c r="K5716">
        <v>0.90900000000000025</v>
      </c>
      <c r="L5716">
        <v>0.90900000000000025</v>
      </c>
      <c r="M5716">
        <v>0.90900000000000025</v>
      </c>
      <c r="N5716">
        <v>0.90900000000000025</v>
      </c>
      <c r="O5716">
        <v>0.90900000000000025</v>
      </c>
      <c r="P5716">
        <v>0.90900000000000025</v>
      </c>
      <c r="Q5716">
        <v>0.90900000000000025</v>
      </c>
      <c r="R5716">
        <v>0.90900000000000025</v>
      </c>
      <c r="S5716">
        <v>0.90900000000000025</v>
      </c>
      <c r="T5716">
        <v>0.90900000000000025</v>
      </c>
      <c r="U5716">
        <v>0.90900000000000025</v>
      </c>
      <c r="V5716">
        <v>0.90900000000000025</v>
      </c>
      <c r="W5716">
        <v>0.90900000000000025</v>
      </c>
      <c r="X5716">
        <v>0.90900000000000025</v>
      </c>
      <c r="Y5716">
        <v>0.90900000000000025</v>
      </c>
      <c r="Z5716">
        <v>0.90900000000000025</v>
      </c>
      <c r="AA5716">
        <v>0.90900000000000025</v>
      </c>
      <c r="AB5716" s="7">
        <f t="shared" si="267"/>
        <v>21.816000000000003</v>
      </c>
      <c r="AC5716">
        <f>INDEX(SHELF_days!$C$2:$C$289,MATCH(A5716&amp;"|"&amp;C5716,SHELF_days!$D$2:$D$289,0))</f>
        <v>116</v>
      </c>
      <c r="AD5716" s="8">
        <f t="shared" si="268"/>
        <v>2530.6560000000004</v>
      </c>
      <c r="AE5716" s="7">
        <f t="shared" si="269"/>
        <v>0.90900000000000025</v>
      </c>
    </row>
    <row r="5717" spans="1:31" x14ac:dyDescent="0.45">
      <c r="A5717" t="s">
        <v>87</v>
      </c>
      <c r="B5717" t="s">
        <v>174</v>
      </c>
      <c r="C5717" t="s">
        <v>127</v>
      </c>
      <c r="D5717">
        <v>0.90900000000000025</v>
      </c>
      <c r="E5717">
        <v>0.90900000000000025</v>
      </c>
      <c r="F5717">
        <v>0.90900000000000025</v>
      </c>
      <c r="G5717">
        <v>0.90900000000000025</v>
      </c>
      <c r="H5717">
        <v>0.90900000000000025</v>
      </c>
      <c r="I5717">
        <v>0.90900000000000025</v>
      </c>
      <c r="J5717">
        <v>0.90900000000000025</v>
      </c>
      <c r="K5717">
        <v>0.90900000000000025</v>
      </c>
      <c r="L5717">
        <v>0.90900000000000025</v>
      </c>
      <c r="M5717">
        <v>0.90900000000000025</v>
      </c>
      <c r="N5717">
        <v>0.90900000000000025</v>
      </c>
      <c r="O5717">
        <v>0.90900000000000025</v>
      </c>
      <c r="P5717">
        <v>0.90900000000000025</v>
      </c>
      <c r="Q5717">
        <v>0.90900000000000025</v>
      </c>
      <c r="R5717">
        <v>0.90900000000000025</v>
      </c>
      <c r="S5717">
        <v>0.90900000000000025</v>
      </c>
      <c r="T5717">
        <v>0.90900000000000025</v>
      </c>
      <c r="U5717">
        <v>0.90900000000000025</v>
      </c>
      <c r="V5717">
        <v>0.90900000000000025</v>
      </c>
      <c r="W5717">
        <v>0.90900000000000025</v>
      </c>
      <c r="X5717">
        <v>0.90900000000000025</v>
      </c>
      <c r="Y5717">
        <v>0.90900000000000025</v>
      </c>
      <c r="Z5717">
        <v>0.90900000000000025</v>
      </c>
      <c r="AA5717">
        <v>0.90900000000000025</v>
      </c>
      <c r="AB5717" s="7">
        <f t="shared" si="267"/>
        <v>21.816000000000003</v>
      </c>
      <c r="AC5717">
        <f>INDEX(SHELF_days!$C$2:$C$289,MATCH(A5717&amp;"|"&amp;C5717,SHELF_days!$D$2:$D$289,0))</f>
        <v>89</v>
      </c>
      <c r="AD5717" s="8">
        <f t="shared" si="268"/>
        <v>1941.6240000000003</v>
      </c>
      <c r="AE5717" s="7">
        <f t="shared" si="269"/>
        <v>0.90900000000000025</v>
      </c>
    </row>
    <row r="5718" spans="1:31" x14ac:dyDescent="0.45">
      <c r="A5718" t="s">
        <v>87</v>
      </c>
      <c r="B5718" t="s">
        <v>174</v>
      </c>
      <c r="C5718" t="s">
        <v>128</v>
      </c>
      <c r="D5718">
        <v>0.90900000000000025</v>
      </c>
      <c r="E5718">
        <v>0.90900000000000025</v>
      </c>
      <c r="F5718">
        <v>0.90900000000000025</v>
      </c>
      <c r="G5718">
        <v>0.90900000000000025</v>
      </c>
      <c r="H5718">
        <v>0.90900000000000025</v>
      </c>
      <c r="I5718">
        <v>0.90900000000000025</v>
      </c>
      <c r="J5718">
        <v>0.90900000000000025</v>
      </c>
      <c r="K5718">
        <v>0.90900000000000025</v>
      </c>
      <c r="L5718">
        <v>0.90900000000000025</v>
      </c>
      <c r="M5718">
        <v>0.90900000000000025</v>
      </c>
      <c r="N5718">
        <v>0.90900000000000025</v>
      </c>
      <c r="O5718">
        <v>0.90900000000000025</v>
      </c>
      <c r="P5718">
        <v>0.90900000000000025</v>
      </c>
      <c r="Q5718">
        <v>0.90900000000000025</v>
      </c>
      <c r="R5718">
        <v>0.90900000000000025</v>
      </c>
      <c r="S5718">
        <v>0.90900000000000025</v>
      </c>
      <c r="T5718">
        <v>0.90900000000000025</v>
      </c>
      <c r="U5718">
        <v>0.90900000000000025</v>
      </c>
      <c r="V5718">
        <v>0.90900000000000025</v>
      </c>
      <c r="W5718">
        <v>0.90900000000000025</v>
      </c>
      <c r="X5718">
        <v>0.90900000000000025</v>
      </c>
      <c r="Y5718">
        <v>0.90900000000000025</v>
      </c>
      <c r="Z5718">
        <v>0.90900000000000025</v>
      </c>
      <c r="AA5718">
        <v>0.90900000000000025</v>
      </c>
      <c r="AB5718" s="7">
        <f t="shared" si="267"/>
        <v>21.816000000000003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0.90900000000000025</v>
      </c>
    </row>
    <row r="5719" spans="1:31" x14ac:dyDescent="0.45">
      <c r="A5719" t="s">
        <v>87</v>
      </c>
      <c r="B5719" t="s">
        <v>174</v>
      </c>
      <c r="C5719" t="s">
        <v>129</v>
      </c>
      <c r="D5719">
        <v>0.90900000000000025</v>
      </c>
      <c r="E5719">
        <v>0.90900000000000025</v>
      </c>
      <c r="F5719">
        <v>0.90900000000000025</v>
      </c>
      <c r="G5719">
        <v>0.90900000000000025</v>
      </c>
      <c r="H5719">
        <v>0.90900000000000025</v>
      </c>
      <c r="I5719">
        <v>0.90900000000000025</v>
      </c>
      <c r="J5719">
        <v>0.90900000000000025</v>
      </c>
      <c r="K5719">
        <v>0.90900000000000025</v>
      </c>
      <c r="L5719">
        <v>0.90900000000000025</v>
      </c>
      <c r="M5719">
        <v>0.90900000000000025</v>
      </c>
      <c r="N5719">
        <v>0.90900000000000025</v>
      </c>
      <c r="O5719">
        <v>0.90900000000000025</v>
      </c>
      <c r="P5719">
        <v>0.90900000000000025</v>
      </c>
      <c r="Q5719">
        <v>0.90900000000000025</v>
      </c>
      <c r="R5719">
        <v>0.90900000000000025</v>
      </c>
      <c r="S5719">
        <v>0.90900000000000025</v>
      </c>
      <c r="T5719">
        <v>0.90900000000000025</v>
      </c>
      <c r="U5719">
        <v>0.90900000000000025</v>
      </c>
      <c r="V5719">
        <v>0.90900000000000025</v>
      </c>
      <c r="W5719">
        <v>0.90900000000000025</v>
      </c>
      <c r="X5719">
        <v>0.90900000000000025</v>
      </c>
      <c r="Y5719">
        <v>0.90900000000000025</v>
      </c>
      <c r="Z5719">
        <v>0.90900000000000025</v>
      </c>
      <c r="AA5719">
        <v>0.90900000000000025</v>
      </c>
      <c r="AB5719" s="7">
        <f t="shared" si="267"/>
        <v>21.816000000000003</v>
      </c>
      <c r="AC5719">
        <f>INDEX(SHELF_days!$C$2:$C$289,MATCH(A5719&amp;"|"&amp;C5719,SHELF_days!$D$2:$D$289,0))</f>
        <v>11</v>
      </c>
      <c r="AD5719" s="8">
        <f t="shared" si="268"/>
        <v>239.97600000000003</v>
      </c>
      <c r="AE5719" s="7">
        <f t="shared" si="269"/>
        <v>0.90900000000000025</v>
      </c>
    </row>
    <row r="5720" spans="1:31" x14ac:dyDescent="0.45">
      <c r="A5720" t="s">
        <v>87</v>
      </c>
      <c r="B5720" t="s">
        <v>175</v>
      </c>
      <c r="C5720" t="s">
        <v>124</v>
      </c>
      <c r="D5720">
        <v>0.45811854412749009</v>
      </c>
      <c r="E5720">
        <v>0.44528360214521401</v>
      </c>
      <c r="F5720">
        <v>0.44760526893591368</v>
      </c>
      <c r="G5720">
        <v>0.4692646779542034</v>
      </c>
      <c r="H5720">
        <v>0.47204498948609819</v>
      </c>
      <c r="I5720">
        <v>0.48684961508559887</v>
      </c>
      <c r="J5720">
        <v>0.44568891610254902</v>
      </c>
      <c r="K5720">
        <v>0.38026982123443809</v>
      </c>
      <c r="L5720">
        <v>0.32886961175029261</v>
      </c>
      <c r="M5720">
        <v>0.30973452650137018</v>
      </c>
      <c r="N5720">
        <v>0.34722606755486091</v>
      </c>
      <c r="O5720">
        <v>0.38912628674076771</v>
      </c>
      <c r="P5720">
        <v>0.41954972124002993</v>
      </c>
      <c r="Q5720">
        <v>0.44515205287835963</v>
      </c>
      <c r="R5720">
        <v>0.49053654994311152</v>
      </c>
      <c r="S5720">
        <v>0.52438737615176823</v>
      </c>
      <c r="T5720">
        <v>0.47631500758047868</v>
      </c>
      <c r="U5720">
        <v>0.46928245488215681</v>
      </c>
      <c r="V5720">
        <v>0.44012829303875961</v>
      </c>
      <c r="W5720">
        <v>0.41833377936802479</v>
      </c>
      <c r="X5720">
        <v>0.40355404146765872</v>
      </c>
      <c r="Y5720">
        <v>0.47480752409003962</v>
      </c>
      <c r="Z5720">
        <v>0.50324705342971454</v>
      </c>
      <c r="AA5720">
        <v>0.49892014916588351</v>
      </c>
      <c r="AB5720" s="7">
        <f t="shared" si="267"/>
        <v>10.544295930854782</v>
      </c>
      <c r="AC5720">
        <f>INDEX(SHELF_days!$C$2:$C$289,MATCH(A5720&amp;"|"&amp;C5720,SHELF_days!$D$2:$D$289,0))</f>
        <v>31</v>
      </c>
      <c r="AD5720" s="8">
        <f t="shared" si="268"/>
        <v>326.87317385649823</v>
      </c>
      <c r="AE5720" s="7">
        <f t="shared" si="269"/>
        <v>0.52438737615176823</v>
      </c>
    </row>
    <row r="5721" spans="1:31" x14ac:dyDescent="0.45">
      <c r="A5721" t="s">
        <v>87</v>
      </c>
      <c r="B5721" t="s">
        <v>175</v>
      </c>
      <c r="C5721" t="s">
        <v>125</v>
      </c>
      <c r="D5721">
        <v>0.52807617499784276</v>
      </c>
      <c r="E5721">
        <v>0.52930354242936739</v>
      </c>
      <c r="F5721">
        <v>0.54101864150550627</v>
      </c>
      <c r="G5721">
        <v>0.54642462255525537</v>
      </c>
      <c r="H5721">
        <v>0.5460886213577848</v>
      </c>
      <c r="I5721">
        <v>0.54382328844362826</v>
      </c>
      <c r="J5721">
        <v>0.54630691512938989</v>
      </c>
      <c r="K5721">
        <v>0.54341452265562273</v>
      </c>
      <c r="L5721">
        <v>0.52792743561424926</v>
      </c>
      <c r="M5721">
        <v>0.53065182748928119</v>
      </c>
      <c r="N5721">
        <v>0.55109332709208347</v>
      </c>
      <c r="O5721">
        <v>0.57595527556988868</v>
      </c>
      <c r="P5721">
        <v>0.60645112947661883</v>
      </c>
      <c r="Q5721">
        <v>0.62346520285172002</v>
      </c>
      <c r="R5721">
        <v>0.64887181569103003</v>
      </c>
      <c r="S5721">
        <v>0.67770157448800972</v>
      </c>
      <c r="T5721">
        <v>0.69991189568131795</v>
      </c>
      <c r="U5721">
        <v>0.70486523817523883</v>
      </c>
      <c r="V5721">
        <v>0.70101834548445341</v>
      </c>
      <c r="W5721">
        <v>0.69724421738420295</v>
      </c>
      <c r="X5721">
        <v>0.68568641823172061</v>
      </c>
      <c r="Y5721">
        <v>0.67303608015370531</v>
      </c>
      <c r="Z5721">
        <v>0.64214109106654027</v>
      </c>
      <c r="AA5721">
        <v>0.59615815011843654</v>
      </c>
      <c r="AB5721" s="7">
        <f t="shared" si="267"/>
        <v>14.466635353642893</v>
      </c>
      <c r="AC5721">
        <f>INDEX(SHELF_days!$C$2:$C$289,MATCH(A5721&amp;"|"&amp;C5721,SHELF_days!$D$2:$D$289,0))</f>
        <v>103</v>
      </c>
      <c r="AD5721" s="8">
        <f t="shared" si="268"/>
        <v>1490.0634414252179</v>
      </c>
      <c r="AE5721" s="7">
        <f t="shared" si="269"/>
        <v>0.70486523817523883</v>
      </c>
    </row>
    <row r="5722" spans="1:31" x14ac:dyDescent="0.45">
      <c r="A5722" t="s">
        <v>87</v>
      </c>
      <c r="B5722" t="s">
        <v>175</v>
      </c>
      <c r="C5722" t="s">
        <v>126</v>
      </c>
      <c r="D5722">
        <v>0.43812094072419938</v>
      </c>
      <c r="E5722">
        <v>0.43075350748308838</v>
      </c>
      <c r="F5722">
        <v>0.40665305040792982</v>
      </c>
      <c r="G5722">
        <v>0.38557690852576271</v>
      </c>
      <c r="H5722">
        <v>0.37135702125642212</v>
      </c>
      <c r="I5722">
        <v>0.35729295795555488</v>
      </c>
      <c r="J5722">
        <v>0.33413979659117621</v>
      </c>
      <c r="K5722">
        <v>0.3138484754282711</v>
      </c>
      <c r="L5722">
        <v>0.28571369780349187</v>
      </c>
      <c r="M5722">
        <v>0.25852526574334361</v>
      </c>
      <c r="N5722">
        <v>0.24703609850688321</v>
      </c>
      <c r="O5722">
        <v>0.24267872826652531</v>
      </c>
      <c r="P5722">
        <v>0.25675799390578019</v>
      </c>
      <c r="Q5722">
        <v>0.27672816567024638</v>
      </c>
      <c r="R5722">
        <v>0.29379944153341908</v>
      </c>
      <c r="S5722">
        <v>0.32258031853967289</v>
      </c>
      <c r="T5722">
        <v>0.34718910380466828</v>
      </c>
      <c r="U5722">
        <v>0.36306034508136648</v>
      </c>
      <c r="V5722">
        <v>0.36865385546186952</v>
      </c>
      <c r="W5722">
        <v>0.36934271142005959</v>
      </c>
      <c r="X5722">
        <v>0.37298652190234749</v>
      </c>
      <c r="Y5722">
        <v>0.36461573432765221</v>
      </c>
      <c r="Z5722">
        <v>0.36324847401891358</v>
      </c>
      <c r="AA5722">
        <v>0.37333712583141249</v>
      </c>
      <c r="AB5722" s="7">
        <f t="shared" si="267"/>
        <v>8.1439962401900576</v>
      </c>
      <c r="AC5722">
        <f>INDEX(SHELF_days!$C$2:$C$289,MATCH(A5722&amp;"|"&amp;C5722,SHELF_days!$D$2:$D$289,0))</f>
        <v>116</v>
      </c>
      <c r="AD5722" s="8">
        <f t="shared" si="268"/>
        <v>944.70356386204674</v>
      </c>
      <c r="AE5722" s="7">
        <f t="shared" si="269"/>
        <v>0.43812094072419938</v>
      </c>
    </row>
    <row r="5723" spans="1:31" x14ac:dyDescent="0.45">
      <c r="A5723" t="s">
        <v>87</v>
      </c>
      <c r="B5723" t="s">
        <v>175</v>
      </c>
      <c r="C5723" t="s">
        <v>127</v>
      </c>
      <c r="D5723">
        <v>0.10325594775357511</v>
      </c>
      <c r="E5723">
        <v>9.5525900309040929E-2</v>
      </c>
      <c r="F5723">
        <v>8.8533934933866298E-2</v>
      </c>
      <c r="G5723">
        <v>8.719647078133555E-2</v>
      </c>
      <c r="H5723">
        <v>8.6079440535425614E-2</v>
      </c>
      <c r="I5723">
        <v>9.2114128327353703E-2</v>
      </c>
      <c r="J5723">
        <v>9.9650986505411224E-2</v>
      </c>
      <c r="K5723">
        <v>0.1046776226120059</v>
      </c>
      <c r="L5723">
        <v>0.1003630623273605</v>
      </c>
      <c r="M5723">
        <v>9.2987195204700168E-2</v>
      </c>
      <c r="N5723">
        <v>9.3080074659737014E-2</v>
      </c>
      <c r="O5723">
        <v>9.8053459878777283E-2</v>
      </c>
      <c r="P5723">
        <v>0.1103284086564484</v>
      </c>
      <c r="Q5723">
        <v>0.1225278154773561</v>
      </c>
      <c r="R5723">
        <v>0.12975259868648981</v>
      </c>
      <c r="S5723">
        <v>0.13745540149087981</v>
      </c>
      <c r="T5723">
        <v>0.14564489263966299</v>
      </c>
      <c r="U5723">
        <v>0.15131796975331421</v>
      </c>
      <c r="V5723">
        <v>0.15274088300447891</v>
      </c>
      <c r="W5723">
        <v>0.1504845314434502</v>
      </c>
      <c r="X5723">
        <v>0.14553591407908639</v>
      </c>
      <c r="Y5723">
        <v>0.14218853851955809</v>
      </c>
      <c r="Z5723">
        <v>0.13247953948637189</v>
      </c>
      <c r="AA5723">
        <v>0.13182938330111391</v>
      </c>
      <c r="AB5723" s="7">
        <f t="shared" si="267"/>
        <v>2.7938041003667999</v>
      </c>
      <c r="AC5723">
        <f>INDEX(SHELF_days!$C$2:$C$289,MATCH(A5723&amp;"|"&amp;C5723,SHELF_days!$D$2:$D$289,0))</f>
        <v>89</v>
      </c>
      <c r="AD5723" s="8">
        <f t="shared" si="268"/>
        <v>248.6485649326452</v>
      </c>
      <c r="AE5723" s="7">
        <f t="shared" si="269"/>
        <v>0.15274088300447891</v>
      </c>
    </row>
    <row r="5724" spans="1:31" x14ac:dyDescent="0.45">
      <c r="A5724" t="s">
        <v>87</v>
      </c>
      <c r="B5724" t="s">
        <v>175</v>
      </c>
      <c r="C5724" t="s">
        <v>128</v>
      </c>
      <c r="D5724">
        <v>0.13278203755148749</v>
      </c>
      <c r="E5724">
        <v>0.14302486641246781</v>
      </c>
      <c r="F5724">
        <v>0.12866727129456579</v>
      </c>
      <c r="G5724">
        <v>0.1221791666430266</v>
      </c>
      <c r="H5724">
        <v>0.13076874120435081</v>
      </c>
      <c r="I5724">
        <v>0.1083432651041273</v>
      </c>
      <c r="J5724">
        <v>8.6263135457609622E-2</v>
      </c>
      <c r="K5724">
        <v>8.4705402517489245E-2</v>
      </c>
      <c r="L5724">
        <v>7.5616177767824588E-2</v>
      </c>
      <c r="M5724">
        <v>6.3440878325468603E-2</v>
      </c>
      <c r="N5724">
        <v>6.8488814787085114E-2</v>
      </c>
      <c r="O5724">
        <v>7.4087836015253636E-2</v>
      </c>
      <c r="P5724">
        <v>9.5734445645417013E-2</v>
      </c>
      <c r="Q5724">
        <v>0.10896048004266549</v>
      </c>
      <c r="R5724">
        <v>0.12937265979575241</v>
      </c>
      <c r="S5724">
        <v>0.1398065313758039</v>
      </c>
      <c r="T5724">
        <v>0.17168862207006019</v>
      </c>
      <c r="U5724">
        <v>0.15620681402839209</v>
      </c>
      <c r="V5724">
        <v>0.14114383040930351</v>
      </c>
      <c r="W5724">
        <v>0.1165360586335339</v>
      </c>
      <c r="X5724">
        <v>0.1056392758495787</v>
      </c>
      <c r="Y5724">
        <v>8.744613075647463E-2</v>
      </c>
      <c r="Z5724">
        <v>8.9841512541754084E-2</v>
      </c>
      <c r="AA5724">
        <v>0.103625979502442</v>
      </c>
      <c r="AB5724" s="7">
        <f t="shared" si="267"/>
        <v>2.6643699337319346</v>
      </c>
      <c r="AC5724">
        <f>INDEX(SHELF_days!$C$2:$C$289,MATCH(A5724&amp;"|"&amp;C5724,SHELF_days!$D$2:$D$289,0))</f>
        <v>15</v>
      </c>
      <c r="AD5724" s="8">
        <f t="shared" si="268"/>
        <v>39.965549005979021</v>
      </c>
      <c r="AE5724" s="7">
        <f t="shared" si="269"/>
        <v>0.17168862207006019</v>
      </c>
    </row>
    <row r="5725" spans="1:31" x14ac:dyDescent="0.45">
      <c r="A5725" t="s">
        <v>87</v>
      </c>
      <c r="B5725" t="s">
        <v>175</v>
      </c>
      <c r="C5725" t="s">
        <v>129</v>
      </c>
      <c r="D5725">
        <v>0.36369590647827721</v>
      </c>
      <c r="E5725">
        <v>0.30557149319158128</v>
      </c>
      <c r="F5725">
        <v>0.24859934805313061</v>
      </c>
      <c r="G5725">
        <v>0.2201533543760181</v>
      </c>
      <c r="H5725">
        <v>0.18652716389331661</v>
      </c>
      <c r="I5725">
        <v>0.14871272918481979</v>
      </c>
      <c r="J5725">
        <v>0.12759115304133509</v>
      </c>
      <c r="K5725">
        <v>0.11828283034812009</v>
      </c>
      <c r="L5725">
        <v>8.8534272677339168E-2</v>
      </c>
      <c r="M5725">
        <v>5.4226741028718828E-2</v>
      </c>
      <c r="N5725">
        <v>3.6040943732502148E-2</v>
      </c>
      <c r="O5725">
        <v>2.62416546109044E-2</v>
      </c>
      <c r="P5725">
        <v>1.6452385212334868E-2</v>
      </c>
      <c r="Q5725">
        <v>2.01396432867193E-2</v>
      </c>
      <c r="R5725">
        <v>3.1682364215227077E-2</v>
      </c>
      <c r="S5725">
        <v>6.0188476230508867E-2</v>
      </c>
      <c r="T5725">
        <v>8.9836836671007572E-2</v>
      </c>
      <c r="U5725">
        <v>0.1169902860774799</v>
      </c>
      <c r="V5725">
        <v>0.14548637836973341</v>
      </c>
      <c r="W5725">
        <v>0.16501481855173139</v>
      </c>
      <c r="X5725">
        <v>0.18944290329452829</v>
      </c>
      <c r="Y5725">
        <v>0.21666649076219799</v>
      </c>
      <c r="Z5725">
        <v>0.24715650793706709</v>
      </c>
      <c r="AA5725">
        <v>0.27873867492201199</v>
      </c>
      <c r="AB5725" s="7">
        <f t="shared" si="267"/>
        <v>3.5019733561466113</v>
      </c>
      <c r="AC5725">
        <f>INDEX(SHELF_days!$C$2:$C$289,MATCH(A5725&amp;"|"&amp;C5725,SHELF_days!$D$2:$D$289,0))</f>
        <v>11</v>
      </c>
      <c r="AD5725" s="8">
        <f t="shared" si="268"/>
        <v>38.521706917612725</v>
      </c>
      <c r="AE5725" s="7">
        <f t="shared" si="269"/>
        <v>0.36369590647827721</v>
      </c>
    </row>
    <row r="5726" spans="1:31" x14ac:dyDescent="0.45">
      <c r="A5726" t="s">
        <v>87</v>
      </c>
      <c r="B5726" t="s">
        <v>176</v>
      </c>
      <c r="C5726" t="s">
        <v>124</v>
      </c>
      <c r="D5726">
        <v>0.28634423878592591</v>
      </c>
      <c r="E5726">
        <v>0.3027305725282825</v>
      </c>
      <c r="F5726">
        <v>0.28828838007739199</v>
      </c>
      <c r="G5726">
        <v>0.30615596432753223</v>
      </c>
      <c r="H5726">
        <v>0.29939775888576931</v>
      </c>
      <c r="I5726">
        <v>0.26199618356423232</v>
      </c>
      <c r="J5726">
        <v>0.22172468538386439</v>
      </c>
      <c r="K5726">
        <v>0.22700164031784359</v>
      </c>
      <c r="L5726">
        <v>0.2206137475030267</v>
      </c>
      <c r="M5726">
        <v>0.22005827856260779</v>
      </c>
      <c r="N5726">
        <v>0.23172312631140399</v>
      </c>
      <c r="O5726">
        <v>0.24329539590346369</v>
      </c>
      <c r="P5726">
        <v>0.2424621924928354</v>
      </c>
      <c r="Q5726">
        <v>0.25912626070540151</v>
      </c>
      <c r="R5726">
        <v>0.28495556643487868</v>
      </c>
      <c r="S5726">
        <v>0.29939775888576931</v>
      </c>
      <c r="T5726">
        <v>0.29874971178861398</v>
      </c>
      <c r="U5726">
        <v>0.31522862368770699</v>
      </c>
      <c r="V5726">
        <v>0.32698604959323968</v>
      </c>
      <c r="W5726">
        <v>0.33966925706613721</v>
      </c>
      <c r="X5726">
        <v>0.36466535938498612</v>
      </c>
      <c r="Y5726">
        <v>0.36438762491477678</v>
      </c>
      <c r="Z5726">
        <v>0.36207317099636482</v>
      </c>
      <c r="AA5726">
        <v>0.35355598057660892</v>
      </c>
      <c r="AB5726" s="7">
        <f t="shared" si="267"/>
        <v>6.9205875286786638</v>
      </c>
      <c r="AC5726">
        <f>INDEX(SHELF_days!$C$2:$C$289,MATCH(A5726&amp;"|"&amp;C5726,SHELF_days!$D$2:$D$289,0))</f>
        <v>31</v>
      </c>
      <c r="AD5726" s="8">
        <f t="shared" si="268"/>
        <v>214.53821338903859</v>
      </c>
      <c r="AE5726" s="7">
        <f t="shared" si="269"/>
        <v>0.36466535938498612</v>
      </c>
    </row>
    <row r="5727" spans="1:31" x14ac:dyDescent="0.45">
      <c r="A5727" t="s">
        <v>87</v>
      </c>
      <c r="B5727" t="s">
        <v>176</v>
      </c>
      <c r="C5727" t="s">
        <v>125</v>
      </c>
      <c r="D5727">
        <v>0.38674300272399692</v>
      </c>
      <c r="E5727">
        <v>0.38557274291748328</v>
      </c>
      <c r="F5727">
        <v>0.38504333967167959</v>
      </c>
      <c r="G5727">
        <v>0.38883275237848541</v>
      </c>
      <c r="H5727">
        <v>0.38766249257197177</v>
      </c>
      <c r="I5727">
        <v>0.36874329236666958</v>
      </c>
      <c r="J5727">
        <v>0.32976249547827841</v>
      </c>
      <c r="K5727">
        <v>0.29972582711109758</v>
      </c>
      <c r="L5727">
        <v>0.28434526965406248</v>
      </c>
      <c r="M5727">
        <v>0.30120258353360269</v>
      </c>
      <c r="N5727">
        <v>0.3091993588781119</v>
      </c>
      <c r="O5727">
        <v>0.31825494071422861</v>
      </c>
      <c r="P5727">
        <v>0.32920522890374798</v>
      </c>
      <c r="Q5727">
        <v>0.33940320721765171</v>
      </c>
      <c r="R5727">
        <v>0.34656408270036548</v>
      </c>
      <c r="S5727">
        <v>0.35737505424625238</v>
      </c>
      <c r="T5727">
        <v>0.37314569830545868</v>
      </c>
      <c r="U5727">
        <v>0.39535277130048929</v>
      </c>
      <c r="V5727">
        <v>0.42341114332808771</v>
      </c>
      <c r="W5727">
        <v>0.43040483883844238</v>
      </c>
      <c r="X5727">
        <v>0.42544516632512308</v>
      </c>
      <c r="Y5727">
        <v>0.40641451280491492</v>
      </c>
      <c r="Z5727">
        <v>0.39019805548608449</v>
      </c>
      <c r="AA5727">
        <v>0.37710229098462339</v>
      </c>
      <c r="AB5727" s="7">
        <f t="shared" si="267"/>
        <v>8.7391101484409113</v>
      </c>
      <c r="AC5727">
        <f>INDEX(SHELF_days!$C$2:$C$289,MATCH(A5727&amp;"|"&amp;C5727,SHELF_days!$D$2:$D$289,0))</f>
        <v>103</v>
      </c>
      <c r="AD5727" s="8">
        <f t="shared" si="268"/>
        <v>900.12834528941391</v>
      </c>
      <c r="AE5727" s="7">
        <f t="shared" si="269"/>
        <v>0.43040483883844238</v>
      </c>
    </row>
    <row r="5728" spans="1:31" x14ac:dyDescent="0.45">
      <c r="A5728" t="s">
        <v>87</v>
      </c>
      <c r="B5728" t="s">
        <v>176</v>
      </c>
      <c r="C5728" t="s">
        <v>126</v>
      </c>
      <c r="D5728">
        <v>0.30668589446609268</v>
      </c>
      <c r="E5728">
        <v>0.3003275308909244</v>
      </c>
      <c r="F5728">
        <v>0.29485983303056568</v>
      </c>
      <c r="G5728">
        <v>0.29354857517265159</v>
      </c>
      <c r="H5728">
        <v>0.2977792373179971</v>
      </c>
      <c r="I5728">
        <v>0.28001540445040629</v>
      </c>
      <c r="J5728">
        <v>0.24362181371471561</v>
      </c>
      <c r="K5728">
        <v>0.20787148155083179</v>
      </c>
      <c r="L5728">
        <v>0.15517376009126599</v>
      </c>
      <c r="M5728">
        <v>0.14050251651120849</v>
      </c>
      <c r="N5728">
        <v>0.13602444722286039</v>
      </c>
      <c r="O5728">
        <v>0.13402044936453891</v>
      </c>
      <c r="P5728">
        <v>0.14314977294133691</v>
      </c>
      <c r="Q5728">
        <v>0.15289761437564159</v>
      </c>
      <c r="R5728">
        <v>0.15789523866429531</v>
      </c>
      <c r="S5728">
        <v>0.17808366153331201</v>
      </c>
      <c r="T5728">
        <v>0.21638228727012321</v>
      </c>
      <c r="U5728">
        <v>0.25116773157629663</v>
      </c>
      <c r="V5728">
        <v>0.27687333373427259</v>
      </c>
      <c r="W5728">
        <v>0.2803370337363098</v>
      </c>
      <c r="X5728">
        <v>0.27798666587778459</v>
      </c>
      <c r="Y5728">
        <v>0.26700178872846658</v>
      </c>
      <c r="Z5728">
        <v>0.26524519801314778</v>
      </c>
      <c r="AA5728">
        <v>0.26853571301508311</v>
      </c>
      <c r="AB5728" s="7">
        <f t="shared" si="267"/>
        <v>5.5259869832501298</v>
      </c>
      <c r="AC5728">
        <f>INDEX(SHELF_days!$C$2:$C$289,MATCH(A5728&amp;"|"&amp;C5728,SHELF_days!$D$2:$D$289,0))</f>
        <v>116</v>
      </c>
      <c r="AD5728" s="8">
        <f t="shared" si="268"/>
        <v>641.01449005701511</v>
      </c>
      <c r="AE5728" s="7">
        <f t="shared" si="269"/>
        <v>0.30668589446609268</v>
      </c>
    </row>
    <row r="5729" spans="1:31" x14ac:dyDescent="0.45">
      <c r="A5729" t="s">
        <v>87</v>
      </c>
      <c r="B5729" t="s">
        <v>176</v>
      </c>
      <c r="C5729" t="s">
        <v>127</v>
      </c>
      <c r="D5729">
        <v>0.1166994474843675</v>
      </c>
      <c r="E5729">
        <v>0.11382952462553669</v>
      </c>
      <c r="F5729">
        <v>0.10673533328910099</v>
      </c>
      <c r="G5729">
        <v>0.102446572162983</v>
      </c>
      <c r="H5729">
        <v>0.1027690354055483</v>
      </c>
      <c r="I5729">
        <v>9.6771219093834487E-2</v>
      </c>
      <c r="J5729">
        <v>7.9261465022540875E-2</v>
      </c>
      <c r="K5729">
        <v>6.1848449924016842E-2</v>
      </c>
      <c r="L5729">
        <v>3.4826030197048073E-2</v>
      </c>
      <c r="M5729">
        <v>2.798980945466456E-2</v>
      </c>
      <c r="N5729">
        <v>3.3858640469352282E-2</v>
      </c>
      <c r="O5729">
        <v>4.1243048724096738E-2</v>
      </c>
      <c r="P5729">
        <v>5.9043019713699067E-2</v>
      </c>
      <c r="Q5729">
        <v>6.8749163314913389E-2</v>
      </c>
      <c r="R5729">
        <v>7.3295895035083561E-2</v>
      </c>
      <c r="S5729">
        <v>9.1160358673198952E-2</v>
      </c>
      <c r="T5729">
        <v>0.10857337377172301</v>
      </c>
      <c r="U5729">
        <v>0.13124253972406069</v>
      </c>
      <c r="V5729">
        <v>0.15581423880753359</v>
      </c>
      <c r="W5729">
        <v>0.1638435735474085</v>
      </c>
      <c r="X5729">
        <v>0.15516931232240311</v>
      </c>
      <c r="Y5729">
        <v>0.1477526577434021</v>
      </c>
      <c r="Z5729">
        <v>0.14069071273122291</v>
      </c>
      <c r="AA5729">
        <v>0.13746608030557031</v>
      </c>
      <c r="AB5729" s="7">
        <f t="shared" si="267"/>
        <v>2.3510795015433099</v>
      </c>
      <c r="AC5729">
        <f>INDEX(SHELF_days!$C$2:$C$289,MATCH(A5729&amp;"|"&amp;C5729,SHELF_days!$D$2:$D$289,0))</f>
        <v>89</v>
      </c>
      <c r="AD5729" s="8">
        <f t="shared" si="268"/>
        <v>209.24607563735458</v>
      </c>
      <c r="AE5729" s="7">
        <f t="shared" si="269"/>
        <v>0.1638435735474085</v>
      </c>
    </row>
    <row r="5730" spans="1:31" x14ac:dyDescent="0.45">
      <c r="A5730" t="s">
        <v>87</v>
      </c>
      <c r="B5730" t="s">
        <v>176</v>
      </c>
      <c r="C5730" t="s">
        <v>128</v>
      </c>
      <c r="D5730">
        <v>9.6812064437892739E-2</v>
      </c>
      <c r="E5730">
        <v>0.11441425797205509</v>
      </c>
      <c r="F5730">
        <v>0.11230964787557909</v>
      </c>
      <c r="G5730">
        <v>0.10159526920261081</v>
      </c>
      <c r="H5730">
        <v>0.106952458539095</v>
      </c>
      <c r="I5730">
        <v>6.8112835849584621E-2</v>
      </c>
      <c r="J5730">
        <v>3.3099776971848703E-2</v>
      </c>
      <c r="K5730">
        <v>2.4681336585944989E-2</v>
      </c>
      <c r="L5730">
        <v>2.7742587635364521E-2</v>
      </c>
      <c r="M5730">
        <v>3.4821730687147202E-2</v>
      </c>
      <c r="N5730">
        <v>4.0944232785986259E-2</v>
      </c>
      <c r="O5730">
        <v>5.854642632014858E-2</v>
      </c>
      <c r="P5730">
        <v>8.2079793762561234E-2</v>
      </c>
      <c r="Q5730">
        <v>8.9541593195521366E-2</v>
      </c>
      <c r="R5730">
        <v>0.113074960637934</v>
      </c>
      <c r="S5730">
        <v>0.1413915328450647</v>
      </c>
      <c r="T5730">
        <v>0.1169015244497084</v>
      </c>
      <c r="U5730">
        <v>0.1059958175861514</v>
      </c>
      <c r="V5730">
        <v>0.14215684560741959</v>
      </c>
      <c r="W5730">
        <v>0.141200204654476</v>
      </c>
      <c r="X5730">
        <v>0.1293378568379753</v>
      </c>
      <c r="Y5730">
        <v>0.10542183301438519</v>
      </c>
      <c r="Z5730">
        <v>9.1072218720231121E-2</v>
      </c>
      <c r="AA5730">
        <v>8.6862998527279273E-2</v>
      </c>
      <c r="AB5730" s="7">
        <f t="shared" si="267"/>
        <v>2.1650698047019654</v>
      </c>
      <c r="AC5730">
        <f>INDEX(SHELF_days!$C$2:$C$289,MATCH(A5730&amp;"|"&amp;C5730,SHELF_days!$D$2:$D$289,0))</f>
        <v>15</v>
      </c>
      <c r="AD5730" s="8">
        <f t="shared" si="268"/>
        <v>32.476047070529482</v>
      </c>
      <c r="AE5730" s="7">
        <f t="shared" si="269"/>
        <v>0.14215684560741959</v>
      </c>
    </row>
    <row r="5731" spans="1:31" x14ac:dyDescent="0.45">
      <c r="A5731" t="s">
        <v>87</v>
      </c>
      <c r="B5731" t="s">
        <v>176</v>
      </c>
      <c r="C5731" t="s">
        <v>129</v>
      </c>
      <c r="D5731">
        <v>0.26351109885628371</v>
      </c>
      <c r="E5731">
        <v>0.24968328871828069</v>
      </c>
      <c r="F5731">
        <v>0.2400299118294861</v>
      </c>
      <c r="G5731">
        <v>0.215766018568462</v>
      </c>
      <c r="H5731">
        <v>0.17558709854483059</v>
      </c>
      <c r="I5731">
        <v>0.1521059115180331</v>
      </c>
      <c r="J5731">
        <v>0.1147969143532325</v>
      </c>
      <c r="K5731">
        <v>6.4181911206579983E-2</v>
      </c>
      <c r="L5731">
        <v>1.8263145465286991E-2</v>
      </c>
      <c r="M5731">
        <v>6.000747795737154E-3</v>
      </c>
      <c r="N5731">
        <v>5.2180415615105686E-3</v>
      </c>
      <c r="O5731">
        <v>7.3052581861147957E-3</v>
      </c>
      <c r="P5731">
        <v>1.487141845030512E-2</v>
      </c>
      <c r="Q5731">
        <v>2.556840365140179E-2</v>
      </c>
      <c r="R5731">
        <v>3.2873661837516582E-2</v>
      </c>
      <c r="S5731">
        <v>5.3484926005483317E-2</v>
      </c>
      <c r="T5731">
        <v>8.9489412779906241E-2</v>
      </c>
      <c r="U5731">
        <v>0.10696985201096661</v>
      </c>
      <c r="V5731">
        <v>0.1241893891639515</v>
      </c>
      <c r="W5731">
        <v>0.14767057619074911</v>
      </c>
      <c r="X5731">
        <v>0.17506529438867949</v>
      </c>
      <c r="Y5731">
        <v>0.21080887908502699</v>
      </c>
      <c r="Z5731">
        <v>0.25229230949903603</v>
      </c>
      <c r="AA5731">
        <v>0.26925094457394538</v>
      </c>
      <c r="AB5731" s="7">
        <f t="shared" si="267"/>
        <v>3.0149844142408062</v>
      </c>
      <c r="AC5731">
        <f>INDEX(SHELF_days!$C$2:$C$289,MATCH(A5731&amp;"|"&amp;C5731,SHELF_days!$D$2:$D$289,0))</f>
        <v>11</v>
      </c>
      <c r="AD5731" s="8">
        <f t="shared" si="268"/>
        <v>33.164828556648871</v>
      </c>
      <c r="AE5731" s="7">
        <f t="shared" si="269"/>
        <v>0.26925094457394538</v>
      </c>
    </row>
    <row r="5732" spans="1:31" x14ac:dyDescent="0.45">
      <c r="A5732" t="s">
        <v>87</v>
      </c>
      <c r="B5732" t="s">
        <v>177</v>
      </c>
      <c r="C5732" t="s">
        <v>124</v>
      </c>
      <c r="D5732">
        <v>2.9354544814775879E-3</v>
      </c>
      <c r="E5732">
        <v>2.4728013295055762E-3</v>
      </c>
      <c r="F5732">
        <v>2.239152225295961E-3</v>
      </c>
      <c r="G5732">
        <v>2.1990056660021501E-3</v>
      </c>
      <c r="H5732">
        <v>2.171646836510947E-3</v>
      </c>
      <c r="I5732">
        <v>2.17055469526294E-3</v>
      </c>
      <c r="J5732">
        <v>4.2840139050288233E-3</v>
      </c>
      <c r="K5732">
        <v>7.5356363655179406E-3</v>
      </c>
      <c r="L5732">
        <v>5.1773992704709816E-3</v>
      </c>
      <c r="M5732">
        <v>2.4167565115382492E-3</v>
      </c>
      <c r="N5732">
        <v>2.4264198878971941E-3</v>
      </c>
      <c r="O5732">
        <v>2.4868332708565472E-3</v>
      </c>
      <c r="P5732">
        <v>2.5009896333623529E-3</v>
      </c>
      <c r="Q5732">
        <v>2.5190998236774001E-3</v>
      </c>
      <c r="R5732">
        <v>2.5920106204114098E-3</v>
      </c>
      <c r="S5732">
        <v>3.1054137789838271E-3</v>
      </c>
      <c r="T5732">
        <v>3.6239735031955711E-3</v>
      </c>
      <c r="U5732">
        <v>1.043853397814672E-2</v>
      </c>
      <c r="V5732">
        <v>2.918748867754915E-2</v>
      </c>
      <c r="W5732">
        <v>2.3779841147767409E-2</v>
      </c>
      <c r="X5732">
        <v>1.4503096615190029E-2</v>
      </c>
      <c r="Y5732">
        <v>7.2155975061337224E-3</v>
      </c>
      <c r="Z5732">
        <v>3.7946655030580679E-3</v>
      </c>
      <c r="AA5732">
        <v>3.2720551790277729E-3</v>
      </c>
      <c r="AB5732" s="7">
        <f t="shared" si="267"/>
        <v>0.14504844041186829</v>
      </c>
      <c r="AC5732">
        <f>INDEX(SHELF_days!$C$2:$C$289,MATCH(A5732&amp;"|"&amp;C5732,SHELF_days!$D$2:$D$289,0))</f>
        <v>31</v>
      </c>
      <c r="AD5732" s="8">
        <f t="shared" si="268"/>
        <v>4.4965016527679174</v>
      </c>
      <c r="AE5732" s="7">
        <f t="shared" si="269"/>
        <v>2.918748867754915E-2</v>
      </c>
    </row>
    <row r="5733" spans="1:31" x14ac:dyDescent="0.45">
      <c r="A5733" t="s">
        <v>87</v>
      </c>
      <c r="B5733" t="s">
        <v>177</v>
      </c>
      <c r="C5733" t="s">
        <v>125</v>
      </c>
      <c r="D5733">
        <v>4.9076369260701623E-3</v>
      </c>
      <c r="E5733">
        <v>4.7950876230912548E-3</v>
      </c>
      <c r="F5733">
        <v>4.632925384621415E-3</v>
      </c>
      <c r="G5733">
        <v>4.5397477642218657E-3</v>
      </c>
      <c r="H5733">
        <v>4.5238322248324012E-3</v>
      </c>
      <c r="I5733">
        <v>4.0439640236315253E-3</v>
      </c>
      <c r="J5733">
        <v>3.9395539378648172E-3</v>
      </c>
      <c r="K5733">
        <v>3.9481424536917066E-3</v>
      </c>
      <c r="L5733">
        <v>3.897371710232158E-3</v>
      </c>
      <c r="M5733">
        <v>3.8769113425479841E-3</v>
      </c>
      <c r="N5733">
        <v>3.9015190820600311E-3</v>
      </c>
      <c r="O5733">
        <v>3.9369272690404989E-3</v>
      </c>
      <c r="P5733">
        <v>3.9934179294793233E-3</v>
      </c>
      <c r="Q5733">
        <v>4.347413395704245E-3</v>
      </c>
      <c r="R5733">
        <v>4.6705109418115143E-3</v>
      </c>
      <c r="S5733">
        <v>5.4256091059396222E-3</v>
      </c>
      <c r="T5733">
        <v>6.8908237305793643E-3</v>
      </c>
      <c r="U5733">
        <v>1.1889236257532101E-2</v>
      </c>
      <c r="V5733">
        <v>3.8471746865421333E-2</v>
      </c>
      <c r="W5733">
        <v>4.9551796317903483E-2</v>
      </c>
      <c r="X5733">
        <v>3.3271651102622313E-2</v>
      </c>
      <c r="Y5733">
        <v>2.4205392602595889E-2</v>
      </c>
      <c r="Z5733">
        <v>1.236922542374461E-2</v>
      </c>
      <c r="AA5733">
        <v>6.629176410388413E-3</v>
      </c>
      <c r="AB5733" s="7">
        <f t="shared" si="267"/>
        <v>0.25265961982562807</v>
      </c>
      <c r="AC5733">
        <f>INDEX(SHELF_days!$C$2:$C$289,MATCH(A5733&amp;"|"&amp;C5733,SHELF_days!$D$2:$D$289,0))</f>
        <v>103</v>
      </c>
      <c r="AD5733" s="8">
        <f t="shared" si="268"/>
        <v>26.023940842039693</v>
      </c>
      <c r="AE5733" s="7">
        <f t="shared" si="269"/>
        <v>4.9551796317903483E-2</v>
      </c>
    </row>
    <row r="5734" spans="1:31" x14ac:dyDescent="0.45">
      <c r="A5734" t="s">
        <v>87</v>
      </c>
      <c r="B5734" t="s">
        <v>177</v>
      </c>
      <c r="C5734" t="s">
        <v>126</v>
      </c>
      <c r="D5734">
        <v>3.5726895820609977E-2</v>
      </c>
      <c r="E5734">
        <v>3.3374446931164627E-2</v>
      </c>
      <c r="F5734">
        <v>3.3216615597643787E-2</v>
      </c>
      <c r="G5734">
        <v>3.3097159371265929E-2</v>
      </c>
      <c r="H5734">
        <v>3.2915206541826628E-2</v>
      </c>
      <c r="I5734">
        <v>3.2307819965056217E-2</v>
      </c>
      <c r="J5734">
        <v>3.2220397816212457E-2</v>
      </c>
      <c r="K5734">
        <v>3.2253601420821378E-2</v>
      </c>
      <c r="L5734">
        <v>3.2264693654171762E-2</v>
      </c>
      <c r="M5734">
        <v>3.240922161721637E-2</v>
      </c>
      <c r="N5734">
        <v>3.439469483921169E-2</v>
      </c>
      <c r="O5734">
        <v>4.5088740768323213E-2</v>
      </c>
      <c r="P5734">
        <v>6.0994711010986691E-2</v>
      </c>
      <c r="Q5734">
        <v>8.4253918271918998E-2</v>
      </c>
      <c r="R5734">
        <v>0.1104822075725025</v>
      </c>
      <c r="S5734">
        <v>0.13630790545143509</v>
      </c>
      <c r="T5734">
        <v>0.1678421015303497</v>
      </c>
      <c r="U5734">
        <v>0.22169670355859539</v>
      </c>
      <c r="V5734">
        <v>0.22217349945086001</v>
      </c>
      <c r="W5734">
        <v>0.22217349945086001</v>
      </c>
      <c r="X5734">
        <v>0.15806741352522041</v>
      </c>
      <c r="Y5734">
        <v>0.11318938864283321</v>
      </c>
      <c r="Z5734">
        <v>5.5827722120513082E-2</v>
      </c>
      <c r="AA5734">
        <v>3.9617857576998393E-2</v>
      </c>
      <c r="AB5734" s="7">
        <f t="shared" si="267"/>
        <v>2.0018964225065976</v>
      </c>
      <c r="AC5734">
        <f>INDEX(SHELF_days!$C$2:$C$289,MATCH(A5734&amp;"|"&amp;C5734,SHELF_days!$D$2:$D$289,0))</f>
        <v>116</v>
      </c>
      <c r="AD5734" s="8">
        <f t="shared" si="268"/>
        <v>232.21998501076533</v>
      </c>
      <c r="AE5734" s="7">
        <f t="shared" si="269"/>
        <v>0.22217349945086001</v>
      </c>
    </row>
    <row r="5735" spans="1:31" x14ac:dyDescent="0.45">
      <c r="A5735" t="s">
        <v>87</v>
      </c>
      <c r="B5735" t="s">
        <v>177</v>
      </c>
      <c r="C5735" t="s">
        <v>127</v>
      </c>
      <c r="D5735">
        <v>8.4476309656885233E-3</v>
      </c>
      <c r="E5735">
        <v>8.087704814407827E-3</v>
      </c>
      <c r="F5735">
        <v>7.8507425720150629E-3</v>
      </c>
      <c r="G5735">
        <v>7.7661169229775286E-3</v>
      </c>
      <c r="H5735">
        <v>7.6593640253927514E-3</v>
      </c>
      <c r="I5735">
        <v>7.6917599852799282E-3</v>
      </c>
      <c r="J5735">
        <v>6.9893175791019878E-3</v>
      </c>
      <c r="K5735">
        <v>7.2786398242408014E-3</v>
      </c>
      <c r="L5735">
        <v>6.976416533129217E-3</v>
      </c>
      <c r="M5735">
        <v>7.0086039912632984E-3</v>
      </c>
      <c r="N5735">
        <v>7.0150154201709756E-3</v>
      </c>
      <c r="O5735">
        <v>7.1828853941318009E-3</v>
      </c>
      <c r="P5735">
        <v>7.8237415949892267E-3</v>
      </c>
      <c r="Q5735">
        <v>9.6956703342784938E-3</v>
      </c>
      <c r="R5735">
        <v>1.2160395620336731E-2</v>
      </c>
      <c r="S5735">
        <v>1.609388544335541E-2</v>
      </c>
      <c r="T5735">
        <v>2.4822368270463309E-2</v>
      </c>
      <c r="U5735">
        <v>4.398435701061551E-2</v>
      </c>
      <c r="V5735">
        <v>6.4091666636582487E-2</v>
      </c>
      <c r="W5735">
        <v>5.7659804557099847E-2</v>
      </c>
      <c r="X5735">
        <v>4.2181572665196468E-2</v>
      </c>
      <c r="Y5735">
        <v>1.9136864278904261E-2</v>
      </c>
      <c r="Z5735">
        <v>1.065125993143322E-2</v>
      </c>
      <c r="AA5735">
        <v>8.5930609384724643E-3</v>
      </c>
      <c r="AB5735" s="7">
        <f t="shared" si="267"/>
        <v>0.40684884530952714</v>
      </c>
      <c r="AC5735">
        <f>INDEX(SHELF_days!$C$2:$C$289,MATCH(A5735&amp;"|"&amp;C5735,SHELF_days!$D$2:$D$289,0))</f>
        <v>89</v>
      </c>
      <c r="AD5735" s="8">
        <f t="shared" si="268"/>
        <v>36.209547232547912</v>
      </c>
      <c r="AE5735" s="7">
        <f t="shared" si="269"/>
        <v>6.4091666636582487E-2</v>
      </c>
    </row>
    <row r="5736" spans="1:31" x14ac:dyDescent="0.45">
      <c r="A5736" t="s">
        <v>87</v>
      </c>
      <c r="B5736" t="s">
        <v>177</v>
      </c>
      <c r="C5736" t="s">
        <v>128</v>
      </c>
      <c r="D5736">
        <v>8.9325956183004582E-2</v>
      </c>
      <c r="E5736">
        <v>8.9325956183004582E-2</v>
      </c>
      <c r="F5736">
        <v>8.9325956183004582E-2</v>
      </c>
      <c r="G5736">
        <v>8.9325956183004582E-2</v>
      </c>
      <c r="H5736">
        <v>8.8314826931369106E-2</v>
      </c>
      <c r="I5736">
        <v>8.8314826931369106E-2</v>
      </c>
      <c r="J5736">
        <v>8.8314826931369106E-2</v>
      </c>
      <c r="K5736">
        <v>8.8314826931369106E-2</v>
      </c>
      <c r="L5736">
        <v>8.8314826931369106E-2</v>
      </c>
      <c r="M5736">
        <v>8.8314826931369106E-2</v>
      </c>
      <c r="N5736">
        <v>9.3866498860160116E-2</v>
      </c>
      <c r="O5736">
        <v>0.21168213458610141</v>
      </c>
      <c r="P5736">
        <v>0.22217349945086001</v>
      </c>
      <c r="Q5736">
        <v>0.22217349945086001</v>
      </c>
      <c r="R5736">
        <v>0.22217349945086001</v>
      </c>
      <c r="S5736">
        <v>0.22217349945086001</v>
      </c>
      <c r="T5736">
        <v>0.22217349945086001</v>
      </c>
      <c r="U5736">
        <v>0.22217349945086001</v>
      </c>
      <c r="V5736">
        <v>0.22217349945086001</v>
      </c>
      <c r="W5736">
        <v>0.22217349945086001</v>
      </c>
      <c r="X5736">
        <v>0.22217349945086001</v>
      </c>
      <c r="Y5736">
        <v>0.22217349945086001</v>
      </c>
      <c r="Z5736">
        <v>0.16408115829173381</v>
      </c>
      <c r="AA5736">
        <v>9.3825163387608976E-2</v>
      </c>
      <c r="AB5736" s="7">
        <f t="shared" si="267"/>
        <v>3.6723827359544372</v>
      </c>
      <c r="AC5736">
        <f>INDEX(SHELF_days!$C$2:$C$289,MATCH(A5736&amp;"|"&amp;C5736,SHELF_days!$D$2:$D$289,0))</f>
        <v>15</v>
      </c>
      <c r="AD5736" s="8">
        <f t="shared" si="268"/>
        <v>55.085741039316559</v>
      </c>
      <c r="AE5736" s="7">
        <f t="shared" si="269"/>
        <v>0.22217349945086001</v>
      </c>
    </row>
    <row r="5737" spans="1:31" x14ac:dyDescent="0.45">
      <c r="A5737" t="s">
        <v>87</v>
      </c>
      <c r="B5737" t="s">
        <v>177</v>
      </c>
      <c r="C5737" t="s">
        <v>129</v>
      </c>
      <c r="D5737">
        <v>2.4419725322517168E-3</v>
      </c>
      <c r="E5737">
        <v>1.941177384036034E-3</v>
      </c>
      <c r="F5737">
        <v>1.941177384036034E-3</v>
      </c>
      <c r="G5737">
        <v>1.941177384036034E-3</v>
      </c>
      <c r="H5737">
        <v>1.941177384036034E-3</v>
      </c>
      <c r="I5737">
        <v>1.941177384036034E-3</v>
      </c>
      <c r="J5737">
        <v>1.941177384036034E-3</v>
      </c>
      <c r="K5737">
        <v>1.941177384036034E-3</v>
      </c>
      <c r="L5737">
        <v>1.941177384036034E-3</v>
      </c>
      <c r="M5737">
        <v>1.941177384036034E-3</v>
      </c>
      <c r="N5737">
        <v>1.941177384036034E-3</v>
      </c>
      <c r="O5737">
        <v>1.941177384036034E-3</v>
      </c>
      <c r="P5737">
        <v>1.941177384036034E-3</v>
      </c>
      <c r="Q5737">
        <v>1.941177384036034E-3</v>
      </c>
      <c r="R5737">
        <v>1.941177384036034E-3</v>
      </c>
      <c r="S5737">
        <v>2.9538964615388628E-3</v>
      </c>
      <c r="T5737">
        <v>2.9538964615388628E-3</v>
      </c>
      <c r="U5737">
        <v>6.429255807568976E-2</v>
      </c>
      <c r="V5737">
        <v>0.1448887804210679</v>
      </c>
      <c r="W5737">
        <v>0.14275205445534769</v>
      </c>
      <c r="X5737">
        <v>0.11072024287995209</v>
      </c>
      <c r="Y5737">
        <v>3.1669331277639483E-2</v>
      </c>
      <c r="Z5737">
        <v>7.8155839638993797E-3</v>
      </c>
      <c r="AA5737">
        <v>7.8155839638993797E-3</v>
      </c>
      <c r="AB5737" s="7">
        <f t="shared" si="267"/>
        <v>0.54548038386932951</v>
      </c>
      <c r="AC5737">
        <f>INDEX(SHELF_days!$C$2:$C$289,MATCH(A5737&amp;"|"&amp;C5737,SHELF_days!$D$2:$D$289,0))</f>
        <v>11</v>
      </c>
      <c r="AD5737" s="8">
        <f t="shared" si="268"/>
        <v>6.0002842225626249</v>
      </c>
      <c r="AE5737" s="7">
        <f t="shared" si="269"/>
        <v>0.1448887804210679</v>
      </c>
    </row>
    <row r="5738" spans="1:31" x14ac:dyDescent="0.45">
      <c r="A5738" t="s">
        <v>87</v>
      </c>
      <c r="B5738" t="s">
        <v>178</v>
      </c>
      <c r="C5738" t="s">
        <v>124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87</v>
      </c>
      <c r="B5739" t="s">
        <v>178</v>
      </c>
      <c r="C5739" t="s">
        <v>125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87</v>
      </c>
      <c r="B5740" t="s">
        <v>178</v>
      </c>
      <c r="C5740" t="s">
        <v>126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87</v>
      </c>
      <c r="B5741" t="s">
        <v>178</v>
      </c>
      <c r="C5741" t="s">
        <v>127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87</v>
      </c>
      <c r="B5742" t="s">
        <v>178</v>
      </c>
      <c r="C5742" t="s">
        <v>128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87</v>
      </c>
      <c r="B5743" t="s">
        <v>178</v>
      </c>
      <c r="C5743" t="s">
        <v>129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87</v>
      </c>
      <c r="B5744" t="s">
        <v>179</v>
      </c>
      <c r="C5744" t="s">
        <v>124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87</v>
      </c>
      <c r="B5745" t="s">
        <v>179</v>
      </c>
      <c r="C5745" t="s">
        <v>125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87</v>
      </c>
      <c r="B5746" t="s">
        <v>179</v>
      </c>
      <c r="C5746" t="s">
        <v>126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87</v>
      </c>
      <c r="B5747" t="s">
        <v>179</v>
      </c>
      <c r="C5747" t="s">
        <v>127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87</v>
      </c>
      <c r="B5748" t="s">
        <v>179</v>
      </c>
      <c r="C5748" t="s">
        <v>128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87</v>
      </c>
      <c r="B5749" t="s">
        <v>179</v>
      </c>
      <c r="C5749" t="s">
        <v>129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87</v>
      </c>
      <c r="B5750" t="s">
        <v>180</v>
      </c>
      <c r="C5750" t="s">
        <v>124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87</v>
      </c>
      <c r="B5751" t="s">
        <v>180</v>
      </c>
      <c r="C5751" t="s">
        <v>125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87</v>
      </c>
      <c r="B5752" t="s">
        <v>180</v>
      </c>
      <c r="C5752" t="s">
        <v>126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87</v>
      </c>
      <c r="B5753" t="s">
        <v>180</v>
      </c>
      <c r="C5753" t="s">
        <v>127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87</v>
      </c>
      <c r="B5754" t="s">
        <v>180</v>
      </c>
      <c r="C5754" t="s">
        <v>128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87</v>
      </c>
      <c r="B5755" t="s">
        <v>180</v>
      </c>
      <c r="C5755" t="s">
        <v>129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87</v>
      </c>
      <c r="B5756" t="s">
        <v>181</v>
      </c>
      <c r="C5756" t="s">
        <v>124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87</v>
      </c>
      <c r="B5757" t="s">
        <v>181</v>
      </c>
      <c r="C5757" t="s">
        <v>125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87</v>
      </c>
      <c r="B5758" t="s">
        <v>181</v>
      </c>
      <c r="C5758" t="s">
        <v>126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87</v>
      </c>
      <c r="B5759" t="s">
        <v>181</v>
      </c>
      <c r="C5759" t="s">
        <v>127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87</v>
      </c>
      <c r="B5760" t="s">
        <v>181</v>
      </c>
      <c r="C5760" t="s">
        <v>128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87</v>
      </c>
      <c r="B5761" t="s">
        <v>181</v>
      </c>
      <c r="C5761" t="s">
        <v>129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87</v>
      </c>
      <c r="B5762" t="s">
        <v>182</v>
      </c>
      <c r="C5762" t="s">
        <v>124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87</v>
      </c>
      <c r="B5763" t="s">
        <v>182</v>
      </c>
      <c r="C5763" t="s">
        <v>125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87</v>
      </c>
      <c r="B5764" t="s">
        <v>182</v>
      </c>
      <c r="C5764" t="s">
        <v>126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87</v>
      </c>
      <c r="B5765" t="s">
        <v>182</v>
      </c>
      <c r="C5765" t="s">
        <v>127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87</v>
      </c>
      <c r="B5766" t="s">
        <v>182</v>
      </c>
      <c r="C5766" t="s">
        <v>128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87</v>
      </c>
      <c r="B5767" t="s">
        <v>182</v>
      </c>
      <c r="C5767" t="s">
        <v>129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87</v>
      </c>
      <c r="B5768" t="s">
        <v>183</v>
      </c>
      <c r="C5768" t="s">
        <v>124</v>
      </c>
      <c r="D5768">
        <v>4.6558758619149473E-2</v>
      </c>
      <c r="E5768">
        <v>4.2266894903350921E-2</v>
      </c>
      <c r="F5768">
        <v>4.2028807791599107E-2</v>
      </c>
      <c r="G5768">
        <v>4.1945376023765177E-2</v>
      </c>
      <c r="H5768">
        <v>4.1945376023765177E-2</v>
      </c>
      <c r="I5768">
        <v>4.2047256942360271E-2</v>
      </c>
      <c r="J5768">
        <v>4.3920639550809902E-2</v>
      </c>
      <c r="K5768">
        <v>5.1139239316588772E-2</v>
      </c>
      <c r="L5768">
        <v>4.8325333236100429E-2</v>
      </c>
      <c r="M5768">
        <v>4.2521350846193538E-2</v>
      </c>
      <c r="N5768">
        <v>4.2856556039400362E-2</v>
      </c>
      <c r="O5768">
        <v>4.313460718692564E-2</v>
      </c>
      <c r="P5768">
        <v>4.3652442549091772E-2</v>
      </c>
      <c r="Q5768">
        <v>4.3914836553834602E-2</v>
      </c>
      <c r="R5768">
        <v>4.4870743442383378E-2</v>
      </c>
      <c r="S5768">
        <v>4.9427683680394463E-2</v>
      </c>
      <c r="T5768">
        <v>6.1001377930901123E-2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7.9729182037404214E-2</v>
      </c>
      <c r="Z5768">
        <v>6.8828197473999528E-2</v>
      </c>
      <c r="AA5768">
        <v>5.7832832091864038E-2</v>
      </c>
      <c r="AB5768" s="7">
        <f t="shared" si="270"/>
        <v>1.4643442971133689</v>
      </c>
      <c r="AC5768">
        <f>INDEX(SHELF_days!$C$2:$C$289,MATCH(A5768&amp;"|"&amp;C5768,SHELF_days!$D$2:$D$289,0))</f>
        <v>31</v>
      </c>
      <c r="AD5768" s="8">
        <f t="shared" si="271"/>
        <v>45.394673210514433</v>
      </c>
      <c r="AE5768" s="7">
        <f t="shared" si="272"/>
        <v>0.14631249560602419</v>
      </c>
    </row>
    <row r="5769" spans="1:31" x14ac:dyDescent="0.45">
      <c r="A5769" t="s">
        <v>87</v>
      </c>
      <c r="B5769" t="s">
        <v>183</v>
      </c>
      <c r="C5769" t="s">
        <v>125</v>
      </c>
      <c r="D5769">
        <v>6.4642854337113628E-2</v>
      </c>
      <c r="E5769">
        <v>5.9504806909066288E-2</v>
      </c>
      <c r="F5769">
        <v>5.7253545181539398E-2</v>
      </c>
      <c r="G5769">
        <v>5.6466308422056473E-2</v>
      </c>
      <c r="H5769">
        <v>5.6118539192945537E-2</v>
      </c>
      <c r="I5769">
        <v>5.5263349886334072E-2</v>
      </c>
      <c r="J5769">
        <v>5.3655960783109587E-2</v>
      </c>
      <c r="K5769">
        <v>5.3768325417938433E-2</v>
      </c>
      <c r="L5769">
        <v>5.3787486257007897E-2</v>
      </c>
      <c r="M5769">
        <v>5.4006741001217162E-2</v>
      </c>
      <c r="N5769">
        <v>5.4746280957730729E-2</v>
      </c>
      <c r="O5769">
        <v>5.5693510723443772E-2</v>
      </c>
      <c r="P5769">
        <v>5.7853826896958761E-2</v>
      </c>
      <c r="Q5769">
        <v>6.3171301896578061E-2</v>
      </c>
      <c r="R5769">
        <v>6.8986958712003721E-2</v>
      </c>
      <c r="S5769">
        <v>7.9482650470148186E-2</v>
      </c>
      <c r="T5769">
        <v>9.3217482072987121E-2</v>
      </c>
      <c r="U5769">
        <v>0.1309639928820088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7.8473490135299889E-2</v>
      </c>
      <c r="AB5769" s="7">
        <f t="shared" si="270"/>
        <v>2.2149994974300715</v>
      </c>
      <c r="AC5769">
        <f>INDEX(SHELF_days!$C$2:$C$289,MATCH(A5769&amp;"|"&amp;C5769,SHELF_days!$D$2:$D$289,0))</f>
        <v>103</v>
      </c>
      <c r="AD5769" s="8">
        <f t="shared" si="271"/>
        <v>228.14494823529736</v>
      </c>
      <c r="AE5769" s="7">
        <f t="shared" si="272"/>
        <v>0.26859280990806139</v>
      </c>
    </row>
    <row r="5770" spans="1:31" x14ac:dyDescent="0.45">
      <c r="A5770" t="s">
        <v>87</v>
      </c>
      <c r="B5770" t="s">
        <v>183</v>
      </c>
      <c r="C5770" t="s">
        <v>126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0.22732912493941279</v>
      </c>
      <c r="I5770">
        <v>0.22353744658988339</v>
      </c>
      <c r="J5770">
        <v>0.22327020479846779</v>
      </c>
      <c r="K5770">
        <v>0.22359960762395509</v>
      </c>
      <c r="L5770">
        <v>0.2245297798381056</v>
      </c>
      <c r="M5770">
        <v>0.23034418836734069</v>
      </c>
      <c r="N5770">
        <v>0.2467969621816615</v>
      </c>
      <c r="O5770">
        <v>0.28341675823380652</v>
      </c>
      <c r="P5770">
        <v>0.31728576570834882</v>
      </c>
      <c r="Q5770">
        <v>0.35357275780741471</v>
      </c>
      <c r="R5770">
        <v>0.39397446301281458</v>
      </c>
      <c r="S5770">
        <v>0.43430684310687501</v>
      </c>
      <c r="T5770">
        <v>0.50218177153263388</v>
      </c>
      <c r="U5770">
        <v>0.60116268926888494</v>
      </c>
      <c r="V5770">
        <v>0.68781987445168469</v>
      </c>
      <c r="W5770">
        <v>0.69963206294244484</v>
      </c>
      <c r="X5770">
        <v>0.60042674314955158</v>
      </c>
      <c r="Y5770">
        <v>0.45883165052722208</v>
      </c>
      <c r="Z5770">
        <v>0.32629303703770451</v>
      </c>
      <c r="AA5770">
        <v>0.27531599595429213</v>
      </c>
      <c r="AB5770" s="7">
        <f t="shared" si="270"/>
        <v>8.4942966221437537</v>
      </c>
      <c r="AC5770">
        <f>INDEX(SHELF_days!$C$2:$C$289,MATCH(A5770&amp;"|"&amp;C5770,SHELF_days!$D$2:$D$289,0))</f>
        <v>116</v>
      </c>
      <c r="AD5770" s="8">
        <f t="shared" si="271"/>
        <v>985.33840816867541</v>
      </c>
      <c r="AE5770" s="7">
        <f t="shared" si="272"/>
        <v>0.69963206294244484</v>
      </c>
    </row>
    <row r="5771" spans="1:31" x14ac:dyDescent="0.45">
      <c r="A5771" t="s">
        <v>87</v>
      </c>
      <c r="B5771" t="s">
        <v>183</v>
      </c>
      <c r="C5771" t="s">
        <v>127</v>
      </c>
      <c r="D5771">
        <v>5.5243256807377773E-2</v>
      </c>
      <c r="E5771">
        <v>5.0238997582292153E-2</v>
      </c>
      <c r="F5771">
        <v>4.7753948937880021E-2</v>
      </c>
      <c r="G5771">
        <v>4.6700089327111158E-2</v>
      </c>
      <c r="H5771">
        <v>4.6461368606348433E-2</v>
      </c>
      <c r="I5771">
        <v>4.5964936843759248E-2</v>
      </c>
      <c r="J5771">
        <v>4.339463817109375E-2</v>
      </c>
      <c r="K5771">
        <v>4.3539336160937817E-2</v>
      </c>
      <c r="L5771">
        <v>4.3374409350830229E-2</v>
      </c>
      <c r="M5771">
        <v>4.3559461772934689E-2</v>
      </c>
      <c r="N5771">
        <v>4.3958258515272443E-2</v>
      </c>
      <c r="O5771">
        <v>4.528118207719932E-2</v>
      </c>
      <c r="P5771">
        <v>4.7842295214132892E-2</v>
      </c>
      <c r="Q5771">
        <v>5.2919625892007098E-2</v>
      </c>
      <c r="R5771">
        <v>5.8733657177233008E-2</v>
      </c>
      <c r="S5771">
        <v>7.3979272702053525E-2</v>
      </c>
      <c r="T5771">
        <v>0.11213671059023129</v>
      </c>
      <c r="U5771">
        <v>0.15610394822470239</v>
      </c>
      <c r="V5771">
        <v>0.24539519936703269</v>
      </c>
      <c r="W5771">
        <v>0.23646211105536019</v>
      </c>
      <c r="X5771">
        <v>0.15715574367013829</v>
      </c>
      <c r="Y5771">
        <v>9.7201648739762378E-2</v>
      </c>
      <c r="Z5771">
        <v>7.5666418236990218E-2</v>
      </c>
      <c r="AA5771">
        <v>6.20065977292555E-2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87</v>
      </c>
      <c r="B5772" t="s">
        <v>183</v>
      </c>
      <c r="C5772" t="s">
        <v>128</v>
      </c>
      <c r="D5772">
        <v>0.39377111900147471</v>
      </c>
      <c r="E5772">
        <v>0.37687974445664441</v>
      </c>
      <c r="F5772">
        <v>0.36475421804093688</v>
      </c>
      <c r="G5772">
        <v>0.35741972257141502</v>
      </c>
      <c r="H5772">
        <v>0.35041889942797427</v>
      </c>
      <c r="I5772">
        <v>0.35041889942797427</v>
      </c>
      <c r="J5772">
        <v>0.35041889942797427</v>
      </c>
      <c r="K5772">
        <v>0.35041889942797427</v>
      </c>
      <c r="L5772">
        <v>0.35041889942797427</v>
      </c>
      <c r="M5772">
        <v>0.354070407902071</v>
      </c>
      <c r="N5772">
        <v>0.38794759255571692</v>
      </c>
      <c r="O5772">
        <v>0.5996847184192029</v>
      </c>
      <c r="P5772">
        <v>0.68939220850093508</v>
      </c>
      <c r="Q5772">
        <v>0.77170854177475401</v>
      </c>
      <c r="R5772">
        <v>0.80726667946733732</v>
      </c>
      <c r="S5772">
        <v>0.89069735239618253</v>
      </c>
      <c r="T5772">
        <v>0.94459231087667361</v>
      </c>
      <c r="U5772">
        <v>0.94459231087667361</v>
      </c>
      <c r="V5772">
        <v>0.94459231087667361</v>
      </c>
      <c r="W5772">
        <v>0.94459231087667361</v>
      </c>
      <c r="X5772">
        <v>0.94459231087667361</v>
      </c>
      <c r="Y5772">
        <v>0.94459231087667361</v>
      </c>
      <c r="Z5772">
        <v>0.60575377733132241</v>
      </c>
      <c r="AA5772">
        <v>0.42242286911460292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0.94459231087667361</v>
      </c>
    </row>
    <row r="5773" spans="1:31" x14ac:dyDescent="0.45">
      <c r="A5773" t="s">
        <v>87</v>
      </c>
      <c r="B5773" t="s">
        <v>183</v>
      </c>
      <c r="C5773" t="s">
        <v>129</v>
      </c>
      <c r="D5773">
        <v>5.2820958789089198E-2</v>
      </c>
      <c r="E5773">
        <v>5.2820958789089198E-2</v>
      </c>
      <c r="F5773">
        <v>5.2820958789089198E-2</v>
      </c>
      <c r="G5773">
        <v>5.2820958789089198E-2</v>
      </c>
      <c r="H5773">
        <v>5.2820958789089198E-2</v>
      </c>
      <c r="I5773">
        <v>5.2820958789089198E-2</v>
      </c>
      <c r="J5773">
        <v>5.2820958789089198E-2</v>
      </c>
      <c r="K5773">
        <v>5.2820958789089198E-2</v>
      </c>
      <c r="L5773">
        <v>5.2820958789089198E-2</v>
      </c>
      <c r="M5773">
        <v>5.2820958789089198E-2</v>
      </c>
      <c r="N5773">
        <v>5.2820958789089198E-2</v>
      </c>
      <c r="O5773">
        <v>5.2820958789089198E-2</v>
      </c>
      <c r="P5773">
        <v>5.2820958789089198E-2</v>
      </c>
      <c r="Q5773">
        <v>5.2820958789089198E-2</v>
      </c>
      <c r="R5773">
        <v>5.2820958789089198E-2</v>
      </c>
      <c r="S5773">
        <v>6.8553923749033643E-2</v>
      </c>
      <c r="T5773">
        <v>8.0950165448165523E-2</v>
      </c>
      <c r="U5773">
        <v>0.38858345868655098</v>
      </c>
      <c r="V5773">
        <v>0.48191097872105138</v>
      </c>
      <c r="W5773">
        <v>0.48195504865091121</v>
      </c>
      <c r="X5773">
        <v>0.44020823366516021</v>
      </c>
      <c r="Y5773">
        <v>0.1384236496895952</v>
      </c>
      <c r="Z5773">
        <v>0.10190856494862779</v>
      </c>
      <c r="AA5773">
        <v>8.6937380204831077E-2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0.48195504865091121</v>
      </c>
    </row>
    <row r="5774" spans="1:31" x14ac:dyDescent="0.45">
      <c r="A5774" t="s">
        <v>89</v>
      </c>
      <c r="B5774" t="s">
        <v>158</v>
      </c>
      <c r="C5774" t="s">
        <v>124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89</v>
      </c>
      <c r="B5775" t="s">
        <v>158</v>
      </c>
      <c r="C5775" t="s">
        <v>125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89</v>
      </c>
      <c r="B5776" t="s">
        <v>158</v>
      </c>
      <c r="C5776" t="s">
        <v>126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89</v>
      </c>
      <c r="B5777" t="s">
        <v>158</v>
      </c>
      <c r="C5777" t="s">
        <v>127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89</v>
      </c>
      <c r="B5778" t="s">
        <v>158</v>
      </c>
      <c r="C5778" t="s">
        <v>128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89</v>
      </c>
      <c r="B5779" t="s">
        <v>158</v>
      </c>
      <c r="C5779" t="s">
        <v>129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89</v>
      </c>
      <c r="B5780" t="s">
        <v>159</v>
      </c>
      <c r="C5780" t="s">
        <v>124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89</v>
      </c>
      <c r="B5781" t="s">
        <v>159</v>
      </c>
      <c r="C5781" t="s">
        <v>125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89</v>
      </c>
      <c r="B5782" t="s">
        <v>159</v>
      </c>
      <c r="C5782" t="s">
        <v>126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89</v>
      </c>
      <c r="B5783" t="s">
        <v>159</v>
      </c>
      <c r="C5783" t="s">
        <v>127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89</v>
      </c>
      <c r="B5784" t="s">
        <v>159</v>
      </c>
      <c r="C5784" t="s">
        <v>128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89</v>
      </c>
      <c r="B5785" t="s">
        <v>159</v>
      </c>
      <c r="C5785" t="s">
        <v>129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89</v>
      </c>
      <c r="B5786" t="s">
        <v>160</v>
      </c>
      <c r="C5786" t="s">
        <v>124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89</v>
      </c>
      <c r="B5787" t="s">
        <v>160</v>
      </c>
      <c r="C5787" t="s">
        <v>125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89</v>
      </c>
      <c r="B5788" t="s">
        <v>160</v>
      </c>
      <c r="C5788" t="s">
        <v>126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89</v>
      </c>
      <c r="B5789" t="s">
        <v>160</v>
      </c>
      <c r="C5789" t="s">
        <v>127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89</v>
      </c>
      <c r="B5790" t="s">
        <v>160</v>
      </c>
      <c r="C5790" t="s">
        <v>128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89</v>
      </c>
      <c r="B5791" t="s">
        <v>160</v>
      </c>
      <c r="C5791" t="s">
        <v>129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89</v>
      </c>
      <c r="B5792" t="s">
        <v>161</v>
      </c>
      <c r="C5792" t="s">
        <v>124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89</v>
      </c>
      <c r="B5793" t="s">
        <v>161</v>
      </c>
      <c r="C5793" t="s">
        <v>125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89</v>
      </c>
      <c r="B5794" t="s">
        <v>161</v>
      </c>
      <c r="C5794" t="s">
        <v>126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89</v>
      </c>
      <c r="B5795" t="s">
        <v>161</v>
      </c>
      <c r="C5795" t="s">
        <v>127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89</v>
      </c>
      <c r="B5796" t="s">
        <v>161</v>
      </c>
      <c r="C5796" t="s">
        <v>128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89</v>
      </c>
      <c r="B5797" t="s">
        <v>161</v>
      </c>
      <c r="C5797" t="s">
        <v>129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89</v>
      </c>
      <c r="B5798" t="s">
        <v>162</v>
      </c>
      <c r="C5798" t="s">
        <v>124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 s="7">
        <f t="shared" si="270"/>
        <v>0</v>
      </c>
      <c r="AC5798">
        <f>INDEX(SHELF_days!$C$2:$C$289,MATCH(A5798&amp;"|"&amp;C5798,SHELF_days!$D$2:$D$289,0))</f>
        <v>29</v>
      </c>
      <c r="AD5798" s="8">
        <f t="shared" si="271"/>
        <v>0</v>
      </c>
      <c r="AE5798" s="7">
        <f t="shared" si="272"/>
        <v>0</v>
      </c>
    </row>
    <row r="5799" spans="1:31" x14ac:dyDescent="0.45">
      <c r="A5799" t="s">
        <v>89</v>
      </c>
      <c r="B5799" t="s">
        <v>162</v>
      </c>
      <c r="C5799" t="s">
        <v>125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 s="7">
        <f t="shared" si="270"/>
        <v>0</v>
      </c>
      <c r="AC5799">
        <f>INDEX(SHELF_days!$C$2:$C$289,MATCH(A5799&amp;"|"&amp;C5799,SHELF_days!$D$2:$D$289,0))</f>
        <v>140</v>
      </c>
      <c r="AD5799" s="8">
        <f t="shared" si="271"/>
        <v>0</v>
      </c>
      <c r="AE5799" s="7">
        <f t="shared" si="272"/>
        <v>0</v>
      </c>
    </row>
    <row r="5800" spans="1:31" x14ac:dyDescent="0.45">
      <c r="A5800" t="s">
        <v>89</v>
      </c>
      <c r="B5800" t="s">
        <v>162</v>
      </c>
      <c r="C5800" t="s">
        <v>126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 s="7">
        <f t="shared" si="270"/>
        <v>0</v>
      </c>
      <c r="AC5800">
        <f>INDEX(SHELF_days!$C$2:$C$289,MATCH(A5800&amp;"|"&amp;C5800,SHELF_days!$D$2:$D$289,0))</f>
        <v>95</v>
      </c>
      <c r="AD5800" s="8">
        <f t="shared" si="271"/>
        <v>0</v>
      </c>
      <c r="AE5800" s="7">
        <f t="shared" si="272"/>
        <v>0</v>
      </c>
    </row>
    <row r="5801" spans="1:31" x14ac:dyDescent="0.45">
      <c r="A5801" t="s">
        <v>89</v>
      </c>
      <c r="B5801" t="s">
        <v>162</v>
      </c>
      <c r="C5801" t="s">
        <v>127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 s="7">
        <f t="shared" si="270"/>
        <v>0</v>
      </c>
      <c r="AC5801">
        <f>INDEX(SHELF_days!$C$2:$C$289,MATCH(A5801&amp;"|"&amp;C5801,SHELF_days!$D$2:$D$289,0))</f>
        <v>65</v>
      </c>
      <c r="AD5801" s="8">
        <f t="shared" si="271"/>
        <v>0</v>
      </c>
      <c r="AE5801" s="7">
        <f t="shared" si="272"/>
        <v>0</v>
      </c>
    </row>
    <row r="5802" spans="1:31" x14ac:dyDescent="0.45">
      <c r="A5802" t="s">
        <v>89</v>
      </c>
      <c r="B5802" t="s">
        <v>162</v>
      </c>
      <c r="C5802" t="s">
        <v>128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 s="7">
        <f t="shared" si="270"/>
        <v>0</v>
      </c>
      <c r="AC5802">
        <f>INDEX(SHELF_days!$C$2:$C$289,MATCH(A5802&amp;"|"&amp;C5802,SHELF_days!$D$2:$D$289,0))</f>
        <v>23</v>
      </c>
      <c r="AD5802" s="8">
        <f t="shared" si="271"/>
        <v>0</v>
      </c>
      <c r="AE5802" s="7">
        <f t="shared" si="272"/>
        <v>0</v>
      </c>
    </row>
    <row r="5803" spans="1:31" x14ac:dyDescent="0.45">
      <c r="A5803" t="s">
        <v>89</v>
      </c>
      <c r="B5803" t="s">
        <v>162</v>
      </c>
      <c r="C5803" t="s">
        <v>129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 s="7">
        <f t="shared" si="270"/>
        <v>0</v>
      </c>
      <c r="AC5803">
        <f>INDEX(SHELF_days!$C$2:$C$289,MATCH(A5803&amp;"|"&amp;C5803,SHELF_days!$D$2:$D$289,0))</f>
        <v>13</v>
      </c>
      <c r="AD5803" s="8">
        <f t="shared" si="271"/>
        <v>0</v>
      </c>
      <c r="AE5803" s="7">
        <f t="shared" si="272"/>
        <v>0</v>
      </c>
    </row>
    <row r="5804" spans="1:31" x14ac:dyDescent="0.45">
      <c r="A5804" t="s">
        <v>89</v>
      </c>
      <c r="B5804" t="s">
        <v>163</v>
      </c>
      <c r="C5804" t="s">
        <v>124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89</v>
      </c>
      <c r="B5805" t="s">
        <v>163</v>
      </c>
      <c r="C5805" t="s">
        <v>125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89</v>
      </c>
      <c r="B5806" t="s">
        <v>163</v>
      </c>
      <c r="C5806" t="s">
        <v>126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89</v>
      </c>
      <c r="B5807" t="s">
        <v>163</v>
      </c>
      <c r="C5807" t="s">
        <v>127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89</v>
      </c>
      <c r="B5808" t="s">
        <v>163</v>
      </c>
      <c r="C5808" t="s">
        <v>128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89</v>
      </c>
      <c r="B5809" t="s">
        <v>163</v>
      </c>
      <c r="C5809" t="s">
        <v>129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89</v>
      </c>
      <c r="B5810" t="s">
        <v>164</v>
      </c>
      <c r="C5810" t="s">
        <v>124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89</v>
      </c>
      <c r="B5811" t="s">
        <v>164</v>
      </c>
      <c r="C5811" t="s">
        <v>125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89</v>
      </c>
      <c r="B5812" t="s">
        <v>164</v>
      </c>
      <c r="C5812" t="s">
        <v>126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89</v>
      </c>
      <c r="B5813" t="s">
        <v>164</v>
      </c>
      <c r="C5813" t="s">
        <v>127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89</v>
      </c>
      <c r="B5814" t="s">
        <v>164</v>
      </c>
      <c r="C5814" t="s">
        <v>128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89</v>
      </c>
      <c r="B5815" t="s">
        <v>164</v>
      </c>
      <c r="C5815" t="s">
        <v>129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89</v>
      </c>
      <c r="B5816" t="s">
        <v>165</v>
      </c>
      <c r="C5816" t="s">
        <v>124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89</v>
      </c>
      <c r="B5817" t="s">
        <v>165</v>
      </c>
      <c r="C5817" t="s">
        <v>125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89</v>
      </c>
      <c r="B5818" t="s">
        <v>165</v>
      </c>
      <c r="C5818" t="s">
        <v>126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89</v>
      </c>
      <c r="B5819" t="s">
        <v>165</v>
      </c>
      <c r="C5819" t="s">
        <v>127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89</v>
      </c>
      <c r="B5820" t="s">
        <v>165</v>
      </c>
      <c r="C5820" t="s">
        <v>128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89</v>
      </c>
      <c r="B5821" t="s">
        <v>165</v>
      </c>
      <c r="C5821" t="s">
        <v>129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89</v>
      </c>
      <c r="B5822" t="s">
        <v>166</v>
      </c>
      <c r="C5822" t="s">
        <v>124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89</v>
      </c>
      <c r="B5823" t="s">
        <v>166</v>
      </c>
      <c r="C5823" t="s">
        <v>125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89</v>
      </c>
      <c r="B5824" t="s">
        <v>166</v>
      </c>
      <c r="C5824" t="s">
        <v>126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89</v>
      </c>
      <c r="B5825" t="s">
        <v>166</v>
      </c>
      <c r="C5825" t="s">
        <v>127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89</v>
      </c>
      <c r="B5826" t="s">
        <v>166</v>
      </c>
      <c r="C5826" t="s">
        <v>128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89</v>
      </c>
      <c r="B5827" t="s">
        <v>166</v>
      </c>
      <c r="C5827" t="s">
        <v>129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89</v>
      </c>
      <c r="B5828" t="s">
        <v>167</v>
      </c>
      <c r="C5828" t="s">
        <v>124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89</v>
      </c>
      <c r="B5829" t="s">
        <v>167</v>
      </c>
      <c r="C5829" t="s">
        <v>125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89</v>
      </c>
      <c r="B5830" t="s">
        <v>167</v>
      </c>
      <c r="C5830" t="s">
        <v>126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89</v>
      </c>
      <c r="B5831" t="s">
        <v>167</v>
      </c>
      <c r="C5831" t="s">
        <v>127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89</v>
      </c>
      <c r="B5832" t="s">
        <v>167</v>
      </c>
      <c r="C5832" t="s">
        <v>128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89</v>
      </c>
      <c r="B5833" t="s">
        <v>167</v>
      </c>
      <c r="C5833" t="s">
        <v>129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89</v>
      </c>
      <c r="B5834" t="s">
        <v>168</v>
      </c>
      <c r="C5834" t="s">
        <v>124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89</v>
      </c>
      <c r="B5835" t="s">
        <v>168</v>
      </c>
      <c r="C5835" t="s">
        <v>125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89</v>
      </c>
      <c r="B5836" t="s">
        <v>168</v>
      </c>
      <c r="C5836" t="s">
        <v>126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89</v>
      </c>
      <c r="B5837" t="s">
        <v>168</v>
      </c>
      <c r="C5837" t="s">
        <v>127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89</v>
      </c>
      <c r="B5838" t="s">
        <v>168</v>
      </c>
      <c r="C5838" t="s">
        <v>128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89</v>
      </c>
      <c r="B5839" t="s">
        <v>168</v>
      </c>
      <c r="C5839" t="s">
        <v>129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89</v>
      </c>
      <c r="B5840" t="s">
        <v>169</v>
      </c>
      <c r="C5840" t="s">
        <v>124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8.4317986973223066E-3</v>
      </c>
      <c r="K5840">
        <v>6.2140054915750002E-3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5.1762456519045603E-2</v>
      </c>
      <c r="W5840">
        <v>2.198962886075867E-2</v>
      </c>
      <c r="X5840">
        <v>0</v>
      </c>
      <c r="Y5840">
        <v>0</v>
      </c>
      <c r="Z5840">
        <v>0</v>
      </c>
      <c r="AA5840">
        <v>0</v>
      </c>
      <c r="AB5840" s="7">
        <f t="shared" si="273"/>
        <v>8.8397889568701579E-2</v>
      </c>
      <c r="AC5840">
        <f>INDEX(SHELF_days!$C$2:$C$289,MATCH(A5840&amp;"|"&amp;C5840,SHELF_days!$D$2:$D$289,0))</f>
        <v>29</v>
      </c>
      <c r="AD5840" s="8">
        <f t="shared" si="274"/>
        <v>2.5635387974923458</v>
      </c>
      <c r="AE5840" s="7">
        <f t="shared" si="275"/>
        <v>5.1762456519045603E-2</v>
      </c>
    </row>
    <row r="5841" spans="1:31" x14ac:dyDescent="0.45">
      <c r="A5841" t="s">
        <v>89</v>
      </c>
      <c r="B5841" t="s">
        <v>169</v>
      </c>
      <c r="C5841" t="s">
        <v>125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0.13191685058713931</v>
      </c>
      <c r="W5841">
        <v>5.5627902696043847E-2</v>
      </c>
      <c r="X5841">
        <v>4.4983541437327431E-3</v>
      </c>
      <c r="Y5841">
        <v>0</v>
      </c>
      <c r="Z5841">
        <v>0</v>
      </c>
      <c r="AA5841">
        <v>0</v>
      </c>
      <c r="AB5841" s="7">
        <f t="shared" si="273"/>
        <v>0.19204310742691588</v>
      </c>
      <c r="AC5841">
        <f>INDEX(SHELF_days!$C$2:$C$289,MATCH(A5841&amp;"|"&amp;C5841,SHELF_days!$D$2:$D$289,0))</f>
        <v>140</v>
      </c>
      <c r="AD5841" s="8">
        <f t="shared" si="274"/>
        <v>26.886035039768224</v>
      </c>
      <c r="AE5841" s="7">
        <f t="shared" si="275"/>
        <v>0.13191685058713931</v>
      </c>
    </row>
    <row r="5842" spans="1:31" x14ac:dyDescent="0.45">
      <c r="A5842" t="s">
        <v>89</v>
      </c>
      <c r="B5842" t="s">
        <v>169</v>
      </c>
      <c r="C5842" t="s">
        <v>126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3.6506290244246479E-3</v>
      </c>
      <c r="Q5842">
        <v>1.8502051646515829E-2</v>
      </c>
      <c r="R5842">
        <v>0.15761314250148539</v>
      </c>
      <c r="S5842">
        <v>0.38533495604021678</v>
      </c>
      <c r="T5842">
        <v>0.85076250037387113</v>
      </c>
      <c r="U5842">
        <v>0.95</v>
      </c>
      <c r="V5842">
        <v>0.95</v>
      </c>
      <c r="W5842">
        <v>0.95</v>
      </c>
      <c r="X5842">
        <v>0.1016368307936408</v>
      </c>
      <c r="Y5842">
        <v>0</v>
      </c>
      <c r="Z5842">
        <v>0</v>
      </c>
      <c r="AA5842">
        <v>0</v>
      </c>
      <c r="AB5842" s="7">
        <f t="shared" si="273"/>
        <v>4.3675001103801554</v>
      </c>
      <c r="AC5842">
        <f>INDEX(SHELF_days!$C$2:$C$289,MATCH(A5842&amp;"|"&amp;C5842,SHELF_days!$D$2:$D$289,0))</f>
        <v>95</v>
      </c>
      <c r="AD5842" s="8">
        <f t="shared" si="274"/>
        <v>414.91251048611474</v>
      </c>
      <c r="AE5842" s="7">
        <f t="shared" si="275"/>
        <v>0.95</v>
      </c>
    </row>
    <row r="5843" spans="1:31" x14ac:dyDescent="0.45">
      <c r="A5843" t="s">
        <v>89</v>
      </c>
      <c r="B5843" t="s">
        <v>169</v>
      </c>
      <c r="C5843" t="s">
        <v>127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1.5856569734255799E-2</v>
      </c>
      <c r="U5843">
        <v>0.41175803844750303</v>
      </c>
      <c r="V5843">
        <v>0.40079254992480873</v>
      </c>
      <c r="W5843">
        <v>3.6052001833606448E-2</v>
      </c>
      <c r="X5843">
        <v>0</v>
      </c>
      <c r="Y5843">
        <v>0</v>
      </c>
      <c r="Z5843">
        <v>0</v>
      </c>
      <c r="AA5843">
        <v>0</v>
      </c>
      <c r="AB5843" s="7">
        <f t="shared" si="273"/>
        <v>0.86445915994017397</v>
      </c>
      <c r="AC5843">
        <f>INDEX(SHELF_days!$C$2:$C$289,MATCH(A5843&amp;"|"&amp;C5843,SHELF_days!$D$2:$D$289,0))</f>
        <v>65</v>
      </c>
      <c r="AD5843" s="8">
        <f t="shared" si="274"/>
        <v>56.189845396111309</v>
      </c>
      <c r="AE5843" s="7">
        <f t="shared" si="275"/>
        <v>0.41175803844750303</v>
      </c>
    </row>
    <row r="5844" spans="1:31" x14ac:dyDescent="0.45">
      <c r="A5844" t="s">
        <v>89</v>
      </c>
      <c r="B5844" t="s">
        <v>169</v>
      </c>
      <c r="C5844" t="s">
        <v>128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0.48362537689480178</v>
      </c>
      <c r="S5844">
        <v>0.95</v>
      </c>
      <c r="T5844">
        <v>0.95</v>
      </c>
      <c r="U5844">
        <v>0.95</v>
      </c>
      <c r="V5844">
        <v>0.95</v>
      </c>
      <c r="W5844">
        <v>0.95</v>
      </c>
      <c r="X5844">
        <v>0</v>
      </c>
      <c r="Y5844">
        <v>0</v>
      </c>
      <c r="Z5844">
        <v>0</v>
      </c>
      <c r="AA5844">
        <v>0</v>
      </c>
      <c r="AB5844" s="7">
        <f t="shared" si="273"/>
        <v>5.2336253768948025</v>
      </c>
      <c r="AC5844">
        <f>INDEX(SHELF_days!$C$2:$C$289,MATCH(A5844&amp;"|"&amp;C5844,SHELF_days!$D$2:$D$289,0))</f>
        <v>23</v>
      </c>
      <c r="AD5844" s="8">
        <f t="shared" si="274"/>
        <v>120.37338366858046</v>
      </c>
      <c r="AE5844" s="7">
        <f t="shared" si="275"/>
        <v>0.95</v>
      </c>
    </row>
    <row r="5845" spans="1:31" x14ac:dyDescent="0.45">
      <c r="A5845" t="s">
        <v>89</v>
      </c>
      <c r="B5845" t="s">
        <v>169</v>
      </c>
      <c r="C5845" t="s">
        <v>129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 s="7">
        <f t="shared" si="273"/>
        <v>0</v>
      </c>
      <c r="AC5845">
        <f>INDEX(SHELF_days!$C$2:$C$289,MATCH(A5845&amp;"|"&amp;C5845,SHELF_days!$D$2:$D$289,0))</f>
        <v>13</v>
      </c>
      <c r="AD5845" s="8">
        <f t="shared" si="274"/>
        <v>0</v>
      </c>
      <c r="AE5845" s="7">
        <f t="shared" si="275"/>
        <v>0</v>
      </c>
    </row>
    <row r="5846" spans="1:31" x14ac:dyDescent="0.45">
      <c r="A5846" t="s">
        <v>89</v>
      </c>
      <c r="B5846" t="s">
        <v>170</v>
      </c>
      <c r="C5846" t="s">
        <v>124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89</v>
      </c>
      <c r="B5847" t="s">
        <v>170</v>
      </c>
      <c r="C5847" t="s">
        <v>125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89</v>
      </c>
      <c r="B5848" t="s">
        <v>170</v>
      </c>
      <c r="C5848" t="s">
        <v>126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89</v>
      </c>
      <c r="B5849" t="s">
        <v>170</v>
      </c>
      <c r="C5849" t="s">
        <v>127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89</v>
      </c>
      <c r="B5850" t="s">
        <v>170</v>
      </c>
      <c r="C5850" t="s">
        <v>128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89</v>
      </c>
      <c r="B5851" t="s">
        <v>170</v>
      </c>
      <c r="C5851" t="s">
        <v>129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89</v>
      </c>
      <c r="B5852" t="s">
        <v>171</v>
      </c>
      <c r="C5852" t="s">
        <v>124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89</v>
      </c>
      <c r="B5853" t="s">
        <v>171</v>
      </c>
      <c r="C5853" t="s">
        <v>125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89</v>
      </c>
      <c r="B5854" t="s">
        <v>171</v>
      </c>
      <c r="C5854" t="s">
        <v>126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89</v>
      </c>
      <c r="B5855" t="s">
        <v>171</v>
      </c>
      <c r="C5855" t="s">
        <v>127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89</v>
      </c>
      <c r="B5856" t="s">
        <v>171</v>
      </c>
      <c r="C5856" t="s">
        <v>128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89</v>
      </c>
      <c r="B5857" t="s">
        <v>171</v>
      </c>
      <c r="C5857" t="s">
        <v>129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89</v>
      </c>
      <c r="B5858" t="s">
        <v>172</v>
      </c>
      <c r="C5858" t="s">
        <v>124</v>
      </c>
      <c r="D5858">
        <v>0.73422975574334182</v>
      </c>
      <c r="E5858">
        <v>0.73422975574334182</v>
      </c>
      <c r="F5858">
        <v>0.73422975574334182</v>
      </c>
      <c r="G5858">
        <v>0.73422975574334182</v>
      </c>
      <c r="H5858">
        <v>0.73422975574334182</v>
      </c>
      <c r="I5858">
        <v>0.73422975574334182</v>
      </c>
      <c r="J5858">
        <v>0.73422975574334182</v>
      </c>
      <c r="K5858">
        <v>0.73422975574334182</v>
      </c>
      <c r="L5858">
        <v>0.73422975574334182</v>
      </c>
      <c r="M5858">
        <v>0.73422975574334182</v>
      </c>
      <c r="N5858">
        <v>0.73422975574334182</v>
      </c>
      <c r="O5858">
        <v>0.73422975574334182</v>
      </c>
      <c r="P5858">
        <v>0.73422975574334182</v>
      </c>
      <c r="Q5858">
        <v>0.73422975574334182</v>
      </c>
      <c r="R5858">
        <v>0.73422975574334182</v>
      </c>
      <c r="S5858">
        <v>0.73422975574334182</v>
      </c>
      <c r="T5858">
        <v>0.73422975574334182</v>
      </c>
      <c r="U5858">
        <v>0.73422975574334182</v>
      </c>
      <c r="V5858">
        <v>0.73422975574334182</v>
      </c>
      <c r="W5858">
        <v>0.73422975574334182</v>
      </c>
      <c r="X5858">
        <v>0.73422975574334182</v>
      </c>
      <c r="Y5858">
        <v>0.73422975574334182</v>
      </c>
      <c r="Z5858">
        <v>0.73422975574334182</v>
      </c>
      <c r="AA5858">
        <v>0.73422975574334182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0.73422975574334182</v>
      </c>
    </row>
    <row r="5859" spans="1:31" x14ac:dyDescent="0.45">
      <c r="A5859" t="s">
        <v>89</v>
      </c>
      <c r="B5859" t="s">
        <v>172</v>
      </c>
      <c r="C5859" t="s">
        <v>125</v>
      </c>
      <c r="D5859">
        <v>0.73422975574334193</v>
      </c>
      <c r="E5859">
        <v>0.73422975574334193</v>
      </c>
      <c r="F5859">
        <v>0.73422975574334193</v>
      </c>
      <c r="G5859">
        <v>0.73413277726610959</v>
      </c>
      <c r="H5859">
        <v>0.73413277726610959</v>
      </c>
      <c r="I5859">
        <v>0.73413277726610959</v>
      </c>
      <c r="J5859">
        <v>0.73413277726610959</v>
      </c>
      <c r="K5859">
        <v>0.73413277726610959</v>
      </c>
      <c r="L5859">
        <v>0.73413277726610959</v>
      </c>
      <c r="M5859">
        <v>0.73413277726610959</v>
      </c>
      <c r="N5859">
        <v>0.73422975574334193</v>
      </c>
      <c r="O5859">
        <v>0.73422975574334193</v>
      </c>
      <c r="P5859">
        <v>0.73422975574334193</v>
      </c>
      <c r="Q5859">
        <v>0.73422975574334193</v>
      </c>
      <c r="R5859">
        <v>0.73422975574334193</v>
      </c>
      <c r="S5859">
        <v>0.73422975574334193</v>
      </c>
      <c r="T5859">
        <v>0.73422975574334193</v>
      </c>
      <c r="U5859">
        <v>0.73422975574334193</v>
      </c>
      <c r="V5859">
        <v>0.73422975574334193</v>
      </c>
      <c r="W5859">
        <v>0.73422975574334193</v>
      </c>
      <c r="X5859">
        <v>0.73422975574334193</v>
      </c>
      <c r="Y5859">
        <v>0.73422975574334193</v>
      </c>
      <c r="Z5859">
        <v>0.73422975574334193</v>
      </c>
      <c r="AA5859">
        <v>0.73422975574334193</v>
      </c>
      <c r="AB5859" s="7">
        <f t="shared" si="273"/>
        <v>17.620835288499588</v>
      </c>
      <c r="AC5859">
        <f>INDEX(SHELF_days!$C$2:$C$289,MATCH(A5859&amp;"|"&amp;C5859,SHELF_days!$D$2:$D$289,0))</f>
        <v>140</v>
      </c>
      <c r="AD5859" s="8">
        <f t="shared" si="274"/>
        <v>2466.9169403899423</v>
      </c>
      <c r="AE5859" s="7">
        <f t="shared" si="275"/>
        <v>0.73422975574334193</v>
      </c>
    </row>
    <row r="5860" spans="1:31" x14ac:dyDescent="0.45">
      <c r="A5860" t="s">
        <v>89</v>
      </c>
      <c r="B5860" t="s">
        <v>172</v>
      </c>
      <c r="C5860" t="s">
        <v>126</v>
      </c>
      <c r="D5860">
        <v>0.73412720379040652</v>
      </c>
      <c r="E5860">
        <v>0.73412720379040652</v>
      </c>
      <c r="F5860">
        <v>0.73402465183747101</v>
      </c>
      <c r="G5860">
        <v>0.73402465183747101</v>
      </c>
      <c r="H5860">
        <v>0.73402465183747101</v>
      </c>
      <c r="I5860">
        <v>0.73402465183747101</v>
      </c>
      <c r="J5860">
        <v>0.73402465183747101</v>
      </c>
      <c r="K5860">
        <v>0.73402465183747101</v>
      </c>
      <c r="L5860">
        <v>0.73402465183747101</v>
      </c>
      <c r="M5860">
        <v>0.73422975574334193</v>
      </c>
      <c r="N5860">
        <v>0.73422975574334193</v>
      </c>
      <c r="O5860">
        <v>0.73422975574334193</v>
      </c>
      <c r="P5860">
        <v>0.73422975574334193</v>
      </c>
      <c r="Q5860">
        <v>0.73422975574334193</v>
      </c>
      <c r="R5860">
        <v>0.73422975574334193</v>
      </c>
      <c r="S5860">
        <v>0.73422975574334193</v>
      </c>
      <c r="T5860">
        <v>0.73422975574334193</v>
      </c>
      <c r="U5860">
        <v>0.73422975574334193</v>
      </c>
      <c r="V5860">
        <v>0.73422975574334193</v>
      </c>
      <c r="W5860">
        <v>0.73422975574334193</v>
      </c>
      <c r="X5860">
        <v>0.73422975574334193</v>
      </c>
      <c r="Y5860">
        <v>0.73422975574334193</v>
      </c>
      <c r="Z5860">
        <v>0.73422975574334193</v>
      </c>
      <c r="AA5860">
        <v>0.73412720379040652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0.73422975574334193</v>
      </c>
    </row>
    <row r="5861" spans="1:31" x14ac:dyDescent="0.45">
      <c r="A5861" t="s">
        <v>89</v>
      </c>
      <c r="B5861" t="s">
        <v>172</v>
      </c>
      <c r="C5861" t="s">
        <v>127</v>
      </c>
      <c r="D5861">
        <v>0.73422975574334226</v>
      </c>
      <c r="E5861">
        <v>0.73422975574334226</v>
      </c>
      <c r="F5861">
        <v>0.73422975574334226</v>
      </c>
      <c r="G5861">
        <v>0.73422975574334226</v>
      </c>
      <c r="H5861">
        <v>0.73422975574334226</v>
      </c>
      <c r="I5861">
        <v>0.73422975574334226</v>
      </c>
      <c r="J5861">
        <v>0.73422975574334226</v>
      </c>
      <c r="K5861">
        <v>0.73422975574334226</v>
      </c>
      <c r="L5861">
        <v>0.73422975574334226</v>
      </c>
      <c r="M5861">
        <v>0.73422975574334226</v>
      </c>
      <c r="N5861">
        <v>0.73422975574334226</v>
      </c>
      <c r="O5861">
        <v>0.73422975574334226</v>
      </c>
      <c r="P5861">
        <v>0.73422975574334226</v>
      </c>
      <c r="Q5861">
        <v>0.73422975574334226</v>
      </c>
      <c r="R5861">
        <v>0.73422975574334226</v>
      </c>
      <c r="S5861">
        <v>0.73422975574334226</v>
      </c>
      <c r="T5861">
        <v>0.73422975574334226</v>
      </c>
      <c r="U5861">
        <v>0.73422975574334226</v>
      </c>
      <c r="V5861">
        <v>0.73422975574334226</v>
      </c>
      <c r="W5861">
        <v>0.73422975574334226</v>
      </c>
      <c r="X5861">
        <v>0.73422975574334226</v>
      </c>
      <c r="Y5861">
        <v>0.73422975574334226</v>
      </c>
      <c r="Z5861">
        <v>0.73422975574334226</v>
      </c>
      <c r="AA5861">
        <v>0.73422975574334226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0.73422975574334226</v>
      </c>
    </row>
    <row r="5862" spans="1:31" x14ac:dyDescent="0.45">
      <c r="A5862" t="s">
        <v>89</v>
      </c>
      <c r="B5862" t="s">
        <v>172</v>
      </c>
      <c r="C5862" t="s">
        <v>128</v>
      </c>
      <c r="D5862">
        <v>0.73422975574334315</v>
      </c>
      <c r="E5862">
        <v>0.73422975574334315</v>
      </c>
      <c r="F5862">
        <v>0.73422975574334315</v>
      </c>
      <c r="G5862">
        <v>0.73422975574334315</v>
      </c>
      <c r="H5862">
        <v>0.73422975574334315</v>
      </c>
      <c r="I5862">
        <v>0.73422975574334315</v>
      </c>
      <c r="J5862">
        <v>0.73422975574334315</v>
      </c>
      <c r="K5862">
        <v>0.73422975574334315</v>
      </c>
      <c r="L5862">
        <v>0.73422975574334315</v>
      </c>
      <c r="M5862">
        <v>0.73422975574334315</v>
      </c>
      <c r="N5862">
        <v>0.73422975574334315</v>
      </c>
      <c r="O5862">
        <v>0.73422975574334315</v>
      </c>
      <c r="P5862">
        <v>0.73422975574334315</v>
      </c>
      <c r="Q5862">
        <v>0.73422975574334315</v>
      </c>
      <c r="R5862">
        <v>0.73422975574334315</v>
      </c>
      <c r="S5862">
        <v>0.73422975574334315</v>
      </c>
      <c r="T5862">
        <v>0.73422975574334315</v>
      </c>
      <c r="U5862">
        <v>0.73422975574334315</v>
      </c>
      <c r="V5862">
        <v>0.73422975574334315</v>
      </c>
      <c r="W5862">
        <v>0.73422975574334315</v>
      </c>
      <c r="X5862">
        <v>0.73422975574334315</v>
      </c>
      <c r="Y5862">
        <v>0.73422975574334315</v>
      </c>
      <c r="Z5862">
        <v>0.73422975574334315</v>
      </c>
      <c r="AA5862">
        <v>0.73422975574334315</v>
      </c>
      <c r="AB5862" s="7">
        <f t="shared" si="273"/>
        <v>17.621514137840229</v>
      </c>
      <c r="AC5862">
        <f>INDEX(SHELF_days!$C$2:$C$289,MATCH(A5862&amp;"|"&amp;C5862,SHELF_days!$D$2:$D$289,0))</f>
        <v>23</v>
      </c>
      <c r="AD5862" s="8">
        <f t="shared" si="274"/>
        <v>405.29482517032528</v>
      </c>
      <c r="AE5862" s="7">
        <f t="shared" si="275"/>
        <v>0.73422975574334315</v>
      </c>
    </row>
    <row r="5863" spans="1:31" x14ac:dyDescent="0.45">
      <c r="A5863" t="s">
        <v>89</v>
      </c>
      <c r="B5863" t="s">
        <v>172</v>
      </c>
      <c r="C5863" t="s">
        <v>129</v>
      </c>
      <c r="D5863">
        <v>0.73422975574334315</v>
      </c>
      <c r="E5863">
        <v>0.73422975574334315</v>
      </c>
      <c r="F5863">
        <v>0.73422975574334315</v>
      </c>
      <c r="G5863">
        <v>0.73422975574334315</v>
      </c>
      <c r="H5863">
        <v>0.73422975574334315</v>
      </c>
      <c r="I5863">
        <v>0.73422975574334315</v>
      </c>
      <c r="J5863">
        <v>0.73422975574334315</v>
      </c>
      <c r="K5863">
        <v>0.73422975574334315</v>
      </c>
      <c r="L5863">
        <v>0.73422975574334315</v>
      </c>
      <c r="M5863">
        <v>0.73422975574334315</v>
      </c>
      <c r="N5863">
        <v>0.73422975574334315</v>
      </c>
      <c r="O5863">
        <v>0.73422975574334315</v>
      </c>
      <c r="P5863">
        <v>0.73422975574334315</v>
      </c>
      <c r="Q5863">
        <v>0.73422975574334315</v>
      </c>
      <c r="R5863">
        <v>0.73422975574334315</v>
      </c>
      <c r="S5863">
        <v>0.73422975574334315</v>
      </c>
      <c r="T5863">
        <v>0.73422975574334315</v>
      </c>
      <c r="U5863">
        <v>0.73422975574334315</v>
      </c>
      <c r="V5863">
        <v>0.73422975574334315</v>
      </c>
      <c r="W5863">
        <v>0.73422975574334315</v>
      </c>
      <c r="X5863">
        <v>0.73422975574334315</v>
      </c>
      <c r="Y5863">
        <v>0.73422975574334315</v>
      </c>
      <c r="Z5863">
        <v>0.73422975574334315</v>
      </c>
      <c r="AA5863">
        <v>0.73422975574334315</v>
      </c>
      <c r="AB5863" s="7">
        <f t="shared" si="273"/>
        <v>17.621514137840229</v>
      </c>
      <c r="AC5863">
        <f>INDEX(SHELF_days!$C$2:$C$289,MATCH(A5863&amp;"|"&amp;C5863,SHELF_days!$D$2:$D$289,0))</f>
        <v>13</v>
      </c>
      <c r="AD5863" s="8">
        <f t="shared" si="274"/>
        <v>229.07968379192297</v>
      </c>
      <c r="AE5863" s="7">
        <f t="shared" si="275"/>
        <v>0.73422975574334315</v>
      </c>
    </row>
    <row r="5864" spans="1:31" x14ac:dyDescent="0.45">
      <c r="A5864" t="s">
        <v>89</v>
      </c>
      <c r="B5864" t="s">
        <v>173</v>
      </c>
      <c r="C5864" t="s">
        <v>124</v>
      </c>
      <c r="D5864">
        <v>0.1047</v>
      </c>
      <c r="E5864">
        <v>0.1047</v>
      </c>
      <c r="F5864">
        <v>0.1047</v>
      </c>
      <c r="G5864">
        <v>0.1047</v>
      </c>
      <c r="H5864">
        <v>0.1047</v>
      </c>
      <c r="I5864">
        <v>0.1047</v>
      </c>
      <c r="J5864">
        <v>0.1047</v>
      </c>
      <c r="K5864">
        <v>0.1047</v>
      </c>
      <c r="L5864">
        <v>0.1047</v>
      </c>
      <c r="M5864">
        <v>0.1047</v>
      </c>
      <c r="N5864">
        <v>0.1047</v>
      </c>
      <c r="O5864">
        <v>0.1047</v>
      </c>
      <c r="P5864">
        <v>0.1047</v>
      </c>
      <c r="Q5864">
        <v>0.1047</v>
      </c>
      <c r="R5864">
        <v>0.1047</v>
      </c>
      <c r="S5864">
        <v>0.1047</v>
      </c>
      <c r="T5864">
        <v>0.1047</v>
      </c>
      <c r="U5864">
        <v>0.1047</v>
      </c>
      <c r="V5864">
        <v>0.1047</v>
      </c>
      <c r="W5864">
        <v>0.1047</v>
      </c>
      <c r="X5864">
        <v>0.1047</v>
      </c>
      <c r="Y5864">
        <v>0.1047</v>
      </c>
      <c r="Z5864">
        <v>0.1047</v>
      </c>
      <c r="AA5864">
        <v>0.1047</v>
      </c>
      <c r="AB5864" s="7">
        <f t="shared" si="273"/>
        <v>2.512799999999999</v>
      </c>
      <c r="AC5864">
        <f>INDEX(SHELF_days!$C$2:$C$289,MATCH(A5864&amp;"|"&amp;C5864,SHELF_days!$D$2:$D$289,0))</f>
        <v>29</v>
      </c>
      <c r="AD5864" s="8">
        <f t="shared" si="274"/>
        <v>72.871199999999973</v>
      </c>
      <c r="AE5864" s="7">
        <f t="shared" si="275"/>
        <v>0.1047</v>
      </c>
    </row>
    <row r="5865" spans="1:31" x14ac:dyDescent="0.45">
      <c r="A5865" t="s">
        <v>89</v>
      </c>
      <c r="B5865" t="s">
        <v>173</v>
      </c>
      <c r="C5865" t="s">
        <v>125</v>
      </c>
      <c r="D5865">
        <v>0.1047</v>
      </c>
      <c r="E5865">
        <v>0.1047</v>
      </c>
      <c r="F5865">
        <v>0.1047</v>
      </c>
      <c r="G5865">
        <v>0.1047</v>
      </c>
      <c r="H5865">
        <v>0.1047</v>
      </c>
      <c r="I5865">
        <v>0.1047</v>
      </c>
      <c r="J5865">
        <v>0.1047</v>
      </c>
      <c r="K5865">
        <v>0.1047</v>
      </c>
      <c r="L5865">
        <v>0.1047</v>
      </c>
      <c r="M5865">
        <v>0.1047</v>
      </c>
      <c r="N5865">
        <v>0.1047</v>
      </c>
      <c r="O5865">
        <v>0.1047</v>
      </c>
      <c r="P5865">
        <v>0.1047</v>
      </c>
      <c r="Q5865">
        <v>0.1047</v>
      </c>
      <c r="R5865">
        <v>0.1047</v>
      </c>
      <c r="S5865">
        <v>0.1047</v>
      </c>
      <c r="T5865">
        <v>0.1047</v>
      </c>
      <c r="U5865">
        <v>0.1047</v>
      </c>
      <c r="V5865">
        <v>0.1047</v>
      </c>
      <c r="W5865">
        <v>0.1047</v>
      </c>
      <c r="X5865">
        <v>0.1047</v>
      </c>
      <c r="Y5865">
        <v>0.1047</v>
      </c>
      <c r="Z5865">
        <v>0.1047</v>
      </c>
      <c r="AA5865">
        <v>0.1047</v>
      </c>
      <c r="AB5865" s="7">
        <f t="shared" si="273"/>
        <v>2.512799999999999</v>
      </c>
      <c r="AC5865">
        <f>INDEX(SHELF_days!$C$2:$C$289,MATCH(A5865&amp;"|"&amp;C5865,SHELF_days!$D$2:$D$289,0))</f>
        <v>140</v>
      </c>
      <c r="AD5865" s="8">
        <f t="shared" si="274"/>
        <v>351.79199999999986</v>
      </c>
      <c r="AE5865" s="7">
        <f t="shared" si="275"/>
        <v>0.1047</v>
      </c>
    </row>
    <row r="5866" spans="1:31" x14ac:dyDescent="0.45">
      <c r="A5866" t="s">
        <v>89</v>
      </c>
      <c r="B5866" t="s">
        <v>173</v>
      </c>
      <c r="C5866" t="s">
        <v>126</v>
      </c>
      <c r="D5866">
        <v>0.1047</v>
      </c>
      <c r="E5866">
        <v>0.1047</v>
      </c>
      <c r="F5866">
        <v>0.1047</v>
      </c>
      <c r="G5866">
        <v>0.1047</v>
      </c>
      <c r="H5866">
        <v>0.1047</v>
      </c>
      <c r="I5866">
        <v>0.1047</v>
      </c>
      <c r="J5866">
        <v>0.1047</v>
      </c>
      <c r="K5866">
        <v>0.1047</v>
      </c>
      <c r="L5866">
        <v>0.1047</v>
      </c>
      <c r="M5866">
        <v>0.1047</v>
      </c>
      <c r="N5866">
        <v>0.1047</v>
      </c>
      <c r="O5866">
        <v>0.1047</v>
      </c>
      <c r="P5866">
        <v>0.1047</v>
      </c>
      <c r="Q5866">
        <v>0.1047</v>
      </c>
      <c r="R5866">
        <v>0.1047</v>
      </c>
      <c r="S5866">
        <v>0.1047</v>
      </c>
      <c r="T5866">
        <v>0.1047</v>
      </c>
      <c r="U5866">
        <v>0.1047</v>
      </c>
      <c r="V5866">
        <v>0.1047</v>
      </c>
      <c r="W5866">
        <v>0.1047</v>
      </c>
      <c r="X5866">
        <v>0.1047</v>
      </c>
      <c r="Y5866">
        <v>0.1047</v>
      </c>
      <c r="Z5866">
        <v>0.1047</v>
      </c>
      <c r="AA5866">
        <v>0.1047</v>
      </c>
      <c r="AB5866" s="7">
        <f t="shared" si="273"/>
        <v>2.512799999999999</v>
      </c>
      <c r="AC5866">
        <f>INDEX(SHELF_days!$C$2:$C$289,MATCH(A5866&amp;"|"&amp;C5866,SHELF_days!$D$2:$D$289,0))</f>
        <v>95</v>
      </c>
      <c r="AD5866" s="8">
        <f t="shared" si="274"/>
        <v>238.71599999999989</v>
      </c>
      <c r="AE5866" s="7">
        <f t="shared" si="275"/>
        <v>0.1047</v>
      </c>
    </row>
    <row r="5867" spans="1:31" x14ac:dyDescent="0.45">
      <c r="A5867" t="s">
        <v>89</v>
      </c>
      <c r="B5867" t="s">
        <v>173</v>
      </c>
      <c r="C5867" t="s">
        <v>127</v>
      </c>
      <c r="D5867">
        <v>0.1047</v>
      </c>
      <c r="E5867">
        <v>0.1047</v>
      </c>
      <c r="F5867">
        <v>0.1047</v>
      </c>
      <c r="G5867">
        <v>0.1047</v>
      </c>
      <c r="H5867">
        <v>0.1047</v>
      </c>
      <c r="I5867">
        <v>0.1047</v>
      </c>
      <c r="J5867">
        <v>0.1047</v>
      </c>
      <c r="K5867">
        <v>0.1047</v>
      </c>
      <c r="L5867">
        <v>0.1047</v>
      </c>
      <c r="M5867">
        <v>0.1047</v>
      </c>
      <c r="N5867">
        <v>0.1047</v>
      </c>
      <c r="O5867">
        <v>0.1047</v>
      </c>
      <c r="P5867">
        <v>0.1047</v>
      </c>
      <c r="Q5867">
        <v>0.1047</v>
      </c>
      <c r="R5867">
        <v>0.1047</v>
      </c>
      <c r="S5867">
        <v>0.1047</v>
      </c>
      <c r="T5867">
        <v>0.1047</v>
      </c>
      <c r="U5867">
        <v>0.1047</v>
      </c>
      <c r="V5867">
        <v>0.1047</v>
      </c>
      <c r="W5867">
        <v>0.1047</v>
      </c>
      <c r="X5867">
        <v>0.1047</v>
      </c>
      <c r="Y5867">
        <v>0.1047</v>
      </c>
      <c r="Z5867">
        <v>0.1047</v>
      </c>
      <c r="AA5867">
        <v>0.1047</v>
      </c>
      <c r="AB5867" s="7">
        <f t="shared" si="273"/>
        <v>2.512799999999999</v>
      </c>
      <c r="AC5867">
        <f>INDEX(SHELF_days!$C$2:$C$289,MATCH(A5867&amp;"|"&amp;C5867,SHELF_days!$D$2:$D$289,0))</f>
        <v>65</v>
      </c>
      <c r="AD5867" s="8">
        <f t="shared" si="274"/>
        <v>163.33199999999994</v>
      </c>
      <c r="AE5867" s="7">
        <f t="shared" si="275"/>
        <v>0.1047</v>
      </c>
    </row>
    <row r="5868" spans="1:31" x14ac:dyDescent="0.45">
      <c r="A5868" t="s">
        <v>89</v>
      </c>
      <c r="B5868" t="s">
        <v>173</v>
      </c>
      <c r="C5868" t="s">
        <v>128</v>
      </c>
      <c r="D5868">
        <v>0.1047</v>
      </c>
      <c r="E5868">
        <v>0.1047</v>
      </c>
      <c r="F5868">
        <v>0.1047</v>
      </c>
      <c r="G5868">
        <v>0.1047</v>
      </c>
      <c r="H5868">
        <v>0.1047</v>
      </c>
      <c r="I5868">
        <v>0.1047</v>
      </c>
      <c r="J5868">
        <v>0.1047</v>
      </c>
      <c r="K5868">
        <v>0.1047</v>
      </c>
      <c r="L5868">
        <v>0.1047</v>
      </c>
      <c r="M5868">
        <v>0.1047</v>
      </c>
      <c r="N5868">
        <v>0.1047</v>
      </c>
      <c r="O5868">
        <v>0.1047</v>
      </c>
      <c r="P5868">
        <v>0.1047</v>
      </c>
      <c r="Q5868">
        <v>0.1047</v>
      </c>
      <c r="R5868">
        <v>0.1047</v>
      </c>
      <c r="S5868">
        <v>0.1047</v>
      </c>
      <c r="T5868">
        <v>0.1047</v>
      </c>
      <c r="U5868">
        <v>0.1047</v>
      </c>
      <c r="V5868">
        <v>0.1047</v>
      </c>
      <c r="W5868">
        <v>0.1047</v>
      </c>
      <c r="X5868">
        <v>0.1047</v>
      </c>
      <c r="Y5868">
        <v>0.1047</v>
      </c>
      <c r="Z5868">
        <v>0.1047</v>
      </c>
      <c r="AA5868">
        <v>0.1047</v>
      </c>
      <c r="AB5868" s="7">
        <f t="shared" si="273"/>
        <v>2.512799999999999</v>
      </c>
      <c r="AC5868">
        <f>INDEX(SHELF_days!$C$2:$C$289,MATCH(A5868&amp;"|"&amp;C5868,SHELF_days!$D$2:$D$289,0))</f>
        <v>23</v>
      </c>
      <c r="AD5868" s="8">
        <f t="shared" si="274"/>
        <v>57.794399999999975</v>
      </c>
      <c r="AE5868" s="7">
        <f t="shared" si="275"/>
        <v>0.1047</v>
      </c>
    </row>
    <row r="5869" spans="1:31" x14ac:dyDescent="0.45">
      <c r="A5869" t="s">
        <v>89</v>
      </c>
      <c r="B5869" t="s">
        <v>173</v>
      </c>
      <c r="C5869" t="s">
        <v>129</v>
      </c>
      <c r="D5869">
        <v>0.1047</v>
      </c>
      <c r="E5869">
        <v>0.1047</v>
      </c>
      <c r="F5869">
        <v>0.1047</v>
      </c>
      <c r="G5869">
        <v>0.1047</v>
      </c>
      <c r="H5869">
        <v>0.1047</v>
      </c>
      <c r="I5869">
        <v>0.1047</v>
      </c>
      <c r="J5869">
        <v>0.1047</v>
      </c>
      <c r="K5869">
        <v>0.1047</v>
      </c>
      <c r="L5869">
        <v>0.1047</v>
      </c>
      <c r="M5869">
        <v>0.1047</v>
      </c>
      <c r="N5869">
        <v>0.1047</v>
      </c>
      <c r="O5869">
        <v>0.1047</v>
      </c>
      <c r="P5869">
        <v>0.1047</v>
      </c>
      <c r="Q5869">
        <v>0.1047</v>
      </c>
      <c r="R5869">
        <v>0.1047</v>
      </c>
      <c r="S5869">
        <v>0.1047</v>
      </c>
      <c r="T5869">
        <v>0.1047</v>
      </c>
      <c r="U5869">
        <v>0.1047</v>
      </c>
      <c r="V5869">
        <v>0.1047</v>
      </c>
      <c r="W5869">
        <v>0.1047</v>
      </c>
      <c r="X5869">
        <v>0.1047</v>
      </c>
      <c r="Y5869">
        <v>0.1047</v>
      </c>
      <c r="Z5869">
        <v>0.1047</v>
      </c>
      <c r="AA5869">
        <v>0.1047</v>
      </c>
      <c r="AB5869" s="7">
        <f t="shared" si="273"/>
        <v>2.512799999999999</v>
      </c>
      <c r="AC5869">
        <f>INDEX(SHELF_days!$C$2:$C$289,MATCH(A5869&amp;"|"&amp;C5869,SHELF_days!$D$2:$D$289,0))</f>
        <v>13</v>
      </c>
      <c r="AD5869" s="8">
        <f t="shared" si="274"/>
        <v>32.666399999999989</v>
      </c>
      <c r="AE5869" s="7">
        <f t="shared" si="275"/>
        <v>0.1047</v>
      </c>
    </row>
    <row r="5870" spans="1:31" x14ac:dyDescent="0.45">
      <c r="A5870" t="s">
        <v>89</v>
      </c>
      <c r="B5870" t="s">
        <v>174</v>
      </c>
      <c r="C5870" t="s">
        <v>124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89</v>
      </c>
      <c r="B5871" t="s">
        <v>174</v>
      </c>
      <c r="C5871" t="s">
        <v>125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89</v>
      </c>
      <c r="B5872" t="s">
        <v>174</v>
      </c>
      <c r="C5872" t="s">
        <v>126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89</v>
      </c>
      <c r="B5873" t="s">
        <v>174</v>
      </c>
      <c r="C5873" t="s">
        <v>127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89</v>
      </c>
      <c r="B5874" t="s">
        <v>174</v>
      </c>
      <c r="C5874" t="s">
        <v>128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89</v>
      </c>
      <c r="B5875" t="s">
        <v>174</v>
      </c>
      <c r="C5875" t="s">
        <v>129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89</v>
      </c>
      <c r="B5876" t="s">
        <v>175</v>
      </c>
      <c r="C5876" t="s">
        <v>124</v>
      </c>
      <c r="D5876">
        <v>0.49194156723231452</v>
      </c>
      <c r="E5876">
        <v>0.4851240436986432</v>
      </c>
      <c r="F5876">
        <v>0.47711299310518551</v>
      </c>
      <c r="G5876">
        <v>0.46655275005509528</v>
      </c>
      <c r="H5876">
        <v>0.4549614331140005</v>
      </c>
      <c r="I5876">
        <v>0.44862308346188962</v>
      </c>
      <c r="J5876">
        <v>0.44225891760853819</v>
      </c>
      <c r="K5876">
        <v>0.43716588483455587</v>
      </c>
      <c r="L5876">
        <v>0.42301608790101691</v>
      </c>
      <c r="M5876">
        <v>0.402904952302994</v>
      </c>
      <c r="N5876">
        <v>0.38724695400308529</v>
      </c>
      <c r="O5876">
        <v>0.37885448477788619</v>
      </c>
      <c r="P5876">
        <v>0.37719988666057991</v>
      </c>
      <c r="Q5876">
        <v>0.38045493183893198</v>
      </c>
      <c r="R5876">
        <v>0.39003211283568939</v>
      </c>
      <c r="S5876">
        <v>0.40368762396499053</v>
      </c>
      <c r="T5876">
        <v>0.42701555268708902</v>
      </c>
      <c r="U5876">
        <v>0.44857050656424152</v>
      </c>
      <c r="V5876">
        <v>0.46351210527972841</v>
      </c>
      <c r="W5876">
        <v>0.47544060699556079</v>
      </c>
      <c r="X5876">
        <v>0.48337515348046461</v>
      </c>
      <c r="Y5876">
        <v>0.4863734533891636</v>
      </c>
      <c r="Z5876">
        <v>0.484535938041117</v>
      </c>
      <c r="AA5876">
        <v>0.48419985517740771</v>
      </c>
      <c r="AB5876" s="7">
        <f t="shared" si="273"/>
        <v>10.600160879010168</v>
      </c>
      <c r="AC5876">
        <f>INDEX(SHELF_days!$C$2:$C$289,MATCH(A5876&amp;"|"&amp;C5876,SHELF_days!$D$2:$D$289,0))</f>
        <v>29</v>
      </c>
      <c r="AD5876" s="8">
        <f t="shared" si="274"/>
        <v>307.40466549129491</v>
      </c>
      <c r="AE5876" s="7">
        <f t="shared" si="275"/>
        <v>0.49194156723231452</v>
      </c>
    </row>
    <row r="5877" spans="1:31" x14ac:dyDescent="0.45">
      <c r="A5877" t="s">
        <v>89</v>
      </c>
      <c r="B5877" t="s">
        <v>175</v>
      </c>
      <c r="C5877" t="s">
        <v>125</v>
      </c>
      <c r="D5877">
        <v>0.4188747520700184</v>
      </c>
      <c r="E5877">
        <v>0.40390981645310592</v>
      </c>
      <c r="F5877">
        <v>0.39358431980606368</v>
      </c>
      <c r="G5877">
        <v>0.38972389257941631</v>
      </c>
      <c r="H5877">
        <v>0.38740810849101148</v>
      </c>
      <c r="I5877">
        <v>0.38887601139690831</v>
      </c>
      <c r="J5877">
        <v>0.37911189906494991</v>
      </c>
      <c r="K5877">
        <v>0.35963109592922587</v>
      </c>
      <c r="L5877">
        <v>0.34481767307873951</v>
      </c>
      <c r="M5877">
        <v>0.33563521235399701</v>
      </c>
      <c r="N5877">
        <v>0.33003848817806869</v>
      </c>
      <c r="O5877">
        <v>0.32998417970594718</v>
      </c>
      <c r="P5877">
        <v>0.33760232030979448</v>
      </c>
      <c r="Q5877">
        <v>0.35180890501526929</v>
      </c>
      <c r="R5877">
        <v>0.36258579164436622</v>
      </c>
      <c r="S5877">
        <v>0.37574221578566258</v>
      </c>
      <c r="T5877">
        <v>0.38517811604697311</v>
      </c>
      <c r="U5877">
        <v>0.39039035198186561</v>
      </c>
      <c r="V5877">
        <v>0.39622772565563708</v>
      </c>
      <c r="W5877">
        <v>0.40475179454081778</v>
      </c>
      <c r="X5877">
        <v>0.40981133709032519</v>
      </c>
      <c r="Y5877">
        <v>0.41616267355098691</v>
      </c>
      <c r="Z5877">
        <v>0.42431445392437761</v>
      </c>
      <c r="AA5877">
        <v>0.42342958001448211</v>
      </c>
      <c r="AB5877" s="7">
        <f t="shared" si="273"/>
        <v>9.1396007146680098</v>
      </c>
      <c r="AC5877">
        <f>INDEX(SHELF_days!$C$2:$C$289,MATCH(A5877&amp;"|"&amp;C5877,SHELF_days!$D$2:$D$289,0))</f>
        <v>140</v>
      </c>
      <c r="AD5877" s="8">
        <f t="shared" si="274"/>
        <v>1279.5441000535213</v>
      </c>
      <c r="AE5877" s="7">
        <f t="shared" si="275"/>
        <v>0.42431445392437761</v>
      </c>
    </row>
    <row r="5878" spans="1:31" x14ac:dyDescent="0.45">
      <c r="A5878" t="s">
        <v>89</v>
      </c>
      <c r="B5878" t="s">
        <v>175</v>
      </c>
      <c r="C5878" t="s">
        <v>126</v>
      </c>
      <c r="D5878">
        <v>0.27778325717662528</v>
      </c>
      <c r="E5878">
        <v>0.2759032684960922</v>
      </c>
      <c r="F5878">
        <v>0.2729412719418714</v>
      </c>
      <c r="G5878">
        <v>0.26540841635662971</v>
      </c>
      <c r="H5878">
        <v>0.25890554903576452</v>
      </c>
      <c r="I5878">
        <v>0.2469762041499165</v>
      </c>
      <c r="J5878">
        <v>0.2348687441217841</v>
      </c>
      <c r="K5878">
        <v>0.22071545689863251</v>
      </c>
      <c r="L5878">
        <v>0.20522568187303891</v>
      </c>
      <c r="M5878">
        <v>0.19581679109757219</v>
      </c>
      <c r="N5878">
        <v>0.19697474760085559</v>
      </c>
      <c r="O5878">
        <v>0.2127135925158348</v>
      </c>
      <c r="P5878">
        <v>0.23480361557092561</v>
      </c>
      <c r="Q5878">
        <v>0.25868352934322131</v>
      </c>
      <c r="R5878">
        <v>0.28411758096331979</v>
      </c>
      <c r="S5878">
        <v>0.3016382015364511</v>
      </c>
      <c r="T5878">
        <v>0.31465870974722632</v>
      </c>
      <c r="U5878">
        <v>0.32053109940323099</v>
      </c>
      <c r="V5878">
        <v>0.31839226114676178</v>
      </c>
      <c r="W5878">
        <v>0.31129532988755437</v>
      </c>
      <c r="X5878">
        <v>0.30498056547396107</v>
      </c>
      <c r="Y5878">
        <v>0.3080337003836966</v>
      </c>
      <c r="Z5878">
        <v>0.30718286765379071</v>
      </c>
      <c r="AA5878">
        <v>0.29543621563584599</v>
      </c>
      <c r="AB5878" s="7">
        <f t="shared" si="273"/>
        <v>6.4239866580106044</v>
      </c>
      <c r="AC5878">
        <f>INDEX(SHELF_days!$C$2:$C$289,MATCH(A5878&amp;"|"&amp;C5878,SHELF_days!$D$2:$D$289,0))</f>
        <v>95</v>
      </c>
      <c r="AD5878" s="8">
        <f t="shared" si="274"/>
        <v>610.27873251100743</v>
      </c>
      <c r="AE5878" s="7">
        <f t="shared" si="275"/>
        <v>0.32053109940323099</v>
      </c>
    </row>
    <row r="5879" spans="1:31" x14ac:dyDescent="0.45">
      <c r="A5879" t="s">
        <v>89</v>
      </c>
      <c r="B5879" t="s">
        <v>175</v>
      </c>
      <c r="C5879" t="s">
        <v>127</v>
      </c>
      <c r="D5879">
        <v>0.33415350007715938</v>
      </c>
      <c r="E5879">
        <v>0.33133954962547918</v>
      </c>
      <c r="F5879">
        <v>0.33169389014850248</v>
      </c>
      <c r="G5879">
        <v>0.32744714568915378</v>
      </c>
      <c r="H5879">
        <v>0.31879666670623558</v>
      </c>
      <c r="I5879">
        <v>0.31419469142104212</v>
      </c>
      <c r="J5879">
        <v>0.31204104889543088</v>
      </c>
      <c r="K5879">
        <v>0.30237176671691929</v>
      </c>
      <c r="L5879">
        <v>0.28914097648413478</v>
      </c>
      <c r="M5879">
        <v>0.27840629859569582</v>
      </c>
      <c r="N5879">
        <v>0.26539452285704102</v>
      </c>
      <c r="O5879">
        <v>0.26068007264871029</v>
      </c>
      <c r="P5879">
        <v>0.26308567087285278</v>
      </c>
      <c r="Q5879">
        <v>0.26932046153298278</v>
      </c>
      <c r="R5879">
        <v>0.28044182761363229</v>
      </c>
      <c r="S5879">
        <v>0.29364739259980299</v>
      </c>
      <c r="T5879">
        <v>0.30630275044218369</v>
      </c>
      <c r="U5879">
        <v>0.31985019171187418</v>
      </c>
      <c r="V5879">
        <v>0.32943074037582648</v>
      </c>
      <c r="W5879">
        <v>0.33867238043233111</v>
      </c>
      <c r="X5879">
        <v>0.33963479778255251</v>
      </c>
      <c r="Y5879">
        <v>0.3355215987464536</v>
      </c>
      <c r="Z5879">
        <v>0.33188678909319691</v>
      </c>
      <c r="AA5879">
        <v>0.33050177467029113</v>
      </c>
      <c r="AB5879" s="7">
        <f t="shared" si="273"/>
        <v>7.4039565057394849</v>
      </c>
      <c r="AC5879">
        <f>INDEX(SHELF_days!$C$2:$C$289,MATCH(A5879&amp;"|"&amp;C5879,SHELF_days!$D$2:$D$289,0))</f>
        <v>65</v>
      </c>
      <c r="AD5879" s="8">
        <f t="shared" si="274"/>
        <v>481.25717287306651</v>
      </c>
      <c r="AE5879" s="7">
        <f t="shared" si="275"/>
        <v>0.33963479778255251</v>
      </c>
    </row>
    <row r="5880" spans="1:31" x14ac:dyDescent="0.45">
      <c r="A5880" t="s">
        <v>89</v>
      </c>
      <c r="B5880" t="s">
        <v>175</v>
      </c>
      <c r="C5880" t="s">
        <v>128</v>
      </c>
      <c r="D5880">
        <v>0.35249456915278782</v>
      </c>
      <c r="E5880">
        <v>0.34339246922519923</v>
      </c>
      <c r="F5880">
        <v>0.33536567704561909</v>
      </c>
      <c r="G5880">
        <v>0.31173787110789292</v>
      </c>
      <c r="H5880">
        <v>0.28782766111513403</v>
      </c>
      <c r="I5880">
        <v>0.29093410572049239</v>
      </c>
      <c r="J5880">
        <v>0.22688269370021719</v>
      </c>
      <c r="K5880">
        <v>0.20880883417813181</v>
      </c>
      <c r="L5880">
        <v>0.1464446053584359</v>
      </c>
      <c r="M5880">
        <v>0.19249094858797969</v>
      </c>
      <c r="N5880">
        <v>0.16532947139753801</v>
      </c>
      <c r="O5880">
        <v>0.17601737871107889</v>
      </c>
      <c r="P5880">
        <v>0.20105358435915999</v>
      </c>
      <c r="Q5880">
        <v>0.23505068790731351</v>
      </c>
      <c r="R5880">
        <v>0.24791817523533671</v>
      </c>
      <c r="S5880">
        <v>0.26073497465604628</v>
      </c>
      <c r="T5880">
        <v>0.26455104996379442</v>
      </c>
      <c r="U5880">
        <v>0.2337110789283128</v>
      </c>
      <c r="V5880">
        <v>0.2279869659666908</v>
      </c>
      <c r="W5880">
        <v>0.2198443157132513</v>
      </c>
      <c r="X5880">
        <v>0.22191165821868211</v>
      </c>
      <c r="Y5880">
        <v>0.23140477914554669</v>
      </c>
      <c r="Z5880">
        <v>0.22628530050687909</v>
      </c>
      <c r="AA5880">
        <v>0.22212527154236059</v>
      </c>
      <c r="AB5880" s="7">
        <f t="shared" si="273"/>
        <v>5.8303041274438812</v>
      </c>
      <c r="AC5880">
        <f>INDEX(SHELF_days!$C$2:$C$289,MATCH(A5880&amp;"|"&amp;C5880,SHELF_days!$D$2:$D$289,0))</f>
        <v>23</v>
      </c>
      <c r="AD5880" s="8">
        <f t="shared" si="274"/>
        <v>134.09699493120928</v>
      </c>
      <c r="AE5880" s="7">
        <f t="shared" si="275"/>
        <v>0.35249456915278782</v>
      </c>
    </row>
    <row r="5881" spans="1:31" x14ac:dyDescent="0.45">
      <c r="A5881" t="s">
        <v>89</v>
      </c>
      <c r="B5881" t="s">
        <v>175</v>
      </c>
      <c r="C5881" t="s">
        <v>129</v>
      </c>
      <c r="D5881">
        <v>0.56212165097755251</v>
      </c>
      <c r="E5881">
        <v>0.53702389572773346</v>
      </c>
      <c r="F5881">
        <v>0.52497827661115137</v>
      </c>
      <c r="G5881">
        <v>0.53490948587979725</v>
      </c>
      <c r="H5881">
        <v>0.56141926140477916</v>
      </c>
      <c r="I5881">
        <v>0.56052498189717603</v>
      </c>
      <c r="J5881">
        <v>0.570528602461984</v>
      </c>
      <c r="K5881">
        <v>0.57662201303403327</v>
      </c>
      <c r="L5881">
        <v>0.57806299782766113</v>
      </c>
      <c r="M5881">
        <v>0.55091238233164375</v>
      </c>
      <c r="N5881">
        <v>0.53038740043446775</v>
      </c>
      <c r="O5881">
        <v>0.53047067342505438</v>
      </c>
      <c r="P5881">
        <v>0.51669442433019552</v>
      </c>
      <c r="Q5881">
        <v>0.52993482983345408</v>
      </c>
      <c r="R5881">
        <v>0.53648081100651701</v>
      </c>
      <c r="S5881">
        <v>0.54329471397538009</v>
      </c>
      <c r="T5881">
        <v>0.56242939898624189</v>
      </c>
      <c r="U5881">
        <v>0.60321506154960169</v>
      </c>
      <c r="V5881">
        <v>0.63914192614047793</v>
      </c>
      <c r="W5881">
        <v>0.66486241853729178</v>
      </c>
      <c r="X5881">
        <v>0.6717451122375091</v>
      </c>
      <c r="Y5881">
        <v>0.68112961622013035</v>
      </c>
      <c r="Z5881">
        <v>0.67004344677769723</v>
      </c>
      <c r="AA5881">
        <v>0.65511947863866771</v>
      </c>
      <c r="AB5881" s="7">
        <f t="shared" si="273"/>
        <v>13.892052860246196</v>
      </c>
      <c r="AC5881">
        <f>INDEX(SHELF_days!$C$2:$C$289,MATCH(A5881&amp;"|"&amp;C5881,SHELF_days!$D$2:$D$289,0))</f>
        <v>13</v>
      </c>
      <c r="AD5881" s="8">
        <f t="shared" si="274"/>
        <v>180.59668718320054</v>
      </c>
      <c r="AE5881" s="7">
        <f t="shared" si="275"/>
        <v>0.68112961622013035</v>
      </c>
    </row>
    <row r="5882" spans="1:31" x14ac:dyDescent="0.45">
      <c r="A5882" t="s">
        <v>89</v>
      </c>
      <c r="B5882" t="s">
        <v>176</v>
      </c>
      <c r="C5882" t="s">
        <v>124</v>
      </c>
      <c r="D5882">
        <v>0.43093395082186298</v>
      </c>
      <c r="E5882">
        <v>0.43061040492277858</v>
      </c>
      <c r="F5882">
        <v>0.44314024487054982</v>
      </c>
      <c r="G5882">
        <v>0.44797029751144901</v>
      </c>
      <c r="H5882">
        <v>0.45304701385759127</v>
      </c>
      <c r="I5882">
        <v>0.45681050402697593</v>
      </c>
      <c r="J5882">
        <v>0.4567653001444853</v>
      </c>
      <c r="K5882">
        <v>0.46159054764826962</v>
      </c>
      <c r="L5882">
        <v>0.46136061293890918</v>
      </c>
      <c r="M5882">
        <v>0.44140576834003359</v>
      </c>
      <c r="N5882">
        <v>0.3755613303876647</v>
      </c>
      <c r="O5882">
        <v>0.31817268798161291</v>
      </c>
      <c r="P5882">
        <v>0.29869550960558833</v>
      </c>
      <c r="Q5882">
        <v>0.29508222446306148</v>
      </c>
      <c r="R5882">
        <v>0.29273909723129721</v>
      </c>
      <c r="S5882">
        <v>0.29148709206074719</v>
      </c>
      <c r="T5882">
        <v>0.28790085806049809</v>
      </c>
      <c r="U5882">
        <v>0.30361454626713807</v>
      </c>
      <c r="V5882">
        <v>0.3586424426053369</v>
      </c>
      <c r="W5882">
        <v>0.40432594896700452</v>
      </c>
      <c r="X5882">
        <v>0.43207490393464137</v>
      </c>
      <c r="Y5882">
        <v>0.44238779599193101</v>
      </c>
      <c r="Z5882">
        <v>0.44327585651802082</v>
      </c>
      <c r="AA5882">
        <v>0.44268215513224202</v>
      </c>
      <c r="AB5882" s="7">
        <f t="shared" si="273"/>
        <v>9.4702770942896901</v>
      </c>
      <c r="AC5882">
        <f>INDEX(SHELF_days!$C$2:$C$289,MATCH(A5882&amp;"|"&amp;C5882,SHELF_days!$D$2:$D$289,0))</f>
        <v>29</v>
      </c>
      <c r="AD5882" s="8">
        <f t="shared" si="274"/>
        <v>274.638035734401</v>
      </c>
      <c r="AE5882" s="7">
        <f t="shared" si="275"/>
        <v>0.46159054764826962</v>
      </c>
    </row>
    <row r="5883" spans="1:31" x14ac:dyDescent="0.45">
      <c r="A5883" t="s">
        <v>89</v>
      </c>
      <c r="B5883" t="s">
        <v>176</v>
      </c>
      <c r="C5883" t="s">
        <v>125</v>
      </c>
      <c r="D5883">
        <v>0.53506269585078414</v>
      </c>
      <c r="E5883">
        <v>0.53597656174286301</v>
      </c>
      <c r="F5883">
        <v>0.51990804975387994</v>
      </c>
      <c r="G5883">
        <v>0.50530643934531727</v>
      </c>
      <c r="H5883">
        <v>0.48897720417582879</v>
      </c>
      <c r="I5883">
        <v>0.47975245321506182</v>
      </c>
      <c r="J5883">
        <v>0.47096238919517158</v>
      </c>
      <c r="K5883">
        <v>0.44395240202702552</v>
      </c>
      <c r="L5883">
        <v>0.37094101308343819</v>
      </c>
      <c r="M5883">
        <v>0.30725915378493379</v>
      </c>
      <c r="N5883">
        <v>0.2841055116117206</v>
      </c>
      <c r="O5883">
        <v>0.28015951521598209</v>
      </c>
      <c r="P5883">
        <v>0.27747464485291029</v>
      </c>
      <c r="Q5883">
        <v>0.27549541777359582</v>
      </c>
      <c r="R5883">
        <v>0.27841209151046148</v>
      </c>
      <c r="S5883">
        <v>0.28491504373958693</v>
      </c>
      <c r="T5883">
        <v>0.29448594254068372</v>
      </c>
      <c r="U5883">
        <v>0.30587345012335659</v>
      </c>
      <c r="V5883">
        <v>0.31566058009463349</v>
      </c>
      <c r="W5883">
        <v>0.35154538856233958</v>
      </c>
      <c r="X5883">
        <v>0.4083921627746413</v>
      </c>
      <c r="Y5883">
        <v>0.47445723660621281</v>
      </c>
      <c r="Z5883">
        <v>0.52022772484806612</v>
      </c>
      <c r="AA5883">
        <v>0.53303675216062807</v>
      </c>
      <c r="AB5883" s="7">
        <f t="shared" si="273"/>
        <v>9.5423398245891224</v>
      </c>
      <c r="AC5883">
        <f>INDEX(SHELF_days!$C$2:$C$289,MATCH(A5883&amp;"|"&amp;C5883,SHELF_days!$D$2:$D$289,0))</f>
        <v>140</v>
      </c>
      <c r="AD5883" s="8">
        <f t="shared" si="274"/>
        <v>1335.9275754424771</v>
      </c>
      <c r="AE5883" s="7">
        <f t="shared" si="275"/>
        <v>0.53597656174286301</v>
      </c>
    </row>
    <row r="5884" spans="1:31" x14ac:dyDescent="0.45">
      <c r="A5884" t="s">
        <v>89</v>
      </c>
      <c r="B5884" t="s">
        <v>176</v>
      </c>
      <c r="C5884" t="s">
        <v>126</v>
      </c>
      <c r="D5884">
        <v>0.49529870315617819</v>
      </c>
      <c r="E5884">
        <v>0.4963184907169757</v>
      </c>
      <c r="F5884">
        <v>0.48417466754200478</v>
      </c>
      <c r="G5884">
        <v>0.47856995274707881</v>
      </c>
      <c r="H5884">
        <v>0.46110841381389928</v>
      </c>
      <c r="I5884">
        <v>0.44333470461701119</v>
      </c>
      <c r="J5884">
        <v>0.42211982992084979</v>
      </c>
      <c r="K5884">
        <v>0.3439443505052806</v>
      </c>
      <c r="L5884">
        <v>0.22981894830919339</v>
      </c>
      <c r="M5884">
        <v>0.20116491743423029</v>
      </c>
      <c r="N5884">
        <v>0.20155118990823939</v>
      </c>
      <c r="O5884">
        <v>0.1993914045343792</v>
      </c>
      <c r="P5884">
        <v>0.20069536819055031</v>
      </c>
      <c r="Q5884">
        <v>0.21112731268503121</v>
      </c>
      <c r="R5884">
        <v>0.23036001206694071</v>
      </c>
      <c r="S5884">
        <v>0.26302285489658772</v>
      </c>
      <c r="T5884">
        <v>0.29530483588980277</v>
      </c>
      <c r="U5884">
        <v>0.33866121577854591</v>
      </c>
      <c r="V5884">
        <v>0.38163367564440032</v>
      </c>
      <c r="W5884">
        <v>0.40598577915504791</v>
      </c>
      <c r="X5884">
        <v>0.45352222944005732</v>
      </c>
      <c r="Y5884">
        <v>0.49353718775704231</v>
      </c>
      <c r="Z5884">
        <v>0.49686520035741277</v>
      </c>
      <c r="AA5884">
        <v>0.49109369677803288</v>
      </c>
      <c r="AB5884" s="7">
        <f t="shared" si="273"/>
        <v>8.7186049418447737</v>
      </c>
      <c r="AC5884">
        <f>INDEX(SHELF_days!$C$2:$C$289,MATCH(A5884&amp;"|"&amp;C5884,SHELF_days!$D$2:$D$289,0))</f>
        <v>95</v>
      </c>
      <c r="AD5884" s="8">
        <f t="shared" si="274"/>
        <v>828.26746947525351</v>
      </c>
      <c r="AE5884" s="7">
        <f t="shared" si="275"/>
        <v>0.49686520035741277</v>
      </c>
    </row>
    <row r="5885" spans="1:31" x14ac:dyDescent="0.45">
      <c r="A5885" t="s">
        <v>89</v>
      </c>
      <c r="B5885" t="s">
        <v>176</v>
      </c>
      <c r="C5885" t="s">
        <v>127</v>
      </c>
      <c r="D5885">
        <v>0.41659103373700679</v>
      </c>
      <c r="E5885">
        <v>0.42175358027670667</v>
      </c>
      <c r="F5885">
        <v>0.42102887107245951</v>
      </c>
      <c r="G5885">
        <v>0.42313287635941982</v>
      </c>
      <c r="H5885">
        <v>0.4233006331196621</v>
      </c>
      <c r="I5885">
        <v>0.42588140311923123</v>
      </c>
      <c r="J5885">
        <v>0.41645414422064903</v>
      </c>
      <c r="K5885">
        <v>0.40425218850765748</v>
      </c>
      <c r="L5885">
        <v>0.36387649145251522</v>
      </c>
      <c r="M5885">
        <v>0.27058192437890632</v>
      </c>
      <c r="N5885">
        <v>0.21658404287856009</v>
      </c>
      <c r="O5885">
        <v>0.19637438597215759</v>
      </c>
      <c r="P5885">
        <v>0.1869353841003584</v>
      </c>
      <c r="Q5885">
        <v>0.18067939899739871</v>
      </c>
      <c r="R5885">
        <v>0.17943095318767471</v>
      </c>
      <c r="S5885">
        <v>0.18762922606072099</v>
      </c>
      <c r="T5885">
        <v>0.197502717941548</v>
      </c>
      <c r="U5885">
        <v>0.20269177004936609</v>
      </c>
      <c r="V5885">
        <v>0.2264588768134691</v>
      </c>
      <c r="W5885">
        <v>0.29502878153551149</v>
      </c>
      <c r="X5885">
        <v>0.35891391097102449</v>
      </c>
      <c r="Y5885">
        <v>0.38732620242623961</v>
      </c>
      <c r="Z5885">
        <v>0.40489100625066038</v>
      </c>
      <c r="AA5885">
        <v>0.40736038576142869</v>
      </c>
      <c r="AB5885" s="7">
        <f t="shared" si="273"/>
        <v>7.6146601891903325</v>
      </c>
      <c r="AC5885">
        <f>INDEX(SHELF_days!$C$2:$C$289,MATCH(A5885&amp;"|"&amp;C5885,SHELF_days!$D$2:$D$289,0))</f>
        <v>65</v>
      </c>
      <c r="AD5885" s="8">
        <f t="shared" si="274"/>
        <v>494.9529122973716</v>
      </c>
      <c r="AE5885" s="7">
        <f t="shared" si="275"/>
        <v>0.42588140311923123</v>
      </c>
    </row>
    <row r="5886" spans="1:31" x14ac:dyDescent="0.45">
      <c r="A5886" t="s">
        <v>89</v>
      </c>
      <c r="B5886" t="s">
        <v>176</v>
      </c>
      <c r="C5886" t="s">
        <v>128</v>
      </c>
      <c r="D5886">
        <v>0.33310171509415831</v>
      </c>
      <c r="E5886">
        <v>0.30589787623702508</v>
      </c>
      <c r="F5886">
        <v>0.30122746092917252</v>
      </c>
      <c r="G5886">
        <v>0.27394994330294098</v>
      </c>
      <c r="H5886">
        <v>0.2497833070386446</v>
      </c>
      <c r="I5886">
        <v>0.24582511983207711</v>
      </c>
      <c r="J5886">
        <v>0.2604708218228719</v>
      </c>
      <c r="K5886">
        <v>0.2215520586790829</v>
      </c>
      <c r="L5886">
        <v>0.1387534952722084</v>
      </c>
      <c r="M5886">
        <v>0.1014311054588862</v>
      </c>
      <c r="N5886">
        <v>9.0882761682956045E-2</v>
      </c>
      <c r="O5886">
        <v>7.8619339893011578E-2</v>
      </c>
      <c r="P5886">
        <v>7.6400790290157825E-2</v>
      </c>
      <c r="Q5886">
        <v>9.0952347187104571E-2</v>
      </c>
      <c r="R5886">
        <v>9.3731674088096628E-2</v>
      </c>
      <c r="S5886">
        <v>0.12427152387941021</v>
      </c>
      <c r="T5886">
        <v>0.17183116933246911</v>
      </c>
      <c r="U5886">
        <v>0.23384413332367671</v>
      </c>
      <c r="V5886">
        <v>0.2954764236745423</v>
      </c>
      <c r="W5886">
        <v>0.29824347078068469</v>
      </c>
      <c r="X5886">
        <v>0.38862276087480108</v>
      </c>
      <c r="Y5886">
        <v>0.44988256411522448</v>
      </c>
      <c r="Z5886">
        <v>0.4116473762180714</v>
      </c>
      <c r="AA5886">
        <v>0.40802483673739692</v>
      </c>
      <c r="AB5886" s="7">
        <f t="shared" si="273"/>
        <v>5.6444240757446718</v>
      </c>
      <c r="AC5886">
        <f>INDEX(SHELF_days!$C$2:$C$289,MATCH(A5886&amp;"|"&amp;C5886,SHELF_days!$D$2:$D$289,0))</f>
        <v>23</v>
      </c>
      <c r="AD5886" s="8">
        <f t="shared" si="274"/>
        <v>129.82175374212744</v>
      </c>
      <c r="AE5886" s="7">
        <f t="shared" si="275"/>
        <v>0.44988256411522448</v>
      </c>
    </row>
    <row r="5887" spans="1:31" x14ac:dyDescent="0.45">
      <c r="A5887" t="s">
        <v>89</v>
      </c>
      <c r="B5887" t="s">
        <v>176</v>
      </c>
      <c r="C5887" t="s">
        <v>129</v>
      </c>
      <c r="D5887">
        <v>0.49896490412965172</v>
      </c>
      <c r="E5887">
        <v>0.50779816989156767</v>
      </c>
      <c r="F5887">
        <v>0.53987708730404904</v>
      </c>
      <c r="G5887">
        <v>0.55357315182646361</v>
      </c>
      <c r="H5887">
        <v>0.54119921188287157</v>
      </c>
      <c r="I5887">
        <v>0.52140827585003402</v>
      </c>
      <c r="J5887">
        <v>0.48626759625501631</v>
      </c>
      <c r="K5887">
        <v>0.46266583055380811</v>
      </c>
      <c r="L5887">
        <v>0.44960422209863038</v>
      </c>
      <c r="M5887">
        <v>0.43844188858021288</v>
      </c>
      <c r="N5887">
        <v>0.39860623408764317</v>
      </c>
      <c r="O5887">
        <v>0.35116120005318191</v>
      </c>
      <c r="P5887">
        <v>0.30464124389740138</v>
      </c>
      <c r="Q5887">
        <v>0.29682310784306432</v>
      </c>
      <c r="R5887">
        <v>0.29625823727997608</v>
      </c>
      <c r="S5887">
        <v>0.29059725185424401</v>
      </c>
      <c r="T5887">
        <v>0.31177580470510258</v>
      </c>
      <c r="U5887">
        <v>0.37308472712492502</v>
      </c>
      <c r="V5887">
        <v>0.44401691544199678</v>
      </c>
      <c r="W5887">
        <v>0.47827344980783287</v>
      </c>
      <c r="X5887">
        <v>0.48517060124843919</v>
      </c>
      <c r="Y5887">
        <v>0.48480220740294683</v>
      </c>
      <c r="Z5887">
        <v>0.48478583434314709</v>
      </c>
      <c r="AA5887">
        <v>0.50594392086925633</v>
      </c>
      <c r="AB5887" s="7">
        <f t="shared" si="273"/>
        <v>10.505741074331464</v>
      </c>
      <c r="AC5887">
        <f>INDEX(SHELF_days!$C$2:$C$289,MATCH(A5887&amp;"|"&amp;C5887,SHELF_days!$D$2:$D$289,0))</f>
        <v>13</v>
      </c>
      <c r="AD5887" s="8">
        <f t="shared" si="274"/>
        <v>136.57463396630902</v>
      </c>
      <c r="AE5887" s="7">
        <f t="shared" si="275"/>
        <v>0.55357315182646361</v>
      </c>
    </row>
    <row r="5888" spans="1:31" x14ac:dyDescent="0.45">
      <c r="A5888" t="s">
        <v>89</v>
      </c>
      <c r="B5888" t="s">
        <v>177</v>
      </c>
      <c r="C5888" t="s">
        <v>124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0.29050015908883642</v>
      </c>
      <c r="K5888">
        <v>0.29050015908883642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0.29050015908883642</v>
      </c>
      <c r="W5888">
        <v>0.29050015908883642</v>
      </c>
      <c r="X5888">
        <v>0</v>
      </c>
      <c r="Y5888">
        <v>0</v>
      </c>
      <c r="Z5888">
        <v>0</v>
      </c>
      <c r="AA5888">
        <v>0</v>
      </c>
      <c r="AB5888" s="7">
        <f t="shared" si="273"/>
        <v>1.1620006363553457</v>
      </c>
      <c r="AC5888">
        <f>INDEX(SHELF_days!$C$2:$C$289,MATCH(A5888&amp;"|"&amp;C5888,SHELF_days!$D$2:$D$289,0))</f>
        <v>29</v>
      </c>
      <c r="AD5888" s="8">
        <f t="shared" si="274"/>
        <v>33.698018454305021</v>
      </c>
      <c r="AE5888" s="7">
        <f t="shared" si="275"/>
        <v>0.29050015908883642</v>
      </c>
    </row>
    <row r="5889" spans="1:31" x14ac:dyDescent="0.45">
      <c r="A5889" t="s">
        <v>89</v>
      </c>
      <c r="B5889" t="s">
        <v>177</v>
      </c>
      <c r="C5889" t="s">
        <v>125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3.9729087779690189E-3</v>
      </c>
      <c r="S5889">
        <v>6.4147941732085142E-2</v>
      </c>
      <c r="T5889">
        <v>0.12858658410646071</v>
      </c>
      <c r="U5889">
        <v>0.1325594928844297</v>
      </c>
      <c r="V5889">
        <v>0.19719193568699889</v>
      </c>
      <c r="W5889">
        <v>0.12432297468620131</v>
      </c>
      <c r="X5889">
        <v>3.9729087779690189E-3</v>
      </c>
      <c r="Y5889">
        <v>0</v>
      </c>
      <c r="Z5889">
        <v>0</v>
      </c>
      <c r="AA5889">
        <v>0</v>
      </c>
      <c r="AB5889" s="7">
        <f t="shared" si="273"/>
        <v>0.65475474665211375</v>
      </c>
      <c r="AC5889">
        <f>INDEX(SHELF_days!$C$2:$C$289,MATCH(A5889&amp;"|"&amp;C5889,SHELF_days!$D$2:$D$289,0))</f>
        <v>140</v>
      </c>
      <c r="AD5889" s="8">
        <f t="shared" si="274"/>
        <v>91.665664531295931</v>
      </c>
      <c r="AE5889" s="7">
        <f t="shared" si="275"/>
        <v>0.19719193568699889</v>
      </c>
    </row>
    <row r="5890" spans="1:31" x14ac:dyDescent="0.45">
      <c r="A5890" t="s">
        <v>89</v>
      </c>
      <c r="B5890" t="s">
        <v>177</v>
      </c>
      <c r="C5890" t="s">
        <v>126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8.8678995932381655E-2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5.8548129359543436E-3</v>
      </c>
      <c r="S5890">
        <v>0.1062434347402447</v>
      </c>
      <c r="T5890">
        <v>0.28988464048749563</v>
      </c>
      <c r="U5890">
        <v>0.71657198323460736</v>
      </c>
      <c r="V5890">
        <v>0.97232734831495427</v>
      </c>
      <c r="W5890">
        <v>0.48480707116012189</v>
      </c>
      <c r="X5890">
        <v>0</v>
      </c>
      <c r="Y5890">
        <v>0</v>
      </c>
      <c r="Z5890">
        <v>0</v>
      </c>
      <c r="AA5890">
        <v>0</v>
      </c>
      <c r="AB5890" s="7">
        <f t="shared" ref="AB5890:AB5953" si="276">SUM(D5890:AA5890)</f>
        <v>2.6643682868057597</v>
      </c>
      <c r="AC5890">
        <f>INDEX(SHELF_days!$C$2:$C$289,MATCH(A5890&amp;"|"&amp;C5890,SHELF_days!$D$2:$D$289,0))</f>
        <v>95</v>
      </c>
      <c r="AD5890" s="8">
        <f t="shared" ref="AD5890:AD5953" si="277">AB5890*AC5890</f>
        <v>253.11498724654717</v>
      </c>
      <c r="AE5890" s="7">
        <f t="shared" ref="AE5890:AE5953" si="278">MAX(D5890:AA5890)</f>
        <v>0.97232734831495427</v>
      </c>
    </row>
    <row r="5891" spans="1:31" x14ac:dyDescent="0.45">
      <c r="A5891" t="s">
        <v>89</v>
      </c>
      <c r="B5891" t="s">
        <v>177</v>
      </c>
      <c r="C5891" t="s">
        <v>127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8.5570342910101949E-3</v>
      </c>
      <c r="V5891">
        <v>8.5570342910101949E-3</v>
      </c>
      <c r="W5891">
        <v>0</v>
      </c>
      <c r="X5891">
        <v>0</v>
      </c>
      <c r="Y5891">
        <v>0</v>
      </c>
      <c r="Z5891">
        <v>0</v>
      </c>
      <c r="AA5891">
        <v>0</v>
      </c>
      <c r="AB5891" s="7">
        <f t="shared" si="276"/>
        <v>1.711406858202039E-2</v>
      </c>
      <c r="AC5891">
        <f>INDEX(SHELF_days!$C$2:$C$289,MATCH(A5891&amp;"|"&amp;C5891,SHELF_days!$D$2:$D$289,0))</f>
        <v>65</v>
      </c>
      <c r="AD5891" s="8">
        <f t="shared" si="277"/>
        <v>1.1124144578313253</v>
      </c>
      <c r="AE5891" s="7">
        <f t="shared" si="278"/>
        <v>8.5570342910101949E-3</v>
      </c>
    </row>
    <row r="5892" spans="1:31" x14ac:dyDescent="0.45">
      <c r="A5892" t="s">
        <v>89</v>
      </c>
      <c r="B5892" t="s">
        <v>177</v>
      </c>
      <c r="C5892" t="s">
        <v>128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2.4182922996333161E-2</v>
      </c>
      <c r="R5892">
        <v>4.8365845992666308E-2</v>
      </c>
      <c r="S5892">
        <v>7.4318251159462889E-2</v>
      </c>
      <c r="T5892">
        <v>0.4406010604453871</v>
      </c>
      <c r="U5892">
        <v>0.87943263872031074</v>
      </c>
      <c r="V5892">
        <v>1</v>
      </c>
      <c r="W5892">
        <v>0.82929731055718103</v>
      </c>
      <c r="X5892">
        <v>0</v>
      </c>
      <c r="Y5892">
        <v>0</v>
      </c>
      <c r="Z5892">
        <v>0</v>
      </c>
      <c r="AA5892">
        <v>0</v>
      </c>
      <c r="AB5892" s="7">
        <f t="shared" si="276"/>
        <v>3.2961980298713414</v>
      </c>
      <c r="AC5892">
        <f>INDEX(SHELF_days!$C$2:$C$289,MATCH(A5892&amp;"|"&amp;C5892,SHELF_days!$D$2:$D$289,0))</f>
        <v>23</v>
      </c>
      <c r="AD5892" s="8">
        <f t="shared" si="277"/>
        <v>75.812554687040858</v>
      </c>
      <c r="AE5892" s="7">
        <f t="shared" si="278"/>
        <v>1</v>
      </c>
    </row>
    <row r="5893" spans="1:31" x14ac:dyDescent="0.45">
      <c r="A5893" t="s">
        <v>89</v>
      </c>
      <c r="B5893" t="s">
        <v>177</v>
      </c>
      <c r="C5893" t="s">
        <v>129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 s="7">
        <f t="shared" si="276"/>
        <v>0</v>
      </c>
      <c r="AC5893">
        <f>INDEX(SHELF_days!$C$2:$C$289,MATCH(A5893&amp;"|"&amp;C5893,SHELF_days!$D$2:$D$289,0))</f>
        <v>13</v>
      </c>
      <c r="AD5893" s="8">
        <f t="shared" si="277"/>
        <v>0</v>
      </c>
      <c r="AE5893" s="7">
        <f t="shared" si="278"/>
        <v>0</v>
      </c>
    </row>
    <row r="5894" spans="1:31" x14ac:dyDescent="0.45">
      <c r="A5894" t="s">
        <v>89</v>
      </c>
      <c r="B5894" t="s">
        <v>178</v>
      </c>
      <c r="C5894" t="s">
        <v>124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89</v>
      </c>
      <c r="B5895" t="s">
        <v>178</v>
      </c>
      <c r="C5895" t="s">
        <v>125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89</v>
      </c>
      <c r="B5896" t="s">
        <v>178</v>
      </c>
      <c r="C5896" t="s">
        <v>126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89</v>
      </c>
      <c r="B5897" t="s">
        <v>178</v>
      </c>
      <c r="C5897" t="s">
        <v>127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89</v>
      </c>
      <c r="B5898" t="s">
        <v>178</v>
      </c>
      <c r="C5898" t="s">
        <v>128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89</v>
      </c>
      <c r="B5899" t="s">
        <v>178</v>
      </c>
      <c r="C5899" t="s">
        <v>129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89</v>
      </c>
      <c r="B5900" t="s">
        <v>179</v>
      </c>
      <c r="C5900" t="s">
        <v>124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89</v>
      </c>
      <c r="B5901" t="s">
        <v>179</v>
      </c>
      <c r="C5901" t="s">
        <v>125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89</v>
      </c>
      <c r="B5902" t="s">
        <v>179</v>
      </c>
      <c r="C5902" t="s">
        <v>126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89</v>
      </c>
      <c r="B5903" t="s">
        <v>179</v>
      </c>
      <c r="C5903" t="s">
        <v>127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89</v>
      </c>
      <c r="B5904" t="s">
        <v>179</v>
      </c>
      <c r="C5904" t="s">
        <v>128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89</v>
      </c>
      <c r="B5905" t="s">
        <v>179</v>
      </c>
      <c r="C5905" t="s">
        <v>129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89</v>
      </c>
      <c r="B5906" t="s">
        <v>180</v>
      </c>
      <c r="C5906" t="s">
        <v>124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89</v>
      </c>
      <c r="B5907" t="s">
        <v>180</v>
      </c>
      <c r="C5907" t="s">
        <v>125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89</v>
      </c>
      <c r="B5908" t="s">
        <v>180</v>
      </c>
      <c r="C5908" t="s">
        <v>126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89</v>
      </c>
      <c r="B5909" t="s">
        <v>180</v>
      </c>
      <c r="C5909" t="s">
        <v>127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89</v>
      </c>
      <c r="B5910" t="s">
        <v>180</v>
      </c>
      <c r="C5910" t="s">
        <v>128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89</v>
      </c>
      <c r="B5911" t="s">
        <v>180</v>
      </c>
      <c r="C5911" t="s">
        <v>129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89</v>
      </c>
      <c r="B5912" t="s">
        <v>181</v>
      </c>
      <c r="C5912" t="s">
        <v>124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89</v>
      </c>
      <c r="B5913" t="s">
        <v>181</v>
      </c>
      <c r="C5913" t="s">
        <v>125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89</v>
      </c>
      <c r="B5914" t="s">
        <v>181</v>
      </c>
      <c r="C5914" t="s">
        <v>126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89</v>
      </c>
      <c r="B5915" t="s">
        <v>181</v>
      </c>
      <c r="C5915" t="s">
        <v>127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89</v>
      </c>
      <c r="B5916" t="s">
        <v>181</v>
      </c>
      <c r="C5916" t="s">
        <v>128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89</v>
      </c>
      <c r="B5917" t="s">
        <v>181</v>
      </c>
      <c r="C5917" t="s">
        <v>129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89</v>
      </c>
      <c r="B5918" t="s">
        <v>182</v>
      </c>
      <c r="C5918" t="s">
        <v>124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89</v>
      </c>
      <c r="B5919" t="s">
        <v>182</v>
      </c>
      <c r="C5919" t="s">
        <v>125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89</v>
      </c>
      <c r="B5920" t="s">
        <v>182</v>
      </c>
      <c r="C5920" t="s">
        <v>126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89</v>
      </c>
      <c r="B5921" t="s">
        <v>182</v>
      </c>
      <c r="C5921" t="s">
        <v>127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89</v>
      </c>
      <c r="B5922" t="s">
        <v>182</v>
      </c>
      <c r="C5922" t="s">
        <v>128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89</v>
      </c>
      <c r="B5923" t="s">
        <v>182</v>
      </c>
      <c r="C5923" t="s">
        <v>129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89</v>
      </c>
      <c r="B5924" t="s">
        <v>183</v>
      </c>
      <c r="C5924" t="s">
        <v>124</v>
      </c>
      <c r="D5924">
        <v>0.27360000000000001</v>
      </c>
      <c r="E5924">
        <v>0.27360000000000001</v>
      </c>
      <c r="F5924">
        <v>0.27360000000000001</v>
      </c>
      <c r="G5924">
        <v>0.27360000000000001</v>
      </c>
      <c r="H5924">
        <v>0.27360000000000001</v>
      </c>
      <c r="I5924">
        <v>0.27360000000000001</v>
      </c>
      <c r="J5924">
        <v>0.27360000000000001</v>
      </c>
      <c r="K5924">
        <v>0.27360000000000001</v>
      </c>
      <c r="L5924">
        <v>0.27360000000000001</v>
      </c>
      <c r="M5924">
        <v>0.27360000000000001</v>
      </c>
      <c r="N5924">
        <v>0.27360000000000001</v>
      </c>
      <c r="O5924">
        <v>0.27360000000000001</v>
      </c>
      <c r="P5924">
        <v>0.27360000000000001</v>
      </c>
      <c r="Q5924">
        <v>0.27360000000000001</v>
      </c>
      <c r="R5924">
        <v>0.27360000000000001</v>
      </c>
      <c r="S5924">
        <v>0.27360000000000001</v>
      </c>
      <c r="T5924">
        <v>0.27360000000000001</v>
      </c>
      <c r="U5924">
        <v>0.27360000000000001</v>
      </c>
      <c r="V5924">
        <v>0.27360000000000001</v>
      </c>
      <c r="W5924">
        <v>0.27360000000000001</v>
      </c>
      <c r="X5924">
        <v>0.27360000000000001</v>
      </c>
      <c r="Y5924">
        <v>0.27360000000000001</v>
      </c>
      <c r="Z5924">
        <v>0.27360000000000001</v>
      </c>
      <c r="AA5924">
        <v>0.27360000000000001</v>
      </c>
      <c r="AB5924" s="7">
        <f t="shared" si="276"/>
        <v>6.5664000000000007</v>
      </c>
      <c r="AC5924">
        <f>INDEX(SHELF_days!$C$2:$C$289,MATCH(A5924&amp;"|"&amp;C5924,SHELF_days!$D$2:$D$289,0))</f>
        <v>29</v>
      </c>
      <c r="AD5924" s="8">
        <f t="shared" si="277"/>
        <v>190.42560000000003</v>
      </c>
      <c r="AE5924" s="7">
        <f t="shared" si="278"/>
        <v>0.27360000000000001</v>
      </c>
    </row>
    <row r="5925" spans="1:31" x14ac:dyDescent="0.45">
      <c r="A5925" t="s">
        <v>89</v>
      </c>
      <c r="B5925" t="s">
        <v>183</v>
      </c>
      <c r="C5925" t="s">
        <v>125</v>
      </c>
      <c r="D5925">
        <v>0.27360000000000001</v>
      </c>
      <c r="E5925">
        <v>0.27360000000000001</v>
      </c>
      <c r="F5925">
        <v>0.27360000000000001</v>
      </c>
      <c r="G5925">
        <v>0.27360000000000001</v>
      </c>
      <c r="H5925">
        <v>0.27360000000000001</v>
      </c>
      <c r="I5925">
        <v>0.27360000000000001</v>
      </c>
      <c r="J5925">
        <v>0.27360000000000001</v>
      </c>
      <c r="K5925">
        <v>0.27360000000000001</v>
      </c>
      <c r="L5925">
        <v>0.27360000000000001</v>
      </c>
      <c r="M5925">
        <v>0.27360000000000001</v>
      </c>
      <c r="N5925">
        <v>0.27360000000000001</v>
      </c>
      <c r="O5925">
        <v>0.27360000000000001</v>
      </c>
      <c r="P5925">
        <v>0.27360000000000001</v>
      </c>
      <c r="Q5925">
        <v>0.27360000000000001</v>
      </c>
      <c r="R5925">
        <v>0.27360000000000001</v>
      </c>
      <c r="S5925">
        <v>0.27360000000000001</v>
      </c>
      <c r="T5925">
        <v>0.27360000000000001</v>
      </c>
      <c r="U5925">
        <v>0.27360000000000001</v>
      </c>
      <c r="V5925">
        <v>0.27360000000000001</v>
      </c>
      <c r="W5925">
        <v>0.27360000000000001</v>
      </c>
      <c r="X5925">
        <v>0.27360000000000001</v>
      </c>
      <c r="Y5925">
        <v>0.27360000000000001</v>
      </c>
      <c r="Z5925">
        <v>0.27360000000000001</v>
      </c>
      <c r="AA5925">
        <v>0.27360000000000001</v>
      </c>
      <c r="AB5925" s="7">
        <f t="shared" si="276"/>
        <v>6.5664000000000007</v>
      </c>
      <c r="AC5925">
        <f>INDEX(SHELF_days!$C$2:$C$289,MATCH(A5925&amp;"|"&amp;C5925,SHELF_days!$D$2:$D$289,0))</f>
        <v>140</v>
      </c>
      <c r="AD5925" s="8">
        <f t="shared" si="277"/>
        <v>919.29600000000005</v>
      </c>
      <c r="AE5925" s="7">
        <f t="shared" si="278"/>
        <v>0.27360000000000001</v>
      </c>
    </row>
    <row r="5926" spans="1:31" x14ac:dyDescent="0.45">
      <c r="A5926" t="s">
        <v>89</v>
      </c>
      <c r="B5926" t="s">
        <v>183</v>
      </c>
      <c r="C5926" t="s">
        <v>126</v>
      </c>
      <c r="D5926">
        <v>0.27360000000000001</v>
      </c>
      <c r="E5926">
        <v>0.27360000000000001</v>
      </c>
      <c r="F5926">
        <v>0.27360000000000001</v>
      </c>
      <c r="G5926">
        <v>0.27360000000000001</v>
      </c>
      <c r="H5926">
        <v>0.27360000000000001</v>
      </c>
      <c r="I5926">
        <v>0.27360000000000001</v>
      </c>
      <c r="J5926">
        <v>0.27360000000000001</v>
      </c>
      <c r="K5926">
        <v>0.27360000000000001</v>
      </c>
      <c r="L5926">
        <v>0.27360000000000001</v>
      </c>
      <c r="M5926">
        <v>0.27360000000000001</v>
      </c>
      <c r="N5926">
        <v>0.27360000000000001</v>
      </c>
      <c r="O5926">
        <v>0.27360000000000001</v>
      </c>
      <c r="P5926">
        <v>0.27360000000000001</v>
      </c>
      <c r="Q5926">
        <v>0.27360000000000001</v>
      </c>
      <c r="R5926">
        <v>0.27360000000000001</v>
      </c>
      <c r="S5926">
        <v>0.27360000000000001</v>
      </c>
      <c r="T5926">
        <v>0.27360000000000001</v>
      </c>
      <c r="U5926">
        <v>0.27360000000000001</v>
      </c>
      <c r="V5926">
        <v>0.27360000000000001</v>
      </c>
      <c r="W5926">
        <v>0.27360000000000001</v>
      </c>
      <c r="X5926">
        <v>0.27360000000000001</v>
      </c>
      <c r="Y5926">
        <v>0.27360000000000001</v>
      </c>
      <c r="Z5926">
        <v>0.27360000000000001</v>
      </c>
      <c r="AA5926">
        <v>0.27360000000000001</v>
      </c>
      <c r="AB5926" s="7">
        <f t="shared" si="276"/>
        <v>6.5664000000000007</v>
      </c>
      <c r="AC5926">
        <f>INDEX(SHELF_days!$C$2:$C$289,MATCH(A5926&amp;"|"&amp;C5926,SHELF_days!$D$2:$D$289,0))</f>
        <v>95</v>
      </c>
      <c r="AD5926" s="8">
        <f t="shared" si="277"/>
        <v>623.80800000000011</v>
      </c>
      <c r="AE5926" s="7">
        <f t="shared" si="278"/>
        <v>0.27360000000000001</v>
      </c>
    </row>
    <row r="5927" spans="1:31" x14ac:dyDescent="0.45">
      <c r="A5927" t="s">
        <v>89</v>
      </c>
      <c r="B5927" t="s">
        <v>183</v>
      </c>
      <c r="C5927" t="s">
        <v>127</v>
      </c>
      <c r="D5927">
        <v>0.27360000000000001</v>
      </c>
      <c r="E5927">
        <v>0.27360000000000001</v>
      </c>
      <c r="F5927">
        <v>0.27360000000000001</v>
      </c>
      <c r="G5927">
        <v>0.27360000000000001</v>
      </c>
      <c r="H5927">
        <v>0.27360000000000001</v>
      </c>
      <c r="I5927">
        <v>0.27360000000000001</v>
      </c>
      <c r="J5927">
        <v>0.27360000000000001</v>
      </c>
      <c r="K5927">
        <v>0.27360000000000001</v>
      </c>
      <c r="L5927">
        <v>0.27360000000000001</v>
      </c>
      <c r="M5927">
        <v>0.27360000000000001</v>
      </c>
      <c r="N5927">
        <v>0.27360000000000001</v>
      </c>
      <c r="O5927">
        <v>0.27360000000000001</v>
      </c>
      <c r="P5927">
        <v>0.27360000000000001</v>
      </c>
      <c r="Q5927">
        <v>0.27360000000000001</v>
      </c>
      <c r="R5927">
        <v>0.27360000000000001</v>
      </c>
      <c r="S5927">
        <v>0.27360000000000001</v>
      </c>
      <c r="T5927">
        <v>0.27360000000000001</v>
      </c>
      <c r="U5927">
        <v>0.27360000000000001</v>
      </c>
      <c r="V5927">
        <v>0.27360000000000001</v>
      </c>
      <c r="W5927">
        <v>0.27360000000000001</v>
      </c>
      <c r="X5927">
        <v>0.27360000000000001</v>
      </c>
      <c r="Y5927">
        <v>0.27360000000000001</v>
      </c>
      <c r="Z5927">
        <v>0.27360000000000001</v>
      </c>
      <c r="AA5927">
        <v>0.27360000000000001</v>
      </c>
      <c r="AB5927" s="7">
        <f t="shared" si="276"/>
        <v>6.5664000000000007</v>
      </c>
      <c r="AC5927">
        <f>INDEX(SHELF_days!$C$2:$C$289,MATCH(A5927&amp;"|"&amp;C5927,SHELF_days!$D$2:$D$289,0))</f>
        <v>65</v>
      </c>
      <c r="AD5927" s="8">
        <f t="shared" si="277"/>
        <v>426.81600000000003</v>
      </c>
      <c r="AE5927" s="7">
        <f t="shared" si="278"/>
        <v>0.27360000000000001</v>
      </c>
    </row>
    <row r="5928" spans="1:31" x14ac:dyDescent="0.45">
      <c r="A5928" t="s">
        <v>89</v>
      </c>
      <c r="B5928" t="s">
        <v>183</v>
      </c>
      <c r="C5928" t="s">
        <v>128</v>
      </c>
      <c r="D5928">
        <v>0.27360000000000001</v>
      </c>
      <c r="E5928">
        <v>0.27360000000000001</v>
      </c>
      <c r="F5928">
        <v>0.27360000000000001</v>
      </c>
      <c r="G5928">
        <v>0.27360000000000001</v>
      </c>
      <c r="H5928">
        <v>0.27360000000000001</v>
      </c>
      <c r="I5928">
        <v>0.27360000000000001</v>
      </c>
      <c r="J5928">
        <v>0.27360000000000001</v>
      </c>
      <c r="K5928">
        <v>0.27360000000000001</v>
      </c>
      <c r="L5928">
        <v>0.27360000000000001</v>
      </c>
      <c r="M5928">
        <v>0.27360000000000001</v>
      </c>
      <c r="N5928">
        <v>0.27360000000000001</v>
      </c>
      <c r="O5928">
        <v>0.27360000000000001</v>
      </c>
      <c r="P5928">
        <v>0.27360000000000001</v>
      </c>
      <c r="Q5928">
        <v>0.27360000000000001</v>
      </c>
      <c r="R5928">
        <v>0.27360000000000001</v>
      </c>
      <c r="S5928">
        <v>0.27360000000000001</v>
      </c>
      <c r="T5928">
        <v>0.27360000000000001</v>
      </c>
      <c r="U5928">
        <v>0.27360000000000001</v>
      </c>
      <c r="V5928">
        <v>0.27360000000000001</v>
      </c>
      <c r="W5928">
        <v>0.27360000000000001</v>
      </c>
      <c r="X5928">
        <v>0.27360000000000001</v>
      </c>
      <c r="Y5928">
        <v>0.27360000000000001</v>
      </c>
      <c r="Z5928">
        <v>0.27360000000000001</v>
      </c>
      <c r="AA5928">
        <v>0.27360000000000001</v>
      </c>
      <c r="AB5928" s="7">
        <f t="shared" si="276"/>
        <v>6.5664000000000007</v>
      </c>
      <c r="AC5928">
        <f>INDEX(SHELF_days!$C$2:$C$289,MATCH(A5928&amp;"|"&amp;C5928,SHELF_days!$D$2:$D$289,0))</f>
        <v>23</v>
      </c>
      <c r="AD5928" s="8">
        <f t="shared" si="277"/>
        <v>151.02720000000002</v>
      </c>
      <c r="AE5928" s="7">
        <f t="shared" si="278"/>
        <v>0.27360000000000001</v>
      </c>
    </row>
    <row r="5929" spans="1:31" x14ac:dyDescent="0.45">
      <c r="A5929" t="s">
        <v>89</v>
      </c>
      <c r="B5929" t="s">
        <v>183</v>
      </c>
      <c r="C5929" t="s">
        <v>129</v>
      </c>
      <c r="D5929">
        <v>0.27360000000000001</v>
      </c>
      <c r="E5929">
        <v>0.27360000000000001</v>
      </c>
      <c r="F5929">
        <v>0.27360000000000001</v>
      </c>
      <c r="G5929">
        <v>0.27360000000000001</v>
      </c>
      <c r="H5929">
        <v>0.27360000000000001</v>
      </c>
      <c r="I5929">
        <v>0.27360000000000001</v>
      </c>
      <c r="J5929">
        <v>0.27360000000000001</v>
      </c>
      <c r="K5929">
        <v>0.27360000000000001</v>
      </c>
      <c r="L5929">
        <v>0.27360000000000001</v>
      </c>
      <c r="M5929">
        <v>0.27360000000000001</v>
      </c>
      <c r="N5929">
        <v>0.27360000000000001</v>
      </c>
      <c r="O5929">
        <v>0.27360000000000001</v>
      </c>
      <c r="P5929">
        <v>0.27360000000000001</v>
      </c>
      <c r="Q5929">
        <v>0.27360000000000001</v>
      </c>
      <c r="R5929">
        <v>0.27360000000000001</v>
      </c>
      <c r="S5929">
        <v>0.27360000000000001</v>
      </c>
      <c r="T5929">
        <v>0.27360000000000001</v>
      </c>
      <c r="U5929">
        <v>0.27360000000000001</v>
      </c>
      <c r="V5929">
        <v>0.27360000000000001</v>
      </c>
      <c r="W5929">
        <v>0.27360000000000001</v>
      </c>
      <c r="X5929">
        <v>0.27360000000000001</v>
      </c>
      <c r="Y5929">
        <v>0.27360000000000001</v>
      </c>
      <c r="Z5929">
        <v>0.27360000000000001</v>
      </c>
      <c r="AA5929">
        <v>0.27360000000000001</v>
      </c>
      <c r="AB5929" s="7">
        <f t="shared" si="276"/>
        <v>6.5664000000000007</v>
      </c>
      <c r="AC5929">
        <f>INDEX(SHELF_days!$C$2:$C$289,MATCH(A5929&amp;"|"&amp;C5929,SHELF_days!$D$2:$D$289,0))</f>
        <v>13</v>
      </c>
      <c r="AD5929" s="8">
        <f t="shared" si="277"/>
        <v>85.363200000000006</v>
      </c>
      <c r="AE5929" s="7">
        <f t="shared" si="278"/>
        <v>0.27360000000000001</v>
      </c>
    </row>
    <row r="5930" spans="1:31" x14ac:dyDescent="0.45">
      <c r="A5930" t="s">
        <v>91</v>
      </c>
      <c r="B5930" t="s">
        <v>158</v>
      </c>
      <c r="C5930" t="s">
        <v>124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91</v>
      </c>
      <c r="B5931" t="s">
        <v>158</v>
      </c>
      <c r="C5931" t="s">
        <v>125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91</v>
      </c>
      <c r="B5932" t="s">
        <v>158</v>
      </c>
      <c r="C5932" t="s">
        <v>126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91</v>
      </c>
      <c r="B5933" t="s">
        <v>158</v>
      </c>
      <c r="C5933" t="s">
        <v>127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91</v>
      </c>
      <c r="B5934" t="s">
        <v>158</v>
      </c>
      <c r="C5934" t="s">
        <v>128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91</v>
      </c>
      <c r="B5935" t="s">
        <v>158</v>
      </c>
      <c r="C5935" t="s">
        <v>129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91</v>
      </c>
      <c r="B5936" t="s">
        <v>159</v>
      </c>
      <c r="C5936" t="s">
        <v>124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91</v>
      </c>
      <c r="B5937" t="s">
        <v>159</v>
      </c>
      <c r="C5937" t="s">
        <v>125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91</v>
      </c>
      <c r="B5938" t="s">
        <v>159</v>
      </c>
      <c r="C5938" t="s">
        <v>126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91</v>
      </c>
      <c r="B5939" t="s">
        <v>159</v>
      </c>
      <c r="C5939" t="s">
        <v>127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91</v>
      </c>
      <c r="B5940" t="s">
        <v>159</v>
      </c>
      <c r="C5940" t="s">
        <v>128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91</v>
      </c>
      <c r="B5941" t="s">
        <v>159</v>
      </c>
      <c r="C5941" t="s">
        <v>129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91</v>
      </c>
      <c r="B5942" t="s">
        <v>160</v>
      </c>
      <c r="C5942" t="s">
        <v>124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91</v>
      </c>
      <c r="B5943" t="s">
        <v>160</v>
      </c>
      <c r="C5943" t="s">
        <v>125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91</v>
      </c>
      <c r="B5944" t="s">
        <v>160</v>
      </c>
      <c r="C5944" t="s">
        <v>126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91</v>
      </c>
      <c r="B5945" t="s">
        <v>160</v>
      </c>
      <c r="C5945" t="s">
        <v>127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91</v>
      </c>
      <c r="B5946" t="s">
        <v>160</v>
      </c>
      <c r="C5946" t="s">
        <v>128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91</v>
      </c>
      <c r="B5947" t="s">
        <v>160</v>
      </c>
      <c r="C5947" t="s">
        <v>129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91</v>
      </c>
      <c r="B5948" t="s">
        <v>161</v>
      </c>
      <c r="C5948" t="s">
        <v>124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91</v>
      </c>
      <c r="B5949" t="s">
        <v>161</v>
      </c>
      <c r="C5949" t="s">
        <v>125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91</v>
      </c>
      <c r="B5950" t="s">
        <v>161</v>
      </c>
      <c r="C5950" t="s">
        <v>126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91</v>
      </c>
      <c r="B5951" t="s">
        <v>161</v>
      </c>
      <c r="C5951" t="s">
        <v>127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91</v>
      </c>
      <c r="B5952" t="s">
        <v>161</v>
      </c>
      <c r="C5952" t="s">
        <v>128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91</v>
      </c>
      <c r="B5953" t="s">
        <v>161</v>
      </c>
      <c r="C5953" t="s">
        <v>129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91</v>
      </c>
      <c r="B5954" t="s">
        <v>162</v>
      </c>
      <c r="C5954" t="s">
        <v>124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 s="7">
        <f t="shared" ref="AB5954:AB6017" si="279">SUM(D5954:AA5954)</f>
        <v>0</v>
      </c>
      <c r="AC5954">
        <f>INDEX(SHELF_days!$C$2:$C$289,MATCH(A5954&amp;"|"&amp;C5954,SHELF_days!$D$2:$D$289,0))</f>
        <v>86</v>
      </c>
      <c r="AD5954" s="8">
        <f t="shared" ref="AD5954:AD6017" si="280">AB5954*AC5954</f>
        <v>0</v>
      </c>
      <c r="AE5954" s="7">
        <f t="shared" ref="AE5954:AE6017" si="281">MAX(D5954:AA5954)</f>
        <v>0</v>
      </c>
    </row>
    <row r="5955" spans="1:31" x14ac:dyDescent="0.45">
      <c r="A5955" t="s">
        <v>91</v>
      </c>
      <c r="B5955" t="s">
        <v>162</v>
      </c>
      <c r="C5955" t="s">
        <v>125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 s="7">
        <f t="shared" si="279"/>
        <v>0</v>
      </c>
      <c r="AC5955">
        <f>INDEX(SHELF_days!$C$2:$C$289,MATCH(A5955&amp;"|"&amp;C5955,SHELF_days!$D$2:$D$289,0))</f>
        <v>40</v>
      </c>
      <c r="AD5955" s="8">
        <f t="shared" si="280"/>
        <v>0</v>
      </c>
      <c r="AE5955" s="7">
        <f t="shared" si="281"/>
        <v>0</v>
      </c>
    </row>
    <row r="5956" spans="1:31" x14ac:dyDescent="0.45">
      <c r="A5956" t="s">
        <v>91</v>
      </c>
      <c r="B5956" t="s">
        <v>162</v>
      </c>
      <c r="C5956" t="s">
        <v>126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 s="7">
        <f t="shared" si="279"/>
        <v>0</v>
      </c>
      <c r="AC5956">
        <f>INDEX(SHELF_days!$C$2:$C$289,MATCH(A5956&amp;"|"&amp;C5956,SHELF_days!$D$2:$D$289,0))</f>
        <v>120</v>
      </c>
      <c r="AD5956" s="8">
        <f t="shared" si="280"/>
        <v>0</v>
      </c>
      <c r="AE5956" s="7">
        <f t="shared" si="281"/>
        <v>0</v>
      </c>
    </row>
    <row r="5957" spans="1:31" x14ac:dyDescent="0.45">
      <c r="A5957" t="s">
        <v>91</v>
      </c>
      <c r="B5957" t="s">
        <v>162</v>
      </c>
      <c r="C5957" t="s">
        <v>127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 s="7">
        <f t="shared" si="279"/>
        <v>0</v>
      </c>
      <c r="AC5957">
        <f>INDEX(SHELF_days!$C$2:$C$289,MATCH(A5957&amp;"|"&amp;C5957,SHELF_days!$D$2:$D$289,0))</f>
        <v>77</v>
      </c>
      <c r="AD5957" s="8">
        <f t="shared" si="280"/>
        <v>0</v>
      </c>
      <c r="AE5957" s="7">
        <f t="shared" si="281"/>
        <v>0</v>
      </c>
    </row>
    <row r="5958" spans="1:31" x14ac:dyDescent="0.45">
      <c r="A5958" t="s">
        <v>91</v>
      </c>
      <c r="B5958" t="s">
        <v>162</v>
      </c>
      <c r="C5958" t="s">
        <v>128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 s="7">
        <f t="shared" si="279"/>
        <v>0</v>
      </c>
      <c r="AC5958">
        <f>INDEX(SHELF_days!$C$2:$C$289,MATCH(A5958&amp;"|"&amp;C5958,SHELF_days!$D$2:$D$289,0))</f>
        <v>32</v>
      </c>
      <c r="AD5958" s="8">
        <f t="shared" si="280"/>
        <v>0</v>
      </c>
      <c r="AE5958" s="7">
        <f t="shared" si="281"/>
        <v>0</v>
      </c>
    </row>
    <row r="5959" spans="1:31" x14ac:dyDescent="0.45">
      <c r="A5959" t="s">
        <v>91</v>
      </c>
      <c r="B5959" t="s">
        <v>162</v>
      </c>
      <c r="C5959" t="s">
        <v>129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 s="7">
        <f t="shared" si="279"/>
        <v>0</v>
      </c>
      <c r="AC5959">
        <f>INDEX(SHELF_days!$C$2:$C$289,MATCH(A5959&amp;"|"&amp;C5959,SHELF_days!$D$2:$D$289,0))</f>
        <v>10</v>
      </c>
      <c r="AD5959" s="8">
        <f t="shared" si="280"/>
        <v>0</v>
      </c>
      <c r="AE5959" s="7">
        <f t="shared" si="281"/>
        <v>0</v>
      </c>
    </row>
    <row r="5960" spans="1:31" x14ac:dyDescent="0.45">
      <c r="A5960" t="s">
        <v>91</v>
      </c>
      <c r="B5960" t="s">
        <v>163</v>
      </c>
      <c r="C5960" t="s">
        <v>124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91</v>
      </c>
      <c r="B5961" t="s">
        <v>163</v>
      </c>
      <c r="C5961" t="s">
        <v>125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91</v>
      </c>
      <c r="B5962" t="s">
        <v>163</v>
      </c>
      <c r="C5962" t="s">
        <v>126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91</v>
      </c>
      <c r="B5963" t="s">
        <v>163</v>
      </c>
      <c r="C5963" t="s">
        <v>127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91</v>
      </c>
      <c r="B5964" t="s">
        <v>163</v>
      </c>
      <c r="C5964" t="s">
        <v>128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91</v>
      </c>
      <c r="B5965" t="s">
        <v>163</v>
      </c>
      <c r="C5965" t="s">
        <v>129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91</v>
      </c>
      <c r="B5966" t="s">
        <v>164</v>
      </c>
      <c r="C5966" t="s">
        <v>124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91</v>
      </c>
      <c r="B5967" t="s">
        <v>164</v>
      </c>
      <c r="C5967" t="s">
        <v>125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91</v>
      </c>
      <c r="B5968" t="s">
        <v>164</v>
      </c>
      <c r="C5968" t="s">
        <v>126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91</v>
      </c>
      <c r="B5969" t="s">
        <v>164</v>
      </c>
      <c r="C5969" t="s">
        <v>127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91</v>
      </c>
      <c r="B5970" t="s">
        <v>164</v>
      </c>
      <c r="C5970" t="s">
        <v>128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91</v>
      </c>
      <c r="B5971" t="s">
        <v>164</v>
      </c>
      <c r="C5971" t="s">
        <v>129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91</v>
      </c>
      <c r="B5972" t="s">
        <v>165</v>
      </c>
      <c r="C5972" t="s">
        <v>124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91</v>
      </c>
      <c r="B5973" t="s">
        <v>165</v>
      </c>
      <c r="C5973" t="s">
        <v>125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91</v>
      </c>
      <c r="B5974" t="s">
        <v>165</v>
      </c>
      <c r="C5974" t="s">
        <v>126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91</v>
      </c>
      <c r="B5975" t="s">
        <v>165</v>
      </c>
      <c r="C5975" t="s">
        <v>127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91</v>
      </c>
      <c r="B5976" t="s">
        <v>165</v>
      </c>
      <c r="C5976" t="s">
        <v>128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91</v>
      </c>
      <c r="B5977" t="s">
        <v>165</v>
      </c>
      <c r="C5977" t="s">
        <v>129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91</v>
      </c>
      <c r="B5978" t="s">
        <v>166</v>
      </c>
      <c r="C5978" t="s">
        <v>124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91</v>
      </c>
      <c r="B5979" t="s">
        <v>166</v>
      </c>
      <c r="C5979" t="s">
        <v>125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91</v>
      </c>
      <c r="B5980" t="s">
        <v>166</v>
      </c>
      <c r="C5980" t="s">
        <v>126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91</v>
      </c>
      <c r="B5981" t="s">
        <v>166</v>
      </c>
      <c r="C5981" t="s">
        <v>127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91</v>
      </c>
      <c r="B5982" t="s">
        <v>166</v>
      </c>
      <c r="C5982" t="s">
        <v>128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91</v>
      </c>
      <c r="B5983" t="s">
        <v>166</v>
      </c>
      <c r="C5983" t="s">
        <v>129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91</v>
      </c>
      <c r="B5984" t="s">
        <v>167</v>
      </c>
      <c r="C5984" t="s">
        <v>124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91</v>
      </c>
      <c r="B5985" t="s">
        <v>167</v>
      </c>
      <c r="C5985" t="s">
        <v>125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91</v>
      </c>
      <c r="B5986" t="s">
        <v>167</v>
      </c>
      <c r="C5986" t="s">
        <v>126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91</v>
      </c>
      <c r="B5987" t="s">
        <v>167</v>
      </c>
      <c r="C5987" t="s">
        <v>127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91</v>
      </c>
      <c r="B5988" t="s">
        <v>167</v>
      </c>
      <c r="C5988" t="s">
        <v>128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91</v>
      </c>
      <c r="B5989" t="s">
        <v>167</v>
      </c>
      <c r="C5989" t="s">
        <v>129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91</v>
      </c>
      <c r="B5990" t="s">
        <v>168</v>
      </c>
      <c r="C5990" t="s">
        <v>124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91</v>
      </c>
      <c r="B5991" t="s">
        <v>168</v>
      </c>
      <c r="C5991" t="s">
        <v>125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91</v>
      </c>
      <c r="B5992" t="s">
        <v>168</v>
      </c>
      <c r="C5992" t="s">
        <v>126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91</v>
      </c>
      <c r="B5993" t="s">
        <v>168</v>
      </c>
      <c r="C5993" t="s">
        <v>127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91</v>
      </c>
      <c r="B5994" t="s">
        <v>168</v>
      </c>
      <c r="C5994" t="s">
        <v>128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91</v>
      </c>
      <c r="B5995" t="s">
        <v>168</v>
      </c>
      <c r="C5995" t="s">
        <v>129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91</v>
      </c>
      <c r="B5996" t="s">
        <v>169</v>
      </c>
      <c r="C5996" t="s">
        <v>124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 s="7">
        <f t="shared" si="279"/>
        <v>0</v>
      </c>
      <c r="AC5996">
        <f>INDEX(SHELF_days!$C$2:$C$289,MATCH(A5996&amp;"|"&amp;C5996,SHELF_days!$D$2:$D$289,0))</f>
        <v>86</v>
      </c>
      <c r="AD5996" s="8">
        <f t="shared" si="280"/>
        <v>0</v>
      </c>
      <c r="AE5996" s="7">
        <f t="shared" si="281"/>
        <v>0</v>
      </c>
    </row>
    <row r="5997" spans="1:31" x14ac:dyDescent="0.45">
      <c r="A5997" t="s">
        <v>91</v>
      </c>
      <c r="B5997" t="s">
        <v>169</v>
      </c>
      <c r="C5997" t="s">
        <v>125</v>
      </c>
      <c r="D5997">
        <v>0.1129809376094463</v>
      </c>
      <c r="E5997">
        <v>0.1129809376094463</v>
      </c>
      <c r="F5997">
        <v>0.1129809376094463</v>
      </c>
      <c r="G5997">
        <v>0.1129809376094463</v>
      </c>
      <c r="H5997">
        <v>0.1129809376094463</v>
      </c>
      <c r="I5997">
        <v>0.1129809376094463</v>
      </c>
      <c r="J5997">
        <v>0.1129809376094463</v>
      </c>
      <c r="K5997">
        <v>0.1129809376094463</v>
      </c>
      <c r="L5997">
        <v>0.1129809376094463</v>
      </c>
      <c r="M5997">
        <v>0.1129809376094463</v>
      </c>
      <c r="N5997">
        <v>0.1157662480612399</v>
      </c>
      <c r="O5997">
        <v>0.12297193175564131</v>
      </c>
      <c r="P5997">
        <v>0.1353394706559265</v>
      </c>
      <c r="Q5997">
        <v>0.13796317606444211</v>
      </c>
      <c r="R5997">
        <v>0.13796317606444211</v>
      </c>
      <c r="S5997">
        <v>0.15295442037324281</v>
      </c>
      <c r="T5997">
        <v>0.2183379196477713</v>
      </c>
      <c r="U5997">
        <v>0.31913193575824322</v>
      </c>
      <c r="V5997">
        <v>0.26446190023515309</v>
      </c>
      <c r="W5997">
        <v>0.26446190023515309</v>
      </c>
      <c r="X5997">
        <v>0.20030469805373519</v>
      </c>
      <c r="Y5997">
        <v>0.1129809376094463</v>
      </c>
      <c r="Z5997">
        <v>0.1129809376094463</v>
      </c>
      <c r="AA5997">
        <v>0.1129809376094463</v>
      </c>
      <c r="AB5997" s="7">
        <f t="shared" si="279"/>
        <v>3.5384089658277929</v>
      </c>
      <c r="AC5997">
        <f>INDEX(SHELF_days!$C$2:$C$289,MATCH(A5997&amp;"|"&amp;C5997,SHELF_days!$D$2:$D$289,0))</f>
        <v>40</v>
      </c>
      <c r="AD5997" s="8">
        <f t="shared" si="280"/>
        <v>141.53635863311172</v>
      </c>
      <c r="AE5997" s="7">
        <f t="shared" si="281"/>
        <v>0.31913193575824322</v>
      </c>
    </row>
    <row r="5998" spans="1:31" x14ac:dyDescent="0.45">
      <c r="A5998" t="s">
        <v>91</v>
      </c>
      <c r="B5998" t="s">
        <v>169</v>
      </c>
      <c r="C5998" t="s">
        <v>126</v>
      </c>
      <c r="D5998">
        <v>7.64895572927001E-2</v>
      </c>
      <c r="E5998">
        <v>7.64895572927001E-2</v>
      </c>
      <c r="F5998">
        <v>7.64895572927001E-2</v>
      </c>
      <c r="G5998">
        <v>7.64895572927001E-2</v>
      </c>
      <c r="H5998">
        <v>7.64895572927001E-2</v>
      </c>
      <c r="I5998">
        <v>7.64895572927001E-2</v>
      </c>
      <c r="J5998">
        <v>7.64895572927001E-2</v>
      </c>
      <c r="K5998">
        <v>7.64895572927001E-2</v>
      </c>
      <c r="L5998">
        <v>7.64895572927001E-2</v>
      </c>
      <c r="M5998">
        <v>0.1187603666521171</v>
      </c>
      <c r="N5998">
        <v>0.2429993518775713</v>
      </c>
      <c r="O5998">
        <v>0.42377365977540621</v>
      </c>
      <c r="P5998">
        <v>0.60096927370607056</v>
      </c>
      <c r="Q5998">
        <v>0.74435829266034492</v>
      </c>
      <c r="R5998">
        <v>0.85753951562768793</v>
      </c>
      <c r="S5998">
        <v>0.87699112469082041</v>
      </c>
      <c r="T5998">
        <v>0.95</v>
      </c>
      <c r="U5998">
        <v>0.95</v>
      </c>
      <c r="V5998">
        <v>0.86170125524119523</v>
      </c>
      <c r="W5998">
        <v>0.65241802573971996</v>
      </c>
      <c r="X5998">
        <v>0.26596933984101201</v>
      </c>
      <c r="Y5998">
        <v>7.9264050368371725E-2</v>
      </c>
      <c r="Z5998">
        <v>7.9264050368371725E-2</v>
      </c>
      <c r="AA5998">
        <v>7.9264050368371725E-2</v>
      </c>
      <c r="AB5998" s="7">
        <f t="shared" si="279"/>
        <v>8.4716783725513594</v>
      </c>
      <c r="AC5998">
        <f>INDEX(SHELF_days!$C$2:$C$289,MATCH(A5998&amp;"|"&amp;C5998,SHELF_days!$D$2:$D$289,0))</f>
        <v>120</v>
      </c>
      <c r="AD5998" s="8">
        <f t="shared" si="280"/>
        <v>1016.6014047061631</v>
      </c>
      <c r="AE5998" s="7">
        <f t="shared" si="281"/>
        <v>0.95</v>
      </c>
    </row>
    <row r="5999" spans="1:31" x14ac:dyDescent="0.45">
      <c r="A5999" t="s">
        <v>91</v>
      </c>
      <c r="B5999" t="s">
        <v>169</v>
      </c>
      <c r="C5999" t="s">
        <v>127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2.2609745514912589E-2</v>
      </c>
      <c r="S5999">
        <v>4.5219491029825171E-2</v>
      </c>
      <c r="T5999">
        <v>6.0287875643758683E-2</v>
      </c>
      <c r="U5999">
        <v>4.5219491029825171E-2</v>
      </c>
      <c r="V5999">
        <v>4.5219491029825171E-2</v>
      </c>
      <c r="W5999">
        <v>0</v>
      </c>
      <c r="X5999">
        <v>0</v>
      </c>
      <c r="Y5999">
        <v>0</v>
      </c>
      <c r="Z5999">
        <v>0</v>
      </c>
      <c r="AA5999">
        <v>0</v>
      </c>
      <c r="AB5999" s="7">
        <f t="shared" si="279"/>
        <v>0.21855609424814679</v>
      </c>
      <c r="AC5999">
        <f>INDEX(SHELF_days!$C$2:$C$289,MATCH(A5999&amp;"|"&amp;C5999,SHELF_days!$D$2:$D$289,0))</f>
        <v>77</v>
      </c>
      <c r="AD5999" s="8">
        <f t="shared" si="280"/>
        <v>16.828819257107302</v>
      </c>
      <c r="AE5999" s="7">
        <f t="shared" si="281"/>
        <v>6.0287875643758683E-2</v>
      </c>
    </row>
    <row r="6000" spans="1:31" x14ac:dyDescent="0.45">
      <c r="A6000" t="s">
        <v>91</v>
      </c>
      <c r="B6000" t="s">
        <v>169</v>
      </c>
      <c r="C6000" t="s">
        <v>128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 s="7">
        <f t="shared" si="279"/>
        <v>0</v>
      </c>
      <c r="AC6000">
        <f>INDEX(SHELF_days!$C$2:$C$289,MATCH(A6000&amp;"|"&amp;C6000,SHELF_days!$D$2:$D$289,0))</f>
        <v>32</v>
      </c>
      <c r="AD6000" s="8">
        <f t="shared" si="280"/>
        <v>0</v>
      </c>
      <c r="AE6000" s="7">
        <f t="shared" si="281"/>
        <v>0</v>
      </c>
    </row>
    <row r="6001" spans="1:31" x14ac:dyDescent="0.45">
      <c r="A6001" t="s">
        <v>91</v>
      </c>
      <c r="B6001" t="s">
        <v>169</v>
      </c>
      <c r="C6001" t="s">
        <v>129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 s="7">
        <f t="shared" si="279"/>
        <v>0</v>
      </c>
      <c r="AC6001">
        <f>INDEX(SHELF_days!$C$2:$C$289,MATCH(A6001&amp;"|"&amp;C6001,SHELF_days!$D$2:$D$289,0))</f>
        <v>10</v>
      </c>
      <c r="AD6001" s="8">
        <f t="shared" si="280"/>
        <v>0</v>
      </c>
      <c r="AE6001" s="7">
        <f t="shared" si="281"/>
        <v>0</v>
      </c>
    </row>
    <row r="6002" spans="1:31" x14ac:dyDescent="0.45">
      <c r="A6002" t="s">
        <v>91</v>
      </c>
      <c r="B6002" t="s">
        <v>170</v>
      </c>
      <c r="C6002" t="s">
        <v>124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91</v>
      </c>
      <c r="B6003" t="s">
        <v>170</v>
      </c>
      <c r="C6003" t="s">
        <v>125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91</v>
      </c>
      <c r="B6004" t="s">
        <v>170</v>
      </c>
      <c r="C6004" t="s">
        <v>126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91</v>
      </c>
      <c r="B6005" t="s">
        <v>170</v>
      </c>
      <c r="C6005" t="s">
        <v>127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91</v>
      </c>
      <c r="B6006" t="s">
        <v>170</v>
      </c>
      <c r="C6006" t="s">
        <v>128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91</v>
      </c>
      <c r="B6007" t="s">
        <v>170</v>
      </c>
      <c r="C6007" t="s">
        <v>129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91</v>
      </c>
      <c r="B6008" t="s">
        <v>171</v>
      </c>
      <c r="C6008" t="s">
        <v>124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91</v>
      </c>
      <c r="B6009" t="s">
        <v>171</v>
      </c>
      <c r="C6009" t="s">
        <v>125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91</v>
      </c>
      <c r="B6010" t="s">
        <v>171</v>
      </c>
      <c r="C6010" t="s">
        <v>126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91</v>
      </c>
      <c r="B6011" t="s">
        <v>171</v>
      </c>
      <c r="C6011" t="s">
        <v>127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91</v>
      </c>
      <c r="B6012" t="s">
        <v>171</v>
      </c>
      <c r="C6012" t="s">
        <v>128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91</v>
      </c>
      <c r="B6013" t="s">
        <v>171</v>
      </c>
      <c r="C6013" t="s">
        <v>129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91</v>
      </c>
      <c r="B6014" t="s">
        <v>172</v>
      </c>
      <c r="C6014" t="s">
        <v>124</v>
      </c>
      <c r="D6014">
        <v>0.73039843946909999</v>
      </c>
      <c r="E6014">
        <v>0.72986490805887072</v>
      </c>
      <c r="F6014">
        <v>0.72956851855634042</v>
      </c>
      <c r="G6014">
        <v>0.72953639454072894</v>
      </c>
      <c r="H6014">
        <v>0.72965458667363969</v>
      </c>
      <c r="I6014">
        <v>0.72979778098851245</v>
      </c>
      <c r="J6014">
        <v>0.73150156604293426</v>
      </c>
      <c r="K6014">
        <v>0.73381798031961087</v>
      </c>
      <c r="L6014">
        <v>0.73352674278184848</v>
      </c>
      <c r="M6014">
        <v>0.73227496687162241</v>
      </c>
      <c r="N6014">
        <v>0.73092121236466712</v>
      </c>
      <c r="O6014">
        <v>0.7306558861791197</v>
      </c>
      <c r="P6014">
        <v>0.73100121934694495</v>
      </c>
      <c r="Q6014">
        <v>0.73097849009061588</v>
      </c>
      <c r="R6014">
        <v>0.73112683637025655</v>
      </c>
      <c r="S6014">
        <v>0.73187417431835433</v>
      </c>
      <c r="T6014">
        <v>0.73746420761990972</v>
      </c>
      <c r="U6014">
        <v>0.73939952803213682</v>
      </c>
      <c r="V6014">
        <v>0.7404335576667308</v>
      </c>
      <c r="W6014">
        <v>0.74077601179542119</v>
      </c>
      <c r="X6014">
        <v>0.74059387468803817</v>
      </c>
      <c r="Y6014">
        <v>0.74000594459099478</v>
      </c>
      <c r="Z6014">
        <v>0.73903828438488073</v>
      </c>
      <c r="AA6014">
        <v>0.7322990598833311</v>
      </c>
      <c r="AB6014" s="7">
        <f t="shared" si="279"/>
        <v>17.606510171634607</v>
      </c>
      <c r="AC6014">
        <f>INDEX(SHELF_days!$C$2:$C$289,MATCH(A6014&amp;"|"&amp;C6014,SHELF_days!$D$2:$D$289,0))</f>
        <v>86</v>
      </c>
      <c r="AD6014" s="8">
        <f t="shared" si="280"/>
        <v>1514.1598747605763</v>
      </c>
      <c r="AE6014" s="7">
        <f t="shared" si="281"/>
        <v>0.74077601179542119</v>
      </c>
    </row>
    <row r="6015" spans="1:31" x14ac:dyDescent="0.45">
      <c r="A6015" t="s">
        <v>91</v>
      </c>
      <c r="B6015" t="s">
        <v>172</v>
      </c>
      <c r="C6015" t="s">
        <v>125</v>
      </c>
      <c r="D6015">
        <v>0.72608400991482314</v>
      </c>
      <c r="E6015">
        <v>0.72518052197574545</v>
      </c>
      <c r="F6015">
        <v>0.72398496309283999</v>
      </c>
      <c r="G6015">
        <v>0.72306992111512813</v>
      </c>
      <c r="H6015">
        <v>0.72267102266655403</v>
      </c>
      <c r="I6015">
        <v>0.72279811709152697</v>
      </c>
      <c r="J6015">
        <v>0.72381259956567812</v>
      </c>
      <c r="K6015">
        <v>0.72550479269937262</v>
      </c>
      <c r="L6015">
        <v>0.72522863223497547</v>
      </c>
      <c r="M6015">
        <v>0.71632937074029357</v>
      </c>
      <c r="N6015">
        <v>0.71290236711728805</v>
      </c>
      <c r="O6015">
        <v>0.71256995174347626</v>
      </c>
      <c r="P6015">
        <v>0.71286562148622257</v>
      </c>
      <c r="Q6015">
        <v>0.71370433104476283</v>
      </c>
      <c r="R6015">
        <v>0.71453660064734326</v>
      </c>
      <c r="S6015">
        <v>0.71584466934907709</v>
      </c>
      <c r="T6015">
        <v>0.72306954229418896</v>
      </c>
      <c r="U6015">
        <v>0.72702556935825191</v>
      </c>
      <c r="V6015">
        <v>0.73352803077304063</v>
      </c>
      <c r="W6015">
        <v>0.74022747907601416</v>
      </c>
      <c r="X6015">
        <v>0.74041082841040162</v>
      </c>
      <c r="Y6015">
        <v>0.73998332898094688</v>
      </c>
      <c r="Z6015">
        <v>0.73781457910622072</v>
      </c>
      <c r="AA6015">
        <v>0.72854748247994816</v>
      </c>
      <c r="AB6015" s="7">
        <f t="shared" si="279"/>
        <v>17.38769433296412</v>
      </c>
      <c r="AC6015">
        <f>INDEX(SHELF_days!$C$2:$C$289,MATCH(A6015&amp;"|"&amp;C6015,SHELF_days!$D$2:$D$289,0))</f>
        <v>40</v>
      </c>
      <c r="AD6015" s="8">
        <f t="shared" si="280"/>
        <v>695.50777331856477</v>
      </c>
      <c r="AE6015" s="7">
        <f t="shared" si="281"/>
        <v>0.74041082841040162</v>
      </c>
    </row>
    <row r="6016" spans="1:31" x14ac:dyDescent="0.45">
      <c r="A6016" t="s">
        <v>91</v>
      </c>
      <c r="B6016" t="s">
        <v>172</v>
      </c>
      <c r="C6016" t="s">
        <v>126</v>
      </c>
      <c r="D6016">
        <v>0.73486205959474293</v>
      </c>
      <c r="E6016">
        <v>0.73351066161528278</v>
      </c>
      <c r="F6016">
        <v>0.7329282004734019</v>
      </c>
      <c r="G6016">
        <v>0.73240202254364928</v>
      </c>
      <c r="H6016">
        <v>0.73240322432042071</v>
      </c>
      <c r="I6016">
        <v>0.73240422580106357</v>
      </c>
      <c r="J6016">
        <v>0.73278999614468887</v>
      </c>
      <c r="K6016">
        <v>0.73377685517015179</v>
      </c>
      <c r="L6016">
        <v>0.73355011995261099</v>
      </c>
      <c r="M6016">
        <v>0.73308583352658607</v>
      </c>
      <c r="N6016">
        <v>0.73522319351455379</v>
      </c>
      <c r="O6016">
        <v>0.73632842755200201</v>
      </c>
      <c r="P6016">
        <v>0.73715504967460943</v>
      </c>
      <c r="Q6016">
        <v>0.7376415689709056</v>
      </c>
      <c r="R6016">
        <v>0.73816854808517252</v>
      </c>
      <c r="S6016">
        <v>0.73936171212306279</v>
      </c>
      <c r="T6016">
        <v>0.74000085706932894</v>
      </c>
      <c r="U6016">
        <v>0.74078201197075111</v>
      </c>
      <c r="V6016">
        <v>0.74157538493601571</v>
      </c>
      <c r="W6016">
        <v>0.74175865589365719</v>
      </c>
      <c r="X6016">
        <v>0.74180272104194256</v>
      </c>
      <c r="Y6016">
        <v>0.74152150527743044</v>
      </c>
      <c r="Z6016">
        <v>0.74043710203735313</v>
      </c>
      <c r="AA6016">
        <v>0.73659542229138519</v>
      </c>
      <c r="AB6016" s="7">
        <f t="shared" si="279"/>
        <v>17.68006535958077</v>
      </c>
      <c r="AC6016">
        <f>INDEX(SHELF_days!$C$2:$C$289,MATCH(A6016&amp;"|"&amp;C6016,SHELF_days!$D$2:$D$289,0))</f>
        <v>120</v>
      </c>
      <c r="AD6016" s="8">
        <f t="shared" si="280"/>
        <v>2121.6078431496921</v>
      </c>
      <c r="AE6016" s="7">
        <f t="shared" si="281"/>
        <v>0.74180272104194256</v>
      </c>
    </row>
    <row r="6017" spans="1:31" x14ac:dyDescent="0.45">
      <c r="A6017" t="s">
        <v>91</v>
      </c>
      <c r="B6017" t="s">
        <v>172</v>
      </c>
      <c r="C6017" t="s">
        <v>127</v>
      </c>
      <c r="D6017">
        <v>0.72783813406183473</v>
      </c>
      <c r="E6017">
        <v>0.72714624556289309</v>
      </c>
      <c r="F6017">
        <v>0.72620896803810875</v>
      </c>
      <c r="G6017">
        <v>0.72611212650171664</v>
      </c>
      <c r="H6017">
        <v>0.7261935419526655</v>
      </c>
      <c r="I6017">
        <v>0.72664861147323301</v>
      </c>
      <c r="J6017">
        <v>0.7281229453060315</v>
      </c>
      <c r="K6017">
        <v>0.72932303761984396</v>
      </c>
      <c r="L6017">
        <v>0.72922191105971779</v>
      </c>
      <c r="M6017">
        <v>0.73025203076540901</v>
      </c>
      <c r="N6017">
        <v>0.73042486005602025</v>
      </c>
      <c r="O6017">
        <v>0.73172036556498032</v>
      </c>
      <c r="P6017">
        <v>0.73226370657447126</v>
      </c>
      <c r="Q6017">
        <v>0.7323728318455679</v>
      </c>
      <c r="R6017">
        <v>0.73291131649482666</v>
      </c>
      <c r="S6017">
        <v>0.73653787491516753</v>
      </c>
      <c r="T6017">
        <v>0.73968365367253619</v>
      </c>
      <c r="U6017">
        <v>0.74065549705544298</v>
      </c>
      <c r="V6017">
        <v>0.74120969345839383</v>
      </c>
      <c r="W6017">
        <v>0.7411362767184152</v>
      </c>
      <c r="X6017">
        <v>0.74101486771261404</v>
      </c>
      <c r="Y6017">
        <v>0.73914259800903692</v>
      </c>
      <c r="Z6017">
        <v>0.7358956926915422</v>
      </c>
      <c r="AA6017">
        <v>0.72942816353545548</v>
      </c>
      <c r="AB6017" s="7">
        <f t="shared" si="279"/>
        <v>17.581464950645923</v>
      </c>
      <c r="AC6017">
        <f>INDEX(SHELF_days!$C$2:$C$289,MATCH(A6017&amp;"|"&amp;C6017,SHELF_days!$D$2:$D$289,0))</f>
        <v>77</v>
      </c>
      <c r="AD6017" s="8">
        <f t="shared" si="280"/>
        <v>1353.772801199736</v>
      </c>
      <c r="AE6017" s="7">
        <f t="shared" si="281"/>
        <v>0.74120969345839383</v>
      </c>
    </row>
    <row r="6018" spans="1:31" x14ac:dyDescent="0.45">
      <c r="A6018" t="s">
        <v>91</v>
      </c>
      <c r="B6018" t="s">
        <v>172</v>
      </c>
      <c r="C6018" t="s">
        <v>128</v>
      </c>
      <c r="D6018">
        <v>0.7387652302521821</v>
      </c>
      <c r="E6018">
        <v>0.7387652302521821</v>
      </c>
      <c r="F6018">
        <v>0.7387652302521821</v>
      </c>
      <c r="G6018">
        <v>0.7387652302521821</v>
      </c>
      <c r="H6018">
        <v>0.7387652302521821</v>
      </c>
      <c r="I6018">
        <v>0.7387652302521821</v>
      </c>
      <c r="J6018">
        <v>0.7387652302521821</v>
      </c>
      <c r="K6018">
        <v>0.7400895882542855</v>
      </c>
      <c r="L6018">
        <v>0.7400895882542855</v>
      </c>
      <c r="M6018">
        <v>0.74059493538666676</v>
      </c>
      <c r="N6018">
        <v>0.74190186762558441</v>
      </c>
      <c r="O6018">
        <v>0.74190186762558441</v>
      </c>
      <c r="P6018">
        <v>0.74190186762558441</v>
      </c>
      <c r="Q6018">
        <v>0.74190186762558441</v>
      </c>
      <c r="R6018">
        <v>0.74190186762558441</v>
      </c>
      <c r="S6018">
        <v>0.74190186762558441</v>
      </c>
      <c r="T6018">
        <v>0.74190186762558441</v>
      </c>
      <c r="U6018">
        <v>0.74190186762558441</v>
      </c>
      <c r="V6018">
        <v>0.74190186762558441</v>
      </c>
      <c r="W6018">
        <v>0.74190186762558441</v>
      </c>
      <c r="X6018">
        <v>0.74190186762558441</v>
      </c>
      <c r="Y6018">
        <v>0.74190186762558441</v>
      </c>
      <c r="Z6018">
        <v>0.74190186762558441</v>
      </c>
      <c r="AA6018">
        <v>0.74141394625638857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0.74190186762558441</v>
      </c>
    </row>
    <row r="6019" spans="1:31" x14ac:dyDescent="0.45">
      <c r="A6019" t="s">
        <v>91</v>
      </c>
      <c r="B6019" t="s">
        <v>172</v>
      </c>
      <c r="C6019" t="s">
        <v>129</v>
      </c>
      <c r="D6019">
        <v>0.7400895882542855</v>
      </c>
      <c r="E6019">
        <v>0.7400895882542855</v>
      </c>
      <c r="F6019">
        <v>0.7400895882542855</v>
      </c>
      <c r="G6019">
        <v>0.7400895882542855</v>
      </c>
      <c r="H6019">
        <v>0.7400895882542855</v>
      </c>
      <c r="I6019">
        <v>0.7400895882542855</v>
      </c>
      <c r="J6019">
        <v>0.7400895882542855</v>
      </c>
      <c r="K6019">
        <v>0.7400895882542855</v>
      </c>
      <c r="L6019">
        <v>0.7400895882542855</v>
      </c>
      <c r="M6019">
        <v>0.7400895882542855</v>
      </c>
      <c r="N6019">
        <v>0.7400895882542855</v>
      </c>
      <c r="O6019">
        <v>0.7400895882542855</v>
      </c>
      <c r="P6019">
        <v>0.7400895882542855</v>
      </c>
      <c r="Q6019">
        <v>0.7400895882542855</v>
      </c>
      <c r="R6019">
        <v>0.7400895882542855</v>
      </c>
      <c r="S6019">
        <v>0.7400895882542855</v>
      </c>
      <c r="T6019">
        <v>0.74059493538666676</v>
      </c>
      <c r="U6019">
        <v>0.74190186762558441</v>
      </c>
      <c r="V6019">
        <v>0.74190186762558441</v>
      </c>
      <c r="W6019">
        <v>0.74190186762558441</v>
      </c>
      <c r="X6019">
        <v>0.74190186762558441</v>
      </c>
      <c r="Y6019">
        <v>0.74190186762558441</v>
      </c>
      <c r="Z6019">
        <v>0.74190186762558441</v>
      </c>
      <c r="AA6019">
        <v>0.73047056697585144</v>
      </c>
      <c r="AB6019" s="7">
        <f t="shared" si="282"/>
        <v>17.763910120184594</v>
      </c>
      <c r="AC6019">
        <f>INDEX(SHELF_days!$C$2:$C$289,MATCH(A6019&amp;"|"&amp;C6019,SHELF_days!$D$2:$D$289,0))</f>
        <v>10</v>
      </c>
      <c r="AD6019" s="8">
        <f t="shared" si="283"/>
        <v>177.63910120184593</v>
      </c>
      <c r="AE6019" s="7">
        <f t="shared" si="284"/>
        <v>0.74190186762558441</v>
      </c>
    </row>
    <row r="6020" spans="1:31" x14ac:dyDescent="0.45">
      <c r="A6020" t="s">
        <v>91</v>
      </c>
      <c r="B6020" t="s">
        <v>173</v>
      </c>
      <c r="C6020" t="s">
        <v>124</v>
      </c>
      <c r="D6020">
        <v>0.13639999999999999</v>
      </c>
      <c r="E6020">
        <v>0.13639999999999999</v>
      </c>
      <c r="F6020">
        <v>0.13639999999999999</v>
      </c>
      <c r="G6020">
        <v>0.13639999999999999</v>
      </c>
      <c r="H6020">
        <v>0.13639999999999999</v>
      </c>
      <c r="I6020">
        <v>0.13639999999999999</v>
      </c>
      <c r="J6020">
        <v>0.13639999999999999</v>
      </c>
      <c r="K6020">
        <v>0.13639999999999999</v>
      </c>
      <c r="L6020">
        <v>0.13639999999999999</v>
      </c>
      <c r="M6020">
        <v>0.13639999999999999</v>
      </c>
      <c r="N6020">
        <v>0.13639999999999999</v>
      </c>
      <c r="O6020">
        <v>0.13639999999999999</v>
      </c>
      <c r="P6020">
        <v>0.13639999999999999</v>
      </c>
      <c r="Q6020">
        <v>0.13639999999999999</v>
      </c>
      <c r="R6020">
        <v>0.13639999999999999</v>
      </c>
      <c r="S6020">
        <v>0.13639999999999999</v>
      </c>
      <c r="T6020">
        <v>0.13639999999999999</v>
      </c>
      <c r="U6020">
        <v>0.13639999999999999</v>
      </c>
      <c r="V6020">
        <v>0.13639999999999999</v>
      </c>
      <c r="W6020">
        <v>0.13639999999999999</v>
      </c>
      <c r="X6020">
        <v>0.13639999999999999</v>
      </c>
      <c r="Y6020">
        <v>0.13639999999999999</v>
      </c>
      <c r="Z6020">
        <v>0.13639999999999999</v>
      </c>
      <c r="AA6020">
        <v>0.13639999999999999</v>
      </c>
      <c r="AB6020" s="7">
        <f t="shared" si="282"/>
        <v>3.273600000000001</v>
      </c>
      <c r="AC6020">
        <f>INDEX(SHELF_days!$C$2:$C$289,MATCH(A6020&amp;"|"&amp;C6020,SHELF_days!$D$2:$D$289,0))</f>
        <v>86</v>
      </c>
      <c r="AD6020" s="8">
        <f t="shared" si="283"/>
        <v>281.52960000000007</v>
      </c>
      <c r="AE6020" s="7">
        <f t="shared" si="284"/>
        <v>0.13639999999999999</v>
      </c>
    </row>
    <row r="6021" spans="1:31" x14ac:dyDescent="0.45">
      <c r="A6021" t="s">
        <v>91</v>
      </c>
      <c r="B6021" t="s">
        <v>173</v>
      </c>
      <c r="C6021" t="s">
        <v>125</v>
      </c>
      <c r="D6021">
        <v>0.13639999999999999</v>
      </c>
      <c r="E6021">
        <v>0.13639999999999999</v>
      </c>
      <c r="F6021">
        <v>0.13639999999999999</v>
      </c>
      <c r="G6021">
        <v>0.13639999999999999</v>
      </c>
      <c r="H6021">
        <v>0.13639999999999999</v>
      </c>
      <c r="I6021">
        <v>0.13639999999999999</v>
      </c>
      <c r="J6021">
        <v>0.13639999999999999</v>
      </c>
      <c r="K6021">
        <v>0.13639999999999999</v>
      </c>
      <c r="L6021">
        <v>0.13639999999999999</v>
      </c>
      <c r="M6021">
        <v>0.13639999999999999</v>
      </c>
      <c r="N6021">
        <v>0.13639999999999999</v>
      </c>
      <c r="O6021">
        <v>0.13639999999999999</v>
      </c>
      <c r="P6021">
        <v>0.13639999999999999</v>
      </c>
      <c r="Q6021">
        <v>0.13639999999999999</v>
      </c>
      <c r="R6021">
        <v>0.13639999999999999</v>
      </c>
      <c r="S6021">
        <v>0.13639999999999999</v>
      </c>
      <c r="T6021">
        <v>0.13639999999999999</v>
      </c>
      <c r="U6021">
        <v>0.13639999999999999</v>
      </c>
      <c r="V6021">
        <v>0.13639999999999999</v>
      </c>
      <c r="W6021">
        <v>0.13639999999999999</v>
      </c>
      <c r="X6021">
        <v>0.13639999999999999</v>
      </c>
      <c r="Y6021">
        <v>0.13639999999999999</v>
      </c>
      <c r="Z6021">
        <v>0.13639999999999999</v>
      </c>
      <c r="AA6021">
        <v>0.13639999999999999</v>
      </c>
      <c r="AB6021" s="7">
        <f t="shared" si="282"/>
        <v>3.273600000000001</v>
      </c>
      <c r="AC6021">
        <f>INDEX(SHELF_days!$C$2:$C$289,MATCH(A6021&amp;"|"&amp;C6021,SHELF_days!$D$2:$D$289,0))</f>
        <v>40</v>
      </c>
      <c r="AD6021" s="8">
        <f t="shared" si="283"/>
        <v>130.94400000000005</v>
      </c>
      <c r="AE6021" s="7">
        <f t="shared" si="284"/>
        <v>0.13639999999999999</v>
      </c>
    </row>
    <row r="6022" spans="1:31" x14ac:dyDescent="0.45">
      <c r="A6022" t="s">
        <v>91</v>
      </c>
      <c r="B6022" t="s">
        <v>173</v>
      </c>
      <c r="C6022" t="s">
        <v>126</v>
      </c>
      <c r="D6022">
        <v>0.13639999999999999</v>
      </c>
      <c r="E6022">
        <v>0.13639999999999999</v>
      </c>
      <c r="F6022">
        <v>0.13639999999999999</v>
      </c>
      <c r="G6022">
        <v>0.13639999999999999</v>
      </c>
      <c r="H6022">
        <v>0.13639999999999999</v>
      </c>
      <c r="I6022">
        <v>0.13639999999999999</v>
      </c>
      <c r="J6022">
        <v>0.13639999999999999</v>
      </c>
      <c r="K6022">
        <v>0.13639999999999999</v>
      </c>
      <c r="L6022">
        <v>0.13639999999999999</v>
      </c>
      <c r="M6022">
        <v>0.13639999999999999</v>
      </c>
      <c r="N6022">
        <v>0.13639999999999999</v>
      </c>
      <c r="O6022">
        <v>0.13639999999999999</v>
      </c>
      <c r="P6022">
        <v>0.13639999999999999</v>
      </c>
      <c r="Q6022">
        <v>0.13639999999999999</v>
      </c>
      <c r="R6022">
        <v>0.13639999999999999</v>
      </c>
      <c r="S6022">
        <v>0.13639999999999999</v>
      </c>
      <c r="T6022">
        <v>0.13639999999999999</v>
      </c>
      <c r="U6022">
        <v>0.13639999999999999</v>
      </c>
      <c r="V6022">
        <v>0.13639999999999999</v>
      </c>
      <c r="W6022">
        <v>0.13639999999999999</v>
      </c>
      <c r="X6022">
        <v>0.13639999999999999</v>
      </c>
      <c r="Y6022">
        <v>0.13639999999999999</v>
      </c>
      <c r="Z6022">
        <v>0.13639999999999999</v>
      </c>
      <c r="AA6022">
        <v>0.13639999999999999</v>
      </c>
      <c r="AB6022" s="7">
        <f t="shared" si="282"/>
        <v>3.273600000000001</v>
      </c>
      <c r="AC6022">
        <f>INDEX(SHELF_days!$C$2:$C$289,MATCH(A6022&amp;"|"&amp;C6022,SHELF_days!$D$2:$D$289,0))</f>
        <v>120</v>
      </c>
      <c r="AD6022" s="8">
        <f t="shared" si="283"/>
        <v>392.83200000000011</v>
      </c>
      <c r="AE6022" s="7">
        <f t="shared" si="284"/>
        <v>0.13639999999999999</v>
      </c>
    </row>
    <row r="6023" spans="1:31" x14ac:dyDescent="0.45">
      <c r="A6023" t="s">
        <v>91</v>
      </c>
      <c r="B6023" t="s">
        <v>173</v>
      </c>
      <c r="C6023" t="s">
        <v>127</v>
      </c>
      <c r="D6023">
        <v>0.13639999999999999</v>
      </c>
      <c r="E6023">
        <v>0.13639999999999999</v>
      </c>
      <c r="F6023">
        <v>0.13639999999999999</v>
      </c>
      <c r="G6023">
        <v>0.13639999999999999</v>
      </c>
      <c r="H6023">
        <v>0.13639999999999999</v>
      </c>
      <c r="I6023">
        <v>0.13639999999999999</v>
      </c>
      <c r="J6023">
        <v>0.13639999999999999</v>
      </c>
      <c r="K6023">
        <v>0.13639999999999999</v>
      </c>
      <c r="L6023">
        <v>0.13639999999999999</v>
      </c>
      <c r="M6023">
        <v>0.13639999999999999</v>
      </c>
      <c r="N6023">
        <v>0.13639999999999999</v>
      </c>
      <c r="O6023">
        <v>0.13639999999999999</v>
      </c>
      <c r="P6023">
        <v>0.13639999999999999</v>
      </c>
      <c r="Q6023">
        <v>0.13639999999999999</v>
      </c>
      <c r="R6023">
        <v>0.13639999999999999</v>
      </c>
      <c r="S6023">
        <v>0.13639999999999999</v>
      </c>
      <c r="T6023">
        <v>0.13639999999999999</v>
      </c>
      <c r="U6023">
        <v>0.13639999999999999</v>
      </c>
      <c r="V6023">
        <v>0.13639999999999999</v>
      </c>
      <c r="W6023">
        <v>0.13639999999999999</v>
      </c>
      <c r="X6023">
        <v>0.13639999999999999</v>
      </c>
      <c r="Y6023">
        <v>0.13639999999999999</v>
      </c>
      <c r="Z6023">
        <v>0.13639999999999999</v>
      </c>
      <c r="AA6023">
        <v>0.13639999999999999</v>
      </c>
      <c r="AB6023" s="7">
        <f t="shared" si="282"/>
        <v>3.273600000000001</v>
      </c>
      <c r="AC6023">
        <f>INDEX(SHELF_days!$C$2:$C$289,MATCH(A6023&amp;"|"&amp;C6023,SHELF_days!$D$2:$D$289,0))</f>
        <v>77</v>
      </c>
      <c r="AD6023" s="8">
        <f t="shared" si="283"/>
        <v>252.06720000000007</v>
      </c>
      <c r="AE6023" s="7">
        <f t="shared" si="284"/>
        <v>0.13639999999999999</v>
      </c>
    </row>
    <row r="6024" spans="1:31" x14ac:dyDescent="0.45">
      <c r="A6024" t="s">
        <v>91</v>
      </c>
      <c r="B6024" t="s">
        <v>173</v>
      </c>
      <c r="C6024" t="s">
        <v>128</v>
      </c>
      <c r="D6024">
        <v>0.13639999999999999</v>
      </c>
      <c r="E6024">
        <v>0.13639999999999999</v>
      </c>
      <c r="F6024">
        <v>0.13639999999999999</v>
      </c>
      <c r="G6024">
        <v>0.13639999999999999</v>
      </c>
      <c r="H6024">
        <v>0.13639999999999999</v>
      </c>
      <c r="I6024">
        <v>0.13639999999999999</v>
      </c>
      <c r="J6024">
        <v>0.13639999999999999</v>
      </c>
      <c r="K6024">
        <v>0.13639999999999999</v>
      </c>
      <c r="L6024">
        <v>0.13639999999999999</v>
      </c>
      <c r="M6024">
        <v>0.13639999999999999</v>
      </c>
      <c r="N6024">
        <v>0.13639999999999999</v>
      </c>
      <c r="O6024">
        <v>0.13639999999999999</v>
      </c>
      <c r="P6024">
        <v>0.13639999999999999</v>
      </c>
      <c r="Q6024">
        <v>0.13639999999999999</v>
      </c>
      <c r="R6024">
        <v>0.13639999999999999</v>
      </c>
      <c r="S6024">
        <v>0.13639999999999999</v>
      </c>
      <c r="T6024">
        <v>0.13639999999999999</v>
      </c>
      <c r="U6024">
        <v>0.13639999999999999</v>
      </c>
      <c r="V6024">
        <v>0.13639999999999999</v>
      </c>
      <c r="W6024">
        <v>0.13639999999999999</v>
      </c>
      <c r="X6024">
        <v>0.13639999999999999</v>
      </c>
      <c r="Y6024">
        <v>0.13639999999999999</v>
      </c>
      <c r="Z6024">
        <v>0.13639999999999999</v>
      </c>
      <c r="AA6024">
        <v>0.13639999999999999</v>
      </c>
      <c r="AB6024" s="7">
        <f t="shared" si="282"/>
        <v>3.273600000000001</v>
      </c>
      <c r="AC6024">
        <f>INDEX(SHELF_days!$C$2:$C$289,MATCH(A6024&amp;"|"&amp;C6024,SHELF_days!$D$2:$D$289,0))</f>
        <v>32</v>
      </c>
      <c r="AD6024" s="8">
        <f t="shared" si="283"/>
        <v>104.75520000000003</v>
      </c>
      <c r="AE6024" s="7">
        <f t="shared" si="284"/>
        <v>0.13639999999999999</v>
      </c>
    </row>
    <row r="6025" spans="1:31" x14ac:dyDescent="0.45">
      <c r="A6025" t="s">
        <v>91</v>
      </c>
      <c r="B6025" t="s">
        <v>173</v>
      </c>
      <c r="C6025" t="s">
        <v>129</v>
      </c>
      <c r="D6025">
        <v>0.13639999999999999</v>
      </c>
      <c r="E6025">
        <v>0.13639999999999999</v>
      </c>
      <c r="F6025">
        <v>0.13639999999999999</v>
      </c>
      <c r="G6025">
        <v>0.13639999999999999</v>
      </c>
      <c r="H6025">
        <v>0.13639999999999999</v>
      </c>
      <c r="I6025">
        <v>0.13639999999999999</v>
      </c>
      <c r="J6025">
        <v>0.13639999999999999</v>
      </c>
      <c r="K6025">
        <v>0.13639999999999999</v>
      </c>
      <c r="L6025">
        <v>0.13639999999999999</v>
      </c>
      <c r="M6025">
        <v>0.13639999999999999</v>
      </c>
      <c r="N6025">
        <v>0.13639999999999999</v>
      </c>
      <c r="O6025">
        <v>0.13639999999999999</v>
      </c>
      <c r="P6025">
        <v>0.13639999999999999</v>
      </c>
      <c r="Q6025">
        <v>0.13639999999999999</v>
      </c>
      <c r="R6025">
        <v>0.13639999999999999</v>
      </c>
      <c r="S6025">
        <v>0.13639999999999999</v>
      </c>
      <c r="T6025">
        <v>0.13639999999999999</v>
      </c>
      <c r="U6025">
        <v>0.13639999999999999</v>
      </c>
      <c r="V6025">
        <v>0.13639999999999999</v>
      </c>
      <c r="W6025">
        <v>0.13639999999999999</v>
      </c>
      <c r="X6025">
        <v>0.13639999999999999</v>
      </c>
      <c r="Y6025">
        <v>0.13639999999999999</v>
      </c>
      <c r="Z6025">
        <v>0.13639999999999999</v>
      </c>
      <c r="AA6025">
        <v>0.13639999999999999</v>
      </c>
      <c r="AB6025" s="7">
        <f t="shared" si="282"/>
        <v>3.273600000000001</v>
      </c>
      <c r="AC6025">
        <f>INDEX(SHELF_days!$C$2:$C$289,MATCH(A6025&amp;"|"&amp;C6025,SHELF_days!$D$2:$D$289,0))</f>
        <v>10</v>
      </c>
      <c r="AD6025" s="8">
        <f t="shared" si="283"/>
        <v>32.736000000000011</v>
      </c>
      <c r="AE6025" s="7">
        <f t="shared" si="284"/>
        <v>0.13639999999999999</v>
      </c>
    </row>
    <row r="6026" spans="1:31" x14ac:dyDescent="0.45">
      <c r="A6026" t="s">
        <v>91</v>
      </c>
      <c r="B6026" t="s">
        <v>174</v>
      </c>
      <c r="C6026" t="s">
        <v>124</v>
      </c>
      <c r="D6026">
        <v>0.90899999999999992</v>
      </c>
      <c r="E6026">
        <v>0.90899999999999992</v>
      </c>
      <c r="F6026">
        <v>0.90899999999999992</v>
      </c>
      <c r="G6026">
        <v>0.90899999999999992</v>
      </c>
      <c r="H6026">
        <v>0.90899999999999992</v>
      </c>
      <c r="I6026">
        <v>0.90899999999999992</v>
      </c>
      <c r="J6026">
        <v>0.90899999999999992</v>
      </c>
      <c r="K6026">
        <v>0.90899999999999992</v>
      </c>
      <c r="L6026">
        <v>0.90899999999999992</v>
      </c>
      <c r="M6026">
        <v>0.90899999999999992</v>
      </c>
      <c r="N6026">
        <v>0.90899999999999992</v>
      </c>
      <c r="O6026">
        <v>0.90899999999999992</v>
      </c>
      <c r="P6026">
        <v>0.90899999999999992</v>
      </c>
      <c r="Q6026">
        <v>0.90899999999999992</v>
      </c>
      <c r="R6026">
        <v>0.90899999999999992</v>
      </c>
      <c r="S6026">
        <v>0.90899999999999992</v>
      </c>
      <c r="T6026">
        <v>0.90899999999999992</v>
      </c>
      <c r="U6026">
        <v>0.90899999999999992</v>
      </c>
      <c r="V6026">
        <v>0.90899999999999992</v>
      </c>
      <c r="W6026">
        <v>0.90899999999999992</v>
      </c>
      <c r="X6026">
        <v>0.90899999999999992</v>
      </c>
      <c r="Y6026">
        <v>0.90899999999999992</v>
      </c>
      <c r="Z6026">
        <v>0.90899999999999992</v>
      </c>
      <c r="AA6026">
        <v>0.90899999999999992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0.90899999999999992</v>
      </c>
    </row>
    <row r="6027" spans="1:31" x14ac:dyDescent="0.45">
      <c r="A6027" t="s">
        <v>91</v>
      </c>
      <c r="B6027" t="s">
        <v>174</v>
      </c>
      <c r="C6027" t="s">
        <v>125</v>
      </c>
      <c r="D6027">
        <v>0.90899999999999992</v>
      </c>
      <c r="E6027">
        <v>0.90899999999999992</v>
      </c>
      <c r="F6027">
        <v>0.90899999999999992</v>
      </c>
      <c r="G6027">
        <v>0.90899999999999992</v>
      </c>
      <c r="H6027">
        <v>0.90899999999999992</v>
      </c>
      <c r="I6027">
        <v>0.90899999999999992</v>
      </c>
      <c r="J6027">
        <v>0.90899999999999992</v>
      </c>
      <c r="K6027">
        <v>0.90899999999999992</v>
      </c>
      <c r="L6027">
        <v>0.90899999999999992</v>
      </c>
      <c r="M6027">
        <v>0.90899999999999992</v>
      </c>
      <c r="N6027">
        <v>0.90899999999999992</v>
      </c>
      <c r="O6027">
        <v>0.90899999999999992</v>
      </c>
      <c r="P6027">
        <v>0.90899999999999992</v>
      </c>
      <c r="Q6027">
        <v>0.90899999999999992</v>
      </c>
      <c r="R6027">
        <v>0.90899999999999992</v>
      </c>
      <c r="S6027">
        <v>0.90899999999999992</v>
      </c>
      <c r="T6027">
        <v>0.90899999999999992</v>
      </c>
      <c r="U6027">
        <v>0.90899999999999992</v>
      </c>
      <c r="V6027">
        <v>0.90899999999999992</v>
      </c>
      <c r="W6027">
        <v>0.90899999999999992</v>
      </c>
      <c r="X6027">
        <v>0.90899999999999992</v>
      </c>
      <c r="Y6027">
        <v>0.90899999999999992</v>
      </c>
      <c r="Z6027">
        <v>0.90899999999999992</v>
      </c>
      <c r="AA6027">
        <v>0.90899999999999992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0.90899999999999992</v>
      </c>
    </row>
    <row r="6028" spans="1:31" x14ac:dyDescent="0.45">
      <c r="A6028" t="s">
        <v>91</v>
      </c>
      <c r="B6028" t="s">
        <v>174</v>
      </c>
      <c r="C6028" t="s">
        <v>126</v>
      </c>
      <c r="D6028">
        <v>0.90899999999999992</v>
      </c>
      <c r="E6028">
        <v>0.90899999999999992</v>
      </c>
      <c r="F6028">
        <v>0.90899999999999992</v>
      </c>
      <c r="G6028">
        <v>0.90899999999999992</v>
      </c>
      <c r="H6028">
        <v>0.90899999999999992</v>
      </c>
      <c r="I6028">
        <v>0.90899999999999992</v>
      </c>
      <c r="J6028">
        <v>0.90899999999999992</v>
      </c>
      <c r="K6028">
        <v>0.90899999999999992</v>
      </c>
      <c r="L6028">
        <v>0.90899999999999992</v>
      </c>
      <c r="M6028">
        <v>0.90899999999999992</v>
      </c>
      <c r="N6028">
        <v>0.90899999999999992</v>
      </c>
      <c r="O6028">
        <v>0.90899999999999992</v>
      </c>
      <c r="P6028">
        <v>0.90899999999999992</v>
      </c>
      <c r="Q6028">
        <v>0.90899999999999992</v>
      </c>
      <c r="R6028">
        <v>0.90899999999999992</v>
      </c>
      <c r="S6028">
        <v>0.90899999999999992</v>
      </c>
      <c r="T6028">
        <v>0.90899999999999992</v>
      </c>
      <c r="U6028">
        <v>0.90899999999999992</v>
      </c>
      <c r="V6028">
        <v>0.90899999999999992</v>
      </c>
      <c r="W6028">
        <v>0.90899999999999992</v>
      </c>
      <c r="X6028">
        <v>0.90899999999999992</v>
      </c>
      <c r="Y6028">
        <v>0.90899999999999992</v>
      </c>
      <c r="Z6028">
        <v>0.90899999999999992</v>
      </c>
      <c r="AA6028">
        <v>0.90899999999999992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0.90899999999999992</v>
      </c>
    </row>
    <row r="6029" spans="1:31" x14ac:dyDescent="0.45">
      <c r="A6029" t="s">
        <v>91</v>
      </c>
      <c r="B6029" t="s">
        <v>174</v>
      </c>
      <c r="C6029" t="s">
        <v>127</v>
      </c>
      <c r="D6029">
        <v>0.90899999999999992</v>
      </c>
      <c r="E6029">
        <v>0.90899999999999992</v>
      </c>
      <c r="F6029">
        <v>0.90899999999999992</v>
      </c>
      <c r="G6029">
        <v>0.90899999999999992</v>
      </c>
      <c r="H6029">
        <v>0.90899999999999992</v>
      </c>
      <c r="I6029">
        <v>0.90899999999999992</v>
      </c>
      <c r="J6029">
        <v>0.90899999999999992</v>
      </c>
      <c r="K6029">
        <v>0.90899999999999992</v>
      </c>
      <c r="L6029">
        <v>0.90899999999999992</v>
      </c>
      <c r="M6029">
        <v>0.90899999999999992</v>
      </c>
      <c r="N6029">
        <v>0.90899999999999992</v>
      </c>
      <c r="O6029">
        <v>0.90899999999999992</v>
      </c>
      <c r="P6029">
        <v>0.90899999999999992</v>
      </c>
      <c r="Q6029">
        <v>0.90899999999999992</v>
      </c>
      <c r="R6029">
        <v>0.90899999999999992</v>
      </c>
      <c r="S6029">
        <v>0.90899999999999992</v>
      </c>
      <c r="T6029">
        <v>0.90899999999999992</v>
      </c>
      <c r="U6029">
        <v>0.90899999999999992</v>
      </c>
      <c r="V6029">
        <v>0.90899999999999992</v>
      </c>
      <c r="W6029">
        <v>0.90899999999999992</v>
      </c>
      <c r="X6029">
        <v>0.90899999999999992</v>
      </c>
      <c r="Y6029">
        <v>0.90899999999999992</v>
      </c>
      <c r="Z6029">
        <v>0.90899999999999992</v>
      </c>
      <c r="AA6029">
        <v>0.90899999999999992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0.90899999999999992</v>
      </c>
    </row>
    <row r="6030" spans="1:31" x14ac:dyDescent="0.45">
      <c r="A6030" t="s">
        <v>91</v>
      </c>
      <c r="B6030" t="s">
        <v>174</v>
      </c>
      <c r="C6030" t="s">
        <v>128</v>
      </c>
      <c r="D6030">
        <v>0.90899999999999992</v>
      </c>
      <c r="E6030">
        <v>0.90899999999999992</v>
      </c>
      <c r="F6030">
        <v>0.90899999999999992</v>
      </c>
      <c r="G6030">
        <v>0.90899999999999992</v>
      </c>
      <c r="H6030">
        <v>0.90899999999999992</v>
      </c>
      <c r="I6030">
        <v>0.90899999999999992</v>
      </c>
      <c r="J6030">
        <v>0.90899999999999992</v>
      </c>
      <c r="K6030">
        <v>0.90899999999999992</v>
      </c>
      <c r="L6030">
        <v>0.90899999999999992</v>
      </c>
      <c r="M6030">
        <v>0.90899999999999992</v>
      </c>
      <c r="N6030">
        <v>0.90899999999999992</v>
      </c>
      <c r="O6030">
        <v>0.90899999999999992</v>
      </c>
      <c r="P6030">
        <v>0.90899999999999992</v>
      </c>
      <c r="Q6030">
        <v>0.90899999999999992</v>
      </c>
      <c r="R6030">
        <v>0.90899999999999992</v>
      </c>
      <c r="S6030">
        <v>0.90899999999999992</v>
      </c>
      <c r="T6030">
        <v>0.90899999999999992</v>
      </c>
      <c r="U6030">
        <v>0.90899999999999992</v>
      </c>
      <c r="V6030">
        <v>0.90899999999999992</v>
      </c>
      <c r="W6030">
        <v>0.90899999999999992</v>
      </c>
      <c r="X6030">
        <v>0.90899999999999992</v>
      </c>
      <c r="Y6030">
        <v>0.90899999999999992</v>
      </c>
      <c r="Z6030">
        <v>0.90899999999999992</v>
      </c>
      <c r="AA6030">
        <v>0.90899999999999992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0.90899999999999992</v>
      </c>
    </row>
    <row r="6031" spans="1:31" x14ac:dyDescent="0.45">
      <c r="A6031" t="s">
        <v>91</v>
      </c>
      <c r="B6031" t="s">
        <v>174</v>
      </c>
      <c r="C6031" t="s">
        <v>129</v>
      </c>
      <c r="D6031">
        <v>0.90899999999999992</v>
      </c>
      <c r="E6031">
        <v>0.90899999999999992</v>
      </c>
      <c r="F6031">
        <v>0.90899999999999992</v>
      </c>
      <c r="G6031">
        <v>0.90899999999999992</v>
      </c>
      <c r="H6031">
        <v>0.90899999999999992</v>
      </c>
      <c r="I6031">
        <v>0.90899999999999992</v>
      </c>
      <c r="J6031">
        <v>0.90899999999999992</v>
      </c>
      <c r="K6031">
        <v>0.90899999999999992</v>
      </c>
      <c r="L6031">
        <v>0.90899999999999992</v>
      </c>
      <c r="M6031">
        <v>0.90899999999999992</v>
      </c>
      <c r="N6031">
        <v>0.90899999999999992</v>
      </c>
      <c r="O6031">
        <v>0.90899999999999992</v>
      </c>
      <c r="P6031">
        <v>0.90899999999999992</v>
      </c>
      <c r="Q6031">
        <v>0.90899999999999992</v>
      </c>
      <c r="R6031">
        <v>0.90899999999999992</v>
      </c>
      <c r="S6031">
        <v>0.90899999999999992</v>
      </c>
      <c r="T6031">
        <v>0.90899999999999992</v>
      </c>
      <c r="U6031">
        <v>0.90899999999999992</v>
      </c>
      <c r="V6031">
        <v>0.90899999999999992</v>
      </c>
      <c r="W6031">
        <v>0.90899999999999992</v>
      </c>
      <c r="X6031">
        <v>0.90899999999999992</v>
      </c>
      <c r="Y6031">
        <v>0.90899999999999992</v>
      </c>
      <c r="Z6031">
        <v>0.90899999999999992</v>
      </c>
      <c r="AA6031">
        <v>0.90899999999999992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0.90899999999999992</v>
      </c>
    </row>
    <row r="6032" spans="1:31" x14ac:dyDescent="0.45">
      <c r="A6032" t="s">
        <v>91</v>
      </c>
      <c r="B6032" t="s">
        <v>175</v>
      </c>
      <c r="C6032" t="s">
        <v>124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91</v>
      </c>
      <c r="B6033" t="s">
        <v>175</v>
      </c>
      <c r="C6033" t="s">
        <v>125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91</v>
      </c>
      <c r="B6034" t="s">
        <v>175</v>
      </c>
      <c r="C6034" t="s">
        <v>126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91</v>
      </c>
      <c r="B6035" t="s">
        <v>175</v>
      </c>
      <c r="C6035" t="s">
        <v>127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91</v>
      </c>
      <c r="B6036" t="s">
        <v>175</v>
      </c>
      <c r="C6036" t="s">
        <v>128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91</v>
      </c>
      <c r="B6037" t="s">
        <v>175</v>
      </c>
      <c r="C6037" t="s">
        <v>129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91</v>
      </c>
      <c r="B6038" t="s">
        <v>176</v>
      </c>
      <c r="C6038" t="s">
        <v>124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91</v>
      </c>
      <c r="B6039" t="s">
        <v>176</v>
      </c>
      <c r="C6039" t="s">
        <v>125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91</v>
      </c>
      <c r="B6040" t="s">
        <v>176</v>
      </c>
      <c r="C6040" t="s">
        <v>126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91</v>
      </c>
      <c r="B6041" t="s">
        <v>176</v>
      </c>
      <c r="C6041" t="s">
        <v>127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91</v>
      </c>
      <c r="B6042" t="s">
        <v>176</v>
      </c>
      <c r="C6042" t="s">
        <v>128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91</v>
      </c>
      <c r="B6043" t="s">
        <v>176</v>
      </c>
      <c r="C6043" t="s">
        <v>129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91</v>
      </c>
      <c r="B6044" t="s">
        <v>177</v>
      </c>
      <c r="C6044" t="s">
        <v>124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 s="7">
        <f t="shared" si="282"/>
        <v>0</v>
      </c>
      <c r="AC6044">
        <f>INDEX(SHELF_days!$C$2:$C$289,MATCH(A6044&amp;"|"&amp;C6044,SHELF_days!$D$2:$D$289,0))</f>
        <v>86</v>
      </c>
      <c r="AD6044" s="8">
        <f t="shared" si="283"/>
        <v>0</v>
      </c>
      <c r="AE6044" s="7">
        <f t="shared" si="284"/>
        <v>0</v>
      </c>
    </row>
    <row r="6045" spans="1:31" x14ac:dyDescent="0.45">
      <c r="A6045" t="s">
        <v>91</v>
      </c>
      <c r="B6045" t="s">
        <v>177</v>
      </c>
      <c r="C6045" t="s">
        <v>125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 s="7">
        <f t="shared" si="282"/>
        <v>0</v>
      </c>
      <c r="AC6045">
        <f>INDEX(SHELF_days!$C$2:$C$289,MATCH(A6045&amp;"|"&amp;C6045,SHELF_days!$D$2:$D$289,0))</f>
        <v>40</v>
      </c>
      <c r="AD6045" s="8">
        <f t="shared" si="283"/>
        <v>0</v>
      </c>
      <c r="AE6045" s="7">
        <f t="shared" si="284"/>
        <v>0</v>
      </c>
    </row>
    <row r="6046" spans="1:31" x14ac:dyDescent="0.45">
      <c r="A6046" t="s">
        <v>91</v>
      </c>
      <c r="B6046" t="s">
        <v>177</v>
      </c>
      <c r="C6046" t="s">
        <v>126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2.3937778760735749E-3</v>
      </c>
      <c r="O6046">
        <v>2.3937778760735749E-3</v>
      </c>
      <c r="P6046">
        <v>3.9953702679789158E-3</v>
      </c>
      <c r="Q6046">
        <v>5.2697556120756394E-3</v>
      </c>
      <c r="R6046">
        <v>8.7829260201260639E-3</v>
      </c>
      <c r="S6046">
        <v>1.038451841203141E-2</v>
      </c>
      <c r="T6046">
        <v>1.2778296288104981E-2</v>
      </c>
      <c r="U6046">
        <v>1.203777507464337E-2</v>
      </c>
      <c r="V6046">
        <v>1.117670389619964E-2</v>
      </c>
      <c r="W6046">
        <v>4.6325629400272772E-3</v>
      </c>
      <c r="X6046">
        <v>0</v>
      </c>
      <c r="Y6046">
        <v>0</v>
      </c>
      <c r="Z6046">
        <v>0</v>
      </c>
      <c r="AA6046">
        <v>0</v>
      </c>
      <c r="AB6046" s="7">
        <f t="shared" si="282"/>
        <v>7.3845464263334437E-2</v>
      </c>
      <c r="AC6046">
        <f>INDEX(SHELF_days!$C$2:$C$289,MATCH(A6046&amp;"|"&amp;C6046,SHELF_days!$D$2:$D$289,0))</f>
        <v>120</v>
      </c>
      <c r="AD6046" s="8">
        <f t="shared" si="283"/>
        <v>8.8614557116001329</v>
      </c>
      <c r="AE6046" s="7">
        <f t="shared" si="284"/>
        <v>1.2778296288104981E-2</v>
      </c>
    </row>
    <row r="6047" spans="1:31" x14ac:dyDescent="0.45">
      <c r="A6047" t="s">
        <v>91</v>
      </c>
      <c r="B6047" t="s">
        <v>177</v>
      </c>
      <c r="C6047" t="s">
        <v>127</v>
      </c>
      <c r="D6047">
        <v>3.7305629237510251E-3</v>
      </c>
      <c r="E6047">
        <v>3.7305629237510251E-3</v>
      </c>
      <c r="F6047">
        <v>3.7305629237510251E-3</v>
      </c>
      <c r="G6047">
        <v>3.7305629237510251E-3</v>
      </c>
      <c r="H6047">
        <v>3.7305629237510251E-3</v>
      </c>
      <c r="I6047">
        <v>3.7305629237510251E-3</v>
      </c>
      <c r="J6047">
        <v>3.7305629237510251E-3</v>
      </c>
      <c r="K6047">
        <v>3.7305629237510251E-3</v>
      </c>
      <c r="L6047">
        <v>3.7305629237510251E-3</v>
      </c>
      <c r="M6047">
        <v>3.7305629237510251E-3</v>
      </c>
      <c r="N6047">
        <v>3.7305629237510251E-3</v>
      </c>
      <c r="O6047">
        <v>1.119168877125308E-2</v>
      </c>
      <c r="P6047">
        <v>1.49222516950041E-2</v>
      </c>
      <c r="Q6047">
        <v>1.49222516950041E-2</v>
      </c>
      <c r="R6047">
        <v>2.0907255522316891E-2</v>
      </c>
      <c r="S6047">
        <v>2.364479090521333E-2</v>
      </c>
      <c r="T6047">
        <v>2.9871341972193471E-2</v>
      </c>
      <c r="U6047">
        <v>3.1535334067679527E-2</v>
      </c>
      <c r="V6047">
        <v>2.7375353828964361E-2</v>
      </c>
      <c r="W6047">
        <v>1.368767691448218E-2</v>
      </c>
      <c r="X6047">
        <v>4.723590464605615E-3</v>
      </c>
      <c r="Y6047">
        <v>3.7305629237510251E-3</v>
      </c>
      <c r="Z6047">
        <v>3.7305629237510251E-3</v>
      </c>
      <c r="AA6047">
        <v>3.7305629237510251E-3</v>
      </c>
      <c r="AB6047" s="7">
        <f t="shared" si="282"/>
        <v>0.24500941676923096</v>
      </c>
      <c r="AC6047">
        <f>INDEX(SHELF_days!$C$2:$C$289,MATCH(A6047&amp;"|"&amp;C6047,SHELF_days!$D$2:$D$289,0))</f>
        <v>77</v>
      </c>
      <c r="AD6047" s="8">
        <f t="shared" si="283"/>
        <v>18.865725091230786</v>
      </c>
      <c r="AE6047" s="7">
        <f t="shared" si="284"/>
        <v>3.1535334067679527E-2</v>
      </c>
    </row>
    <row r="6048" spans="1:31" x14ac:dyDescent="0.45">
      <c r="A6048" t="s">
        <v>91</v>
      </c>
      <c r="B6048" t="s">
        <v>177</v>
      </c>
      <c r="C6048" t="s">
        <v>128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4.778945040362712E-3</v>
      </c>
      <c r="O6048">
        <v>2.5961296030078511E-2</v>
      </c>
      <c r="P6048">
        <v>6.4451177706513332E-2</v>
      </c>
      <c r="Q6048">
        <v>7.9562976888200826E-2</v>
      </c>
      <c r="R6048">
        <v>9.8162114342585413E-2</v>
      </c>
      <c r="S6048">
        <v>0.1227672232666151</v>
      </c>
      <c r="T6048">
        <v>0.1243817317261971</v>
      </c>
      <c r="U6048">
        <v>0.14872851929669359</v>
      </c>
      <c r="V6048">
        <v>0.1227672232666151</v>
      </c>
      <c r="W6048">
        <v>6.8842640716576364E-2</v>
      </c>
      <c r="X6048">
        <v>2.5121751631095882E-2</v>
      </c>
      <c r="Y6048">
        <v>0</v>
      </c>
      <c r="Z6048">
        <v>0</v>
      </c>
      <c r="AA6048">
        <v>0</v>
      </c>
      <c r="AB6048" s="7">
        <f t="shared" si="282"/>
        <v>0.88552559991153379</v>
      </c>
      <c r="AC6048">
        <f>INDEX(SHELF_days!$C$2:$C$289,MATCH(A6048&amp;"|"&amp;C6048,SHELF_days!$D$2:$D$289,0))</f>
        <v>32</v>
      </c>
      <c r="AD6048" s="8">
        <f t="shared" si="283"/>
        <v>28.336819197169081</v>
      </c>
      <c r="AE6048" s="7">
        <f t="shared" si="284"/>
        <v>0.14872851929669359</v>
      </c>
    </row>
    <row r="6049" spans="1:31" x14ac:dyDescent="0.45">
      <c r="A6049" t="s">
        <v>91</v>
      </c>
      <c r="B6049" t="s">
        <v>177</v>
      </c>
      <c r="C6049" t="s">
        <v>129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 s="7">
        <f t="shared" si="282"/>
        <v>0</v>
      </c>
      <c r="AC6049">
        <f>INDEX(SHELF_days!$C$2:$C$289,MATCH(A6049&amp;"|"&amp;C6049,SHELF_days!$D$2:$D$289,0))</f>
        <v>10</v>
      </c>
      <c r="AD6049" s="8">
        <f t="shared" si="283"/>
        <v>0</v>
      </c>
      <c r="AE6049" s="7">
        <f t="shared" si="284"/>
        <v>0</v>
      </c>
    </row>
    <row r="6050" spans="1:31" x14ac:dyDescent="0.45">
      <c r="A6050" t="s">
        <v>91</v>
      </c>
      <c r="B6050" t="s">
        <v>178</v>
      </c>
      <c r="C6050" t="s">
        <v>124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91</v>
      </c>
      <c r="B6051" t="s">
        <v>178</v>
      </c>
      <c r="C6051" t="s">
        <v>125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91</v>
      </c>
      <c r="B6052" t="s">
        <v>178</v>
      </c>
      <c r="C6052" t="s">
        <v>126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91</v>
      </c>
      <c r="B6053" t="s">
        <v>178</v>
      </c>
      <c r="C6053" t="s">
        <v>127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91</v>
      </c>
      <c r="B6054" t="s">
        <v>178</v>
      </c>
      <c r="C6054" t="s">
        <v>128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91</v>
      </c>
      <c r="B6055" t="s">
        <v>178</v>
      </c>
      <c r="C6055" t="s">
        <v>129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91</v>
      </c>
      <c r="B6056" t="s">
        <v>179</v>
      </c>
      <c r="C6056" t="s">
        <v>124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91</v>
      </c>
      <c r="B6057" t="s">
        <v>179</v>
      </c>
      <c r="C6057" t="s">
        <v>125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91</v>
      </c>
      <c r="B6058" t="s">
        <v>179</v>
      </c>
      <c r="C6058" t="s">
        <v>126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91</v>
      </c>
      <c r="B6059" t="s">
        <v>179</v>
      </c>
      <c r="C6059" t="s">
        <v>127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91</v>
      </c>
      <c r="B6060" t="s">
        <v>179</v>
      </c>
      <c r="C6060" t="s">
        <v>128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91</v>
      </c>
      <c r="B6061" t="s">
        <v>179</v>
      </c>
      <c r="C6061" t="s">
        <v>129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91</v>
      </c>
      <c r="B6062" t="s">
        <v>180</v>
      </c>
      <c r="C6062" t="s">
        <v>124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91</v>
      </c>
      <c r="B6063" t="s">
        <v>180</v>
      </c>
      <c r="C6063" t="s">
        <v>125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91</v>
      </c>
      <c r="B6064" t="s">
        <v>180</v>
      </c>
      <c r="C6064" t="s">
        <v>126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91</v>
      </c>
      <c r="B6065" t="s">
        <v>180</v>
      </c>
      <c r="C6065" t="s">
        <v>127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91</v>
      </c>
      <c r="B6066" t="s">
        <v>180</v>
      </c>
      <c r="C6066" t="s">
        <v>128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91</v>
      </c>
      <c r="B6067" t="s">
        <v>180</v>
      </c>
      <c r="C6067" t="s">
        <v>129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91</v>
      </c>
      <c r="B6068" t="s">
        <v>181</v>
      </c>
      <c r="C6068" t="s">
        <v>124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91</v>
      </c>
      <c r="B6069" t="s">
        <v>181</v>
      </c>
      <c r="C6069" t="s">
        <v>125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91</v>
      </c>
      <c r="B6070" t="s">
        <v>181</v>
      </c>
      <c r="C6070" t="s">
        <v>126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91</v>
      </c>
      <c r="B6071" t="s">
        <v>181</v>
      </c>
      <c r="C6071" t="s">
        <v>127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91</v>
      </c>
      <c r="B6072" t="s">
        <v>181</v>
      </c>
      <c r="C6072" t="s">
        <v>128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91</v>
      </c>
      <c r="B6073" t="s">
        <v>181</v>
      </c>
      <c r="C6073" t="s">
        <v>129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91</v>
      </c>
      <c r="B6074" t="s">
        <v>182</v>
      </c>
      <c r="C6074" t="s">
        <v>124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91</v>
      </c>
      <c r="B6075" t="s">
        <v>182</v>
      </c>
      <c r="C6075" t="s">
        <v>125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91</v>
      </c>
      <c r="B6076" t="s">
        <v>182</v>
      </c>
      <c r="C6076" t="s">
        <v>126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91</v>
      </c>
      <c r="B6077" t="s">
        <v>182</v>
      </c>
      <c r="C6077" t="s">
        <v>127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91</v>
      </c>
      <c r="B6078" t="s">
        <v>182</v>
      </c>
      <c r="C6078" t="s">
        <v>128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91</v>
      </c>
      <c r="B6079" t="s">
        <v>182</v>
      </c>
      <c r="C6079" t="s">
        <v>129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91</v>
      </c>
      <c r="B6080" t="s">
        <v>183</v>
      </c>
      <c r="C6080" t="s">
        <v>124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91</v>
      </c>
      <c r="B6081" t="s">
        <v>183</v>
      </c>
      <c r="C6081" t="s">
        <v>125</v>
      </c>
      <c r="D6081">
        <v>0.35286320269084498</v>
      </c>
      <c r="E6081">
        <v>0.35286320269084498</v>
      </c>
      <c r="F6081">
        <v>0.35286320269084498</v>
      </c>
      <c r="G6081">
        <v>0.35286320269084498</v>
      </c>
      <c r="H6081">
        <v>0.35286320269084498</v>
      </c>
      <c r="I6081">
        <v>0.35286320269084498</v>
      </c>
      <c r="J6081">
        <v>0.35286320269084498</v>
      </c>
      <c r="K6081">
        <v>0.35286320269084498</v>
      </c>
      <c r="L6081">
        <v>0.35286320269084498</v>
      </c>
      <c r="M6081">
        <v>0.35286320269084498</v>
      </c>
      <c r="N6081">
        <v>0.35286320269084498</v>
      </c>
      <c r="O6081">
        <v>0.35286320269084498</v>
      </c>
      <c r="P6081">
        <v>0.35286320269084498</v>
      </c>
      <c r="Q6081">
        <v>0.35286320269084498</v>
      </c>
      <c r="R6081">
        <v>0.35286320269084498</v>
      </c>
      <c r="S6081">
        <v>0.35286320269084498</v>
      </c>
      <c r="T6081">
        <v>0.70572640538169007</v>
      </c>
      <c r="U6081">
        <v>0.70572640538169007</v>
      </c>
      <c r="V6081">
        <v>0.70572640538169007</v>
      </c>
      <c r="W6081">
        <v>0.70572640538169007</v>
      </c>
      <c r="X6081">
        <v>0.35286320269084498</v>
      </c>
      <c r="Y6081">
        <v>0.35286320269084498</v>
      </c>
      <c r="Z6081">
        <v>0.35286320269084498</v>
      </c>
      <c r="AA6081">
        <v>0.35286320269084498</v>
      </c>
      <c r="AB6081" s="7">
        <f t="shared" si="282"/>
        <v>9.8801696753436588</v>
      </c>
      <c r="AC6081">
        <f>INDEX(SHELF_days!$C$2:$C$289,MATCH(A6081&amp;"|"&amp;C6081,SHELF_days!$D$2:$D$289,0))</f>
        <v>40</v>
      </c>
      <c r="AD6081" s="8">
        <f t="shared" si="283"/>
        <v>395.20678701374635</v>
      </c>
      <c r="AE6081" s="7">
        <f t="shared" si="284"/>
        <v>0.70572640538169007</v>
      </c>
    </row>
    <row r="6082" spans="1:31" x14ac:dyDescent="0.45">
      <c r="A6082" t="s">
        <v>91</v>
      </c>
      <c r="B6082" t="s">
        <v>183</v>
      </c>
      <c r="C6082" t="s">
        <v>126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0.57179420490612731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10.571794204906126</v>
      </c>
      <c r="AC6082">
        <f>INDEX(SHELF_days!$C$2:$C$289,MATCH(A6082&amp;"|"&amp;C6082,SHELF_days!$D$2:$D$289,0))</f>
        <v>120</v>
      </c>
      <c r="AD6082" s="8">
        <f t="shared" ref="AD6082:AD6145" si="286">AB6082*AC6082</f>
        <v>1268.6153045887352</v>
      </c>
      <c r="AE6082" s="7">
        <f t="shared" ref="AE6082:AE6145" si="287">MAX(D6082:AA6082)</f>
        <v>1</v>
      </c>
    </row>
    <row r="6083" spans="1:31" x14ac:dyDescent="0.45">
      <c r="A6083" t="s">
        <v>91</v>
      </c>
      <c r="B6083" t="s">
        <v>183</v>
      </c>
      <c r="C6083" t="s">
        <v>127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91</v>
      </c>
      <c r="B6084" t="s">
        <v>183</v>
      </c>
      <c r="C6084" t="s">
        <v>128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91</v>
      </c>
      <c r="B6085" t="s">
        <v>183</v>
      </c>
      <c r="C6085" t="s">
        <v>129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93</v>
      </c>
      <c r="B6086" t="s">
        <v>158</v>
      </c>
      <c r="C6086" t="s">
        <v>124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93</v>
      </c>
      <c r="B6087" t="s">
        <v>158</v>
      </c>
      <c r="C6087" t="s">
        <v>125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93</v>
      </c>
      <c r="B6088" t="s">
        <v>158</v>
      </c>
      <c r="C6088" t="s">
        <v>126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93</v>
      </c>
      <c r="B6089" t="s">
        <v>158</v>
      </c>
      <c r="C6089" t="s">
        <v>127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93</v>
      </c>
      <c r="B6090" t="s">
        <v>158</v>
      </c>
      <c r="C6090" t="s">
        <v>128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93</v>
      </c>
      <c r="B6091" t="s">
        <v>158</v>
      </c>
      <c r="C6091" t="s">
        <v>129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93</v>
      </c>
      <c r="B6092" t="s">
        <v>159</v>
      </c>
      <c r="C6092" t="s">
        <v>124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93</v>
      </c>
      <c r="B6093" t="s">
        <v>159</v>
      </c>
      <c r="C6093" t="s">
        <v>125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93</v>
      </c>
      <c r="B6094" t="s">
        <v>159</v>
      </c>
      <c r="C6094" t="s">
        <v>126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93</v>
      </c>
      <c r="B6095" t="s">
        <v>159</v>
      </c>
      <c r="C6095" t="s">
        <v>127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93</v>
      </c>
      <c r="B6096" t="s">
        <v>159</v>
      </c>
      <c r="C6096" t="s">
        <v>128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93</v>
      </c>
      <c r="B6097" t="s">
        <v>159</v>
      </c>
      <c r="C6097" t="s">
        <v>129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93</v>
      </c>
      <c r="B6098" t="s">
        <v>160</v>
      </c>
      <c r="C6098" t="s">
        <v>124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93</v>
      </c>
      <c r="B6099" t="s">
        <v>160</v>
      </c>
      <c r="C6099" t="s">
        <v>125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93</v>
      </c>
      <c r="B6100" t="s">
        <v>160</v>
      </c>
      <c r="C6100" t="s">
        <v>126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93</v>
      </c>
      <c r="B6101" t="s">
        <v>160</v>
      </c>
      <c r="C6101" t="s">
        <v>127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93</v>
      </c>
      <c r="B6102" t="s">
        <v>160</v>
      </c>
      <c r="C6102" t="s">
        <v>128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93</v>
      </c>
      <c r="B6103" t="s">
        <v>160</v>
      </c>
      <c r="C6103" t="s">
        <v>129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93</v>
      </c>
      <c r="B6104" t="s">
        <v>161</v>
      </c>
      <c r="C6104" t="s">
        <v>124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93</v>
      </c>
      <c r="B6105" t="s">
        <v>161</v>
      </c>
      <c r="C6105" t="s">
        <v>125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93</v>
      </c>
      <c r="B6106" t="s">
        <v>161</v>
      </c>
      <c r="C6106" t="s">
        <v>126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93</v>
      </c>
      <c r="B6107" t="s">
        <v>161</v>
      </c>
      <c r="C6107" t="s">
        <v>127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93</v>
      </c>
      <c r="B6108" t="s">
        <v>161</v>
      </c>
      <c r="C6108" t="s">
        <v>128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93</v>
      </c>
      <c r="B6109" t="s">
        <v>161</v>
      </c>
      <c r="C6109" t="s">
        <v>129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93</v>
      </c>
      <c r="B6110" t="s">
        <v>162</v>
      </c>
      <c r="C6110" t="s">
        <v>124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 s="7">
        <f t="shared" si="285"/>
        <v>0</v>
      </c>
      <c r="AC6110">
        <f>INDEX(SHELF_days!$C$2:$C$289,MATCH(A6110&amp;"|"&amp;C6110,SHELF_days!$D$2:$D$289,0))</f>
        <v>35</v>
      </c>
      <c r="AD6110" s="8">
        <f t="shared" si="286"/>
        <v>0</v>
      </c>
      <c r="AE6110" s="7">
        <f t="shared" si="287"/>
        <v>0</v>
      </c>
    </row>
    <row r="6111" spans="1:31" x14ac:dyDescent="0.45">
      <c r="A6111" t="s">
        <v>93</v>
      </c>
      <c r="B6111" t="s">
        <v>162</v>
      </c>
      <c r="C6111" t="s">
        <v>125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 s="7">
        <f t="shared" si="285"/>
        <v>0</v>
      </c>
      <c r="AC6111">
        <f>INDEX(SHELF_days!$C$2:$C$289,MATCH(A6111&amp;"|"&amp;C6111,SHELF_days!$D$2:$D$289,0))</f>
        <v>47</v>
      </c>
      <c r="AD6111" s="8">
        <f t="shared" si="286"/>
        <v>0</v>
      </c>
      <c r="AE6111" s="7">
        <f t="shared" si="287"/>
        <v>0</v>
      </c>
    </row>
    <row r="6112" spans="1:31" x14ac:dyDescent="0.45">
      <c r="A6112" t="s">
        <v>93</v>
      </c>
      <c r="B6112" t="s">
        <v>162</v>
      </c>
      <c r="C6112" t="s">
        <v>126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 s="7">
        <f t="shared" si="285"/>
        <v>0</v>
      </c>
      <c r="AC6112">
        <f>INDEX(SHELF_days!$C$2:$C$289,MATCH(A6112&amp;"|"&amp;C6112,SHELF_days!$D$2:$D$289,0))</f>
        <v>107</v>
      </c>
      <c r="AD6112" s="8">
        <f t="shared" si="286"/>
        <v>0</v>
      </c>
      <c r="AE6112" s="7">
        <f t="shared" si="287"/>
        <v>0</v>
      </c>
    </row>
    <row r="6113" spans="1:31" x14ac:dyDescent="0.45">
      <c r="A6113" t="s">
        <v>93</v>
      </c>
      <c r="B6113" t="s">
        <v>162</v>
      </c>
      <c r="C6113" t="s">
        <v>127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 s="7">
        <f t="shared" si="285"/>
        <v>0</v>
      </c>
      <c r="AC6113">
        <f>INDEX(SHELF_days!$C$2:$C$289,MATCH(A6113&amp;"|"&amp;C6113,SHELF_days!$D$2:$D$289,0))</f>
        <v>152</v>
      </c>
      <c r="AD6113" s="8">
        <f t="shared" si="286"/>
        <v>0</v>
      </c>
      <c r="AE6113" s="7">
        <f t="shared" si="287"/>
        <v>0</v>
      </c>
    </row>
    <row r="6114" spans="1:31" x14ac:dyDescent="0.45">
      <c r="A6114" t="s">
        <v>93</v>
      </c>
      <c r="B6114" t="s">
        <v>162</v>
      </c>
      <c r="C6114" t="s">
        <v>128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 s="7">
        <f t="shared" si="285"/>
        <v>0</v>
      </c>
      <c r="AC6114">
        <f>INDEX(SHELF_days!$C$2:$C$289,MATCH(A6114&amp;"|"&amp;C6114,SHELF_days!$D$2:$D$289,0))</f>
        <v>18</v>
      </c>
      <c r="AD6114" s="8">
        <f t="shared" si="286"/>
        <v>0</v>
      </c>
      <c r="AE6114" s="7">
        <f t="shared" si="287"/>
        <v>0</v>
      </c>
    </row>
    <row r="6115" spans="1:31" x14ac:dyDescent="0.45">
      <c r="A6115" t="s">
        <v>93</v>
      </c>
      <c r="B6115" t="s">
        <v>162</v>
      </c>
      <c r="C6115" t="s">
        <v>129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 s="7">
        <f t="shared" si="285"/>
        <v>0</v>
      </c>
      <c r="AC6115">
        <f>INDEX(SHELF_days!$C$2:$C$289,MATCH(A6115&amp;"|"&amp;C6115,SHELF_days!$D$2:$D$289,0))</f>
        <v>6</v>
      </c>
      <c r="AD6115" s="8">
        <f t="shared" si="286"/>
        <v>0</v>
      </c>
      <c r="AE6115" s="7">
        <f t="shared" si="287"/>
        <v>0</v>
      </c>
    </row>
    <row r="6116" spans="1:31" x14ac:dyDescent="0.45">
      <c r="A6116" t="s">
        <v>93</v>
      </c>
      <c r="B6116" t="s">
        <v>163</v>
      </c>
      <c r="C6116" t="s">
        <v>124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93</v>
      </c>
      <c r="B6117" t="s">
        <v>163</v>
      </c>
      <c r="C6117" t="s">
        <v>125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93</v>
      </c>
      <c r="B6118" t="s">
        <v>163</v>
      </c>
      <c r="C6118" t="s">
        <v>126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93</v>
      </c>
      <c r="B6119" t="s">
        <v>163</v>
      </c>
      <c r="C6119" t="s">
        <v>127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93</v>
      </c>
      <c r="B6120" t="s">
        <v>163</v>
      </c>
      <c r="C6120" t="s">
        <v>128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93</v>
      </c>
      <c r="B6121" t="s">
        <v>163</v>
      </c>
      <c r="C6121" t="s">
        <v>129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93</v>
      </c>
      <c r="B6122" t="s">
        <v>164</v>
      </c>
      <c r="C6122" t="s">
        <v>124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93</v>
      </c>
      <c r="B6123" t="s">
        <v>164</v>
      </c>
      <c r="C6123" t="s">
        <v>125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93</v>
      </c>
      <c r="B6124" t="s">
        <v>164</v>
      </c>
      <c r="C6124" t="s">
        <v>126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93</v>
      </c>
      <c r="B6125" t="s">
        <v>164</v>
      </c>
      <c r="C6125" t="s">
        <v>127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93</v>
      </c>
      <c r="B6126" t="s">
        <v>164</v>
      </c>
      <c r="C6126" t="s">
        <v>128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93</v>
      </c>
      <c r="B6127" t="s">
        <v>164</v>
      </c>
      <c r="C6127" t="s">
        <v>129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93</v>
      </c>
      <c r="B6128" t="s">
        <v>165</v>
      </c>
      <c r="C6128" t="s">
        <v>124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93</v>
      </c>
      <c r="B6129" t="s">
        <v>165</v>
      </c>
      <c r="C6129" t="s">
        <v>125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93</v>
      </c>
      <c r="B6130" t="s">
        <v>165</v>
      </c>
      <c r="C6130" t="s">
        <v>126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93</v>
      </c>
      <c r="B6131" t="s">
        <v>165</v>
      </c>
      <c r="C6131" t="s">
        <v>127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93</v>
      </c>
      <c r="B6132" t="s">
        <v>165</v>
      </c>
      <c r="C6132" t="s">
        <v>128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93</v>
      </c>
      <c r="B6133" t="s">
        <v>165</v>
      </c>
      <c r="C6133" t="s">
        <v>129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93</v>
      </c>
      <c r="B6134" t="s">
        <v>166</v>
      </c>
      <c r="C6134" t="s">
        <v>124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93</v>
      </c>
      <c r="B6135" t="s">
        <v>166</v>
      </c>
      <c r="C6135" t="s">
        <v>125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93</v>
      </c>
      <c r="B6136" t="s">
        <v>166</v>
      </c>
      <c r="C6136" t="s">
        <v>126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93</v>
      </c>
      <c r="B6137" t="s">
        <v>166</v>
      </c>
      <c r="C6137" t="s">
        <v>127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93</v>
      </c>
      <c r="B6138" t="s">
        <v>166</v>
      </c>
      <c r="C6138" t="s">
        <v>128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93</v>
      </c>
      <c r="B6139" t="s">
        <v>166</v>
      </c>
      <c r="C6139" t="s">
        <v>129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93</v>
      </c>
      <c r="B6140" t="s">
        <v>167</v>
      </c>
      <c r="C6140" t="s">
        <v>124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93</v>
      </c>
      <c r="B6141" t="s">
        <v>167</v>
      </c>
      <c r="C6141" t="s">
        <v>125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93</v>
      </c>
      <c r="B6142" t="s">
        <v>167</v>
      </c>
      <c r="C6142" t="s">
        <v>126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93</v>
      </c>
      <c r="B6143" t="s">
        <v>167</v>
      </c>
      <c r="C6143" t="s">
        <v>127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93</v>
      </c>
      <c r="B6144" t="s">
        <v>167</v>
      </c>
      <c r="C6144" t="s">
        <v>128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93</v>
      </c>
      <c r="B6145" t="s">
        <v>167</v>
      </c>
      <c r="C6145" t="s">
        <v>129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93</v>
      </c>
      <c r="B6146" t="s">
        <v>168</v>
      </c>
      <c r="C6146" t="s">
        <v>124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93</v>
      </c>
      <c r="B6147" t="s">
        <v>168</v>
      </c>
      <c r="C6147" t="s">
        <v>125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93</v>
      </c>
      <c r="B6148" t="s">
        <v>168</v>
      </c>
      <c r="C6148" t="s">
        <v>126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93</v>
      </c>
      <c r="B6149" t="s">
        <v>168</v>
      </c>
      <c r="C6149" t="s">
        <v>127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93</v>
      </c>
      <c r="B6150" t="s">
        <v>168</v>
      </c>
      <c r="C6150" t="s">
        <v>128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93</v>
      </c>
      <c r="B6151" t="s">
        <v>168</v>
      </c>
      <c r="C6151" t="s">
        <v>129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93</v>
      </c>
      <c r="B6152" t="s">
        <v>169</v>
      </c>
      <c r="C6152" t="s">
        <v>124</v>
      </c>
      <c r="D6152">
        <v>0</v>
      </c>
      <c r="E6152">
        <v>0</v>
      </c>
      <c r="F6152">
        <v>0</v>
      </c>
      <c r="G6152">
        <v>0</v>
      </c>
      <c r="H6152">
        <v>1.1231224435787199E-2</v>
      </c>
      <c r="I6152">
        <v>4.6373978005811098E-2</v>
      </c>
      <c r="J6152">
        <v>2.4184297183679E-2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2.9868101413933188E-3</v>
      </c>
      <c r="V6152">
        <v>9.9560338046443954E-4</v>
      </c>
      <c r="W6152">
        <v>0</v>
      </c>
      <c r="X6152">
        <v>0</v>
      </c>
      <c r="Y6152">
        <v>0</v>
      </c>
      <c r="Z6152">
        <v>0</v>
      </c>
      <c r="AA6152">
        <v>0</v>
      </c>
      <c r="AB6152" s="7">
        <f t="shared" si="288"/>
        <v>8.5771913147135045E-2</v>
      </c>
      <c r="AC6152">
        <f>INDEX(SHELF_days!$C$2:$C$289,MATCH(A6152&amp;"|"&amp;C6152,SHELF_days!$D$2:$D$289,0))</f>
        <v>35</v>
      </c>
      <c r="AD6152" s="8">
        <f t="shared" si="289"/>
        <v>3.0020169601497266</v>
      </c>
      <c r="AE6152" s="7">
        <f t="shared" si="290"/>
        <v>4.6373978005811098E-2</v>
      </c>
    </row>
    <row r="6153" spans="1:31" x14ac:dyDescent="0.45">
      <c r="A6153" t="s">
        <v>93</v>
      </c>
      <c r="B6153" t="s">
        <v>169</v>
      </c>
      <c r="C6153" t="s">
        <v>125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2.648833480131204E-2</v>
      </c>
      <c r="V6153">
        <v>3.733512676741648E-3</v>
      </c>
      <c r="W6153">
        <v>0</v>
      </c>
      <c r="X6153">
        <v>0</v>
      </c>
      <c r="Y6153">
        <v>0</v>
      </c>
      <c r="Z6153">
        <v>0</v>
      </c>
      <c r="AA6153">
        <v>0</v>
      </c>
      <c r="AB6153" s="7">
        <f t="shared" si="288"/>
        <v>3.0221847478053687E-2</v>
      </c>
      <c r="AC6153">
        <f>INDEX(SHELF_days!$C$2:$C$289,MATCH(A6153&amp;"|"&amp;C6153,SHELF_days!$D$2:$D$289,0))</f>
        <v>47</v>
      </c>
      <c r="AD6153" s="8">
        <f t="shared" si="289"/>
        <v>1.4204268314685233</v>
      </c>
      <c r="AE6153" s="7">
        <f t="shared" si="290"/>
        <v>2.648833480131204E-2</v>
      </c>
    </row>
    <row r="6154" spans="1:31" x14ac:dyDescent="0.45">
      <c r="A6154" t="s">
        <v>93</v>
      </c>
      <c r="B6154" t="s">
        <v>169</v>
      </c>
      <c r="C6154" t="s">
        <v>126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2.6059146424666189E-2</v>
      </c>
      <c r="O6154">
        <v>0.211515358155657</v>
      </c>
      <c r="P6154">
        <v>0.49706176770729571</v>
      </c>
      <c r="Q6154">
        <v>0.71686088773229473</v>
      </c>
      <c r="R6154">
        <v>0.92000234515169577</v>
      </c>
      <c r="S6154">
        <v>0.95</v>
      </c>
      <c r="T6154">
        <v>0.95</v>
      </c>
      <c r="U6154">
        <v>0.95</v>
      </c>
      <c r="V6154">
        <v>0.95</v>
      </c>
      <c r="W6154">
        <v>0.766216424310731</v>
      </c>
      <c r="X6154">
        <v>0.18438806615806699</v>
      </c>
      <c r="Y6154">
        <v>0</v>
      </c>
      <c r="Z6154">
        <v>0</v>
      </c>
      <c r="AA6154">
        <v>0</v>
      </c>
      <c r="AB6154" s="7">
        <f t="shared" si="288"/>
        <v>7.1221039956404075</v>
      </c>
      <c r="AC6154">
        <f>INDEX(SHELF_days!$C$2:$C$289,MATCH(A6154&amp;"|"&amp;C6154,SHELF_days!$D$2:$D$289,0))</f>
        <v>107</v>
      </c>
      <c r="AD6154" s="8">
        <f t="shared" si="289"/>
        <v>762.06512753352365</v>
      </c>
      <c r="AE6154" s="7">
        <f t="shared" si="290"/>
        <v>0.95</v>
      </c>
    </row>
    <row r="6155" spans="1:31" x14ac:dyDescent="0.45">
      <c r="A6155" t="s">
        <v>93</v>
      </c>
      <c r="B6155" t="s">
        <v>169</v>
      </c>
      <c r="C6155" t="s">
        <v>127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2.86878765442663E-2</v>
      </c>
      <c r="S6155">
        <v>0.14053395583403411</v>
      </c>
      <c r="T6155">
        <v>0.14053395583403411</v>
      </c>
      <c r="U6155">
        <v>0.13678004144867631</v>
      </c>
      <c r="V6155">
        <v>0.13678004144867631</v>
      </c>
      <c r="W6155">
        <v>3.2441790929624008E-2</v>
      </c>
      <c r="X6155">
        <v>0</v>
      </c>
      <c r="Y6155">
        <v>0</v>
      </c>
      <c r="Z6155">
        <v>0</v>
      </c>
      <c r="AA6155">
        <v>0</v>
      </c>
      <c r="AB6155" s="7">
        <f t="shared" si="288"/>
        <v>0.61575766203931104</v>
      </c>
      <c r="AC6155">
        <f>INDEX(SHELF_days!$C$2:$C$289,MATCH(A6155&amp;"|"&amp;C6155,SHELF_days!$D$2:$D$289,0))</f>
        <v>152</v>
      </c>
      <c r="AD6155" s="8">
        <f t="shared" si="289"/>
        <v>93.595164629975272</v>
      </c>
      <c r="AE6155" s="7">
        <f t="shared" si="290"/>
        <v>0.14053395583403411</v>
      </c>
    </row>
    <row r="6156" spans="1:31" x14ac:dyDescent="0.45">
      <c r="A6156" t="s">
        <v>93</v>
      </c>
      <c r="B6156" t="s">
        <v>169</v>
      </c>
      <c r="C6156" t="s">
        <v>128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0.95</v>
      </c>
      <c r="P6156">
        <v>0.95</v>
      </c>
      <c r="Q6156">
        <v>0.95</v>
      </c>
      <c r="R6156">
        <v>0.95</v>
      </c>
      <c r="S6156">
        <v>0.95</v>
      </c>
      <c r="T6156">
        <v>0.95</v>
      </c>
      <c r="U6156">
        <v>0.95</v>
      </c>
      <c r="V6156">
        <v>0.95</v>
      </c>
      <c r="W6156">
        <v>0</v>
      </c>
      <c r="X6156">
        <v>0</v>
      </c>
      <c r="Y6156">
        <v>0</v>
      </c>
      <c r="Z6156">
        <v>0</v>
      </c>
      <c r="AA6156">
        <v>0</v>
      </c>
      <c r="AB6156" s="7">
        <f t="shared" si="288"/>
        <v>7.6000000000000005</v>
      </c>
      <c r="AC6156">
        <f>INDEX(SHELF_days!$C$2:$C$289,MATCH(A6156&amp;"|"&amp;C6156,SHELF_days!$D$2:$D$289,0))</f>
        <v>18</v>
      </c>
      <c r="AD6156" s="8">
        <f t="shared" si="289"/>
        <v>136.80000000000001</v>
      </c>
      <c r="AE6156" s="7">
        <f t="shared" si="290"/>
        <v>0.95</v>
      </c>
    </row>
    <row r="6157" spans="1:31" x14ac:dyDescent="0.45">
      <c r="A6157" t="s">
        <v>93</v>
      </c>
      <c r="B6157" t="s">
        <v>169</v>
      </c>
      <c r="C6157" t="s">
        <v>129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 s="7">
        <f t="shared" si="288"/>
        <v>0</v>
      </c>
      <c r="AC6157">
        <f>INDEX(SHELF_days!$C$2:$C$289,MATCH(A6157&amp;"|"&amp;C6157,SHELF_days!$D$2:$D$289,0))</f>
        <v>6</v>
      </c>
      <c r="AD6157" s="8">
        <f t="shared" si="289"/>
        <v>0</v>
      </c>
      <c r="AE6157" s="7">
        <f t="shared" si="290"/>
        <v>0</v>
      </c>
    </row>
    <row r="6158" spans="1:31" x14ac:dyDescent="0.45">
      <c r="A6158" t="s">
        <v>93</v>
      </c>
      <c r="B6158" t="s">
        <v>170</v>
      </c>
      <c r="C6158" t="s">
        <v>124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93</v>
      </c>
      <c r="B6159" t="s">
        <v>170</v>
      </c>
      <c r="C6159" t="s">
        <v>125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93</v>
      </c>
      <c r="B6160" t="s">
        <v>170</v>
      </c>
      <c r="C6160" t="s">
        <v>126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93</v>
      </c>
      <c r="B6161" t="s">
        <v>170</v>
      </c>
      <c r="C6161" t="s">
        <v>127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93</v>
      </c>
      <c r="B6162" t="s">
        <v>170</v>
      </c>
      <c r="C6162" t="s">
        <v>128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93</v>
      </c>
      <c r="B6163" t="s">
        <v>170</v>
      </c>
      <c r="C6163" t="s">
        <v>129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93</v>
      </c>
      <c r="B6164" t="s">
        <v>171</v>
      </c>
      <c r="C6164" t="s">
        <v>124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93</v>
      </c>
      <c r="B6165" t="s">
        <v>171</v>
      </c>
      <c r="C6165" t="s">
        <v>125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93</v>
      </c>
      <c r="B6166" t="s">
        <v>171</v>
      </c>
      <c r="C6166" t="s">
        <v>126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93</v>
      </c>
      <c r="B6167" t="s">
        <v>171</v>
      </c>
      <c r="C6167" t="s">
        <v>127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93</v>
      </c>
      <c r="B6168" t="s">
        <v>171</v>
      </c>
      <c r="C6168" t="s">
        <v>128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93</v>
      </c>
      <c r="B6169" t="s">
        <v>171</v>
      </c>
      <c r="C6169" t="s">
        <v>129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93</v>
      </c>
      <c r="B6170" t="s">
        <v>172</v>
      </c>
      <c r="C6170" t="s">
        <v>124</v>
      </c>
      <c r="D6170">
        <v>0.73420000000000007</v>
      </c>
      <c r="E6170">
        <v>0.73420000000000007</v>
      </c>
      <c r="F6170">
        <v>0.73420000000000007</v>
      </c>
      <c r="G6170">
        <v>0.73420000000000007</v>
      </c>
      <c r="H6170">
        <v>0.73420000000000007</v>
      </c>
      <c r="I6170">
        <v>0.73420000000000007</v>
      </c>
      <c r="J6170">
        <v>0.73420000000000007</v>
      </c>
      <c r="K6170">
        <v>0.73420000000000007</v>
      </c>
      <c r="L6170">
        <v>0.73420000000000007</v>
      </c>
      <c r="M6170">
        <v>0.73420000000000007</v>
      </c>
      <c r="N6170">
        <v>0.73420000000000007</v>
      </c>
      <c r="O6170">
        <v>0.73420000000000007</v>
      </c>
      <c r="P6170">
        <v>0.73420000000000007</v>
      </c>
      <c r="Q6170">
        <v>0.73420000000000007</v>
      </c>
      <c r="R6170">
        <v>0.73420000000000007</v>
      </c>
      <c r="S6170">
        <v>0.73420000000000007</v>
      </c>
      <c r="T6170">
        <v>0.73420000000000007</v>
      </c>
      <c r="U6170">
        <v>0.73420000000000007</v>
      </c>
      <c r="V6170">
        <v>0.73420000000000007</v>
      </c>
      <c r="W6170">
        <v>0.73420000000000007</v>
      </c>
      <c r="X6170">
        <v>0.73420000000000007</v>
      </c>
      <c r="Y6170">
        <v>0.73420000000000007</v>
      </c>
      <c r="Z6170">
        <v>0.73420000000000007</v>
      </c>
      <c r="AA6170">
        <v>0.73420000000000007</v>
      </c>
      <c r="AB6170" s="7">
        <f t="shared" si="288"/>
        <v>17.620799999999999</v>
      </c>
      <c r="AC6170">
        <f>INDEX(SHELF_days!$C$2:$C$289,MATCH(A6170&amp;"|"&amp;C6170,SHELF_days!$D$2:$D$289,0))</f>
        <v>35</v>
      </c>
      <c r="AD6170" s="8">
        <f t="shared" si="289"/>
        <v>616.72799999999995</v>
      </c>
      <c r="AE6170" s="7">
        <f t="shared" si="290"/>
        <v>0.73420000000000007</v>
      </c>
    </row>
    <row r="6171" spans="1:31" x14ac:dyDescent="0.45">
      <c r="A6171" t="s">
        <v>93</v>
      </c>
      <c r="B6171" t="s">
        <v>172</v>
      </c>
      <c r="C6171" t="s">
        <v>125</v>
      </c>
      <c r="D6171">
        <v>0.73420000000000007</v>
      </c>
      <c r="E6171">
        <v>0.73420000000000007</v>
      </c>
      <c r="F6171">
        <v>0.73420000000000007</v>
      </c>
      <c r="G6171">
        <v>0.73420000000000007</v>
      </c>
      <c r="H6171">
        <v>0.73420000000000007</v>
      </c>
      <c r="I6171">
        <v>0.73420000000000007</v>
      </c>
      <c r="J6171">
        <v>0.73420000000000007</v>
      </c>
      <c r="K6171">
        <v>0.73420000000000007</v>
      </c>
      <c r="L6171">
        <v>0.73420000000000007</v>
      </c>
      <c r="M6171">
        <v>0.73420000000000007</v>
      </c>
      <c r="N6171">
        <v>0.73420000000000007</v>
      </c>
      <c r="O6171">
        <v>0.73420000000000007</v>
      </c>
      <c r="P6171">
        <v>0.73420000000000007</v>
      </c>
      <c r="Q6171">
        <v>0.73420000000000007</v>
      </c>
      <c r="R6171">
        <v>0.73420000000000007</v>
      </c>
      <c r="S6171">
        <v>0.73420000000000007</v>
      </c>
      <c r="T6171">
        <v>0.73420000000000007</v>
      </c>
      <c r="U6171">
        <v>0.73420000000000007</v>
      </c>
      <c r="V6171">
        <v>0.73420000000000007</v>
      </c>
      <c r="W6171">
        <v>0.73420000000000007</v>
      </c>
      <c r="X6171">
        <v>0.73420000000000007</v>
      </c>
      <c r="Y6171">
        <v>0.73420000000000007</v>
      </c>
      <c r="Z6171">
        <v>0.73420000000000007</v>
      </c>
      <c r="AA6171">
        <v>0.73420000000000007</v>
      </c>
      <c r="AB6171" s="7">
        <f t="shared" si="288"/>
        <v>17.620799999999999</v>
      </c>
      <c r="AC6171">
        <f>INDEX(SHELF_days!$C$2:$C$289,MATCH(A6171&amp;"|"&amp;C6171,SHELF_days!$D$2:$D$289,0))</f>
        <v>47</v>
      </c>
      <c r="AD6171" s="8">
        <f t="shared" si="289"/>
        <v>828.17759999999998</v>
      </c>
      <c r="AE6171" s="7">
        <f t="shared" si="290"/>
        <v>0.73420000000000007</v>
      </c>
    </row>
    <row r="6172" spans="1:31" x14ac:dyDescent="0.45">
      <c r="A6172" t="s">
        <v>93</v>
      </c>
      <c r="B6172" t="s">
        <v>172</v>
      </c>
      <c r="C6172" t="s">
        <v>126</v>
      </c>
      <c r="D6172">
        <v>0.73420000000000007</v>
      </c>
      <c r="E6172">
        <v>0.73420000000000007</v>
      </c>
      <c r="F6172">
        <v>0.73420000000000007</v>
      </c>
      <c r="G6172">
        <v>0.73420000000000007</v>
      </c>
      <c r="H6172">
        <v>0.73420000000000007</v>
      </c>
      <c r="I6172">
        <v>0.73420000000000007</v>
      </c>
      <c r="J6172">
        <v>0.73420000000000007</v>
      </c>
      <c r="K6172">
        <v>0.73420000000000007</v>
      </c>
      <c r="L6172">
        <v>0.73420000000000007</v>
      </c>
      <c r="M6172">
        <v>0.73420000000000007</v>
      </c>
      <c r="N6172">
        <v>0.73420000000000007</v>
      </c>
      <c r="O6172">
        <v>0.73420000000000007</v>
      </c>
      <c r="P6172">
        <v>0.73420000000000007</v>
      </c>
      <c r="Q6172">
        <v>0.73420000000000007</v>
      </c>
      <c r="R6172">
        <v>0.73420000000000007</v>
      </c>
      <c r="S6172">
        <v>0.73420000000000007</v>
      </c>
      <c r="T6172">
        <v>0.73420000000000007</v>
      </c>
      <c r="U6172">
        <v>0.73420000000000007</v>
      </c>
      <c r="V6172">
        <v>0.73420000000000007</v>
      </c>
      <c r="W6172">
        <v>0.73420000000000007</v>
      </c>
      <c r="X6172">
        <v>0.73420000000000007</v>
      </c>
      <c r="Y6172">
        <v>0.73420000000000007</v>
      </c>
      <c r="Z6172">
        <v>0.73420000000000007</v>
      </c>
      <c r="AA6172">
        <v>0.73420000000000007</v>
      </c>
      <c r="AB6172" s="7">
        <f t="shared" si="288"/>
        <v>17.620799999999999</v>
      </c>
      <c r="AC6172">
        <f>INDEX(SHELF_days!$C$2:$C$289,MATCH(A6172&amp;"|"&amp;C6172,SHELF_days!$D$2:$D$289,0))</f>
        <v>107</v>
      </c>
      <c r="AD6172" s="8">
        <f t="shared" si="289"/>
        <v>1885.4255999999998</v>
      </c>
      <c r="AE6172" s="7">
        <f t="shared" si="290"/>
        <v>0.73420000000000007</v>
      </c>
    </row>
    <row r="6173" spans="1:31" x14ac:dyDescent="0.45">
      <c r="A6173" t="s">
        <v>93</v>
      </c>
      <c r="B6173" t="s">
        <v>172</v>
      </c>
      <c r="C6173" t="s">
        <v>127</v>
      </c>
      <c r="D6173">
        <v>0.73420000000000007</v>
      </c>
      <c r="E6173">
        <v>0.73420000000000007</v>
      </c>
      <c r="F6173">
        <v>0.73420000000000007</v>
      </c>
      <c r="G6173">
        <v>0.73420000000000007</v>
      </c>
      <c r="H6173">
        <v>0.73420000000000007</v>
      </c>
      <c r="I6173">
        <v>0.73420000000000007</v>
      </c>
      <c r="J6173">
        <v>0.73420000000000007</v>
      </c>
      <c r="K6173">
        <v>0.73420000000000007</v>
      </c>
      <c r="L6173">
        <v>0.73420000000000007</v>
      </c>
      <c r="M6173">
        <v>0.73420000000000007</v>
      </c>
      <c r="N6173">
        <v>0.73420000000000007</v>
      </c>
      <c r="O6173">
        <v>0.73420000000000007</v>
      </c>
      <c r="P6173">
        <v>0.73420000000000007</v>
      </c>
      <c r="Q6173">
        <v>0.73420000000000007</v>
      </c>
      <c r="R6173">
        <v>0.73420000000000007</v>
      </c>
      <c r="S6173">
        <v>0.73420000000000007</v>
      </c>
      <c r="T6173">
        <v>0.73420000000000007</v>
      </c>
      <c r="U6173">
        <v>0.73420000000000007</v>
      </c>
      <c r="V6173">
        <v>0.73420000000000007</v>
      </c>
      <c r="W6173">
        <v>0.73420000000000007</v>
      </c>
      <c r="X6173">
        <v>0.73420000000000007</v>
      </c>
      <c r="Y6173">
        <v>0.73420000000000007</v>
      </c>
      <c r="Z6173">
        <v>0.73420000000000007</v>
      </c>
      <c r="AA6173">
        <v>0.73420000000000007</v>
      </c>
      <c r="AB6173" s="7">
        <f t="shared" si="288"/>
        <v>17.620799999999999</v>
      </c>
      <c r="AC6173">
        <f>INDEX(SHELF_days!$C$2:$C$289,MATCH(A6173&amp;"|"&amp;C6173,SHELF_days!$D$2:$D$289,0))</f>
        <v>152</v>
      </c>
      <c r="AD6173" s="8">
        <f t="shared" si="289"/>
        <v>2678.3615999999997</v>
      </c>
      <c r="AE6173" s="7">
        <f t="shared" si="290"/>
        <v>0.73420000000000007</v>
      </c>
    </row>
    <row r="6174" spans="1:31" x14ac:dyDescent="0.45">
      <c r="A6174" t="s">
        <v>93</v>
      </c>
      <c r="B6174" t="s">
        <v>172</v>
      </c>
      <c r="C6174" t="s">
        <v>128</v>
      </c>
      <c r="D6174">
        <v>0.73420000000000007</v>
      </c>
      <c r="E6174">
        <v>0.73420000000000007</v>
      </c>
      <c r="F6174">
        <v>0.73420000000000007</v>
      </c>
      <c r="G6174">
        <v>0.73420000000000007</v>
      </c>
      <c r="H6174">
        <v>0.73420000000000007</v>
      </c>
      <c r="I6174">
        <v>0.73420000000000007</v>
      </c>
      <c r="J6174">
        <v>0.73420000000000007</v>
      </c>
      <c r="K6174">
        <v>0.73420000000000007</v>
      </c>
      <c r="L6174">
        <v>0.73420000000000007</v>
      </c>
      <c r="M6174">
        <v>0.73420000000000007</v>
      </c>
      <c r="N6174">
        <v>0.73420000000000007</v>
      </c>
      <c r="O6174">
        <v>0.73420000000000007</v>
      </c>
      <c r="P6174">
        <v>0.73420000000000007</v>
      </c>
      <c r="Q6174">
        <v>0.73420000000000007</v>
      </c>
      <c r="R6174">
        <v>0.73420000000000007</v>
      </c>
      <c r="S6174">
        <v>0.73420000000000007</v>
      </c>
      <c r="T6174">
        <v>0.73420000000000007</v>
      </c>
      <c r="U6174">
        <v>0.73420000000000007</v>
      </c>
      <c r="V6174">
        <v>0.73420000000000007</v>
      </c>
      <c r="W6174">
        <v>0.73420000000000007</v>
      </c>
      <c r="X6174">
        <v>0.73420000000000007</v>
      </c>
      <c r="Y6174">
        <v>0.73420000000000007</v>
      </c>
      <c r="Z6174">
        <v>0.73420000000000007</v>
      </c>
      <c r="AA6174">
        <v>0.73420000000000007</v>
      </c>
      <c r="AB6174" s="7">
        <f t="shared" si="288"/>
        <v>17.620799999999999</v>
      </c>
      <c r="AC6174">
        <f>INDEX(SHELF_days!$C$2:$C$289,MATCH(A6174&amp;"|"&amp;C6174,SHELF_days!$D$2:$D$289,0))</f>
        <v>18</v>
      </c>
      <c r="AD6174" s="8">
        <f t="shared" si="289"/>
        <v>317.17439999999999</v>
      </c>
      <c r="AE6174" s="7">
        <f t="shared" si="290"/>
        <v>0.73420000000000007</v>
      </c>
    </row>
    <row r="6175" spans="1:31" x14ac:dyDescent="0.45">
      <c r="A6175" t="s">
        <v>93</v>
      </c>
      <c r="B6175" t="s">
        <v>172</v>
      </c>
      <c r="C6175" t="s">
        <v>129</v>
      </c>
      <c r="D6175">
        <v>0.73420000000000007</v>
      </c>
      <c r="E6175">
        <v>0.73420000000000007</v>
      </c>
      <c r="F6175">
        <v>0.73420000000000007</v>
      </c>
      <c r="G6175">
        <v>0.73420000000000007</v>
      </c>
      <c r="H6175">
        <v>0.73420000000000007</v>
      </c>
      <c r="I6175">
        <v>0.73420000000000007</v>
      </c>
      <c r="J6175">
        <v>0.73420000000000007</v>
      </c>
      <c r="K6175">
        <v>0.73420000000000007</v>
      </c>
      <c r="L6175">
        <v>0.73420000000000007</v>
      </c>
      <c r="M6175">
        <v>0.73420000000000007</v>
      </c>
      <c r="N6175">
        <v>0.73420000000000007</v>
      </c>
      <c r="O6175">
        <v>0.73420000000000007</v>
      </c>
      <c r="P6175">
        <v>0.73420000000000007</v>
      </c>
      <c r="Q6175">
        <v>0.73420000000000007</v>
      </c>
      <c r="R6175">
        <v>0.73420000000000007</v>
      </c>
      <c r="S6175">
        <v>0.73420000000000007</v>
      </c>
      <c r="T6175">
        <v>0.73420000000000007</v>
      </c>
      <c r="U6175">
        <v>0.73420000000000007</v>
      </c>
      <c r="V6175">
        <v>0.73420000000000007</v>
      </c>
      <c r="W6175">
        <v>0.73420000000000007</v>
      </c>
      <c r="X6175">
        <v>0.73420000000000007</v>
      </c>
      <c r="Y6175">
        <v>0.73420000000000007</v>
      </c>
      <c r="Z6175">
        <v>0.73420000000000007</v>
      </c>
      <c r="AA6175">
        <v>0.73420000000000007</v>
      </c>
      <c r="AB6175" s="7">
        <f t="shared" si="288"/>
        <v>17.620799999999999</v>
      </c>
      <c r="AC6175">
        <f>INDEX(SHELF_days!$C$2:$C$289,MATCH(A6175&amp;"|"&amp;C6175,SHELF_days!$D$2:$D$289,0))</f>
        <v>6</v>
      </c>
      <c r="AD6175" s="8">
        <f t="shared" si="289"/>
        <v>105.72479999999999</v>
      </c>
      <c r="AE6175" s="7">
        <f t="shared" si="290"/>
        <v>0.73420000000000007</v>
      </c>
    </row>
    <row r="6176" spans="1:31" x14ac:dyDescent="0.45">
      <c r="A6176" t="s">
        <v>93</v>
      </c>
      <c r="B6176" t="s">
        <v>173</v>
      </c>
      <c r="C6176" t="s">
        <v>124</v>
      </c>
      <c r="D6176">
        <v>0</v>
      </c>
      <c r="E6176">
        <v>0</v>
      </c>
      <c r="F6176">
        <v>0</v>
      </c>
      <c r="G6176">
        <v>0</v>
      </c>
      <c r="H6176">
        <v>1.6453562844221378E-2</v>
      </c>
      <c r="I6176">
        <v>6.7937130614527927E-2</v>
      </c>
      <c r="J6176">
        <v>3.5429605723759028E-2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3.5429605723759028E-2</v>
      </c>
      <c r="U6176">
        <v>3.8346691546778243E-2</v>
      </c>
      <c r="V6176">
        <v>3.6888148635268632E-2</v>
      </c>
      <c r="W6176">
        <v>3.5429605723759028E-2</v>
      </c>
      <c r="X6176">
        <v>0</v>
      </c>
      <c r="Y6176">
        <v>0</v>
      </c>
      <c r="Z6176">
        <v>0</v>
      </c>
      <c r="AA6176">
        <v>0</v>
      </c>
      <c r="AB6176" s="7">
        <f t="shared" si="288"/>
        <v>0.26591435081207326</v>
      </c>
      <c r="AC6176">
        <f>INDEX(SHELF_days!$C$2:$C$289,MATCH(A6176&amp;"|"&amp;C6176,SHELF_days!$D$2:$D$289,0))</f>
        <v>35</v>
      </c>
      <c r="AD6176" s="8">
        <f t="shared" si="289"/>
        <v>9.3070022784225639</v>
      </c>
      <c r="AE6176" s="7">
        <f t="shared" si="290"/>
        <v>6.7937130614527927E-2</v>
      </c>
    </row>
    <row r="6177" spans="1:31" x14ac:dyDescent="0.45">
      <c r="A6177" t="s">
        <v>93</v>
      </c>
      <c r="B6177" t="s">
        <v>173</v>
      </c>
      <c r="C6177" t="s">
        <v>125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4.2980998031716157E-2</v>
      </c>
      <c r="U6177">
        <v>4.4067147008372241E-2</v>
      </c>
      <c r="V6177">
        <v>4.2980998031716157E-2</v>
      </c>
      <c r="W6177">
        <v>0</v>
      </c>
      <c r="X6177">
        <v>0</v>
      </c>
      <c r="Y6177">
        <v>0</v>
      </c>
      <c r="Z6177">
        <v>0</v>
      </c>
      <c r="AA6177">
        <v>0</v>
      </c>
      <c r="AB6177" s="7">
        <f t="shared" si="288"/>
        <v>0.13002914307180455</v>
      </c>
      <c r="AC6177">
        <f>INDEX(SHELF_days!$C$2:$C$289,MATCH(A6177&amp;"|"&amp;C6177,SHELF_days!$D$2:$D$289,0))</f>
        <v>47</v>
      </c>
      <c r="AD6177" s="8">
        <f t="shared" si="289"/>
        <v>6.1113697243748142</v>
      </c>
      <c r="AE6177" s="7">
        <f t="shared" si="290"/>
        <v>4.4067147008372241E-2</v>
      </c>
    </row>
    <row r="6178" spans="1:31" x14ac:dyDescent="0.45">
      <c r="A6178" t="s">
        <v>93</v>
      </c>
      <c r="B6178" t="s">
        <v>173</v>
      </c>
      <c r="C6178" t="s">
        <v>126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1.5654221201865121E-2</v>
      </c>
      <c r="O6178">
        <v>7.2251885582682127E-2</v>
      </c>
      <c r="P6178">
        <v>0.15048051066608681</v>
      </c>
      <c r="Q6178">
        <v>0.19715234331730039</v>
      </c>
      <c r="R6178">
        <v>0.25766478840990831</v>
      </c>
      <c r="S6178">
        <v>0.34419189898379132</v>
      </c>
      <c r="T6178">
        <v>0.48835255497825558</v>
      </c>
      <c r="U6178">
        <v>0.57689914341514936</v>
      </c>
      <c r="V6178">
        <v>0.47106771977373302</v>
      </c>
      <c r="W6178">
        <v>0.20762389155681121</v>
      </c>
      <c r="X6178">
        <v>8.6159487176490288E-2</v>
      </c>
      <c r="Y6178">
        <v>0</v>
      </c>
      <c r="Z6178">
        <v>0</v>
      </c>
      <c r="AA6178">
        <v>0</v>
      </c>
      <c r="AB6178" s="7">
        <f t="shared" si="288"/>
        <v>2.8674984450620737</v>
      </c>
      <c r="AC6178">
        <f>INDEX(SHELF_days!$C$2:$C$289,MATCH(A6178&amp;"|"&amp;C6178,SHELF_days!$D$2:$D$289,0))</f>
        <v>107</v>
      </c>
      <c r="AD6178" s="8">
        <f t="shared" si="289"/>
        <v>306.82233362164192</v>
      </c>
      <c r="AE6178" s="7">
        <f t="shared" si="290"/>
        <v>0.57689914341514936</v>
      </c>
    </row>
    <row r="6179" spans="1:31" x14ac:dyDescent="0.45">
      <c r="A6179" t="s">
        <v>93</v>
      </c>
      <c r="B6179" t="s">
        <v>173</v>
      </c>
      <c r="C6179" t="s">
        <v>127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1.4635872143420849E-2</v>
      </c>
      <c r="P6179">
        <v>2.0776612526424688E-2</v>
      </c>
      <c r="Q6179">
        <v>3.2632531587672792E-2</v>
      </c>
      <c r="R6179">
        <v>3.484660261919225E-2</v>
      </c>
      <c r="S6179">
        <v>6.048381991403317E-2</v>
      </c>
      <c r="T6179">
        <v>6.5990818406976112E-2</v>
      </c>
      <c r="U6179">
        <v>8.1758454651703533E-2</v>
      </c>
      <c r="V6179">
        <v>4.793550045747353E-2</v>
      </c>
      <c r="W6179">
        <v>2.4539958196622962E-2</v>
      </c>
      <c r="X6179">
        <v>0</v>
      </c>
      <c r="Y6179">
        <v>0</v>
      </c>
      <c r="Z6179">
        <v>0</v>
      </c>
      <c r="AA6179">
        <v>0</v>
      </c>
      <c r="AB6179" s="7">
        <f t="shared" si="288"/>
        <v>0.38360017050351986</v>
      </c>
      <c r="AC6179">
        <f>INDEX(SHELF_days!$C$2:$C$289,MATCH(A6179&amp;"|"&amp;C6179,SHELF_days!$D$2:$D$289,0))</f>
        <v>152</v>
      </c>
      <c r="AD6179" s="8">
        <f t="shared" si="289"/>
        <v>58.307225916535018</v>
      </c>
      <c r="AE6179" s="7">
        <f t="shared" si="290"/>
        <v>8.1758454651703533E-2</v>
      </c>
    </row>
    <row r="6180" spans="1:31" x14ac:dyDescent="0.45">
      <c r="A6180" t="s">
        <v>93</v>
      </c>
      <c r="B6180" t="s">
        <v>173</v>
      </c>
      <c r="C6180" t="s">
        <v>128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0.1075855772598396</v>
      </c>
      <c r="O6180">
        <v>0.25495363393254389</v>
      </c>
      <c r="P6180">
        <v>0.50852809011200506</v>
      </c>
      <c r="Q6180">
        <v>0.60464318197472722</v>
      </c>
      <c r="R6180">
        <v>0.76396735001394434</v>
      </c>
      <c r="S6180">
        <v>0.9091015272274301</v>
      </c>
      <c r="T6180">
        <v>1</v>
      </c>
      <c r="U6180">
        <v>1</v>
      </c>
      <c r="V6180">
        <v>1</v>
      </c>
      <c r="W6180">
        <v>0.69344474673835566</v>
      </c>
      <c r="X6180">
        <v>5.6157787100874997E-2</v>
      </c>
      <c r="Y6180">
        <v>0</v>
      </c>
      <c r="Z6180">
        <v>0</v>
      </c>
      <c r="AA6180">
        <v>0</v>
      </c>
      <c r="AB6180" s="7">
        <f t="shared" si="288"/>
        <v>6.898381894359721</v>
      </c>
      <c r="AC6180">
        <f>INDEX(SHELF_days!$C$2:$C$289,MATCH(A6180&amp;"|"&amp;C6180,SHELF_days!$D$2:$D$289,0))</f>
        <v>18</v>
      </c>
      <c r="AD6180" s="8">
        <f t="shared" si="289"/>
        <v>124.17087409847498</v>
      </c>
      <c r="AE6180" s="7">
        <f t="shared" si="290"/>
        <v>1</v>
      </c>
    </row>
    <row r="6181" spans="1:31" x14ac:dyDescent="0.45">
      <c r="A6181" t="s">
        <v>93</v>
      </c>
      <c r="B6181" t="s">
        <v>173</v>
      </c>
      <c r="C6181" t="s">
        <v>129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 s="7">
        <f t="shared" si="288"/>
        <v>0</v>
      </c>
      <c r="AC6181">
        <f>INDEX(SHELF_days!$C$2:$C$289,MATCH(A6181&amp;"|"&amp;C6181,SHELF_days!$D$2:$D$289,0))</f>
        <v>6</v>
      </c>
      <c r="AD6181" s="8">
        <f t="shared" si="289"/>
        <v>0</v>
      </c>
      <c r="AE6181" s="7">
        <f t="shared" si="290"/>
        <v>0</v>
      </c>
    </row>
    <row r="6182" spans="1:31" x14ac:dyDescent="0.45">
      <c r="A6182" t="s">
        <v>93</v>
      </c>
      <c r="B6182" t="s">
        <v>174</v>
      </c>
      <c r="C6182" t="s">
        <v>124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93</v>
      </c>
      <c r="B6183" t="s">
        <v>174</v>
      </c>
      <c r="C6183" t="s">
        <v>125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93</v>
      </c>
      <c r="B6184" t="s">
        <v>174</v>
      </c>
      <c r="C6184" t="s">
        <v>126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93</v>
      </c>
      <c r="B6185" t="s">
        <v>174</v>
      </c>
      <c r="C6185" t="s">
        <v>127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93</v>
      </c>
      <c r="B6186" t="s">
        <v>174</v>
      </c>
      <c r="C6186" t="s">
        <v>128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93</v>
      </c>
      <c r="B6187" t="s">
        <v>174</v>
      </c>
      <c r="C6187" t="s">
        <v>129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93</v>
      </c>
      <c r="B6188" t="s">
        <v>175</v>
      </c>
      <c r="C6188" t="s">
        <v>124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93</v>
      </c>
      <c r="B6189" t="s">
        <v>175</v>
      </c>
      <c r="C6189" t="s">
        <v>125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93</v>
      </c>
      <c r="B6190" t="s">
        <v>175</v>
      </c>
      <c r="C6190" t="s">
        <v>126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93</v>
      </c>
      <c r="B6191" t="s">
        <v>175</v>
      </c>
      <c r="C6191" t="s">
        <v>127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93</v>
      </c>
      <c r="B6192" t="s">
        <v>175</v>
      </c>
      <c r="C6192" t="s">
        <v>128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93</v>
      </c>
      <c r="B6193" t="s">
        <v>175</v>
      </c>
      <c r="C6193" t="s">
        <v>129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93</v>
      </c>
      <c r="B6194" t="s">
        <v>176</v>
      </c>
      <c r="C6194" t="s">
        <v>124</v>
      </c>
      <c r="D6194">
        <v>0.32587137947962691</v>
      </c>
      <c r="E6194">
        <v>0.32272950417280311</v>
      </c>
      <c r="F6194">
        <v>0.32204221894943541</v>
      </c>
      <c r="G6194">
        <v>0.32695139911634752</v>
      </c>
      <c r="H6194">
        <v>0.32390770741286201</v>
      </c>
      <c r="I6194">
        <v>0.31497299950908192</v>
      </c>
      <c r="J6194">
        <v>0.32135493372606772</v>
      </c>
      <c r="K6194">
        <v>0.32312223858615607</v>
      </c>
      <c r="L6194">
        <v>0.3095729013254786</v>
      </c>
      <c r="M6194">
        <v>0.29101620029455078</v>
      </c>
      <c r="N6194">
        <v>0.27854688267059402</v>
      </c>
      <c r="O6194">
        <v>0.27128129602356399</v>
      </c>
      <c r="P6194">
        <v>0.25999018163966608</v>
      </c>
      <c r="Q6194">
        <v>0.26558664702994589</v>
      </c>
      <c r="R6194">
        <v>0.27059401080019629</v>
      </c>
      <c r="S6194">
        <v>0.27795778105056451</v>
      </c>
      <c r="T6194">
        <v>0.31016200294550811</v>
      </c>
      <c r="U6194">
        <v>0.33932253313696609</v>
      </c>
      <c r="V6194">
        <v>0.34511536573392237</v>
      </c>
      <c r="W6194">
        <v>0.35277368679430532</v>
      </c>
      <c r="X6194">
        <v>0.34796269023073151</v>
      </c>
      <c r="Y6194">
        <v>0.34050073637702499</v>
      </c>
      <c r="Z6194">
        <v>0.33028964162984781</v>
      </c>
      <c r="AA6194">
        <v>0.31791850760922918</v>
      </c>
      <c r="AB6194" s="7">
        <f t="shared" si="288"/>
        <v>7.4895434462444737</v>
      </c>
      <c r="AC6194">
        <f>INDEX(SHELF_days!$C$2:$C$289,MATCH(A6194&amp;"|"&amp;C6194,SHELF_days!$D$2:$D$289,0))</f>
        <v>35</v>
      </c>
      <c r="AD6194" s="8">
        <f t="shared" si="289"/>
        <v>262.13402061855658</v>
      </c>
      <c r="AE6194" s="7">
        <f t="shared" si="290"/>
        <v>0.35277368679430532</v>
      </c>
    </row>
    <row r="6195" spans="1:31" x14ac:dyDescent="0.45">
      <c r="A6195" t="s">
        <v>93</v>
      </c>
      <c r="B6195" t="s">
        <v>176</v>
      </c>
      <c r="C6195" t="s">
        <v>125</v>
      </c>
      <c r="D6195">
        <v>0.31819843532938508</v>
      </c>
      <c r="E6195">
        <v>0.30730423338451412</v>
      </c>
      <c r="F6195">
        <v>0.29253491262703812</v>
      </c>
      <c r="G6195">
        <v>0.28332236601593908</v>
      </c>
      <c r="H6195">
        <v>0.28039774804416168</v>
      </c>
      <c r="I6195">
        <v>0.27359801125977917</v>
      </c>
      <c r="J6195">
        <v>0.27381735760766251</v>
      </c>
      <c r="K6195">
        <v>0.26182642392337502</v>
      </c>
      <c r="L6195">
        <v>0.23850259559844991</v>
      </c>
      <c r="M6195">
        <v>0.21430138188199169</v>
      </c>
      <c r="N6195">
        <v>0.1955107114133216</v>
      </c>
      <c r="O6195">
        <v>0.19602251955838271</v>
      </c>
      <c r="P6195">
        <v>0.19843532938509911</v>
      </c>
      <c r="Q6195">
        <v>0.21276595744680851</v>
      </c>
      <c r="R6195">
        <v>0.21664107625941359</v>
      </c>
      <c r="S6195">
        <v>0.2258536228705125</v>
      </c>
      <c r="T6195">
        <v>0.24749579586166559</v>
      </c>
      <c r="U6195">
        <v>0.28763617752431092</v>
      </c>
      <c r="V6195">
        <v>0.32009943701104038</v>
      </c>
      <c r="W6195">
        <v>0.33245594794180011</v>
      </c>
      <c r="X6195">
        <v>0.34693280690209838</v>
      </c>
      <c r="Y6195">
        <v>0.35417123638224751</v>
      </c>
      <c r="Z6195">
        <v>0.35080792571470348</v>
      </c>
      <c r="AA6195">
        <v>0.34949184762740371</v>
      </c>
      <c r="AB6195" s="7">
        <f t="shared" si="288"/>
        <v>6.5781238575711045</v>
      </c>
      <c r="AC6195">
        <f>INDEX(SHELF_days!$C$2:$C$289,MATCH(A6195&amp;"|"&amp;C6195,SHELF_days!$D$2:$D$289,0))</f>
        <v>47</v>
      </c>
      <c r="AD6195" s="8">
        <f t="shared" si="289"/>
        <v>309.17182130584189</v>
      </c>
      <c r="AE6195" s="7">
        <f t="shared" si="290"/>
        <v>0.35417123638224751</v>
      </c>
    </row>
    <row r="6196" spans="1:31" x14ac:dyDescent="0.45">
      <c r="A6196" t="s">
        <v>93</v>
      </c>
      <c r="B6196" t="s">
        <v>176</v>
      </c>
      <c r="C6196" t="s">
        <v>126</v>
      </c>
      <c r="D6196">
        <v>0.18829688152358931</v>
      </c>
      <c r="E6196">
        <v>0.19166907537656161</v>
      </c>
      <c r="F6196">
        <v>0.19321064970934901</v>
      </c>
      <c r="G6196">
        <v>0.19462375951440411</v>
      </c>
      <c r="H6196">
        <v>0.19873462440183701</v>
      </c>
      <c r="I6196">
        <v>0.19889520506150241</v>
      </c>
      <c r="J6196">
        <v>0.175289848090696</v>
      </c>
      <c r="K6196">
        <v>0.14217811606770081</v>
      </c>
      <c r="L6196">
        <v>0.11712753315990621</v>
      </c>
      <c r="M6196">
        <v>0.10864887432957571</v>
      </c>
      <c r="N6196">
        <v>0.10434531265054441</v>
      </c>
      <c r="O6196">
        <v>0.10203295115136329</v>
      </c>
      <c r="P6196">
        <v>0.1067219064135916</v>
      </c>
      <c r="Q6196">
        <v>0.1198574043742172</v>
      </c>
      <c r="R6196">
        <v>0.1305199601759964</v>
      </c>
      <c r="S6196">
        <v>0.13463082506342941</v>
      </c>
      <c r="T6196">
        <v>0.13588335420881911</v>
      </c>
      <c r="U6196">
        <v>0.15168449111988949</v>
      </c>
      <c r="V6196">
        <v>0.1690272023637473</v>
      </c>
      <c r="W6196">
        <v>0.19526608215306551</v>
      </c>
      <c r="X6196">
        <v>0.20191412146321089</v>
      </c>
      <c r="Y6196">
        <v>0.21469634197257281</v>
      </c>
      <c r="Z6196">
        <v>0.20827311558595879</v>
      </c>
      <c r="AA6196">
        <v>0.2038089732472621</v>
      </c>
      <c r="AB6196" s="7">
        <f t="shared" si="288"/>
        <v>3.8873366091787913</v>
      </c>
      <c r="AC6196">
        <f>INDEX(SHELF_days!$C$2:$C$289,MATCH(A6196&amp;"|"&amp;C6196,SHELF_days!$D$2:$D$289,0))</f>
        <v>107</v>
      </c>
      <c r="AD6196" s="8">
        <f t="shared" si="289"/>
        <v>415.9450171821307</v>
      </c>
      <c r="AE6196" s="7">
        <f t="shared" si="290"/>
        <v>0.21469634197257281</v>
      </c>
    </row>
    <row r="6197" spans="1:31" x14ac:dyDescent="0.45">
      <c r="A6197" t="s">
        <v>93</v>
      </c>
      <c r="B6197" t="s">
        <v>176</v>
      </c>
      <c r="C6197" t="s">
        <v>127</v>
      </c>
      <c r="D6197">
        <v>0.26150750587809729</v>
      </c>
      <c r="E6197">
        <v>0.26401700126605171</v>
      </c>
      <c r="F6197">
        <v>0.25646590703563032</v>
      </c>
      <c r="G6197">
        <v>0.2467218303490685</v>
      </c>
      <c r="H6197">
        <v>0.24129589437511301</v>
      </c>
      <c r="I6197">
        <v>0.2317326822210164</v>
      </c>
      <c r="J6197">
        <v>0.2206095134744076</v>
      </c>
      <c r="K6197">
        <v>0.19549195152830531</v>
      </c>
      <c r="L6197">
        <v>0.17001266051727251</v>
      </c>
      <c r="M6197">
        <v>0.15730692711159339</v>
      </c>
      <c r="N6197">
        <v>0.1562217399168023</v>
      </c>
      <c r="O6197">
        <v>0.16239374208717669</v>
      </c>
      <c r="P6197">
        <v>0.16481280520889849</v>
      </c>
      <c r="Q6197">
        <v>0.17647856755290289</v>
      </c>
      <c r="R6197">
        <v>0.18382618918430091</v>
      </c>
      <c r="S6197">
        <v>0.19257551094230421</v>
      </c>
      <c r="T6197">
        <v>0.19978748417435341</v>
      </c>
      <c r="U6197">
        <v>0.21418882257189359</v>
      </c>
      <c r="V6197">
        <v>0.24654096581660331</v>
      </c>
      <c r="W6197">
        <v>0.259020618556701</v>
      </c>
      <c r="X6197">
        <v>0.26510218846084282</v>
      </c>
      <c r="Y6197">
        <v>0.25429553264604809</v>
      </c>
      <c r="Z6197">
        <v>0.25108518719479112</v>
      </c>
      <c r="AA6197">
        <v>0.2435567010309278</v>
      </c>
      <c r="AB6197" s="7">
        <f t="shared" si="288"/>
        <v>5.2150479291011029</v>
      </c>
      <c r="AC6197">
        <f>INDEX(SHELF_days!$C$2:$C$289,MATCH(A6197&amp;"|"&amp;C6197,SHELF_days!$D$2:$D$289,0))</f>
        <v>152</v>
      </c>
      <c r="AD6197" s="8">
        <f t="shared" si="289"/>
        <v>792.68728522336767</v>
      </c>
      <c r="AE6197" s="7">
        <f t="shared" si="290"/>
        <v>0.26510218846084282</v>
      </c>
    </row>
    <row r="6198" spans="1:31" x14ac:dyDescent="0.45">
      <c r="A6198" t="s">
        <v>93</v>
      </c>
      <c r="B6198" t="s">
        <v>176</v>
      </c>
      <c r="C6198" t="s">
        <v>128</v>
      </c>
      <c r="D6198">
        <v>6.6628484154257345E-2</v>
      </c>
      <c r="E6198">
        <v>7.1592210767468495E-2</v>
      </c>
      <c r="F6198">
        <v>7.8846888125238629E-2</v>
      </c>
      <c r="G6198">
        <v>7.2928598701794578E-2</v>
      </c>
      <c r="H6198">
        <v>6.7964872088583428E-2</v>
      </c>
      <c r="I6198">
        <v>6.9683085147002666E-2</v>
      </c>
      <c r="J6198">
        <v>5.0782741504390987E-2</v>
      </c>
      <c r="K6198">
        <v>2.9973272241313478E-2</v>
      </c>
      <c r="L6198">
        <v>2.4436807941962579E-2</v>
      </c>
      <c r="M6198">
        <v>2.2336769759450169E-2</v>
      </c>
      <c r="N6198">
        <v>1.9663993890798009E-2</v>
      </c>
      <c r="O6198">
        <v>2.1382206949217261E-2</v>
      </c>
      <c r="P6198">
        <v>3.9137075219549441E-2</v>
      </c>
      <c r="Q6198">
        <v>6.3192058037418855E-2</v>
      </c>
      <c r="R6198">
        <v>6.7583046964490259E-2</v>
      </c>
      <c r="S6198">
        <v>8.0946926307751049E-2</v>
      </c>
      <c r="T6198">
        <v>0.1002290950744559</v>
      </c>
      <c r="U6198">
        <v>6.8537609774723174E-2</v>
      </c>
      <c r="V6198">
        <v>9.0492554410080181E-2</v>
      </c>
      <c r="W6198">
        <v>0.10595647193585341</v>
      </c>
      <c r="X6198">
        <v>0.13325696830851469</v>
      </c>
      <c r="Y6198">
        <v>0.12810232913325689</v>
      </c>
      <c r="Z6198">
        <v>9.8510882016036652E-2</v>
      </c>
      <c r="AA6198">
        <v>8.4765177548682694E-2</v>
      </c>
      <c r="AB6198" s="7">
        <f t="shared" si="288"/>
        <v>1.6569301260022908</v>
      </c>
      <c r="AC6198">
        <f>INDEX(SHELF_days!$C$2:$C$289,MATCH(A6198&amp;"|"&amp;C6198,SHELF_days!$D$2:$D$289,0))</f>
        <v>18</v>
      </c>
      <c r="AD6198" s="8">
        <f t="shared" si="289"/>
        <v>29.824742268041234</v>
      </c>
      <c r="AE6198" s="7">
        <f t="shared" si="290"/>
        <v>0.13325696830851469</v>
      </c>
    </row>
    <row r="6199" spans="1:31" x14ac:dyDescent="0.45">
      <c r="A6199" t="s">
        <v>93</v>
      </c>
      <c r="B6199" t="s">
        <v>176</v>
      </c>
      <c r="C6199" t="s">
        <v>129</v>
      </c>
      <c r="D6199">
        <v>0.34593356242840773</v>
      </c>
      <c r="E6199">
        <v>0.32359679266895758</v>
      </c>
      <c r="F6199">
        <v>0.32130584192439848</v>
      </c>
      <c r="G6199">
        <v>0.31500572737686128</v>
      </c>
      <c r="H6199">
        <v>0.3201603665521191</v>
      </c>
      <c r="I6199">
        <v>0.33218785796105382</v>
      </c>
      <c r="J6199">
        <v>0.3419243986254295</v>
      </c>
      <c r="K6199">
        <v>0.33791523482245128</v>
      </c>
      <c r="L6199">
        <v>0.32073310423825879</v>
      </c>
      <c r="M6199">
        <v>0.30813287514318438</v>
      </c>
      <c r="N6199">
        <v>0.31099656357388311</v>
      </c>
      <c r="O6199">
        <v>0.31099656357388311</v>
      </c>
      <c r="P6199">
        <v>0.31672394043528063</v>
      </c>
      <c r="Q6199">
        <v>0.3127147766323024</v>
      </c>
      <c r="R6199">
        <v>0.2686139747995418</v>
      </c>
      <c r="S6199">
        <v>0.24570446735395191</v>
      </c>
      <c r="T6199">
        <v>0.24856815578465061</v>
      </c>
      <c r="U6199">
        <v>0.2983963344788087</v>
      </c>
      <c r="V6199">
        <v>0.34593356242840773</v>
      </c>
      <c r="W6199">
        <v>0.37686139747995417</v>
      </c>
      <c r="X6199">
        <v>0.36712485681557838</v>
      </c>
      <c r="Y6199">
        <v>0.39232531500572743</v>
      </c>
      <c r="Z6199">
        <v>0.40091638029782362</v>
      </c>
      <c r="AA6199">
        <v>0.38029782359679271</v>
      </c>
      <c r="AB6199" s="7">
        <f t="shared" si="288"/>
        <v>7.8430698739977069</v>
      </c>
      <c r="AC6199">
        <f>INDEX(SHELF_days!$C$2:$C$289,MATCH(A6199&amp;"|"&amp;C6199,SHELF_days!$D$2:$D$289,0))</f>
        <v>6</v>
      </c>
      <c r="AD6199" s="8">
        <f t="shared" si="289"/>
        <v>47.058419243986243</v>
      </c>
      <c r="AE6199" s="7">
        <f t="shared" si="290"/>
        <v>0.40091638029782362</v>
      </c>
    </row>
    <row r="6200" spans="1:31" x14ac:dyDescent="0.45">
      <c r="A6200" t="s">
        <v>93</v>
      </c>
      <c r="B6200" t="s">
        <v>177</v>
      </c>
      <c r="C6200" t="s">
        <v>124</v>
      </c>
      <c r="D6200">
        <v>6.7900000000000002E-2</v>
      </c>
      <c r="E6200">
        <v>6.7900000000000002E-2</v>
      </c>
      <c r="F6200">
        <v>6.7900000000000002E-2</v>
      </c>
      <c r="G6200">
        <v>6.7900000000000002E-2</v>
      </c>
      <c r="H6200">
        <v>6.7900000000000002E-2</v>
      </c>
      <c r="I6200">
        <v>6.7900000000000002E-2</v>
      </c>
      <c r="J6200">
        <v>6.7900000000000002E-2</v>
      </c>
      <c r="K6200">
        <v>6.7900000000000002E-2</v>
      </c>
      <c r="L6200">
        <v>6.7900000000000002E-2</v>
      </c>
      <c r="M6200">
        <v>6.7900000000000002E-2</v>
      </c>
      <c r="N6200">
        <v>6.7900000000000002E-2</v>
      </c>
      <c r="O6200">
        <v>6.7900000000000002E-2</v>
      </c>
      <c r="P6200">
        <v>6.7900000000000002E-2</v>
      </c>
      <c r="Q6200">
        <v>6.7900000000000002E-2</v>
      </c>
      <c r="R6200">
        <v>6.7900000000000002E-2</v>
      </c>
      <c r="S6200">
        <v>6.7900000000000002E-2</v>
      </c>
      <c r="T6200">
        <v>6.7900000000000002E-2</v>
      </c>
      <c r="U6200">
        <v>6.7900000000000002E-2</v>
      </c>
      <c r="V6200">
        <v>6.7900000000000002E-2</v>
      </c>
      <c r="W6200">
        <v>6.7900000000000002E-2</v>
      </c>
      <c r="X6200">
        <v>6.7900000000000002E-2</v>
      </c>
      <c r="Y6200">
        <v>6.7900000000000002E-2</v>
      </c>
      <c r="Z6200">
        <v>6.7900000000000002E-2</v>
      </c>
      <c r="AA6200">
        <v>6.7900000000000002E-2</v>
      </c>
      <c r="AB6200" s="7">
        <f t="shared" si="288"/>
        <v>1.6296000000000004</v>
      </c>
      <c r="AC6200">
        <f>INDEX(SHELF_days!$C$2:$C$289,MATCH(A6200&amp;"|"&amp;C6200,SHELF_days!$D$2:$D$289,0))</f>
        <v>35</v>
      </c>
      <c r="AD6200" s="8">
        <f t="shared" si="289"/>
        <v>57.036000000000016</v>
      </c>
      <c r="AE6200" s="7">
        <f t="shared" si="290"/>
        <v>6.7900000000000002E-2</v>
      </c>
    </row>
    <row r="6201" spans="1:31" x14ac:dyDescent="0.45">
      <c r="A6201" t="s">
        <v>93</v>
      </c>
      <c r="B6201" t="s">
        <v>177</v>
      </c>
      <c r="C6201" t="s">
        <v>125</v>
      </c>
      <c r="D6201">
        <v>6.7900000000000002E-2</v>
      </c>
      <c r="E6201">
        <v>6.7900000000000002E-2</v>
      </c>
      <c r="F6201">
        <v>6.7900000000000002E-2</v>
      </c>
      <c r="G6201">
        <v>6.7900000000000002E-2</v>
      </c>
      <c r="H6201">
        <v>6.7900000000000002E-2</v>
      </c>
      <c r="I6201">
        <v>6.7900000000000002E-2</v>
      </c>
      <c r="J6201">
        <v>6.7900000000000002E-2</v>
      </c>
      <c r="K6201">
        <v>6.7900000000000002E-2</v>
      </c>
      <c r="L6201">
        <v>6.7900000000000002E-2</v>
      </c>
      <c r="M6201">
        <v>6.7900000000000002E-2</v>
      </c>
      <c r="N6201">
        <v>6.7900000000000002E-2</v>
      </c>
      <c r="O6201">
        <v>6.7900000000000002E-2</v>
      </c>
      <c r="P6201">
        <v>6.7900000000000002E-2</v>
      </c>
      <c r="Q6201">
        <v>6.7900000000000002E-2</v>
      </c>
      <c r="R6201">
        <v>6.7900000000000002E-2</v>
      </c>
      <c r="S6201">
        <v>6.7900000000000002E-2</v>
      </c>
      <c r="T6201">
        <v>6.7900000000000002E-2</v>
      </c>
      <c r="U6201">
        <v>6.7900000000000002E-2</v>
      </c>
      <c r="V6201">
        <v>6.7900000000000002E-2</v>
      </c>
      <c r="W6201">
        <v>6.7900000000000002E-2</v>
      </c>
      <c r="X6201">
        <v>6.7900000000000002E-2</v>
      </c>
      <c r="Y6201">
        <v>6.7900000000000002E-2</v>
      </c>
      <c r="Z6201">
        <v>6.7900000000000002E-2</v>
      </c>
      <c r="AA6201">
        <v>6.7900000000000002E-2</v>
      </c>
      <c r="AB6201" s="7">
        <f t="shared" si="288"/>
        <v>1.6296000000000004</v>
      </c>
      <c r="AC6201">
        <f>INDEX(SHELF_days!$C$2:$C$289,MATCH(A6201&amp;"|"&amp;C6201,SHELF_days!$D$2:$D$289,0))</f>
        <v>47</v>
      </c>
      <c r="AD6201" s="8">
        <f t="shared" si="289"/>
        <v>76.591200000000015</v>
      </c>
      <c r="AE6201" s="7">
        <f t="shared" si="290"/>
        <v>6.7900000000000002E-2</v>
      </c>
    </row>
    <row r="6202" spans="1:31" x14ac:dyDescent="0.45">
      <c r="A6202" t="s">
        <v>93</v>
      </c>
      <c r="B6202" t="s">
        <v>177</v>
      </c>
      <c r="C6202" t="s">
        <v>126</v>
      </c>
      <c r="D6202">
        <v>6.7900000000000002E-2</v>
      </c>
      <c r="E6202">
        <v>6.7900000000000002E-2</v>
      </c>
      <c r="F6202">
        <v>6.7900000000000002E-2</v>
      </c>
      <c r="G6202">
        <v>6.7900000000000002E-2</v>
      </c>
      <c r="H6202">
        <v>6.7900000000000002E-2</v>
      </c>
      <c r="I6202">
        <v>6.7900000000000002E-2</v>
      </c>
      <c r="J6202">
        <v>6.7900000000000002E-2</v>
      </c>
      <c r="K6202">
        <v>6.7900000000000002E-2</v>
      </c>
      <c r="L6202">
        <v>6.7900000000000002E-2</v>
      </c>
      <c r="M6202">
        <v>6.7900000000000002E-2</v>
      </c>
      <c r="N6202">
        <v>6.7900000000000002E-2</v>
      </c>
      <c r="O6202">
        <v>6.7900000000000002E-2</v>
      </c>
      <c r="P6202">
        <v>6.7900000000000002E-2</v>
      </c>
      <c r="Q6202">
        <v>6.7900000000000002E-2</v>
      </c>
      <c r="R6202">
        <v>6.7900000000000002E-2</v>
      </c>
      <c r="S6202">
        <v>6.7900000000000002E-2</v>
      </c>
      <c r="T6202">
        <v>6.7900000000000002E-2</v>
      </c>
      <c r="U6202">
        <v>6.7900000000000002E-2</v>
      </c>
      <c r="V6202">
        <v>6.7900000000000002E-2</v>
      </c>
      <c r="W6202">
        <v>6.7900000000000002E-2</v>
      </c>
      <c r="X6202">
        <v>6.7900000000000002E-2</v>
      </c>
      <c r="Y6202">
        <v>6.7900000000000002E-2</v>
      </c>
      <c r="Z6202">
        <v>6.7900000000000002E-2</v>
      </c>
      <c r="AA6202">
        <v>6.7900000000000002E-2</v>
      </c>
      <c r="AB6202" s="7">
        <f t="shared" si="288"/>
        <v>1.6296000000000004</v>
      </c>
      <c r="AC6202">
        <f>INDEX(SHELF_days!$C$2:$C$289,MATCH(A6202&amp;"|"&amp;C6202,SHELF_days!$D$2:$D$289,0))</f>
        <v>107</v>
      </c>
      <c r="AD6202" s="8">
        <f t="shared" si="289"/>
        <v>174.36720000000005</v>
      </c>
      <c r="AE6202" s="7">
        <f t="shared" si="290"/>
        <v>6.7900000000000002E-2</v>
      </c>
    </row>
    <row r="6203" spans="1:31" x14ac:dyDescent="0.45">
      <c r="A6203" t="s">
        <v>93</v>
      </c>
      <c r="B6203" t="s">
        <v>177</v>
      </c>
      <c r="C6203" t="s">
        <v>127</v>
      </c>
      <c r="D6203">
        <v>6.7900000000000002E-2</v>
      </c>
      <c r="E6203">
        <v>6.7900000000000002E-2</v>
      </c>
      <c r="F6203">
        <v>6.7900000000000002E-2</v>
      </c>
      <c r="G6203">
        <v>6.7900000000000002E-2</v>
      </c>
      <c r="H6203">
        <v>6.7900000000000002E-2</v>
      </c>
      <c r="I6203">
        <v>6.7900000000000002E-2</v>
      </c>
      <c r="J6203">
        <v>6.7900000000000002E-2</v>
      </c>
      <c r="K6203">
        <v>6.7900000000000002E-2</v>
      </c>
      <c r="L6203">
        <v>6.7900000000000002E-2</v>
      </c>
      <c r="M6203">
        <v>6.7900000000000002E-2</v>
      </c>
      <c r="N6203">
        <v>6.7900000000000002E-2</v>
      </c>
      <c r="O6203">
        <v>6.7900000000000002E-2</v>
      </c>
      <c r="P6203">
        <v>6.7900000000000002E-2</v>
      </c>
      <c r="Q6203">
        <v>6.7900000000000002E-2</v>
      </c>
      <c r="R6203">
        <v>6.7900000000000002E-2</v>
      </c>
      <c r="S6203">
        <v>6.7900000000000002E-2</v>
      </c>
      <c r="T6203">
        <v>6.7900000000000002E-2</v>
      </c>
      <c r="U6203">
        <v>6.7900000000000002E-2</v>
      </c>
      <c r="V6203">
        <v>6.7900000000000002E-2</v>
      </c>
      <c r="W6203">
        <v>6.7900000000000002E-2</v>
      </c>
      <c r="X6203">
        <v>6.7900000000000002E-2</v>
      </c>
      <c r="Y6203">
        <v>6.7900000000000002E-2</v>
      </c>
      <c r="Z6203">
        <v>6.7900000000000002E-2</v>
      </c>
      <c r="AA6203">
        <v>6.7900000000000002E-2</v>
      </c>
      <c r="AB6203" s="7">
        <f t="shared" si="288"/>
        <v>1.6296000000000004</v>
      </c>
      <c r="AC6203">
        <f>INDEX(SHELF_days!$C$2:$C$289,MATCH(A6203&amp;"|"&amp;C6203,SHELF_days!$D$2:$D$289,0))</f>
        <v>152</v>
      </c>
      <c r="AD6203" s="8">
        <f t="shared" si="289"/>
        <v>247.69920000000005</v>
      </c>
      <c r="AE6203" s="7">
        <f t="shared" si="290"/>
        <v>6.7900000000000002E-2</v>
      </c>
    </row>
    <row r="6204" spans="1:31" x14ac:dyDescent="0.45">
      <c r="A6204" t="s">
        <v>93</v>
      </c>
      <c r="B6204" t="s">
        <v>177</v>
      </c>
      <c r="C6204" t="s">
        <v>128</v>
      </c>
      <c r="D6204">
        <v>6.7900000000000002E-2</v>
      </c>
      <c r="E6204">
        <v>6.7900000000000002E-2</v>
      </c>
      <c r="F6204">
        <v>6.7900000000000002E-2</v>
      </c>
      <c r="G6204">
        <v>6.7900000000000002E-2</v>
      </c>
      <c r="H6204">
        <v>6.7900000000000002E-2</v>
      </c>
      <c r="I6204">
        <v>6.7900000000000002E-2</v>
      </c>
      <c r="J6204">
        <v>6.7900000000000002E-2</v>
      </c>
      <c r="K6204">
        <v>6.7900000000000002E-2</v>
      </c>
      <c r="L6204">
        <v>6.7900000000000002E-2</v>
      </c>
      <c r="M6204">
        <v>6.7900000000000002E-2</v>
      </c>
      <c r="N6204">
        <v>6.7900000000000002E-2</v>
      </c>
      <c r="O6204">
        <v>6.7900000000000002E-2</v>
      </c>
      <c r="P6204">
        <v>6.7900000000000002E-2</v>
      </c>
      <c r="Q6204">
        <v>6.7900000000000002E-2</v>
      </c>
      <c r="R6204">
        <v>6.7900000000000002E-2</v>
      </c>
      <c r="S6204">
        <v>6.7900000000000002E-2</v>
      </c>
      <c r="T6204">
        <v>6.7900000000000002E-2</v>
      </c>
      <c r="U6204">
        <v>6.7900000000000002E-2</v>
      </c>
      <c r="V6204">
        <v>6.7900000000000002E-2</v>
      </c>
      <c r="W6204">
        <v>6.7900000000000002E-2</v>
      </c>
      <c r="X6204">
        <v>6.7900000000000002E-2</v>
      </c>
      <c r="Y6204">
        <v>6.7900000000000002E-2</v>
      </c>
      <c r="Z6204">
        <v>6.7900000000000002E-2</v>
      </c>
      <c r="AA6204">
        <v>6.7900000000000002E-2</v>
      </c>
      <c r="AB6204" s="7">
        <f t="shared" si="288"/>
        <v>1.6296000000000004</v>
      </c>
      <c r="AC6204">
        <f>INDEX(SHELF_days!$C$2:$C$289,MATCH(A6204&amp;"|"&amp;C6204,SHELF_days!$D$2:$D$289,0))</f>
        <v>18</v>
      </c>
      <c r="AD6204" s="8">
        <f t="shared" si="289"/>
        <v>29.332800000000006</v>
      </c>
      <c r="AE6204" s="7">
        <f t="shared" si="290"/>
        <v>6.7900000000000002E-2</v>
      </c>
    </row>
    <row r="6205" spans="1:31" x14ac:dyDescent="0.45">
      <c r="A6205" t="s">
        <v>93</v>
      </c>
      <c r="B6205" t="s">
        <v>177</v>
      </c>
      <c r="C6205" t="s">
        <v>129</v>
      </c>
      <c r="D6205">
        <v>6.7900000000000002E-2</v>
      </c>
      <c r="E6205">
        <v>6.7900000000000002E-2</v>
      </c>
      <c r="F6205">
        <v>6.7900000000000002E-2</v>
      </c>
      <c r="G6205">
        <v>6.7900000000000002E-2</v>
      </c>
      <c r="H6205">
        <v>6.7900000000000002E-2</v>
      </c>
      <c r="I6205">
        <v>6.7900000000000002E-2</v>
      </c>
      <c r="J6205">
        <v>6.7900000000000002E-2</v>
      </c>
      <c r="K6205">
        <v>6.7900000000000002E-2</v>
      </c>
      <c r="L6205">
        <v>6.7900000000000002E-2</v>
      </c>
      <c r="M6205">
        <v>6.7900000000000002E-2</v>
      </c>
      <c r="N6205">
        <v>6.7900000000000002E-2</v>
      </c>
      <c r="O6205">
        <v>6.7900000000000002E-2</v>
      </c>
      <c r="P6205">
        <v>6.7900000000000002E-2</v>
      </c>
      <c r="Q6205">
        <v>6.7900000000000002E-2</v>
      </c>
      <c r="R6205">
        <v>6.7900000000000002E-2</v>
      </c>
      <c r="S6205">
        <v>6.7900000000000002E-2</v>
      </c>
      <c r="T6205">
        <v>6.7900000000000002E-2</v>
      </c>
      <c r="U6205">
        <v>6.7900000000000002E-2</v>
      </c>
      <c r="V6205">
        <v>6.7900000000000002E-2</v>
      </c>
      <c r="W6205">
        <v>6.7900000000000002E-2</v>
      </c>
      <c r="X6205">
        <v>6.7900000000000002E-2</v>
      </c>
      <c r="Y6205">
        <v>6.7900000000000002E-2</v>
      </c>
      <c r="Z6205">
        <v>6.7900000000000002E-2</v>
      </c>
      <c r="AA6205">
        <v>6.7900000000000002E-2</v>
      </c>
      <c r="AB6205" s="7">
        <f t="shared" si="288"/>
        <v>1.6296000000000004</v>
      </c>
      <c r="AC6205">
        <f>INDEX(SHELF_days!$C$2:$C$289,MATCH(A6205&amp;"|"&amp;C6205,SHELF_days!$D$2:$D$289,0))</f>
        <v>6</v>
      </c>
      <c r="AD6205" s="8">
        <f t="shared" si="289"/>
        <v>9.7776000000000032</v>
      </c>
      <c r="AE6205" s="7">
        <f t="shared" si="290"/>
        <v>6.7900000000000002E-2</v>
      </c>
    </row>
    <row r="6206" spans="1:31" x14ac:dyDescent="0.45">
      <c r="A6206" t="s">
        <v>93</v>
      </c>
      <c r="B6206" t="s">
        <v>178</v>
      </c>
      <c r="C6206" t="s">
        <v>124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93</v>
      </c>
      <c r="B6207" t="s">
        <v>178</v>
      </c>
      <c r="C6207" t="s">
        <v>125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93</v>
      </c>
      <c r="B6208" t="s">
        <v>178</v>
      </c>
      <c r="C6208" t="s">
        <v>126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93</v>
      </c>
      <c r="B6209" t="s">
        <v>178</v>
      </c>
      <c r="C6209" t="s">
        <v>127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93</v>
      </c>
      <c r="B6210" t="s">
        <v>178</v>
      </c>
      <c r="C6210" t="s">
        <v>128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93</v>
      </c>
      <c r="B6211" t="s">
        <v>178</v>
      </c>
      <c r="C6211" t="s">
        <v>129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93</v>
      </c>
      <c r="B6212" t="s">
        <v>179</v>
      </c>
      <c r="C6212" t="s">
        <v>124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93</v>
      </c>
      <c r="B6213" t="s">
        <v>179</v>
      </c>
      <c r="C6213" t="s">
        <v>125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93</v>
      </c>
      <c r="B6214" t="s">
        <v>179</v>
      </c>
      <c r="C6214" t="s">
        <v>126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93</v>
      </c>
      <c r="B6215" t="s">
        <v>179</v>
      </c>
      <c r="C6215" t="s">
        <v>127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93</v>
      </c>
      <c r="B6216" t="s">
        <v>179</v>
      </c>
      <c r="C6216" t="s">
        <v>128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93</v>
      </c>
      <c r="B6217" t="s">
        <v>179</v>
      </c>
      <c r="C6217" t="s">
        <v>129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93</v>
      </c>
      <c r="B6218" t="s">
        <v>180</v>
      </c>
      <c r="C6218" t="s">
        <v>124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93</v>
      </c>
      <c r="B6219" t="s">
        <v>180</v>
      </c>
      <c r="C6219" t="s">
        <v>125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93</v>
      </c>
      <c r="B6220" t="s">
        <v>180</v>
      </c>
      <c r="C6220" t="s">
        <v>126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93</v>
      </c>
      <c r="B6221" t="s">
        <v>180</v>
      </c>
      <c r="C6221" t="s">
        <v>127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93</v>
      </c>
      <c r="B6222" t="s">
        <v>180</v>
      </c>
      <c r="C6222" t="s">
        <v>128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93</v>
      </c>
      <c r="B6223" t="s">
        <v>180</v>
      </c>
      <c r="C6223" t="s">
        <v>129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93</v>
      </c>
      <c r="B6224" t="s">
        <v>181</v>
      </c>
      <c r="C6224" t="s">
        <v>124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93</v>
      </c>
      <c r="B6225" t="s">
        <v>181</v>
      </c>
      <c r="C6225" t="s">
        <v>125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93</v>
      </c>
      <c r="B6226" t="s">
        <v>181</v>
      </c>
      <c r="C6226" t="s">
        <v>126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93</v>
      </c>
      <c r="B6227" t="s">
        <v>181</v>
      </c>
      <c r="C6227" t="s">
        <v>127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93</v>
      </c>
      <c r="B6228" t="s">
        <v>181</v>
      </c>
      <c r="C6228" t="s">
        <v>128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93</v>
      </c>
      <c r="B6229" t="s">
        <v>181</v>
      </c>
      <c r="C6229" t="s">
        <v>129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93</v>
      </c>
      <c r="B6230" t="s">
        <v>182</v>
      </c>
      <c r="C6230" t="s">
        <v>124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93</v>
      </c>
      <c r="B6231" t="s">
        <v>182</v>
      </c>
      <c r="C6231" t="s">
        <v>125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93</v>
      </c>
      <c r="B6232" t="s">
        <v>182</v>
      </c>
      <c r="C6232" t="s">
        <v>126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93</v>
      </c>
      <c r="B6233" t="s">
        <v>182</v>
      </c>
      <c r="C6233" t="s">
        <v>127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93</v>
      </c>
      <c r="B6234" t="s">
        <v>182</v>
      </c>
      <c r="C6234" t="s">
        <v>128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93</v>
      </c>
      <c r="B6235" t="s">
        <v>182</v>
      </c>
      <c r="C6235" t="s">
        <v>129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93</v>
      </c>
      <c r="B6236" t="s">
        <v>183</v>
      </c>
      <c r="C6236" t="s">
        <v>124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93</v>
      </c>
      <c r="B6237" t="s">
        <v>183</v>
      </c>
      <c r="C6237" t="s">
        <v>125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93</v>
      </c>
      <c r="B6238" t="s">
        <v>183</v>
      </c>
      <c r="C6238" t="s">
        <v>126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93</v>
      </c>
      <c r="B6239" t="s">
        <v>183</v>
      </c>
      <c r="C6239" t="s">
        <v>127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93</v>
      </c>
      <c r="B6240" t="s">
        <v>183</v>
      </c>
      <c r="C6240" t="s">
        <v>128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93</v>
      </c>
      <c r="B6241" t="s">
        <v>183</v>
      </c>
      <c r="C6241" t="s">
        <v>129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95</v>
      </c>
      <c r="B6242" t="s">
        <v>158</v>
      </c>
      <c r="C6242" t="s">
        <v>124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95</v>
      </c>
      <c r="B6243" t="s">
        <v>158</v>
      </c>
      <c r="C6243" t="s">
        <v>125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95</v>
      </c>
      <c r="B6244" t="s">
        <v>158</v>
      </c>
      <c r="C6244" t="s">
        <v>126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95</v>
      </c>
      <c r="B6245" t="s">
        <v>158</v>
      </c>
      <c r="C6245" t="s">
        <v>127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95</v>
      </c>
      <c r="B6246" t="s">
        <v>158</v>
      </c>
      <c r="C6246" t="s">
        <v>128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95</v>
      </c>
      <c r="B6247" t="s">
        <v>158</v>
      </c>
      <c r="C6247" t="s">
        <v>129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95</v>
      </c>
      <c r="B6248" t="s">
        <v>159</v>
      </c>
      <c r="C6248" t="s">
        <v>124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95</v>
      </c>
      <c r="B6249" t="s">
        <v>159</v>
      </c>
      <c r="C6249" t="s">
        <v>125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95</v>
      </c>
      <c r="B6250" t="s">
        <v>159</v>
      </c>
      <c r="C6250" t="s">
        <v>126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95</v>
      </c>
      <c r="B6251" t="s">
        <v>159</v>
      </c>
      <c r="C6251" t="s">
        <v>127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95</v>
      </c>
      <c r="B6252" t="s">
        <v>159</v>
      </c>
      <c r="C6252" t="s">
        <v>128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95</v>
      </c>
      <c r="B6253" t="s">
        <v>159</v>
      </c>
      <c r="C6253" t="s">
        <v>129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95</v>
      </c>
      <c r="B6254" t="s">
        <v>160</v>
      </c>
      <c r="C6254" t="s">
        <v>124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95</v>
      </c>
      <c r="B6255" t="s">
        <v>160</v>
      </c>
      <c r="C6255" t="s">
        <v>125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95</v>
      </c>
      <c r="B6256" t="s">
        <v>160</v>
      </c>
      <c r="C6256" t="s">
        <v>126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95</v>
      </c>
      <c r="B6257" t="s">
        <v>160</v>
      </c>
      <c r="C6257" t="s">
        <v>127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95</v>
      </c>
      <c r="B6258" t="s">
        <v>160</v>
      </c>
      <c r="C6258" t="s">
        <v>128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95</v>
      </c>
      <c r="B6259" t="s">
        <v>160</v>
      </c>
      <c r="C6259" t="s">
        <v>129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95</v>
      </c>
      <c r="B6260" t="s">
        <v>161</v>
      </c>
      <c r="C6260" t="s">
        <v>124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95</v>
      </c>
      <c r="B6261" t="s">
        <v>161</v>
      </c>
      <c r="C6261" t="s">
        <v>125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95</v>
      </c>
      <c r="B6262" t="s">
        <v>161</v>
      </c>
      <c r="C6262" t="s">
        <v>126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95</v>
      </c>
      <c r="B6263" t="s">
        <v>161</v>
      </c>
      <c r="C6263" t="s">
        <v>127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95</v>
      </c>
      <c r="B6264" t="s">
        <v>161</v>
      </c>
      <c r="C6264" t="s">
        <v>128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95</v>
      </c>
      <c r="B6265" t="s">
        <v>161</v>
      </c>
      <c r="C6265" t="s">
        <v>129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95</v>
      </c>
      <c r="B6266" t="s">
        <v>162</v>
      </c>
      <c r="C6266" t="s">
        <v>124</v>
      </c>
      <c r="D6266">
        <v>0.10163324415814309</v>
      </c>
      <c r="E6266">
        <v>0.10163324415814309</v>
      </c>
      <c r="F6266">
        <v>0.10163324415814309</v>
      </c>
      <c r="G6266">
        <v>0.10163324415814309</v>
      </c>
      <c r="H6266">
        <v>0.10163324415814309</v>
      </c>
      <c r="I6266">
        <v>0.10163324415814309</v>
      </c>
      <c r="J6266">
        <v>0.10163324415814309</v>
      </c>
      <c r="K6266">
        <v>0.10163324415814309</v>
      </c>
      <c r="L6266">
        <v>0.10163324415814309</v>
      </c>
      <c r="M6266">
        <v>0.10163324415814309</v>
      </c>
      <c r="N6266">
        <v>0.10163324415814309</v>
      </c>
      <c r="O6266">
        <v>0.10163324415814309</v>
      </c>
      <c r="P6266">
        <v>0.10163324415814309</v>
      </c>
      <c r="Q6266">
        <v>0.10163324415814309</v>
      </c>
      <c r="R6266">
        <v>0.10163324415814309</v>
      </c>
      <c r="S6266">
        <v>0.10163324415814309</v>
      </c>
      <c r="T6266">
        <v>0.10163324415814309</v>
      </c>
      <c r="U6266">
        <v>0.10163324415814309</v>
      </c>
      <c r="V6266">
        <v>0.10163324415814309</v>
      </c>
      <c r="W6266">
        <v>0.10163324415814309</v>
      </c>
      <c r="X6266">
        <v>0.10163324415814309</v>
      </c>
      <c r="Y6266">
        <v>0.10163324415814309</v>
      </c>
      <c r="Z6266">
        <v>0.10163324415814309</v>
      </c>
      <c r="AA6266">
        <v>0.10163324415814309</v>
      </c>
      <c r="AB6266" s="7">
        <f t="shared" si="291"/>
        <v>2.4391978597954345</v>
      </c>
      <c r="AC6266">
        <f>INDEX(SHELF_days!$C$2:$C$289,MATCH(A6266&amp;"|"&amp;C6266,SHELF_days!$D$2:$D$289,0))</f>
        <v>107</v>
      </c>
      <c r="AD6266" s="8">
        <f t="shared" si="292"/>
        <v>260.99417099811149</v>
      </c>
      <c r="AE6266" s="7">
        <f t="shared" si="293"/>
        <v>0.10163324415814309</v>
      </c>
    </row>
    <row r="6267" spans="1:31" x14ac:dyDescent="0.45">
      <c r="A6267" t="s">
        <v>95</v>
      </c>
      <c r="B6267" t="s">
        <v>162</v>
      </c>
      <c r="C6267" t="s">
        <v>125</v>
      </c>
      <c r="D6267">
        <v>0.10163324415814309</v>
      </c>
      <c r="E6267">
        <v>0.10163324415814309</v>
      </c>
      <c r="F6267">
        <v>0.10163324415814309</v>
      </c>
      <c r="G6267">
        <v>0.10163324415814309</v>
      </c>
      <c r="H6267">
        <v>0.10163324415814309</v>
      </c>
      <c r="I6267">
        <v>0.10163324415814309</v>
      </c>
      <c r="J6267">
        <v>0.10163324415814309</v>
      </c>
      <c r="K6267">
        <v>0.10163324415814309</v>
      </c>
      <c r="L6267">
        <v>0.10163324415814309</v>
      </c>
      <c r="M6267">
        <v>0.10163324415814309</v>
      </c>
      <c r="N6267">
        <v>0.10163324415814309</v>
      </c>
      <c r="O6267">
        <v>0.10163324415814309</v>
      </c>
      <c r="P6267">
        <v>0.10163324415814309</v>
      </c>
      <c r="Q6267">
        <v>0.10163324415814309</v>
      </c>
      <c r="R6267">
        <v>0.10163324415814309</v>
      </c>
      <c r="S6267">
        <v>0.10163324415814309</v>
      </c>
      <c r="T6267">
        <v>0.10163324415814309</v>
      </c>
      <c r="U6267">
        <v>0.10163324415814309</v>
      </c>
      <c r="V6267">
        <v>0.10163324415814309</v>
      </c>
      <c r="W6267">
        <v>0.10163324415814309</v>
      </c>
      <c r="X6267">
        <v>0.10163324415814309</v>
      </c>
      <c r="Y6267">
        <v>0.10163324415814309</v>
      </c>
      <c r="Z6267">
        <v>0.10163324415814309</v>
      </c>
      <c r="AA6267">
        <v>0.10163324415814309</v>
      </c>
      <c r="AB6267" s="7">
        <f t="shared" si="291"/>
        <v>2.4391978597954345</v>
      </c>
      <c r="AC6267">
        <f>INDEX(SHELF_days!$C$2:$C$289,MATCH(A6267&amp;"|"&amp;C6267,SHELF_days!$D$2:$D$289,0))</f>
        <v>110</v>
      </c>
      <c r="AD6267" s="8">
        <f t="shared" si="292"/>
        <v>268.3117645774978</v>
      </c>
      <c r="AE6267" s="7">
        <f t="shared" si="293"/>
        <v>0.10163324415814309</v>
      </c>
    </row>
    <row r="6268" spans="1:31" x14ac:dyDescent="0.45">
      <c r="A6268" t="s">
        <v>95</v>
      </c>
      <c r="B6268" t="s">
        <v>162</v>
      </c>
      <c r="C6268" t="s">
        <v>126</v>
      </c>
      <c r="D6268">
        <v>0.10163324415814309</v>
      </c>
      <c r="E6268">
        <v>0.10163324415814309</v>
      </c>
      <c r="F6268">
        <v>0.10163324415814309</v>
      </c>
      <c r="G6268">
        <v>0.10163324415814309</v>
      </c>
      <c r="H6268">
        <v>0.10163324415814309</v>
      </c>
      <c r="I6268">
        <v>0.10163324415814309</v>
      </c>
      <c r="J6268">
        <v>0.10163324415814309</v>
      </c>
      <c r="K6268">
        <v>0.10163324415814309</v>
      </c>
      <c r="L6268">
        <v>0.10163324415814309</v>
      </c>
      <c r="M6268">
        <v>0.10163324415814309</v>
      </c>
      <c r="N6268">
        <v>0.10163324415814309</v>
      </c>
      <c r="O6268">
        <v>0.10163324415814309</v>
      </c>
      <c r="P6268">
        <v>0.10163324415814309</v>
      </c>
      <c r="Q6268">
        <v>0.10163324415814309</v>
      </c>
      <c r="R6268">
        <v>0.10163324415814309</v>
      </c>
      <c r="S6268">
        <v>0.10163324415814309</v>
      </c>
      <c r="T6268">
        <v>0.10163324415814309</v>
      </c>
      <c r="U6268">
        <v>0.10163324415814309</v>
      </c>
      <c r="V6268">
        <v>0.10163324415814309</v>
      </c>
      <c r="W6268">
        <v>0.10163324415814309</v>
      </c>
      <c r="X6268">
        <v>0.10163324415814309</v>
      </c>
      <c r="Y6268">
        <v>0.10163324415814309</v>
      </c>
      <c r="Z6268">
        <v>0.10163324415814309</v>
      </c>
      <c r="AA6268">
        <v>0.10163324415814309</v>
      </c>
      <c r="AB6268" s="7">
        <f t="shared" si="291"/>
        <v>2.4391978597954345</v>
      </c>
      <c r="AC6268">
        <f>INDEX(SHELF_days!$C$2:$C$289,MATCH(A6268&amp;"|"&amp;C6268,SHELF_days!$D$2:$D$289,0))</f>
        <v>63</v>
      </c>
      <c r="AD6268" s="8">
        <f t="shared" si="292"/>
        <v>153.66946516711238</v>
      </c>
      <c r="AE6268" s="7">
        <f t="shared" si="293"/>
        <v>0.10163324415814309</v>
      </c>
    </row>
    <row r="6269" spans="1:31" x14ac:dyDescent="0.45">
      <c r="A6269" t="s">
        <v>95</v>
      </c>
      <c r="B6269" t="s">
        <v>162</v>
      </c>
      <c r="C6269" t="s">
        <v>127</v>
      </c>
      <c r="D6269">
        <v>0.10163324415814309</v>
      </c>
      <c r="E6269">
        <v>0.10163324415814309</v>
      </c>
      <c r="F6269">
        <v>0.10163324415814309</v>
      </c>
      <c r="G6269">
        <v>0.10163324415814309</v>
      </c>
      <c r="H6269">
        <v>0.10163324415814309</v>
      </c>
      <c r="I6269">
        <v>0.10163324415814309</v>
      </c>
      <c r="J6269">
        <v>0.10163324415814309</v>
      </c>
      <c r="K6269">
        <v>0.10163324415814309</v>
      </c>
      <c r="L6269">
        <v>0.10163324415814309</v>
      </c>
      <c r="M6269">
        <v>0.10163324415814309</v>
      </c>
      <c r="N6269">
        <v>0.10163324415814309</v>
      </c>
      <c r="O6269">
        <v>0.10163324415814309</v>
      </c>
      <c r="P6269">
        <v>0.10163324415814309</v>
      </c>
      <c r="Q6269">
        <v>0.10163324415814309</v>
      </c>
      <c r="R6269">
        <v>0.10163324415814309</v>
      </c>
      <c r="S6269">
        <v>0.10163324415814309</v>
      </c>
      <c r="T6269">
        <v>0.10163324415814309</v>
      </c>
      <c r="U6269">
        <v>0.10163324415814309</v>
      </c>
      <c r="V6269">
        <v>0.10163324415814309</v>
      </c>
      <c r="W6269">
        <v>0.10163324415814309</v>
      </c>
      <c r="X6269">
        <v>0.10163324415814309</v>
      </c>
      <c r="Y6269">
        <v>0.10163324415814309</v>
      </c>
      <c r="Z6269">
        <v>0.10163324415814309</v>
      </c>
      <c r="AA6269">
        <v>0.10163324415814309</v>
      </c>
      <c r="AB6269" s="7">
        <f t="shared" si="291"/>
        <v>2.4391978597954345</v>
      </c>
      <c r="AC6269">
        <f>INDEX(SHELF_days!$C$2:$C$289,MATCH(A6269&amp;"|"&amp;C6269,SHELF_days!$D$2:$D$289,0))</f>
        <v>60</v>
      </c>
      <c r="AD6269" s="8">
        <f t="shared" si="292"/>
        <v>146.35187158772607</v>
      </c>
      <c r="AE6269" s="7">
        <f t="shared" si="293"/>
        <v>0.10163324415814309</v>
      </c>
    </row>
    <row r="6270" spans="1:31" x14ac:dyDescent="0.45">
      <c r="A6270" t="s">
        <v>95</v>
      </c>
      <c r="B6270" t="s">
        <v>162</v>
      </c>
      <c r="C6270" t="s">
        <v>128</v>
      </c>
      <c r="D6270">
        <v>0.10163324415814309</v>
      </c>
      <c r="E6270">
        <v>0.10163324415814309</v>
      </c>
      <c r="F6270">
        <v>0.10163324415814309</v>
      </c>
      <c r="G6270">
        <v>0.10163324415814309</v>
      </c>
      <c r="H6270">
        <v>0.10163324415814309</v>
      </c>
      <c r="I6270">
        <v>0.10163324415814309</v>
      </c>
      <c r="J6270">
        <v>0.10163324415814309</v>
      </c>
      <c r="K6270">
        <v>0.10163324415814309</v>
      </c>
      <c r="L6270">
        <v>0.10163324415814309</v>
      </c>
      <c r="M6270">
        <v>0.10163324415814309</v>
      </c>
      <c r="N6270">
        <v>0.10163324415814309</v>
      </c>
      <c r="O6270">
        <v>0.10163324415814309</v>
      </c>
      <c r="P6270">
        <v>0.10163324415814309</v>
      </c>
      <c r="Q6270">
        <v>0.10163324415814309</v>
      </c>
      <c r="R6270">
        <v>0.10163324415814309</v>
      </c>
      <c r="S6270">
        <v>0.10163324415814309</v>
      </c>
      <c r="T6270">
        <v>0.10163324415814309</v>
      </c>
      <c r="U6270">
        <v>0.10163324415814309</v>
      </c>
      <c r="V6270">
        <v>0.10163324415814309</v>
      </c>
      <c r="W6270">
        <v>0.10163324415814309</v>
      </c>
      <c r="X6270">
        <v>0.10163324415814309</v>
      </c>
      <c r="Y6270">
        <v>0.10163324415814309</v>
      </c>
      <c r="Z6270">
        <v>0.10163324415814309</v>
      </c>
      <c r="AA6270">
        <v>0.10163324415814309</v>
      </c>
      <c r="AB6270" s="7">
        <f t="shared" si="291"/>
        <v>2.4391978597954345</v>
      </c>
      <c r="AC6270">
        <f>INDEX(SHELF_days!$C$2:$C$289,MATCH(A6270&amp;"|"&amp;C6270,SHELF_days!$D$2:$D$289,0))</f>
        <v>6</v>
      </c>
      <c r="AD6270" s="8">
        <f t="shared" si="292"/>
        <v>14.635187158772606</v>
      </c>
      <c r="AE6270" s="7">
        <f t="shared" si="293"/>
        <v>0.10163324415814309</v>
      </c>
    </row>
    <row r="6271" spans="1:31" x14ac:dyDescent="0.45">
      <c r="A6271" t="s">
        <v>95</v>
      </c>
      <c r="B6271" t="s">
        <v>162</v>
      </c>
      <c r="C6271" t="s">
        <v>129</v>
      </c>
      <c r="D6271">
        <v>0.10163324415814309</v>
      </c>
      <c r="E6271">
        <v>0.10163324415814309</v>
      </c>
      <c r="F6271">
        <v>0.10163324415814309</v>
      </c>
      <c r="G6271">
        <v>0.10163324415814309</v>
      </c>
      <c r="H6271">
        <v>0.10163324415814309</v>
      </c>
      <c r="I6271">
        <v>0.10163324415814309</v>
      </c>
      <c r="J6271">
        <v>0.10163324415814309</v>
      </c>
      <c r="K6271">
        <v>0.10163324415814309</v>
      </c>
      <c r="L6271">
        <v>0.10163324415814309</v>
      </c>
      <c r="M6271">
        <v>0.10163324415814309</v>
      </c>
      <c r="N6271">
        <v>0.10163324415814309</v>
      </c>
      <c r="O6271">
        <v>0.10163324415814309</v>
      </c>
      <c r="P6271">
        <v>0.10163324415814309</v>
      </c>
      <c r="Q6271">
        <v>0.10163324415814309</v>
      </c>
      <c r="R6271">
        <v>0.10163324415814309</v>
      </c>
      <c r="S6271">
        <v>0.10163324415814309</v>
      </c>
      <c r="T6271">
        <v>0.10163324415814309</v>
      </c>
      <c r="U6271">
        <v>0.10163324415814309</v>
      </c>
      <c r="V6271">
        <v>0.10163324415814309</v>
      </c>
      <c r="W6271">
        <v>0.10163324415814309</v>
      </c>
      <c r="X6271">
        <v>0.10163324415814309</v>
      </c>
      <c r="Y6271">
        <v>0.10163324415814309</v>
      </c>
      <c r="Z6271">
        <v>0.10163324415814309</v>
      </c>
      <c r="AA6271">
        <v>0.10163324415814309</v>
      </c>
      <c r="AB6271" s="7">
        <f t="shared" si="291"/>
        <v>2.4391978597954345</v>
      </c>
      <c r="AC6271">
        <f>INDEX(SHELF_days!$C$2:$C$289,MATCH(A6271&amp;"|"&amp;C6271,SHELF_days!$D$2:$D$289,0))</f>
        <v>19</v>
      </c>
      <c r="AD6271" s="8">
        <f t="shared" si="292"/>
        <v>46.344759336113256</v>
      </c>
      <c r="AE6271" s="7">
        <f t="shared" si="293"/>
        <v>0.10163324415814309</v>
      </c>
    </row>
    <row r="6272" spans="1:31" x14ac:dyDescent="0.45">
      <c r="A6272" t="s">
        <v>95</v>
      </c>
      <c r="B6272" t="s">
        <v>163</v>
      </c>
      <c r="C6272" t="s">
        <v>124</v>
      </c>
      <c r="D6272">
        <v>0.65950000000000086</v>
      </c>
      <c r="E6272">
        <v>0.65950000000000086</v>
      </c>
      <c r="F6272">
        <v>0.65950000000000086</v>
      </c>
      <c r="G6272">
        <v>0.65950000000000086</v>
      </c>
      <c r="H6272">
        <v>0.65950000000000086</v>
      </c>
      <c r="I6272">
        <v>0.65950000000000086</v>
      </c>
      <c r="J6272">
        <v>0.65950000000000086</v>
      </c>
      <c r="K6272">
        <v>0.65950000000000086</v>
      </c>
      <c r="L6272">
        <v>0.65950000000000086</v>
      </c>
      <c r="M6272">
        <v>0.65950000000000086</v>
      </c>
      <c r="N6272">
        <v>0.65950000000000086</v>
      </c>
      <c r="O6272">
        <v>0.65950000000000086</v>
      </c>
      <c r="P6272">
        <v>0.65950000000000086</v>
      </c>
      <c r="Q6272">
        <v>0.65950000000000086</v>
      </c>
      <c r="R6272">
        <v>0.65950000000000086</v>
      </c>
      <c r="S6272">
        <v>0.65950000000000086</v>
      </c>
      <c r="T6272">
        <v>0.65950000000000086</v>
      </c>
      <c r="U6272">
        <v>0.65950000000000086</v>
      </c>
      <c r="V6272">
        <v>0.65950000000000086</v>
      </c>
      <c r="W6272">
        <v>0.65950000000000086</v>
      </c>
      <c r="X6272">
        <v>0.65950000000000086</v>
      </c>
      <c r="Y6272">
        <v>0.65950000000000086</v>
      </c>
      <c r="Z6272">
        <v>0.65950000000000086</v>
      </c>
      <c r="AA6272">
        <v>0.65950000000000086</v>
      </c>
      <c r="AB6272" s="7">
        <f t="shared" si="291"/>
        <v>15.828000000000028</v>
      </c>
      <c r="AC6272">
        <f>INDEX(SHELF_days!$C$2:$C$289,MATCH(A6272&amp;"|"&amp;C6272,SHELF_days!$D$2:$D$289,0))</f>
        <v>107</v>
      </c>
      <c r="AD6272" s="8">
        <f t="shared" si="292"/>
        <v>1693.596000000003</v>
      </c>
      <c r="AE6272" s="7">
        <f t="shared" si="293"/>
        <v>0.65950000000000086</v>
      </c>
    </row>
    <row r="6273" spans="1:31" x14ac:dyDescent="0.45">
      <c r="A6273" t="s">
        <v>95</v>
      </c>
      <c r="B6273" t="s">
        <v>163</v>
      </c>
      <c r="C6273" t="s">
        <v>125</v>
      </c>
      <c r="D6273">
        <v>0.65949999999999998</v>
      </c>
      <c r="E6273">
        <v>0.65949999999999998</v>
      </c>
      <c r="F6273">
        <v>0.65949999999999998</v>
      </c>
      <c r="G6273">
        <v>0.65949999999999998</v>
      </c>
      <c r="H6273">
        <v>0.65949999999999998</v>
      </c>
      <c r="I6273">
        <v>0.65949999999999998</v>
      </c>
      <c r="J6273">
        <v>0.65949999999999998</v>
      </c>
      <c r="K6273">
        <v>0.65949999999999998</v>
      </c>
      <c r="L6273">
        <v>0.65949999999999998</v>
      </c>
      <c r="M6273">
        <v>0.65949999999999998</v>
      </c>
      <c r="N6273">
        <v>0.65949999999999998</v>
      </c>
      <c r="O6273">
        <v>0.65949999999999998</v>
      </c>
      <c r="P6273">
        <v>0.65949999999999998</v>
      </c>
      <c r="Q6273">
        <v>0.65949999999999998</v>
      </c>
      <c r="R6273">
        <v>0.65949999999999998</v>
      </c>
      <c r="S6273">
        <v>0.65949999999999998</v>
      </c>
      <c r="T6273">
        <v>0.65949999999999998</v>
      </c>
      <c r="U6273">
        <v>0.65949999999999998</v>
      </c>
      <c r="V6273">
        <v>0.65949999999999998</v>
      </c>
      <c r="W6273">
        <v>0.65949999999999998</v>
      </c>
      <c r="X6273">
        <v>0.65949999999999998</v>
      </c>
      <c r="Y6273">
        <v>0.65949999999999998</v>
      </c>
      <c r="Z6273">
        <v>0.65949999999999998</v>
      </c>
      <c r="AA6273">
        <v>0.65949999999999998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0.65949999999999998</v>
      </c>
    </row>
    <row r="6274" spans="1:31" x14ac:dyDescent="0.45">
      <c r="A6274" t="s">
        <v>95</v>
      </c>
      <c r="B6274" t="s">
        <v>163</v>
      </c>
      <c r="C6274" t="s">
        <v>126</v>
      </c>
      <c r="D6274">
        <v>0.65949999999999964</v>
      </c>
      <c r="E6274">
        <v>0.65949999999999964</v>
      </c>
      <c r="F6274">
        <v>0.65949999999999964</v>
      </c>
      <c r="G6274">
        <v>0.65949999999999964</v>
      </c>
      <c r="H6274">
        <v>0.65949999999999964</v>
      </c>
      <c r="I6274">
        <v>0.65949999999999964</v>
      </c>
      <c r="J6274">
        <v>0.65949999999999964</v>
      </c>
      <c r="K6274">
        <v>0.65949999999999964</v>
      </c>
      <c r="L6274">
        <v>0.65949999999999964</v>
      </c>
      <c r="M6274">
        <v>0.65949999999999964</v>
      </c>
      <c r="N6274">
        <v>0.65949999999999964</v>
      </c>
      <c r="O6274">
        <v>0.65949999999999964</v>
      </c>
      <c r="P6274">
        <v>0.65949999999999964</v>
      </c>
      <c r="Q6274">
        <v>0.65949999999999964</v>
      </c>
      <c r="R6274">
        <v>0.65949999999999964</v>
      </c>
      <c r="S6274">
        <v>0.65949999999999964</v>
      </c>
      <c r="T6274">
        <v>0.65949999999999964</v>
      </c>
      <c r="U6274">
        <v>0.65949999999999964</v>
      </c>
      <c r="V6274">
        <v>0.65949999999999964</v>
      </c>
      <c r="W6274">
        <v>0.65949999999999964</v>
      </c>
      <c r="X6274">
        <v>0.65949999999999964</v>
      </c>
      <c r="Y6274">
        <v>0.65949999999999964</v>
      </c>
      <c r="Z6274">
        <v>0.65949999999999964</v>
      </c>
      <c r="AA6274">
        <v>0.65949999999999964</v>
      </c>
      <c r="AB6274" s="7">
        <f t="shared" ref="AB6274:AB6337" si="294">SUM(D6274:AA6274)</f>
        <v>15.827999999999991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997.16399999999942</v>
      </c>
      <c r="AE6274" s="7">
        <f t="shared" ref="AE6274:AE6337" si="296">MAX(D6274:AA6274)</f>
        <v>0.65949999999999964</v>
      </c>
    </row>
    <row r="6275" spans="1:31" x14ac:dyDescent="0.45">
      <c r="A6275" t="s">
        <v>95</v>
      </c>
      <c r="B6275" t="s">
        <v>163</v>
      </c>
      <c r="C6275" t="s">
        <v>127</v>
      </c>
      <c r="D6275">
        <v>0.65949999999999931</v>
      </c>
      <c r="E6275">
        <v>0.65949999999999931</v>
      </c>
      <c r="F6275">
        <v>0.65949999999999931</v>
      </c>
      <c r="G6275">
        <v>0.65949999999999931</v>
      </c>
      <c r="H6275">
        <v>0.65949999999999931</v>
      </c>
      <c r="I6275">
        <v>0.65949999999999931</v>
      </c>
      <c r="J6275">
        <v>0.65949999999999931</v>
      </c>
      <c r="K6275">
        <v>0.65949999999999931</v>
      </c>
      <c r="L6275">
        <v>0.65949999999999931</v>
      </c>
      <c r="M6275">
        <v>0.65949999999999931</v>
      </c>
      <c r="N6275">
        <v>0.65949999999999931</v>
      </c>
      <c r="O6275">
        <v>0.65949999999999931</v>
      </c>
      <c r="P6275">
        <v>0.65949999999999931</v>
      </c>
      <c r="Q6275">
        <v>0.65949999999999931</v>
      </c>
      <c r="R6275">
        <v>0.65949999999999931</v>
      </c>
      <c r="S6275">
        <v>0.65949999999999931</v>
      </c>
      <c r="T6275">
        <v>0.65949999999999931</v>
      </c>
      <c r="U6275">
        <v>0.65949999999999931</v>
      </c>
      <c r="V6275">
        <v>0.65949999999999931</v>
      </c>
      <c r="W6275">
        <v>0.65949999999999931</v>
      </c>
      <c r="X6275">
        <v>0.65949999999999931</v>
      </c>
      <c r="Y6275">
        <v>0.65949999999999931</v>
      </c>
      <c r="Z6275">
        <v>0.65949999999999931</v>
      </c>
      <c r="AA6275">
        <v>0.65949999999999931</v>
      </c>
      <c r="AB6275" s="7">
        <f t="shared" si="294"/>
        <v>15.827999999999987</v>
      </c>
      <c r="AC6275">
        <f>INDEX(SHELF_days!$C$2:$C$289,MATCH(A6275&amp;"|"&amp;C6275,SHELF_days!$D$2:$D$289,0))</f>
        <v>60</v>
      </c>
      <c r="AD6275" s="8">
        <f t="shared" si="295"/>
        <v>949.67999999999927</v>
      </c>
      <c r="AE6275" s="7">
        <f t="shared" si="296"/>
        <v>0.65949999999999931</v>
      </c>
    </row>
    <row r="6276" spans="1:31" x14ac:dyDescent="0.45">
      <c r="A6276" t="s">
        <v>95</v>
      </c>
      <c r="B6276" t="s">
        <v>163</v>
      </c>
      <c r="C6276" t="s">
        <v>128</v>
      </c>
      <c r="D6276">
        <v>0.65949999999999998</v>
      </c>
      <c r="E6276">
        <v>0.65949999999999998</v>
      </c>
      <c r="F6276">
        <v>0.65949999999999998</v>
      </c>
      <c r="G6276">
        <v>0.65949999999999998</v>
      </c>
      <c r="H6276">
        <v>0.65949999999999998</v>
      </c>
      <c r="I6276">
        <v>0.65949999999999998</v>
      </c>
      <c r="J6276">
        <v>0.65949999999999998</v>
      </c>
      <c r="K6276">
        <v>0.65949999999999998</v>
      </c>
      <c r="L6276">
        <v>0.65949999999999998</v>
      </c>
      <c r="M6276">
        <v>0.65949999999999998</v>
      </c>
      <c r="N6276">
        <v>0.65949999999999998</v>
      </c>
      <c r="O6276">
        <v>0.65949999999999998</v>
      </c>
      <c r="P6276">
        <v>0.65949999999999998</v>
      </c>
      <c r="Q6276">
        <v>0.65949999999999998</v>
      </c>
      <c r="R6276">
        <v>0.65949999999999998</v>
      </c>
      <c r="S6276">
        <v>0.65949999999999998</v>
      </c>
      <c r="T6276">
        <v>0.65949999999999998</v>
      </c>
      <c r="U6276">
        <v>0.65949999999999998</v>
      </c>
      <c r="V6276">
        <v>0.65949999999999998</v>
      </c>
      <c r="W6276">
        <v>0.65949999999999998</v>
      </c>
      <c r="X6276">
        <v>0.65949999999999998</v>
      </c>
      <c r="Y6276">
        <v>0.65949999999999998</v>
      </c>
      <c r="Z6276">
        <v>0.65949999999999998</v>
      </c>
      <c r="AA6276">
        <v>0.65949999999999998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0.65949999999999998</v>
      </c>
    </row>
    <row r="6277" spans="1:31" x14ac:dyDescent="0.45">
      <c r="A6277" t="s">
        <v>95</v>
      </c>
      <c r="B6277" t="s">
        <v>163</v>
      </c>
      <c r="C6277" t="s">
        <v>129</v>
      </c>
      <c r="D6277">
        <v>0.65949999999999998</v>
      </c>
      <c r="E6277">
        <v>0.65949999999999998</v>
      </c>
      <c r="F6277">
        <v>0.65949999999999998</v>
      </c>
      <c r="G6277">
        <v>0.65949999999999998</v>
      </c>
      <c r="H6277">
        <v>0.65949999999999998</v>
      </c>
      <c r="I6277">
        <v>0.65949999999999998</v>
      </c>
      <c r="J6277">
        <v>0.65949999999999998</v>
      </c>
      <c r="K6277">
        <v>0.65949999999999998</v>
      </c>
      <c r="L6277">
        <v>0.65949999999999998</v>
      </c>
      <c r="M6277">
        <v>0.65949999999999998</v>
      </c>
      <c r="N6277">
        <v>0.65949999999999998</v>
      </c>
      <c r="O6277">
        <v>0.65949999999999998</v>
      </c>
      <c r="P6277">
        <v>0.65949999999999998</v>
      </c>
      <c r="Q6277">
        <v>0.65949999999999998</v>
      </c>
      <c r="R6277">
        <v>0.65949999999999998</v>
      </c>
      <c r="S6277">
        <v>0.65949999999999998</v>
      </c>
      <c r="T6277">
        <v>0.65949999999999998</v>
      </c>
      <c r="U6277">
        <v>0.65949999999999998</v>
      </c>
      <c r="V6277">
        <v>0.65949999999999998</v>
      </c>
      <c r="W6277">
        <v>0.65949999999999998</v>
      </c>
      <c r="X6277">
        <v>0.65949999999999998</v>
      </c>
      <c r="Y6277">
        <v>0.65949999999999998</v>
      </c>
      <c r="Z6277">
        <v>0.65949999999999998</v>
      </c>
      <c r="AA6277">
        <v>0.65949999999999998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0.65949999999999998</v>
      </c>
    </row>
    <row r="6278" spans="1:31" x14ac:dyDescent="0.45">
      <c r="A6278" t="s">
        <v>95</v>
      </c>
      <c r="B6278" t="s">
        <v>164</v>
      </c>
      <c r="C6278" t="s">
        <v>124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95</v>
      </c>
      <c r="B6279" t="s">
        <v>164</v>
      </c>
      <c r="C6279" t="s">
        <v>125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95</v>
      </c>
      <c r="B6280" t="s">
        <v>164</v>
      </c>
      <c r="C6280" t="s">
        <v>126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95</v>
      </c>
      <c r="B6281" t="s">
        <v>164</v>
      </c>
      <c r="C6281" t="s">
        <v>127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95</v>
      </c>
      <c r="B6282" t="s">
        <v>164</v>
      </c>
      <c r="C6282" t="s">
        <v>128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95</v>
      </c>
      <c r="B6283" t="s">
        <v>164</v>
      </c>
      <c r="C6283" t="s">
        <v>129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95</v>
      </c>
      <c r="B6284" t="s">
        <v>165</v>
      </c>
      <c r="C6284" t="s">
        <v>124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95</v>
      </c>
      <c r="B6285" t="s">
        <v>165</v>
      </c>
      <c r="C6285" t="s">
        <v>125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95</v>
      </c>
      <c r="B6286" t="s">
        <v>165</v>
      </c>
      <c r="C6286" t="s">
        <v>126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95</v>
      </c>
      <c r="B6287" t="s">
        <v>165</v>
      </c>
      <c r="C6287" t="s">
        <v>127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95</v>
      </c>
      <c r="B6288" t="s">
        <v>165</v>
      </c>
      <c r="C6288" t="s">
        <v>128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95</v>
      </c>
      <c r="B6289" t="s">
        <v>165</v>
      </c>
      <c r="C6289" t="s">
        <v>129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95</v>
      </c>
      <c r="B6290" t="s">
        <v>166</v>
      </c>
      <c r="C6290" t="s">
        <v>124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95</v>
      </c>
      <c r="B6291" t="s">
        <v>166</v>
      </c>
      <c r="C6291" t="s">
        <v>125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95</v>
      </c>
      <c r="B6292" t="s">
        <v>166</v>
      </c>
      <c r="C6292" t="s">
        <v>126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95</v>
      </c>
      <c r="B6293" t="s">
        <v>166</v>
      </c>
      <c r="C6293" t="s">
        <v>127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95</v>
      </c>
      <c r="B6294" t="s">
        <v>166</v>
      </c>
      <c r="C6294" t="s">
        <v>128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95</v>
      </c>
      <c r="B6295" t="s">
        <v>166</v>
      </c>
      <c r="C6295" t="s">
        <v>129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95</v>
      </c>
      <c r="B6296" t="s">
        <v>167</v>
      </c>
      <c r="C6296" t="s">
        <v>124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95</v>
      </c>
      <c r="B6297" t="s">
        <v>167</v>
      </c>
      <c r="C6297" t="s">
        <v>125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95</v>
      </c>
      <c r="B6298" t="s">
        <v>167</v>
      </c>
      <c r="C6298" t="s">
        <v>126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95</v>
      </c>
      <c r="B6299" t="s">
        <v>167</v>
      </c>
      <c r="C6299" t="s">
        <v>127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95</v>
      </c>
      <c r="B6300" t="s">
        <v>167</v>
      </c>
      <c r="C6300" t="s">
        <v>128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95</v>
      </c>
      <c r="B6301" t="s">
        <v>167</v>
      </c>
      <c r="C6301" t="s">
        <v>129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95</v>
      </c>
      <c r="B6302" t="s">
        <v>168</v>
      </c>
      <c r="C6302" t="s">
        <v>124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95</v>
      </c>
      <c r="B6303" t="s">
        <v>168</v>
      </c>
      <c r="C6303" t="s">
        <v>125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95</v>
      </c>
      <c r="B6304" t="s">
        <v>168</v>
      </c>
      <c r="C6304" t="s">
        <v>126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95</v>
      </c>
      <c r="B6305" t="s">
        <v>168</v>
      </c>
      <c r="C6305" t="s">
        <v>127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95</v>
      </c>
      <c r="B6306" t="s">
        <v>168</v>
      </c>
      <c r="C6306" t="s">
        <v>128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95</v>
      </c>
      <c r="B6307" t="s">
        <v>168</v>
      </c>
      <c r="C6307" t="s">
        <v>129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95</v>
      </c>
      <c r="B6308" t="s">
        <v>169</v>
      </c>
      <c r="C6308" t="s">
        <v>124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7.4562446663894314E-3</v>
      </c>
      <c r="J6308">
        <v>7.0618663535350415E-2</v>
      </c>
      <c r="K6308">
        <v>4.7182890409036012E-2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1.705851104206842E-2</v>
      </c>
      <c r="U6308">
        <v>0.142586666043238</v>
      </c>
      <c r="V6308">
        <v>0.15187650249387361</v>
      </c>
      <c r="W6308">
        <v>7.2647150789780096E-2</v>
      </c>
      <c r="X6308">
        <v>2.0015059038220949E-2</v>
      </c>
      <c r="Y6308">
        <v>6.7271510272354038E-3</v>
      </c>
      <c r="Z6308">
        <v>0</v>
      </c>
      <c r="AA6308">
        <v>0</v>
      </c>
      <c r="AB6308" s="7">
        <f t="shared" si="294"/>
        <v>0.53616883904519241</v>
      </c>
      <c r="AC6308">
        <f>INDEX(SHELF_days!$C$2:$C$289,MATCH(A6308&amp;"|"&amp;C6308,SHELF_days!$D$2:$D$289,0))</f>
        <v>107</v>
      </c>
      <c r="AD6308" s="8">
        <f t="shared" si="295"/>
        <v>57.370065777835592</v>
      </c>
      <c r="AE6308" s="7">
        <f t="shared" si="296"/>
        <v>0.15187650249387361</v>
      </c>
    </row>
    <row r="6309" spans="1:31" x14ac:dyDescent="0.45">
      <c r="A6309" t="s">
        <v>95</v>
      </c>
      <c r="B6309" t="s">
        <v>169</v>
      </c>
      <c r="C6309" t="s">
        <v>125</v>
      </c>
      <c r="D6309">
        <v>1.9724005183201249E-2</v>
      </c>
      <c r="E6309">
        <v>1.9501761915495609E-2</v>
      </c>
      <c r="F6309">
        <v>1.9501761915495609E-2</v>
      </c>
      <c r="G6309">
        <v>1.9501761915495609E-2</v>
      </c>
      <c r="H6309">
        <v>1.9525852407109499E-2</v>
      </c>
      <c r="I6309">
        <v>1.954960359602461E-2</v>
      </c>
      <c r="J6309">
        <v>2.0616371281011701E-2</v>
      </c>
      <c r="K6309">
        <v>1.9501761915495609E-2</v>
      </c>
      <c r="L6309">
        <v>1.9501761915495609E-2</v>
      </c>
      <c r="M6309">
        <v>1.9501761915495609E-2</v>
      </c>
      <c r="N6309">
        <v>1.9501761915495609E-2</v>
      </c>
      <c r="O6309">
        <v>1.9501761915495609E-2</v>
      </c>
      <c r="P6309">
        <v>2.4035185273991969E-2</v>
      </c>
      <c r="Q6309">
        <v>2.867922131229296E-2</v>
      </c>
      <c r="R6309">
        <v>3.9162317494023637E-2</v>
      </c>
      <c r="S6309">
        <v>5.3542983776723382E-2</v>
      </c>
      <c r="T6309">
        <v>6.9271360379006039E-2</v>
      </c>
      <c r="U6309">
        <v>0.17138043594664151</v>
      </c>
      <c r="V6309">
        <v>0.46185849428649689</v>
      </c>
      <c r="W6309">
        <v>0.41115717061211682</v>
      </c>
      <c r="X6309">
        <v>0.26901376961457452</v>
      </c>
      <c r="Y6309">
        <v>9.4304095587432524E-2</v>
      </c>
      <c r="Z6309">
        <v>2.9371398817818941E-2</v>
      </c>
      <c r="AA6309">
        <v>1.9624928795155379E-2</v>
      </c>
      <c r="AB6309" s="7">
        <f t="shared" si="294"/>
        <v>1.9068312896875865</v>
      </c>
      <c r="AC6309">
        <f>INDEX(SHELF_days!$C$2:$C$289,MATCH(A6309&amp;"|"&amp;C6309,SHELF_days!$D$2:$D$289,0))</f>
        <v>110</v>
      </c>
      <c r="AD6309" s="8">
        <f t="shared" si="295"/>
        <v>209.75144186563452</v>
      </c>
      <c r="AE6309" s="7">
        <f t="shared" si="296"/>
        <v>0.46185849428649689</v>
      </c>
    </row>
    <row r="6310" spans="1:31" x14ac:dyDescent="0.45">
      <c r="A6310" t="s">
        <v>95</v>
      </c>
      <c r="B6310" t="s">
        <v>169</v>
      </c>
      <c r="C6310" t="s">
        <v>126</v>
      </c>
      <c r="D6310">
        <v>0.18096760140220891</v>
      </c>
      <c r="E6310">
        <v>0.18080255208941959</v>
      </c>
      <c r="F6310">
        <v>0.18080219328656569</v>
      </c>
      <c r="G6310">
        <v>0.18080219328656569</v>
      </c>
      <c r="H6310">
        <v>0.18080219328656569</v>
      </c>
      <c r="I6310">
        <v>0.18077671828393951</v>
      </c>
      <c r="J6310">
        <v>0.18072612708154101</v>
      </c>
      <c r="K6310">
        <v>0.18070065207891481</v>
      </c>
      <c r="L6310">
        <v>0.18070065207891481</v>
      </c>
      <c r="M6310">
        <v>0.18070065207891481</v>
      </c>
      <c r="N6310">
        <v>0.18278529666001539</v>
      </c>
      <c r="O6310">
        <v>0.21139372460922351</v>
      </c>
      <c r="P6310">
        <v>0.2792318625884902</v>
      </c>
      <c r="Q6310">
        <v>0.33763635593328212</v>
      </c>
      <c r="R6310">
        <v>0.39309400143907591</v>
      </c>
      <c r="S6310">
        <v>0.43335742249119158</v>
      </c>
      <c r="T6310">
        <v>0.46613729241972413</v>
      </c>
      <c r="U6310">
        <v>0.57727360598930755</v>
      </c>
      <c r="V6310">
        <v>0.81637157535593652</v>
      </c>
      <c r="W6310">
        <v>0.7964892328133325</v>
      </c>
      <c r="X6310">
        <v>0.62988163922950702</v>
      </c>
      <c r="Y6310">
        <v>0.3269307551817674</v>
      </c>
      <c r="Z6310">
        <v>0.22364755967527339</v>
      </c>
      <c r="AA6310">
        <v>0.20276630998743941</v>
      </c>
      <c r="AB6310" s="7">
        <f t="shared" si="294"/>
        <v>7.6847781693271164</v>
      </c>
      <c r="AC6310">
        <f>INDEX(SHELF_days!$C$2:$C$289,MATCH(A6310&amp;"|"&amp;C6310,SHELF_days!$D$2:$D$289,0))</f>
        <v>63</v>
      </c>
      <c r="AD6310" s="8">
        <f t="shared" si="295"/>
        <v>484.14102466760835</v>
      </c>
      <c r="AE6310" s="7">
        <f t="shared" si="296"/>
        <v>0.81637157535593652</v>
      </c>
    </row>
    <row r="6311" spans="1:31" x14ac:dyDescent="0.45">
      <c r="A6311" t="s">
        <v>95</v>
      </c>
      <c r="B6311" t="s">
        <v>169</v>
      </c>
      <c r="C6311" t="s">
        <v>127</v>
      </c>
      <c r="D6311">
        <v>4.4507658836681917E-2</v>
      </c>
      <c r="E6311">
        <v>4.1850217850422922E-2</v>
      </c>
      <c r="F6311">
        <v>4.1616866591086488E-2</v>
      </c>
      <c r="G6311">
        <v>3.9138021195854737E-2</v>
      </c>
      <c r="H6311">
        <v>3.8974777661362793E-2</v>
      </c>
      <c r="I6311">
        <v>3.8938444460895942E-2</v>
      </c>
      <c r="J6311">
        <v>4.4801906586941678E-2</v>
      </c>
      <c r="K6311">
        <v>3.8812045862088723E-2</v>
      </c>
      <c r="L6311">
        <v>3.873989119637284E-2</v>
      </c>
      <c r="M6311">
        <v>3.873989119637284E-2</v>
      </c>
      <c r="N6311">
        <v>3.873989119637284E-2</v>
      </c>
      <c r="O6311">
        <v>4.6902067920969577E-2</v>
      </c>
      <c r="P6311">
        <v>7.0944923660889878E-2</v>
      </c>
      <c r="Q6311">
        <v>9.1040253930368825E-2</v>
      </c>
      <c r="R6311">
        <v>0.10976976290342461</v>
      </c>
      <c r="S6311">
        <v>0.1243547283471696</v>
      </c>
      <c r="T6311">
        <v>0.20000045171916581</v>
      </c>
      <c r="U6311">
        <v>0.58541946012505963</v>
      </c>
      <c r="V6311">
        <v>0.61729749378537468</v>
      </c>
      <c r="W6311">
        <v>0.39557592900964272</v>
      </c>
      <c r="X6311">
        <v>0.1714722367948511</v>
      </c>
      <c r="Y6311">
        <v>6.1887210305067768E-2</v>
      </c>
      <c r="Z6311">
        <v>5.0587073224657428E-2</v>
      </c>
      <c r="AA6311">
        <v>4.4193965148144131E-2</v>
      </c>
      <c r="AB6311" s="7">
        <f t="shared" si="294"/>
        <v>3.0143051695092389</v>
      </c>
      <c r="AC6311">
        <f>INDEX(SHELF_days!$C$2:$C$289,MATCH(A6311&amp;"|"&amp;C6311,SHELF_days!$D$2:$D$289,0))</f>
        <v>60</v>
      </c>
      <c r="AD6311" s="8">
        <f t="shared" si="295"/>
        <v>180.85831017055432</v>
      </c>
      <c r="AE6311" s="7">
        <f t="shared" si="296"/>
        <v>0.61729749378537468</v>
      </c>
    </row>
    <row r="6312" spans="1:31" x14ac:dyDescent="0.45">
      <c r="A6312" t="s">
        <v>95</v>
      </c>
      <c r="B6312" t="s">
        <v>169</v>
      </c>
      <c r="C6312" t="s">
        <v>128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8.7841397083631867E-2</v>
      </c>
      <c r="P6312">
        <v>0.2398625782482684</v>
      </c>
      <c r="Q6312">
        <v>0.4396752231424858</v>
      </c>
      <c r="R6312">
        <v>0.55570453123056673</v>
      </c>
      <c r="S6312">
        <v>0.56035569262554219</v>
      </c>
      <c r="T6312">
        <v>0.56035569262554219</v>
      </c>
      <c r="U6312">
        <v>0.56035569262554219</v>
      </c>
      <c r="V6312">
        <v>0.72286539881508993</v>
      </c>
      <c r="W6312">
        <v>0.73834845956614958</v>
      </c>
      <c r="X6312">
        <v>0.45219277830614468</v>
      </c>
      <c r="Y6312">
        <v>0.17986571783791289</v>
      </c>
      <c r="Z6312">
        <v>0</v>
      </c>
      <c r="AA6312">
        <v>0</v>
      </c>
      <c r="AB6312" s="7">
        <f t="shared" si="294"/>
        <v>5.0974231621068773</v>
      </c>
      <c r="AC6312">
        <f>INDEX(SHELF_days!$C$2:$C$289,MATCH(A6312&amp;"|"&amp;C6312,SHELF_days!$D$2:$D$289,0))</f>
        <v>6</v>
      </c>
      <c r="AD6312" s="8">
        <f t="shared" si="295"/>
        <v>30.584538972641262</v>
      </c>
      <c r="AE6312" s="7">
        <f t="shared" si="296"/>
        <v>0.73834845956614958</v>
      </c>
    </row>
    <row r="6313" spans="1:31" x14ac:dyDescent="0.45">
      <c r="A6313" t="s">
        <v>95</v>
      </c>
      <c r="B6313" t="s">
        <v>169</v>
      </c>
      <c r="C6313" t="s">
        <v>129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 s="7">
        <f t="shared" si="294"/>
        <v>0</v>
      </c>
      <c r="AC6313">
        <f>INDEX(SHELF_days!$C$2:$C$289,MATCH(A6313&amp;"|"&amp;C6313,SHELF_days!$D$2:$D$289,0))</f>
        <v>19</v>
      </c>
      <c r="AD6313" s="8">
        <f t="shared" si="295"/>
        <v>0</v>
      </c>
      <c r="AE6313" s="7">
        <f t="shared" si="296"/>
        <v>0</v>
      </c>
    </row>
    <row r="6314" spans="1:31" x14ac:dyDescent="0.45">
      <c r="A6314" t="s">
        <v>95</v>
      </c>
      <c r="B6314" t="s">
        <v>170</v>
      </c>
      <c r="C6314" t="s">
        <v>124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95</v>
      </c>
      <c r="B6315" t="s">
        <v>170</v>
      </c>
      <c r="C6315" t="s">
        <v>125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95</v>
      </c>
      <c r="B6316" t="s">
        <v>170</v>
      </c>
      <c r="C6316" t="s">
        <v>126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95</v>
      </c>
      <c r="B6317" t="s">
        <v>170</v>
      </c>
      <c r="C6317" t="s">
        <v>127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95</v>
      </c>
      <c r="B6318" t="s">
        <v>170</v>
      </c>
      <c r="C6318" t="s">
        <v>128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95</v>
      </c>
      <c r="B6319" t="s">
        <v>170</v>
      </c>
      <c r="C6319" t="s">
        <v>129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95</v>
      </c>
      <c r="B6320" t="s">
        <v>171</v>
      </c>
      <c r="C6320" t="s">
        <v>124</v>
      </c>
      <c r="D6320">
        <v>0.67669999999999986</v>
      </c>
      <c r="E6320">
        <v>0.67669999999999986</v>
      </c>
      <c r="F6320">
        <v>0.67669999999999986</v>
      </c>
      <c r="G6320">
        <v>0.67669999999999986</v>
      </c>
      <c r="H6320">
        <v>0.67669999999999986</v>
      </c>
      <c r="I6320">
        <v>0.67669999999999986</v>
      </c>
      <c r="J6320">
        <v>0.67669999999999986</v>
      </c>
      <c r="K6320">
        <v>0.67669999999999986</v>
      </c>
      <c r="L6320">
        <v>0.67669999999999986</v>
      </c>
      <c r="M6320">
        <v>0.67669999999999986</v>
      </c>
      <c r="N6320">
        <v>0.67669999999999986</v>
      </c>
      <c r="O6320">
        <v>0.67669999999999986</v>
      </c>
      <c r="P6320">
        <v>0.67669999999999986</v>
      </c>
      <c r="Q6320">
        <v>0.67669999999999986</v>
      </c>
      <c r="R6320">
        <v>0.67669999999999986</v>
      </c>
      <c r="S6320">
        <v>0.67669999999999986</v>
      </c>
      <c r="T6320">
        <v>0.67669999999999986</v>
      </c>
      <c r="U6320">
        <v>0.67669999999999986</v>
      </c>
      <c r="V6320">
        <v>0.67669999999999986</v>
      </c>
      <c r="W6320">
        <v>0.67669999999999986</v>
      </c>
      <c r="X6320">
        <v>0.67669999999999986</v>
      </c>
      <c r="Y6320">
        <v>0.67669999999999986</v>
      </c>
      <c r="Z6320">
        <v>0.67669999999999986</v>
      </c>
      <c r="AA6320">
        <v>0.67669999999999986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0.67669999999999986</v>
      </c>
    </row>
    <row r="6321" spans="1:31" x14ac:dyDescent="0.45">
      <c r="A6321" t="s">
        <v>95</v>
      </c>
      <c r="B6321" t="s">
        <v>171</v>
      </c>
      <c r="C6321" t="s">
        <v>125</v>
      </c>
      <c r="D6321">
        <v>0.67669999999999986</v>
      </c>
      <c r="E6321">
        <v>0.67669999999999986</v>
      </c>
      <c r="F6321">
        <v>0.67669999999999986</v>
      </c>
      <c r="G6321">
        <v>0.67669999999999986</v>
      </c>
      <c r="H6321">
        <v>0.67669999999999986</v>
      </c>
      <c r="I6321">
        <v>0.67669999999999986</v>
      </c>
      <c r="J6321">
        <v>0.67669999999999986</v>
      </c>
      <c r="K6321">
        <v>0.67669999999999986</v>
      </c>
      <c r="L6321">
        <v>0.67669999999999986</v>
      </c>
      <c r="M6321">
        <v>0.67669999999999986</v>
      </c>
      <c r="N6321">
        <v>0.67669999999999986</v>
      </c>
      <c r="O6321">
        <v>0.67669999999999986</v>
      </c>
      <c r="P6321">
        <v>0.67669999999999986</v>
      </c>
      <c r="Q6321">
        <v>0.67669999999999986</v>
      </c>
      <c r="R6321">
        <v>0.67669999999999986</v>
      </c>
      <c r="S6321">
        <v>0.67669999999999986</v>
      </c>
      <c r="T6321">
        <v>0.67669999999999986</v>
      </c>
      <c r="U6321">
        <v>0.67669999999999986</v>
      </c>
      <c r="V6321">
        <v>0.67669999999999986</v>
      </c>
      <c r="W6321">
        <v>0.67669999999999986</v>
      </c>
      <c r="X6321">
        <v>0.67669999999999986</v>
      </c>
      <c r="Y6321">
        <v>0.67669999999999986</v>
      </c>
      <c r="Z6321">
        <v>0.67669999999999986</v>
      </c>
      <c r="AA6321">
        <v>0.67669999999999986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0.67669999999999986</v>
      </c>
    </row>
    <row r="6322" spans="1:31" x14ac:dyDescent="0.45">
      <c r="A6322" t="s">
        <v>95</v>
      </c>
      <c r="B6322" t="s">
        <v>171</v>
      </c>
      <c r="C6322" t="s">
        <v>126</v>
      </c>
      <c r="D6322">
        <v>0.67669999999999986</v>
      </c>
      <c r="E6322">
        <v>0.67669999999999986</v>
      </c>
      <c r="F6322">
        <v>0.67669999999999986</v>
      </c>
      <c r="G6322">
        <v>0.67669999999999986</v>
      </c>
      <c r="H6322">
        <v>0.67669999999999986</v>
      </c>
      <c r="I6322">
        <v>0.67669999999999986</v>
      </c>
      <c r="J6322">
        <v>0.67669999999999986</v>
      </c>
      <c r="K6322">
        <v>0.67669999999999986</v>
      </c>
      <c r="L6322">
        <v>0.67669999999999986</v>
      </c>
      <c r="M6322">
        <v>0.67669999999999986</v>
      </c>
      <c r="N6322">
        <v>0.67669999999999986</v>
      </c>
      <c r="O6322">
        <v>0.67669999999999986</v>
      </c>
      <c r="P6322">
        <v>0.67669999999999986</v>
      </c>
      <c r="Q6322">
        <v>0.67669999999999986</v>
      </c>
      <c r="R6322">
        <v>0.67669999999999986</v>
      </c>
      <c r="S6322">
        <v>0.67669999999999986</v>
      </c>
      <c r="T6322">
        <v>0.67669999999999986</v>
      </c>
      <c r="U6322">
        <v>0.67669999999999986</v>
      </c>
      <c r="V6322">
        <v>0.67669999999999986</v>
      </c>
      <c r="W6322">
        <v>0.67669999999999986</v>
      </c>
      <c r="X6322">
        <v>0.67669999999999986</v>
      </c>
      <c r="Y6322">
        <v>0.67669999999999986</v>
      </c>
      <c r="Z6322">
        <v>0.67669999999999986</v>
      </c>
      <c r="AA6322">
        <v>0.67669999999999986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0.67669999999999986</v>
      </c>
    </row>
    <row r="6323" spans="1:31" x14ac:dyDescent="0.45">
      <c r="A6323" t="s">
        <v>95</v>
      </c>
      <c r="B6323" t="s">
        <v>171</v>
      </c>
      <c r="C6323" t="s">
        <v>127</v>
      </c>
      <c r="D6323">
        <v>0.67669999999999986</v>
      </c>
      <c r="E6323">
        <v>0.67669999999999986</v>
      </c>
      <c r="F6323">
        <v>0.67669999999999986</v>
      </c>
      <c r="G6323">
        <v>0.67669999999999986</v>
      </c>
      <c r="H6323">
        <v>0.67669999999999986</v>
      </c>
      <c r="I6323">
        <v>0.67669999999999986</v>
      </c>
      <c r="J6323">
        <v>0.67669999999999986</v>
      </c>
      <c r="K6323">
        <v>0.67669999999999986</v>
      </c>
      <c r="L6323">
        <v>0.67669999999999986</v>
      </c>
      <c r="M6323">
        <v>0.67669999999999986</v>
      </c>
      <c r="N6323">
        <v>0.67669999999999986</v>
      </c>
      <c r="O6323">
        <v>0.67669999999999986</v>
      </c>
      <c r="P6323">
        <v>0.67669999999999986</v>
      </c>
      <c r="Q6323">
        <v>0.67669999999999986</v>
      </c>
      <c r="R6323">
        <v>0.67669999999999986</v>
      </c>
      <c r="S6323">
        <v>0.67669999999999986</v>
      </c>
      <c r="T6323">
        <v>0.67669999999999986</v>
      </c>
      <c r="U6323">
        <v>0.67669999999999986</v>
      </c>
      <c r="V6323">
        <v>0.67669999999999986</v>
      </c>
      <c r="W6323">
        <v>0.67669999999999986</v>
      </c>
      <c r="X6323">
        <v>0.67669999999999986</v>
      </c>
      <c r="Y6323">
        <v>0.67669999999999986</v>
      </c>
      <c r="Z6323">
        <v>0.67669999999999986</v>
      </c>
      <c r="AA6323">
        <v>0.67669999999999986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0.67669999999999986</v>
      </c>
    </row>
    <row r="6324" spans="1:31" x14ac:dyDescent="0.45">
      <c r="A6324" t="s">
        <v>95</v>
      </c>
      <c r="B6324" t="s">
        <v>171</v>
      </c>
      <c r="C6324" t="s">
        <v>128</v>
      </c>
      <c r="D6324">
        <v>0.67669999999999986</v>
      </c>
      <c r="E6324">
        <v>0.67669999999999986</v>
      </c>
      <c r="F6324">
        <v>0.67669999999999986</v>
      </c>
      <c r="G6324">
        <v>0.67669999999999986</v>
      </c>
      <c r="H6324">
        <v>0.67669999999999986</v>
      </c>
      <c r="I6324">
        <v>0.67669999999999986</v>
      </c>
      <c r="J6324">
        <v>0.67669999999999986</v>
      </c>
      <c r="K6324">
        <v>0.67669999999999986</v>
      </c>
      <c r="L6324">
        <v>0.67669999999999986</v>
      </c>
      <c r="M6324">
        <v>0.67669999999999986</v>
      </c>
      <c r="N6324">
        <v>0.67669999999999986</v>
      </c>
      <c r="O6324">
        <v>0.67669999999999986</v>
      </c>
      <c r="P6324">
        <v>0.67669999999999986</v>
      </c>
      <c r="Q6324">
        <v>0.67669999999999986</v>
      </c>
      <c r="R6324">
        <v>0.67669999999999986</v>
      </c>
      <c r="S6324">
        <v>0.67669999999999986</v>
      </c>
      <c r="T6324">
        <v>0.67669999999999986</v>
      </c>
      <c r="U6324">
        <v>0.67669999999999986</v>
      </c>
      <c r="V6324">
        <v>0.67669999999999986</v>
      </c>
      <c r="W6324">
        <v>0.67669999999999986</v>
      </c>
      <c r="X6324">
        <v>0.67669999999999986</v>
      </c>
      <c r="Y6324">
        <v>0.67669999999999986</v>
      </c>
      <c r="Z6324">
        <v>0.67669999999999986</v>
      </c>
      <c r="AA6324">
        <v>0.67669999999999986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0.67669999999999986</v>
      </c>
    </row>
    <row r="6325" spans="1:31" x14ac:dyDescent="0.45">
      <c r="A6325" t="s">
        <v>95</v>
      </c>
      <c r="B6325" t="s">
        <v>171</v>
      </c>
      <c r="C6325" t="s">
        <v>129</v>
      </c>
      <c r="D6325">
        <v>0.67669999999999986</v>
      </c>
      <c r="E6325">
        <v>0.67669999999999986</v>
      </c>
      <c r="F6325">
        <v>0.67669999999999986</v>
      </c>
      <c r="G6325">
        <v>0.67669999999999986</v>
      </c>
      <c r="H6325">
        <v>0.67669999999999986</v>
      </c>
      <c r="I6325">
        <v>0.67669999999999986</v>
      </c>
      <c r="J6325">
        <v>0.67669999999999986</v>
      </c>
      <c r="K6325">
        <v>0.67669999999999986</v>
      </c>
      <c r="L6325">
        <v>0.67669999999999986</v>
      </c>
      <c r="M6325">
        <v>0.67669999999999986</v>
      </c>
      <c r="N6325">
        <v>0.67669999999999986</v>
      </c>
      <c r="O6325">
        <v>0.67669999999999986</v>
      </c>
      <c r="P6325">
        <v>0.67669999999999986</v>
      </c>
      <c r="Q6325">
        <v>0.67669999999999986</v>
      </c>
      <c r="R6325">
        <v>0.67669999999999986</v>
      </c>
      <c r="S6325">
        <v>0.67669999999999986</v>
      </c>
      <c r="T6325">
        <v>0.67669999999999986</v>
      </c>
      <c r="U6325">
        <v>0.67669999999999986</v>
      </c>
      <c r="V6325">
        <v>0.67669999999999986</v>
      </c>
      <c r="W6325">
        <v>0.67669999999999986</v>
      </c>
      <c r="X6325">
        <v>0.67669999999999986</v>
      </c>
      <c r="Y6325">
        <v>0.67669999999999986</v>
      </c>
      <c r="Z6325">
        <v>0.67669999999999986</v>
      </c>
      <c r="AA6325">
        <v>0.67669999999999986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0.67669999999999986</v>
      </c>
    </row>
    <row r="6326" spans="1:31" x14ac:dyDescent="0.45">
      <c r="A6326" t="s">
        <v>95</v>
      </c>
      <c r="B6326" t="s">
        <v>172</v>
      </c>
      <c r="C6326" t="s">
        <v>124</v>
      </c>
      <c r="D6326">
        <v>0.71085921219082271</v>
      </c>
      <c r="E6326">
        <v>0.70563213463671626</v>
      </c>
      <c r="F6326">
        <v>0.7053187766711001</v>
      </c>
      <c r="G6326">
        <v>0.7053187766711001</v>
      </c>
      <c r="H6326">
        <v>0.7053187766711001</v>
      </c>
      <c r="I6326">
        <v>0.71588960761757425</v>
      </c>
      <c r="J6326">
        <v>0.74721540339304526</v>
      </c>
      <c r="K6326">
        <v>0.75051899641352959</v>
      </c>
      <c r="L6326">
        <v>0.73910809943157385</v>
      </c>
      <c r="M6326">
        <v>0.72771053683113396</v>
      </c>
      <c r="N6326">
        <v>0.72310350801750201</v>
      </c>
      <c r="O6326">
        <v>0.72791721974462553</v>
      </c>
      <c r="P6326">
        <v>0.72791721974462553</v>
      </c>
      <c r="Q6326">
        <v>0.72791721974462553</v>
      </c>
      <c r="R6326">
        <v>0.72791721974462553</v>
      </c>
      <c r="S6326">
        <v>0.72987070663665765</v>
      </c>
      <c r="T6326">
        <v>0.75365590966506946</v>
      </c>
      <c r="U6326">
        <v>0.7617432120542672</v>
      </c>
      <c r="V6326">
        <v>0.7617432120542672</v>
      </c>
      <c r="W6326">
        <v>0.7617432120542672</v>
      </c>
      <c r="X6326">
        <v>0.7617432120542672</v>
      </c>
      <c r="Y6326">
        <v>0.7617432120542672</v>
      </c>
      <c r="Z6326">
        <v>0.73416104388929471</v>
      </c>
      <c r="AA6326">
        <v>0.71843980808242858</v>
      </c>
      <c r="AB6326" s="7">
        <f t="shared" si="294"/>
        <v>17.592506236068488</v>
      </c>
      <c r="AC6326">
        <f>INDEX(SHELF_days!$C$2:$C$289,MATCH(A6326&amp;"|"&amp;C6326,SHELF_days!$D$2:$D$289,0))</f>
        <v>107</v>
      </c>
      <c r="AD6326" s="8">
        <f t="shared" si="295"/>
        <v>1882.3981672593281</v>
      </c>
      <c r="AE6326" s="7">
        <f t="shared" si="296"/>
        <v>0.7617432120542672</v>
      </c>
    </row>
    <row r="6327" spans="1:31" x14ac:dyDescent="0.45">
      <c r="A6327" t="s">
        <v>95</v>
      </c>
      <c r="B6327" t="s">
        <v>172</v>
      </c>
      <c r="C6327" t="s">
        <v>125</v>
      </c>
      <c r="D6327">
        <v>0.70492624581523511</v>
      </c>
      <c r="E6327">
        <v>0.68503718238590616</v>
      </c>
      <c r="F6327">
        <v>0.67005267115777567</v>
      </c>
      <c r="G6327">
        <v>0.66698159641496912</v>
      </c>
      <c r="H6327">
        <v>0.66698159641496912</v>
      </c>
      <c r="I6327">
        <v>0.67701155151121772</v>
      </c>
      <c r="J6327">
        <v>0.69001674048312955</v>
      </c>
      <c r="K6327">
        <v>0.68638728851435815</v>
      </c>
      <c r="L6327">
        <v>0.68299952221055682</v>
      </c>
      <c r="M6327">
        <v>0.70908490605040586</v>
      </c>
      <c r="N6327">
        <v>0.72444027976443837</v>
      </c>
      <c r="O6327">
        <v>0.72444027976443837</v>
      </c>
      <c r="P6327">
        <v>0.72738634468053642</v>
      </c>
      <c r="Q6327">
        <v>0.73289927803838306</v>
      </c>
      <c r="R6327">
        <v>0.73435355902242561</v>
      </c>
      <c r="S6327">
        <v>0.74753376175172959</v>
      </c>
      <c r="T6327">
        <v>0.755601062568654</v>
      </c>
      <c r="U6327">
        <v>0.76174321205426709</v>
      </c>
      <c r="V6327">
        <v>0.76174321205426709</v>
      </c>
      <c r="W6327">
        <v>0.76174321205426709</v>
      </c>
      <c r="X6327">
        <v>0.76174321205426709</v>
      </c>
      <c r="Y6327">
        <v>0.76174321205426709</v>
      </c>
      <c r="Z6327">
        <v>0.73322013659360152</v>
      </c>
      <c r="AA6327">
        <v>0.71969824033796115</v>
      </c>
      <c r="AB6327" s="7">
        <f t="shared" si="294"/>
        <v>17.247768303752025</v>
      </c>
      <c r="AC6327">
        <f>INDEX(SHELF_days!$C$2:$C$289,MATCH(A6327&amp;"|"&amp;C6327,SHELF_days!$D$2:$D$289,0))</f>
        <v>110</v>
      </c>
      <c r="AD6327" s="8">
        <f t="shared" si="295"/>
        <v>1897.2545134127226</v>
      </c>
      <c r="AE6327" s="7">
        <f t="shared" si="296"/>
        <v>0.76174321205426709</v>
      </c>
    </row>
    <row r="6328" spans="1:31" x14ac:dyDescent="0.45">
      <c r="A6328" t="s">
        <v>95</v>
      </c>
      <c r="B6328" t="s">
        <v>172</v>
      </c>
      <c r="C6328" t="s">
        <v>126</v>
      </c>
      <c r="D6328">
        <v>0.74096667464827803</v>
      </c>
      <c r="E6328">
        <v>0.7340573192606662</v>
      </c>
      <c r="F6328">
        <v>0.72590533745767993</v>
      </c>
      <c r="G6328">
        <v>0.72590533745767993</v>
      </c>
      <c r="H6328">
        <v>0.72590533745767993</v>
      </c>
      <c r="I6328">
        <v>0.72931595038498309</v>
      </c>
      <c r="J6328">
        <v>0.73018843276173528</v>
      </c>
      <c r="K6328">
        <v>0.74668187486366877</v>
      </c>
      <c r="L6328">
        <v>0.75034365696003713</v>
      </c>
      <c r="M6328">
        <v>0.76174321205426698</v>
      </c>
      <c r="N6328">
        <v>0.76174321205426698</v>
      </c>
      <c r="O6328">
        <v>0.76174321205426698</v>
      </c>
      <c r="P6328">
        <v>0.76174321205426698</v>
      </c>
      <c r="Q6328">
        <v>0.76174321205426698</v>
      </c>
      <c r="R6328">
        <v>0.76174321205426698</v>
      </c>
      <c r="S6328">
        <v>0.76174321205426698</v>
      </c>
      <c r="T6328">
        <v>0.76174321205426698</v>
      </c>
      <c r="U6328">
        <v>0.76174321205426698</v>
      </c>
      <c r="V6328">
        <v>0.76174321205426698</v>
      </c>
      <c r="W6328">
        <v>0.76174321205426698</v>
      </c>
      <c r="X6328">
        <v>0.76174321205426698</v>
      </c>
      <c r="Y6328">
        <v>0.76174321205426698</v>
      </c>
      <c r="Z6328">
        <v>0.75831937969701269</v>
      </c>
      <c r="AA6328">
        <v>0.75744689732026071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0.76174321205426698</v>
      </c>
    </row>
    <row r="6329" spans="1:31" x14ac:dyDescent="0.45">
      <c r="A6329" t="s">
        <v>95</v>
      </c>
      <c r="B6329" t="s">
        <v>172</v>
      </c>
      <c r="C6329" t="s">
        <v>127</v>
      </c>
      <c r="D6329">
        <v>0.72599613977160371</v>
      </c>
      <c r="E6329">
        <v>0.70832371233509761</v>
      </c>
      <c r="F6329">
        <v>0.70619321699335658</v>
      </c>
      <c r="G6329">
        <v>0.70465347847203941</v>
      </c>
      <c r="H6329">
        <v>0.70619321699335658</v>
      </c>
      <c r="I6329">
        <v>0.71536880165100192</v>
      </c>
      <c r="J6329">
        <v>0.73273328138324478</v>
      </c>
      <c r="K6329">
        <v>0.72482091077778188</v>
      </c>
      <c r="L6329">
        <v>0.73432329708076827</v>
      </c>
      <c r="M6329">
        <v>0.72778097952692644</v>
      </c>
      <c r="N6329">
        <v>0.73395250290624703</v>
      </c>
      <c r="O6329">
        <v>0.73395250290624703</v>
      </c>
      <c r="P6329">
        <v>0.73395250290624703</v>
      </c>
      <c r="Q6329">
        <v>0.73395250290624703</v>
      </c>
      <c r="R6329">
        <v>0.74321607262225331</v>
      </c>
      <c r="S6329">
        <v>0.74321607262225331</v>
      </c>
      <c r="T6329">
        <v>0.75711142719626301</v>
      </c>
      <c r="U6329">
        <v>0.76174321205426643</v>
      </c>
      <c r="V6329">
        <v>0.76174321205426643</v>
      </c>
      <c r="W6329">
        <v>0.76174321205426643</v>
      </c>
      <c r="X6329">
        <v>0.76020347353294915</v>
      </c>
      <c r="Y6329">
        <v>0.76020347353294915</v>
      </c>
      <c r="Z6329">
        <v>0.74983380594040439</v>
      </c>
      <c r="AA6329">
        <v>0.73126267397921119</v>
      </c>
      <c r="AB6329" s="7">
        <f t="shared" si="294"/>
        <v>17.652473682199251</v>
      </c>
      <c r="AC6329">
        <f>INDEX(SHELF_days!$C$2:$C$289,MATCH(A6329&amp;"|"&amp;C6329,SHELF_days!$D$2:$D$289,0))</f>
        <v>60</v>
      </c>
      <c r="AD6329" s="8">
        <f t="shared" si="295"/>
        <v>1059.1484209319551</v>
      </c>
      <c r="AE6329" s="7">
        <f t="shared" si="296"/>
        <v>0.76174321205426643</v>
      </c>
    </row>
    <row r="6330" spans="1:31" x14ac:dyDescent="0.45">
      <c r="A6330" t="s">
        <v>95</v>
      </c>
      <c r="B6330" t="s">
        <v>172</v>
      </c>
      <c r="C6330" t="s">
        <v>128</v>
      </c>
      <c r="D6330">
        <v>0.76174321205426576</v>
      </c>
      <c r="E6330">
        <v>0.76174321205426576</v>
      </c>
      <c r="F6330">
        <v>0.76174321205426576</v>
      </c>
      <c r="G6330">
        <v>0.76174321205426576</v>
      </c>
      <c r="H6330">
        <v>0.76174321205426576</v>
      </c>
      <c r="I6330">
        <v>0.76174321205426576</v>
      </c>
      <c r="J6330">
        <v>0.76174321205426576</v>
      </c>
      <c r="K6330">
        <v>0.76174321205426576</v>
      </c>
      <c r="L6330">
        <v>0.76174321205426576</v>
      </c>
      <c r="M6330">
        <v>0.76174321205426576</v>
      </c>
      <c r="N6330">
        <v>0.76174321205426576</v>
      </c>
      <c r="O6330">
        <v>0.76174321205426576</v>
      </c>
      <c r="P6330">
        <v>0.76174321205426576</v>
      </c>
      <c r="Q6330">
        <v>0.76174321205426576</v>
      </c>
      <c r="R6330">
        <v>0.76174321205426576</v>
      </c>
      <c r="S6330">
        <v>0.76174321205426576</v>
      </c>
      <c r="T6330">
        <v>0.76174321205426576</v>
      </c>
      <c r="U6330">
        <v>0.76174321205426576</v>
      </c>
      <c r="V6330">
        <v>0.76174321205426576</v>
      </c>
      <c r="W6330">
        <v>0.76174321205426576</v>
      </c>
      <c r="X6330">
        <v>0.76174321205426576</v>
      </c>
      <c r="Y6330">
        <v>0.76174321205426576</v>
      </c>
      <c r="Z6330">
        <v>0.76174321205426576</v>
      </c>
      <c r="AA6330">
        <v>0.76174321205426576</v>
      </c>
      <c r="AB6330" s="7">
        <f t="shared" si="294"/>
        <v>18.281837089302389</v>
      </c>
      <c r="AC6330">
        <f>INDEX(SHELF_days!$C$2:$C$289,MATCH(A6330&amp;"|"&amp;C6330,SHELF_days!$D$2:$D$289,0))</f>
        <v>6</v>
      </c>
      <c r="AD6330" s="8">
        <f t="shared" si="295"/>
        <v>109.69102253581434</v>
      </c>
      <c r="AE6330" s="7">
        <f t="shared" si="296"/>
        <v>0.76174321205426576</v>
      </c>
    </row>
    <row r="6331" spans="1:31" x14ac:dyDescent="0.45">
      <c r="A6331" t="s">
        <v>95</v>
      </c>
      <c r="B6331" t="s">
        <v>172</v>
      </c>
      <c r="C6331" t="s">
        <v>129</v>
      </c>
      <c r="D6331">
        <v>0.76174321205426576</v>
      </c>
      <c r="E6331">
        <v>0.76174321205426576</v>
      </c>
      <c r="F6331">
        <v>0.76174321205426576</v>
      </c>
      <c r="G6331">
        <v>0.76174321205426576</v>
      </c>
      <c r="H6331">
        <v>0.76174321205426576</v>
      </c>
      <c r="I6331">
        <v>0.76174321205426576</v>
      </c>
      <c r="J6331">
        <v>0.76174321205426576</v>
      </c>
      <c r="K6331">
        <v>0.76174321205426576</v>
      </c>
      <c r="L6331">
        <v>0.76174321205426576</v>
      </c>
      <c r="M6331">
        <v>0.76174321205426576</v>
      </c>
      <c r="N6331">
        <v>0.76174321205426576</v>
      </c>
      <c r="O6331">
        <v>0.76174321205426576</v>
      </c>
      <c r="P6331">
        <v>0.76174321205426576</v>
      </c>
      <c r="Q6331">
        <v>0.76174321205426576</v>
      </c>
      <c r="R6331">
        <v>0.76174321205426576</v>
      </c>
      <c r="S6331">
        <v>0.76174321205426576</v>
      </c>
      <c r="T6331">
        <v>0.76174321205426576</v>
      </c>
      <c r="U6331">
        <v>0.76174321205426576</v>
      </c>
      <c r="V6331">
        <v>0.76174321205426576</v>
      </c>
      <c r="W6331">
        <v>0.76174321205426576</v>
      </c>
      <c r="X6331">
        <v>0.76174321205426576</v>
      </c>
      <c r="Y6331">
        <v>0.76174321205426576</v>
      </c>
      <c r="Z6331">
        <v>0.76174321205426576</v>
      </c>
      <c r="AA6331">
        <v>0.76174321205426576</v>
      </c>
      <c r="AB6331" s="7">
        <f t="shared" si="294"/>
        <v>18.281837089302389</v>
      </c>
      <c r="AC6331">
        <f>INDEX(SHELF_days!$C$2:$C$289,MATCH(A6331&amp;"|"&amp;C6331,SHELF_days!$D$2:$D$289,0))</f>
        <v>19</v>
      </c>
      <c r="AD6331" s="8">
        <f t="shared" si="295"/>
        <v>347.35490469674539</v>
      </c>
      <c r="AE6331" s="7">
        <f t="shared" si="296"/>
        <v>0.76174321205426576</v>
      </c>
    </row>
    <row r="6332" spans="1:31" x14ac:dyDescent="0.45">
      <c r="A6332" t="s">
        <v>95</v>
      </c>
      <c r="B6332" t="s">
        <v>173</v>
      </c>
      <c r="C6332" t="s">
        <v>124</v>
      </c>
      <c r="D6332">
        <v>7.4904699348228862E-3</v>
      </c>
      <c r="E6332">
        <v>7.4904699348228862E-3</v>
      </c>
      <c r="F6332">
        <v>7.4904699348228862E-3</v>
      </c>
      <c r="G6332">
        <v>7.4904699348228862E-3</v>
      </c>
      <c r="H6332">
        <v>7.4904699348228862E-3</v>
      </c>
      <c r="I6332">
        <v>9.4810280924638272E-3</v>
      </c>
      <c r="J6332">
        <v>2.609169363830537E-2</v>
      </c>
      <c r="K6332">
        <v>1.9110512977293669E-2</v>
      </c>
      <c r="L6332">
        <v>7.4904699348228862E-3</v>
      </c>
      <c r="M6332">
        <v>7.4904699348228862E-3</v>
      </c>
      <c r="N6332">
        <v>7.4904699348228862E-3</v>
      </c>
      <c r="O6332">
        <v>1.2005205942664819E-2</v>
      </c>
      <c r="P6332">
        <v>2.7283884157000209E-2</v>
      </c>
      <c r="Q6332">
        <v>3.7214406426350023E-2</v>
      </c>
      <c r="R6332">
        <v>5.3022168153478717E-2</v>
      </c>
      <c r="S6332">
        <v>6.8001870883188112E-2</v>
      </c>
      <c r="T6332">
        <v>0.10789509765178699</v>
      </c>
      <c r="U6332">
        <v>0.2701686812073078</v>
      </c>
      <c r="V6332">
        <v>0.39998960995161842</v>
      </c>
      <c r="W6332">
        <v>0.29330237325772041</v>
      </c>
      <c r="X6332">
        <v>0.18231937432472031</v>
      </c>
      <c r="Y6332">
        <v>4.2082139696040022E-2</v>
      </c>
      <c r="Z6332">
        <v>1.077590122587849E-2</v>
      </c>
      <c r="AA6332">
        <v>5.7679587633983542E-3</v>
      </c>
      <c r="AB6332" s="7">
        <f t="shared" si="294"/>
        <v>1.6244356658277987</v>
      </c>
      <c r="AC6332">
        <f>INDEX(SHELF_days!$C$2:$C$289,MATCH(A6332&amp;"|"&amp;C6332,SHELF_days!$D$2:$D$289,0))</f>
        <v>107</v>
      </c>
      <c r="AD6332" s="8">
        <f t="shared" si="295"/>
        <v>173.81461624357448</v>
      </c>
      <c r="AE6332" s="7">
        <f t="shared" si="296"/>
        <v>0.39998960995161842</v>
      </c>
    </row>
    <row r="6333" spans="1:31" x14ac:dyDescent="0.45">
      <c r="A6333" t="s">
        <v>95</v>
      </c>
      <c r="B6333" t="s">
        <v>173</v>
      </c>
      <c r="C6333" t="s">
        <v>125</v>
      </c>
      <c r="D6333">
        <v>6.318209740503189E-2</v>
      </c>
      <c r="E6333">
        <v>6.3154018077384882E-2</v>
      </c>
      <c r="F6333">
        <v>6.3154018077384882E-2</v>
      </c>
      <c r="G6333">
        <v>6.3154018077384882E-2</v>
      </c>
      <c r="H6333">
        <v>6.3154018077384882E-2</v>
      </c>
      <c r="I6333">
        <v>7.1299028761277056E-2</v>
      </c>
      <c r="J6333">
        <v>0.1070496287214448</v>
      </c>
      <c r="K6333">
        <v>8.227122660597061E-2</v>
      </c>
      <c r="L6333">
        <v>6.3054938164116156E-2</v>
      </c>
      <c r="M6333">
        <v>6.3054938164116156E-2</v>
      </c>
      <c r="N6333">
        <v>6.4406757223693434E-2</v>
      </c>
      <c r="O6333">
        <v>8.2575285611062463E-2</v>
      </c>
      <c r="P6333">
        <v>0.1327398067189425</v>
      </c>
      <c r="Q6333">
        <v>0.18074382413101139</v>
      </c>
      <c r="R6333">
        <v>0.22826768504031661</v>
      </c>
      <c r="S6333">
        <v>0.26191674789273212</v>
      </c>
      <c r="T6333">
        <v>0.30317771533699861</v>
      </c>
      <c r="U6333">
        <v>0.4491966372334622</v>
      </c>
      <c r="V6333">
        <v>0.59268601284218281</v>
      </c>
      <c r="W6333">
        <v>0.49149533640091181</v>
      </c>
      <c r="X6333">
        <v>0.35241842656529221</v>
      </c>
      <c r="Y6333">
        <v>0.1595070274983289</v>
      </c>
      <c r="Z6333">
        <v>9.4374620221586381E-2</v>
      </c>
      <c r="AA6333">
        <v>7.1640794292066323E-2</v>
      </c>
      <c r="AB6333" s="7">
        <f t="shared" si="294"/>
        <v>4.1676746071400839</v>
      </c>
      <c r="AC6333">
        <f>INDEX(SHELF_days!$C$2:$C$289,MATCH(A6333&amp;"|"&amp;C6333,SHELF_days!$D$2:$D$289,0))</f>
        <v>110</v>
      </c>
      <c r="AD6333" s="8">
        <f t="shared" si="295"/>
        <v>458.44420678540922</v>
      </c>
      <c r="AE6333" s="7">
        <f t="shared" si="296"/>
        <v>0.59268601284218281</v>
      </c>
    </row>
    <row r="6334" spans="1:31" x14ac:dyDescent="0.45">
      <c r="A6334" t="s">
        <v>95</v>
      </c>
      <c r="B6334" t="s">
        <v>173</v>
      </c>
      <c r="C6334" t="s">
        <v>126</v>
      </c>
      <c r="D6334">
        <v>5.4694964627459687E-2</v>
      </c>
      <c r="E6334">
        <v>5.0648803552665413E-2</v>
      </c>
      <c r="F6334">
        <v>5.0697830950144303E-2</v>
      </c>
      <c r="G6334">
        <v>5.0697830950144303E-2</v>
      </c>
      <c r="H6334">
        <v>5.0697830950144303E-2</v>
      </c>
      <c r="I6334">
        <v>5.2744374599192068E-2</v>
      </c>
      <c r="J6334">
        <v>7.578585063148946E-2</v>
      </c>
      <c r="K6334">
        <v>7.4387869411948276E-2</v>
      </c>
      <c r="L6334">
        <v>5.0648803552665413E-2</v>
      </c>
      <c r="M6334">
        <v>5.0648803552665413E-2</v>
      </c>
      <c r="N6334">
        <v>5.0648803552665413E-2</v>
      </c>
      <c r="O6334">
        <v>6.4869550387116337E-2</v>
      </c>
      <c r="P6334">
        <v>9.7617750728843183E-2</v>
      </c>
      <c r="Q6334">
        <v>0.1148718926844528</v>
      </c>
      <c r="R6334">
        <v>0.12796290820271139</v>
      </c>
      <c r="S6334">
        <v>0.13801562586006341</v>
      </c>
      <c r="T6334">
        <v>0.1843367109981271</v>
      </c>
      <c r="U6334">
        <v>0.53544011452072904</v>
      </c>
      <c r="V6334">
        <v>0.79137853797121782</v>
      </c>
      <c r="W6334">
        <v>0.61457313561724225</v>
      </c>
      <c r="X6334">
        <v>0.33690927156106809</v>
      </c>
      <c r="Y6334">
        <v>0.1391453571762557</v>
      </c>
      <c r="Z6334">
        <v>4.9229810591347567E-2</v>
      </c>
      <c r="AA6334">
        <v>4.4273841097623431E-2</v>
      </c>
      <c r="AB6334" s="7">
        <f t="shared" si="294"/>
        <v>3.8509262737279824</v>
      </c>
      <c r="AC6334">
        <f>INDEX(SHELF_days!$C$2:$C$289,MATCH(A6334&amp;"|"&amp;C6334,SHELF_days!$D$2:$D$289,0))</f>
        <v>63</v>
      </c>
      <c r="AD6334" s="8">
        <f t="shared" si="295"/>
        <v>242.60835524486288</v>
      </c>
      <c r="AE6334" s="7">
        <f t="shared" si="296"/>
        <v>0.79137853797121782</v>
      </c>
    </row>
    <row r="6335" spans="1:31" x14ac:dyDescent="0.45">
      <c r="A6335" t="s">
        <v>95</v>
      </c>
      <c r="B6335" t="s">
        <v>173</v>
      </c>
      <c r="C6335" t="s">
        <v>127</v>
      </c>
      <c r="D6335">
        <v>0.26143492000141783</v>
      </c>
      <c r="E6335">
        <v>0.26109589554785118</v>
      </c>
      <c r="F6335">
        <v>0.26070833397078053</v>
      </c>
      <c r="G6335">
        <v>0.25714600326996367</v>
      </c>
      <c r="H6335">
        <v>0.25696362135134221</v>
      </c>
      <c r="I6335">
        <v>0.256910671762065</v>
      </c>
      <c r="J6335">
        <v>0.30092795949259532</v>
      </c>
      <c r="K6335">
        <v>0.30585594835018692</v>
      </c>
      <c r="L6335">
        <v>0.25665107169241419</v>
      </c>
      <c r="M6335">
        <v>0.25665107169241419</v>
      </c>
      <c r="N6335">
        <v>0.25844547444014188</v>
      </c>
      <c r="O6335">
        <v>0.27718006870176631</v>
      </c>
      <c r="P6335">
        <v>0.3224210802733698</v>
      </c>
      <c r="Q6335">
        <v>0.379051401416309</v>
      </c>
      <c r="R6335">
        <v>0.41300973800609359</v>
      </c>
      <c r="S6335">
        <v>0.44036114251162167</v>
      </c>
      <c r="T6335">
        <v>0.47834438329743661</v>
      </c>
      <c r="U6335">
        <v>0.81569430610313109</v>
      </c>
      <c r="V6335">
        <v>1</v>
      </c>
      <c r="W6335">
        <v>1</v>
      </c>
      <c r="X6335">
        <v>0.80543826482452019</v>
      </c>
      <c r="Y6335">
        <v>0.40931576874304598</v>
      </c>
      <c r="Z6335">
        <v>0.29734724351772379</v>
      </c>
      <c r="AA6335">
        <v>0.28073283906007468</v>
      </c>
      <c r="AB6335" s="7">
        <f t="shared" si="294"/>
        <v>9.8516872080262665</v>
      </c>
      <c r="AC6335">
        <f>INDEX(SHELF_days!$C$2:$C$289,MATCH(A6335&amp;"|"&amp;C6335,SHELF_days!$D$2:$D$289,0))</f>
        <v>60</v>
      </c>
      <c r="AD6335" s="8">
        <f t="shared" si="295"/>
        <v>591.10123248157595</v>
      </c>
      <c r="AE6335" s="7">
        <f t="shared" si="296"/>
        <v>1</v>
      </c>
    </row>
    <row r="6336" spans="1:31" x14ac:dyDescent="0.45">
      <c r="A6336" t="s">
        <v>95</v>
      </c>
      <c r="B6336" t="s">
        <v>173</v>
      </c>
      <c r="C6336" t="s">
        <v>128</v>
      </c>
      <c r="D6336">
        <v>0.75392861021126456</v>
      </c>
      <c r="E6336">
        <v>0.75392861021126456</v>
      </c>
      <c r="F6336">
        <v>0.75392861021126456</v>
      </c>
      <c r="G6336">
        <v>0.75392861021126456</v>
      </c>
      <c r="H6336">
        <v>0.75392861021126456</v>
      </c>
      <c r="I6336">
        <v>0.75392861021126456</v>
      </c>
      <c r="J6336">
        <v>0.75340646842811443</v>
      </c>
      <c r="K6336">
        <v>0.75340646842811443</v>
      </c>
      <c r="L6336">
        <v>0.75340646842811443</v>
      </c>
      <c r="M6336">
        <v>0.75340646842811443</v>
      </c>
      <c r="N6336">
        <v>0.75340646842811443</v>
      </c>
      <c r="O6336">
        <v>0.76479063012271475</v>
      </c>
      <c r="P6336">
        <v>0.76479063012271475</v>
      </c>
      <c r="Q6336">
        <v>0.77617479181731497</v>
      </c>
      <c r="R6336">
        <v>0.84428120102512771</v>
      </c>
      <c r="S6336">
        <v>0.94752554600606698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0.86959404634348292</v>
      </c>
      <c r="AA6336">
        <v>0.82969800164502905</v>
      </c>
      <c r="AB6336" s="7">
        <f t="shared" si="294"/>
        <v>20.087458850490609</v>
      </c>
      <c r="AC6336">
        <f>INDEX(SHELF_days!$C$2:$C$289,MATCH(A6336&amp;"|"&amp;C6336,SHELF_days!$D$2:$D$289,0))</f>
        <v>6</v>
      </c>
      <c r="AD6336" s="8">
        <f t="shared" si="295"/>
        <v>120.52475310294366</v>
      </c>
      <c r="AE6336" s="7">
        <f t="shared" si="296"/>
        <v>1</v>
      </c>
    </row>
    <row r="6337" spans="1:31" x14ac:dyDescent="0.45">
      <c r="A6337" t="s">
        <v>95</v>
      </c>
      <c r="B6337" t="s">
        <v>173</v>
      </c>
      <c r="C6337" t="s">
        <v>129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5.4273329009141159E-3</v>
      </c>
      <c r="J6337">
        <v>0.14813344305421811</v>
      </c>
      <c r="K6337">
        <v>8.4491752503661671E-2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2.1212348616580889E-2</v>
      </c>
      <c r="U6337">
        <v>0.39336435662072522</v>
      </c>
      <c r="V6337">
        <v>0.4123727947011625</v>
      </c>
      <c r="W6337">
        <v>0.20580901540946081</v>
      </c>
      <c r="X6337">
        <v>1.2835630698909851E-2</v>
      </c>
      <c r="Y6337">
        <v>0</v>
      </c>
      <c r="Z6337">
        <v>0</v>
      </c>
      <c r="AA6337">
        <v>0</v>
      </c>
      <c r="AB6337" s="7">
        <f t="shared" si="294"/>
        <v>1.2836466745056332</v>
      </c>
      <c r="AC6337">
        <f>INDEX(SHELF_days!$C$2:$C$289,MATCH(A6337&amp;"|"&amp;C6337,SHELF_days!$D$2:$D$289,0))</f>
        <v>19</v>
      </c>
      <c r="AD6337" s="8">
        <f t="shared" si="295"/>
        <v>24.389286815607029</v>
      </c>
      <c r="AE6337" s="7">
        <f t="shared" si="296"/>
        <v>0.4123727947011625</v>
      </c>
    </row>
    <row r="6338" spans="1:31" x14ac:dyDescent="0.45">
      <c r="A6338" t="s">
        <v>95</v>
      </c>
      <c r="B6338" t="s">
        <v>174</v>
      </c>
      <c r="C6338" t="s">
        <v>124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95</v>
      </c>
      <c r="B6339" t="s">
        <v>174</v>
      </c>
      <c r="C6339" t="s">
        <v>125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95</v>
      </c>
      <c r="B6340" t="s">
        <v>174</v>
      </c>
      <c r="C6340" t="s">
        <v>126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95</v>
      </c>
      <c r="B6341" t="s">
        <v>174</v>
      </c>
      <c r="C6341" t="s">
        <v>127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95</v>
      </c>
      <c r="B6342" t="s">
        <v>174</v>
      </c>
      <c r="C6342" t="s">
        <v>128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95</v>
      </c>
      <c r="B6343" t="s">
        <v>174</v>
      </c>
      <c r="C6343" t="s">
        <v>129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95</v>
      </c>
      <c r="B6344" t="s">
        <v>175</v>
      </c>
      <c r="C6344" t="s">
        <v>124</v>
      </c>
      <c r="D6344">
        <v>0.48869439284702337</v>
      </c>
      <c r="E6344">
        <v>0.48268142178005857</v>
      </c>
      <c r="F6344">
        <v>0.47426644208670471</v>
      </c>
      <c r="G6344">
        <v>0.46390517268519949</v>
      </c>
      <c r="H6344">
        <v>0.45175581651607211</v>
      </c>
      <c r="I6344">
        <v>0.44456380064855328</v>
      </c>
      <c r="J6344">
        <v>0.43878962944306288</v>
      </c>
      <c r="K6344">
        <v>0.43469650221956357</v>
      </c>
      <c r="L6344">
        <v>0.42135235966375972</v>
      </c>
      <c r="M6344">
        <v>0.39945408179328151</v>
      </c>
      <c r="N6344">
        <v>0.38306535906557942</v>
      </c>
      <c r="O6344">
        <v>0.37521959512640501</v>
      </c>
      <c r="P6344">
        <v>0.37294414885243832</v>
      </c>
      <c r="Q6344">
        <v>0.37723436073418748</v>
      </c>
      <c r="R6344">
        <v>0.38719248811510248</v>
      </c>
      <c r="S6344">
        <v>0.39980574882725167</v>
      </c>
      <c r="T6344">
        <v>0.4230381261215882</v>
      </c>
      <c r="U6344">
        <v>0.44561344961118282</v>
      </c>
      <c r="V6344">
        <v>0.46207930611088399</v>
      </c>
      <c r="W6344">
        <v>0.47534316657746439</v>
      </c>
      <c r="X6344">
        <v>0.48403630009759779</v>
      </c>
      <c r="Y6344">
        <v>0.48661241066649891</v>
      </c>
      <c r="Z6344">
        <v>0.48408478418285428</v>
      </c>
      <c r="AA6344">
        <v>0.48331454837389409</v>
      </c>
      <c r="AB6344" s="7">
        <f t="shared" si="297"/>
        <v>10.539743412146208</v>
      </c>
      <c r="AC6344">
        <f>INDEX(SHELF_days!$C$2:$C$289,MATCH(A6344&amp;"|"&amp;C6344,SHELF_days!$D$2:$D$289,0))</f>
        <v>107</v>
      </c>
      <c r="AD6344" s="8">
        <f t="shared" si="298"/>
        <v>1127.7525450996443</v>
      </c>
      <c r="AE6344" s="7">
        <f t="shared" si="299"/>
        <v>0.48869439284702337</v>
      </c>
    </row>
    <row r="6345" spans="1:31" x14ac:dyDescent="0.45">
      <c r="A6345" t="s">
        <v>95</v>
      </c>
      <c r="B6345" t="s">
        <v>175</v>
      </c>
      <c r="C6345" t="s">
        <v>125</v>
      </c>
      <c r="D6345">
        <v>0.4188747520700184</v>
      </c>
      <c r="E6345">
        <v>0.40390981645310592</v>
      </c>
      <c r="F6345">
        <v>0.39358431980606368</v>
      </c>
      <c r="G6345">
        <v>0.38972389257941631</v>
      </c>
      <c r="H6345">
        <v>0.38740810849101148</v>
      </c>
      <c r="I6345">
        <v>0.38887601139690831</v>
      </c>
      <c r="J6345">
        <v>0.37911189906494991</v>
      </c>
      <c r="K6345">
        <v>0.35963109592922587</v>
      </c>
      <c r="L6345">
        <v>0.34481767307873951</v>
      </c>
      <c r="M6345">
        <v>0.33563521235399701</v>
      </c>
      <c r="N6345">
        <v>0.33003848817806869</v>
      </c>
      <c r="O6345">
        <v>0.32998417970594718</v>
      </c>
      <c r="P6345">
        <v>0.33760232030979448</v>
      </c>
      <c r="Q6345">
        <v>0.35180890501526929</v>
      </c>
      <c r="R6345">
        <v>0.36258579164436622</v>
      </c>
      <c r="S6345">
        <v>0.37574221578566258</v>
      </c>
      <c r="T6345">
        <v>0.38517811604697311</v>
      </c>
      <c r="U6345">
        <v>0.39039035198186561</v>
      </c>
      <c r="V6345">
        <v>0.39622772565563708</v>
      </c>
      <c r="W6345">
        <v>0.40475179454081778</v>
      </c>
      <c r="X6345">
        <v>0.40981133709032519</v>
      </c>
      <c r="Y6345">
        <v>0.41616267355098691</v>
      </c>
      <c r="Z6345">
        <v>0.42431445392437761</v>
      </c>
      <c r="AA6345">
        <v>0.42342958001448211</v>
      </c>
      <c r="AB6345" s="7">
        <f t="shared" si="297"/>
        <v>9.1396007146680098</v>
      </c>
      <c r="AC6345">
        <f>INDEX(SHELF_days!$C$2:$C$289,MATCH(A6345&amp;"|"&amp;C6345,SHELF_days!$D$2:$D$289,0))</f>
        <v>110</v>
      </c>
      <c r="AD6345" s="8">
        <f t="shared" si="298"/>
        <v>1005.356078613481</v>
      </c>
      <c r="AE6345" s="7">
        <f t="shared" si="299"/>
        <v>0.42431445392437761</v>
      </c>
    </row>
    <row r="6346" spans="1:31" x14ac:dyDescent="0.45">
      <c r="A6346" t="s">
        <v>95</v>
      </c>
      <c r="B6346" t="s">
        <v>175</v>
      </c>
      <c r="C6346" t="s">
        <v>126</v>
      </c>
      <c r="D6346">
        <v>0.28686338402124062</v>
      </c>
      <c r="E6346">
        <v>0.28541016421550258</v>
      </c>
      <c r="F6346">
        <v>0.28217038294755598</v>
      </c>
      <c r="G6346">
        <v>0.27349496866338741</v>
      </c>
      <c r="H6346">
        <v>0.26635662979516761</v>
      </c>
      <c r="I6346">
        <v>0.25456815401133631</v>
      </c>
      <c r="J6346">
        <v>0.23940318942628599</v>
      </c>
      <c r="K6346">
        <v>0.22492051403697139</v>
      </c>
      <c r="L6346">
        <v>0.2064693666924684</v>
      </c>
      <c r="M6346">
        <v>0.19801763672834119</v>
      </c>
      <c r="N6346">
        <v>0.1987687998868054</v>
      </c>
      <c r="O6346">
        <v>0.21370030046526339</v>
      </c>
      <c r="P6346">
        <v>0.23542493778454729</v>
      </c>
      <c r="Q6346">
        <v>0.26014049456082972</v>
      </c>
      <c r="R6346">
        <v>0.284510016895969</v>
      </c>
      <c r="S6346">
        <v>0.30081587555244821</v>
      </c>
      <c r="T6346">
        <v>0.31322858664802278</v>
      </c>
      <c r="U6346">
        <v>0.31748711994473428</v>
      </c>
      <c r="V6346">
        <v>0.31608841668955517</v>
      </c>
      <c r="W6346">
        <v>0.31031528044811768</v>
      </c>
      <c r="X6346">
        <v>0.30529726085545211</v>
      </c>
      <c r="Y6346">
        <v>0.30939973532422782</v>
      </c>
      <c r="Z6346">
        <v>0.30835497349080709</v>
      </c>
      <c r="AA6346">
        <v>0.29690941097155982</v>
      </c>
      <c r="AB6346" s="7">
        <f t="shared" si="297"/>
        <v>6.4881156000565987</v>
      </c>
      <c r="AC6346">
        <f>INDEX(SHELF_days!$C$2:$C$289,MATCH(A6346&amp;"|"&amp;C6346,SHELF_days!$D$2:$D$289,0))</f>
        <v>63</v>
      </c>
      <c r="AD6346" s="8">
        <f t="shared" si="298"/>
        <v>408.75128280356574</v>
      </c>
      <c r="AE6346" s="7">
        <f t="shared" si="299"/>
        <v>0.31748711994473428</v>
      </c>
    </row>
    <row r="6347" spans="1:31" x14ac:dyDescent="0.45">
      <c r="A6347" t="s">
        <v>95</v>
      </c>
      <c r="B6347" t="s">
        <v>175</v>
      </c>
      <c r="C6347" t="s">
        <v>127</v>
      </c>
      <c r="D6347">
        <v>0.33415350007715938</v>
      </c>
      <c r="E6347">
        <v>0.33133954962547918</v>
      </c>
      <c r="F6347">
        <v>0.33169389014850248</v>
      </c>
      <c r="G6347">
        <v>0.32744714568915378</v>
      </c>
      <c r="H6347">
        <v>0.31879666670623558</v>
      </c>
      <c r="I6347">
        <v>0.31419469142104212</v>
      </c>
      <c r="J6347">
        <v>0.31204104889543088</v>
      </c>
      <c r="K6347">
        <v>0.30237176671691929</v>
      </c>
      <c r="L6347">
        <v>0.28914097648413478</v>
      </c>
      <c r="M6347">
        <v>0.27840629859569582</v>
      </c>
      <c r="N6347">
        <v>0.26539452285704102</v>
      </c>
      <c r="O6347">
        <v>0.26068007264871029</v>
      </c>
      <c r="P6347">
        <v>0.26308567087285278</v>
      </c>
      <c r="Q6347">
        <v>0.26932046153298278</v>
      </c>
      <c r="R6347">
        <v>0.28044182761363229</v>
      </c>
      <c r="S6347">
        <v>0.29364739259980299</v>
      </c>
      <c r="T6347">
        <v>0.30630275044218369</v>
      </c>
      <c r="U6347">
        <v>0.31985019171187418</v>
      </c>
      <c r="V6347">
        <v>0.32943074037582648</v>
      </c>
      <c r="W6347">
        <v>0.33867238043233111</v>
      </c>
      <c r="X6347">
        <v>0.33963479778255251</v>
      </c>
      <c r="Y6347">
        <v>0.3355215987464536</v>
      </c>
      <c r="Z6347">
        <v>0.33188678909319691</v>
      </c>
      <c r="AA6347">
        <v>0.33050177467029113</v>
      </c>
      <c r="AB6347" s="7">
        <f t="shared" si="297"/>
        <v>7.4039565057394849</v>
      </c>
      <c r="AC6347">
        <f>INDEX(SHELF_days!$C$2:$C$289,MATCH(A6347&amp;"|"&amp;C6347,SHELF_days!$D$2:$D$289,0))</f>
        <v>60</v>
      </c>
      <c r="AD6347" s="8">
        <f t="shared" si="298"/>
        <v>444.23739034436909</v>
      </c>
      <c r="AE6347" s="7">
        <f t="shared" si="299"/>
        <v>0.33963479778255251</v>
      </c>
    </row>
    <row r="6348" spans="1:31" x14ac:dyDescent="0.45">
      <c r="A6348" t="s">
        <v>95</v>
      </c>
      <c r="B6348" t="s">
        <v>175</v>
      </c>
      <c r="C6348" t="s">
        <v>128</v>
      </c>
      <c r="D6348">
        <v>0.1945003620564808</v>
      </c>
      <c r="E6348">
        <v>0.17797248370745841</v>
      </c>
      <c r="F6348">
        <v>0.17477914554670529</v>
      </c>
      <c r="G6348">
        <v>0.17103186097031139</v>
      </c>
      <c r="H6348">
        <v>0.15817885590152059</v>
      </c>
      <c r="I6348">
        <v>0.15883417813178849</v>
      </c>
      <c r="J6348">
        <v>0.14798334540188271</v>
      </c>
      <c r="K6348">
        <v>0.13564083997103549</v>
      </c>
      <c r="L6348">
        <v>0.1248044895003621</v>
      </c>
      <c r="M6348">
        <v>0.1541962346125996</v>
      </c>
      <c r="N6348">
        <v>0.134112961622013</v>
      </c>
      <c r="O6348">
        <v>0.158848660391021</v>
      </c>
      <c r="P6348">
        <v>0.19024257784214341</v>
      </c>
      <c r="Q6348">
        <v>0.20969949312092689</v>
      </c>
      <c r="R6348">
        <v>0.24108979000724121</v>
      </c>
      <c r="S6348">
        <v>0.27504344677769732</v>
      </c>
      <c r="T6348">
        <v>0.28943519188993477</v>
      </c>
      <c r="U6348">
        <v>0.28667632150615502</v>
      </c>
      <c r="V6348">
        <v>0.26807385952208551</v>
      </c>
      <c r="W6348">
        <v>0.23689717595944959</v>
      </c>
      <c r="X6348">
        <v>0.21640115858073861</v>
      </c>
      <c r="Y6348">
        <v>0.2076357711803041</v>
      </c>
      <c r="Z6348">
        <v>0.2058906589427951</v>
      </c>
      <c r="AA6348">
        <v>0.19649167270094131</v>
      </c>
      <c r="AB6348" s="7">
        <f t="shared" si="297"/>
        <v>4.7144605358435916</v>
      </c>
      <c r="AC6348">
        <f>INDEX(SHELF_days!$C$2:$C$289,MATCH(A6348&amp;"|"&amp;C6348,SHELF_days!$D$2:$D$289,0))</f>
        <v>6</v>
      </c>
      <c r="AD6348" s="8">
        <f t="shared" si="298"/>
        <v>28.286763215061548</v>
      </c>
      <c r="AE6348" s="7">
        <f t="shared" si="299"/>
        <v>0.28943519188993477</v>
      </c>
    </row>
    <row r="6349" spans="1:31" x14ac:dyDescent="0.45">
      <c r="A6349" t="s">
        <v>95</v>
      </c>
      <c r="B6349" t="s">
        <v>175</v>
      </c>
      <c r="C6349" t="s">
        <v>129</v>
      </c>
      <c r="D6349">
        <v>0.63680666183924695</v>
      </c>
      <c r="E6349">
        <v>0.59320419985517736</v>
      </c>
      <c r="F6349">
        <v>0.59044895003620568</v>
      </c>
      <c r="G6349">
        <v>0.59580376538740043</v>
      </c>
      <c r="H6349">
        <v>0.63514844315713248</v>
      </c>
      <c r="I6349">
        <v>0.6538884866039103</v>
      </c>
      <c r="J6349">
        <v>0.6503222302679218</v>
      </c>
      <c r="K6349">
        <v>0.63341781317885593</v>
      </c>
      <c r="L6349">
        <v>0.61632874728457643</v>
      </c>
      <c r="M6349">
        <v>0.63028240405503244</v>
      </c>
      <c r="N6349">
        <v>0.62656408399710362</v>
      </c>
      <c r="O6349">
        <v>0.61407313540912389</v>
      </c>
      <c r="P6349">
        <v>0.614576393917451</v>
      </c>
      <c r="Q6349">
        <v>0.60400796524257783</v>
      </c>
      <c r="R6349">
        <v>0.60179217958001452</v>
      </c>
      <c r="S6349">
        <v>0.63257784214337431</v>
      </c>
      <c r="T6349">
        <v>0.65391020999275884</v>
      </c>
      <c r="U6349">
        <v>0.67122737146994926</v>
      </c>
      <c r="V6349">
        <v>0.67209630702389567</v>
      </c>
      <c r="W6349">
        <v>0.66710354815351181</v>
      </c>
      <c r="X6349">
        <v>0.6565387400434467</v>
      </c>
      <c r="Y6349">
        <v>0.67563359884141927</v>
      </c>
      <c r="Z6349">
        <v>0.68041998551774086</v>
      </c>
      <c r="AA6349">
        <v>0.67548153511947862</v>
      </c>
      <c r="AB6349" s="7">
        <f t="shared" si="297"/>
        <v>15.281654598117308</v>
      </c>
      <c r="AC6349">
        <f>INDEX(SHELF_days!$C$2:$C$289,MATCH(A6349&amp;"|"&amp;C6349,SHELF_days!$D$2:$D$289,0))</f>
        <v>19</v>
      </c>
      <c r="AD6349" s="8">
        <f t="shared" si="298"/>
        <v>290.35143736422884</v>
      </c>
      <c r="AE6349" s="7">
        <f t="shared" si="299"/>
        <v>0.68041998551774086</v>
      </c>
    </row>
    <row r="6350" spans="1:31" x14ac:dyDescent="0.45">
      <c r="A6350" t="s">
        <v>95</v>
      </c>
      <c r="B6350" t="s">
        <v>176</v>
      </c>
      <c r="C6350" t="s">
        <v>124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95</v>
      </c>
      <c r="B6351" t="s">
        <v>176</v>
      </c>
      <c r="C6351" t="s">
        <v>125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95</v>
      </c>
      <c r="B6352" t="s">
        <v>176</v>
      </c>
      <c r="C6352" t="s">
        <v>126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95</v>
      </c>
      <c r="B6353" t="s">
        <v>176</v>
      </c>
      <c r="C6353" t="s">
        <v>127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95</v>
      </c>
      <c r="B6354" t="s">
        <v>176</v>
      </c>
      <c r="C6354" t="s">
        <v>128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95</v>
      </c>
      <c r="B6355" t="s">
        <v>176</v>
      </c>
      <c r="C6355" t="s">
        <v>129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95</v>
      </c>
      <c r="B6356" t="s">
        <v>177</v>
      </c>
      <c r="C6356" t="s">
        <v>124</v>
      </c>
      <c r="D6356">
        <v>4.8660506133073027E-3</v>
      </c>
      <c r="E6356">
        <v>4.8660506133073027E-3</v>
      </c>
      <c r="F6356">
        <v>4.8660506133073027E-3</v>
      </c>
      <c r="G6356">
        <v>4.8660506133073027E-3</v>
      </c>
      <c r="H6356">
        <v>4.8660506133073027E-3</v>
      </c>
      <c r="I6356">
        <v>4.8660506133073027E-3</v>
      </c>
      <c r="J6356">
        <v>6.5700132681242723E-3</v>
      </c>
      <c r="K6356">
        <v>6.0674750495017466E-3</v>
      </c>
      <c r="L6356">
        <v>4.8660506133073027E-3</v>
      </c>
      <c r="M6356">
        <v>4.9605363819274183E-3</v>
      </c>
      <c r="N6356">
        <v>5.7555848366897151E-3</v>
      </c>
      <c r="O6356">
        <v>5.7907236179224617E-3</v>
      </c>
      <c r="P6356">
        <v>6.7893624158576974E-3</v>
      </c>
      <c r="Q6356">
        <v>8.629588436065776E-3</v>
      </c>
      <c r="R6356">
        <v>1.1258022919269471E-2</v>
      </c>
      <c r="S6356">
        <v>1.378553399454324E-2</v>
      </c>
      <c r="T6356">
        <v>1.781489267380287E-2</v>
      </c>
      <c r="U6356">
        <v>3.7897309677002868E-2</v>
      </c>
      <c r="V6356">
        <v>5.9651702314699191E-2</v>
      </c>
      <c r="W6356">
        <v>4.3190859775727647E-2</v>
      </c>
      <c r="X6356">
        <v>2.5649164420135109E-2</v>
      </c>
      <c r="Y6356">
        <v>7.7810271045406307E-3</v>
      </c>
      <c r="Z6356">
        <v>4.2509878242486159E-3</v>
      </c>
      <c r="AA6356">
        <v>4.1434256007804376E-3</v>
      </c>
      <c r="AB6356" s="7">
        <f t="shared" si="297"/>
        <v>0.30404856460399027</v>
      </c>
      <c r="AC6356">
        <f>INDEX(SHELF_days!$C$2:$C$289,MATCH(A6356&amp;"|"&amp;C6356,SHELF_days!$D$2:$D$289,0))</f>
        <v>107</v>
      </c>
      <c r="AD6356" s="8">
        <f t="shared" si="298"/>
        <v>32.533196412626957</v>
      </c>
      <c r="AE6356" s="7">
        <f t="shared" si="299"/>
        <v>5.9651702314699191E-2</v>
      </c>
    </row>
    <row r="6357" spans="1:31" x14ac:dyDescent="0.45">
      <c r="A6357" t="s">
        <v>95</v>
      </c>
      <c r="B6357" t="s">
        <v>177</v>
      </c>
      <c r="C6357" t="s">
        <v>125</v>
      </c>
      <c r="D6357">
        <v>1.626395867970459E-2</v>
      </c>
      <c r="E6357">
        <v>1.626395867970459E-2</v>
      </c>
      <c r="F6357">
        <v>1.626395867970459E-2</v>
      </c>
      <c r="G6357">
        <v>1.626395867970459E-2</v>
      </c>
      <c r="H6357">
        <v>1.626395867970459E-2</v>
      </c>
      <c r="I6357">
        <v>1.631646872344995E-2</v>
      </c>
      <c r="J6357">
        <v>1.8986392450830562E-2</v>
      </c>
      <c r="K6357">
        <v>1.753783277200666E-2</v>
      </c>
      <c r="L6357">
        <v>1.626395867970459E-2</v>
      </c>
      <c r="M6357">
        <v>1.6522399416746981E-2</v>
      </c>
      <c r="N6357">
        <v>1.79594134089337E-2</v>
      </c>
      <c r="O6357">
        <v>1.9691657783718571E-2</v>
      </c>
      <c r="P6357">
        <v>2.1453777438050489E-2</v>
      </c>
      <c r="Q6357">
        <v>2.5911651847493649E-2</v>
      </c>
      <c r="R6357">
        <v>3.3590577139105682E-2</v>
      </c>
      <c r="S6357">
        <v>4.1134737523415961E-2</v>
      </c>
      <c r="T6357">
        <v>5.1058418262741198E-2</v>
      </c>
      <c r="U6357">
        <v>8.3702510017070242E-2</v>
      </c>
      <c r="V6357">
        <v>0.1164148974432023</v>
      </c>
      <c r="W6357">
        <v>9.1067223034494188E-2</v>
      </c>
      <c r="X6357">
        <v>4.9396295996063488E-2</v>
      </c>
      <c r="Y6357">
        <v>2.1335972296430462E-2</v>
      </c>
      <c r="Z6357">
        <v>1.6317447171470049E-2</v>
      </c>
      <c r="AA6357">
        <v>1.607276993657707E-2</v>
      </c>
      <c r="AB6357" s="7">
        <f t="shared" si="297"/>
        <v>0.77205419474002879</v>
      </c>
      <c r="AC6357">
        <f>INDEX(SHELF_days!$C$2:$C$289,MATCH(A6357&amp;"|"&amp;C6357,SHELF_days!$D$2:$D$289,0))</f>
        <v>110</v>
      </c>
      <c r="AD6357" s="8">
        <f t="shared" si="298"/>
        <v>84.925961421403173</v>
      </c>
      <c r="AE6357" s="7">
        <f t="shared" si="299"/>
        <v>0.1164148974432023</v>
      </c>
    </row>
    <row r="6358" spans="1:31" x14ac:dyDescent="0.45">
      <c r="A6358" t="s">
        <v>95</v>
      </c>
      <c r="B6358" t="s">
        <v>177</v>
      </c>
      <c r="C6358" t="s">
        <v>126</v>
      </c>
      <c r="D6358">
        <v>1.05846850182839E-2</v>
      </c>
      <c r="E6358">
        <v>1.05846850182839E-2</v>
      </c>
      <c r="F6358">
        <v>1.05846850182839E-2</v>
      </c>
      <c r="G6358">
        <v>1.05846850182839E-2</v>
      </c>
      <c r="H6358">
        <v>1.05846850182839E-2</v>
      </c>
      <c r="I6358">
        <v>1.05846850182839E-2</v>
      </c>
      <c r="J6358">
        <v>1.2778272293822149E-2</v>
      </c>
      <c r="K6358">
        <v>1.2413243881667421E-2</v>
      </c>
      <c r="L6358">
        <v>1.05846850182839E-2</v>
      </c>
      <c r="M6358">
        <v>1.05846850182839E-2</v>
      </c>
      <c r="N6358">
        <v>1.157009089097118E-2</v>
      </c>
      <c r="O6358">
        <v>1.2160172701696189E-2</v>
      </c>
      <c r="P6358">
        <v>1.47709515758999E-2</v>
      </c>
      <c r="Q6358">
        <v>1.9359375800697909E-2</v>
      </c>
      <c r="R6358">
        <v>2.387764167857321E-2</v>
      </c>
      <c r="S6358">
        <v>2.6272592521253291E-2</v>
      </c>
      <c r="T6358">
        <v>3.4230553586487397E-2</v>
      </c>
      <c r="U6358">
        <v>8.5516532973835574E-2</v>
      </c>
      <c r="V6358">
        <v>0.12529847965400351</v>
      </c>
      <c r="W6358">
        <v>8.872958025473951E-2</v>
      </c>
      <c r="X6358">
        <v>4.2270176234097477E-2</v>
      </c>
      <c r="Y6358">
        <v>1.5420485752036689E-2</v>
      </c>
      <c r="Z6358">
        <v>8.5636462745442097E-3</v>
      </c>
      <c r="AA6358">
        <v>8.035636377898555E-3</v>
      </c>
      <c r="AB6358" s="7">
        <f t="shared" si="297"/>
        <v>0.62594491259849538</v>
      </c>
      <c r="AC6358">
        <f>INDEX(SHELF_days!$C$2:$C$289,MATCH(A6358&amp;"|"&amp;C6358,SHELF_days!$D$2:$D$289,0))</f>
        <v>63</v>
      </c>
      <c r="AD6358" s="8">
        <f t="shared" si="298"/>
        <v>39.434529493705206</v>
      </c>
      <c r="AE6358" s="7">
        <f t="shared" si="299"/>
        <v>0.12529847965400351</v>
      </c>
    </row>
    <row r="6359" spans="1:31" x14ac:dyDescent="0.45">
      <c r="A6359" t="s">
        <v>95</v>
      </c>
      <c r="B6359" t="s">
        <v>177</v>
      </c>
      <c r="C6359" t="s">
        <v>127</v>
      </c>
      <c r="D6359">
        <v>4.4860721942179729E-2</v>
      </c>
      <c r="E6359">
        <v>4.4860721942179729E-2</v>
      </c>
      <c r="F6359">
        <v>4.4860721942179729E-2</v>
      </c>
      <c r="G6359">
        <v>4.4860721942179729E-2</v>
      </c>
      <c r="H6359">
        <v>4.4860721942179729E-2</v>
      </c>
      <c r="I6359">
        <v>4.4860721942179729E-2</v>
      </c>
      <c r="J6359">
        <v>4.8444537863622968E-2</v>
      </c>
      <c r="K6359">
        <v>4.9498946065016633E-2</v>
      </c>
      <c r="L6359">
        <v>4.4860721942179729E-2</v>
      </c>
      <c r="M6359">
        <v>4.4997769894861719E-2</v>
      </c>
      <c r="N6359">
        <v>4.6046198691688099E-2</v>
      </c>
      <c r="O6359">
        <v>4.8362141668685903E-2</v>
      </c>
      <c r="P6359">
        <v>5.2002163993061547E-2</v>
      </c>
      <c r="Q6359">
        <v>5.9917101818766347E-2</v>
      </c>
      <c r="R6359">
        <v>6.737413684270907E-2</v>
      </c>
      <c r="S6359">
        <v>7.4336196756572576E-2</v>
      </c>
      <c r="T6359">
        <v>8.743659381111149E-2</v>
      </c>
      <c r="U6359">
        <v>0.15386502802745999</v>
      </c>
      <c r="V6359">
        <v>0.25098921394229129</v>
      </c>
      <c r="W6359">
        <v>0.22351660048175359</v>
      </c>
      <c r="X6359">
        <v>0.13597070315515231</v>
      </c>
      <c r="Y6359">
        <v>6.2588101838969068E-2</v>
      </c>
      <c r="Z6359">
        <v>5.0857108018427979E-2</v>
      </c>
      <c r="AA6359">
        <v>4.874601944190509E-2</v>
      </c>
      <c r="AB6359" s="7">
        <f t="shared" si="297"/>
        <v>1.8189736159073138</v>
      </c>
      <c r="AC6359">
        <f>INDEX(SHELF_days!$C$2:$C$289,MATCH(A6359&amp;"|"&amp;C6359,SHELF_days!$D$2:$D$289,0))</f>
        <v>60</v>
      </c>
      <c r="AD6359" s="8">
        <f t="shared" si="298"/>
        <v>109.13841695443882</v>
      </c>
      <c r="AE6359" s="7">
        <f t="shared" si="299"/>
        <v>0.25098921394229129</v>
      </c>
    </row>
    <row r="6360" spans="1:31" x14ac:dyDescent="0.45">
      <c r="A6360" t="s">
        <v>95</v>
      </c>
      <c r="B6360" t="s">
        <v>177</v>
      </c>
      <c r="C6360" t="s">
        <v>128</v>
      </c>
      <c r="D6360">
        <v>0.10600049240686291</v>
      </c>
      <c r="E6360">
        <v>0.10600049240686291</v>
      </c>
      <c r="F6360">
        <v>0.10600049240686291</v>
      </c>
      <c r="G6360">
        <v>0.10600049240686291</v>
      </c>
      <c r="H6360">
        <v>0.10600049240686291</v>
      </c>
      <c r="I6360">
        <v>0.10600049240686291</v>
      </c>
      <c r="J6360">
        <v>0.10600049240686291</v>
      </c>
      <c r="K6360">
        <v>0.10600049240686291</v>
      </c>
      <c r="L6360">
        <v>0.10600049240686291</v>
      </c>
      <c r="M6360">
        <v>0.10600049240686291</v>
      </c>
      <c r="N6360">
        <v>0.106843588450849</v>
      </c>
      <c r="O6360">
        <v>0.1089638853104055</v>
      </c>
      <c r="P6360">
        <v>0.1126232809055791</v>
      </c>
      <c r="Q6360">
        <v>0.1143680711583106</v>
      </c>
      <c r="R6360">
        <v>0.1277057309860791</v>
      </c>
      <c r="S6360">
        <v>0.1515527922812939</v>
      </c>
      <c r="T6360">
        <v>0.17387869305459339</v>
      </c>
      <c r="U6360">
        <v>0.2522830375025587</v>
      </c>
      <c r="V6360">
        <v>0.30111085519894421</v>
      </c>
      <c r="W6360">
        <v>0.28917357192083198</v>
      </c>
      <c r="X6360">
        <v>0.21170081870444851</v>
      </c>
      <c r="Y6360">
        <v>0.11958928722645699</v>
      </c>
      <c r="Z6360">
        <v>0.11446134986956009</v>
      </c>
      <c r="AA6360">
        <v>0.110304467814389</v>
      </c>
      <c r="AB6360" s="7">
        <f t="shared" si="297"/>
        <v>3.3545643544529291</v>
      </c>
      <c r="AC6360">
        <f>INDEX(SHELF_days!$C$2:$C$289,MATCH(A6360&amp;"|"&amp;C6360,SHELF_days!$D$2:$D$289,0))</f>
        <v>6</v>
      </c>
      <c r="AD6360" s="8">
        <f t="shared" si="298"/>
        <v>20.127386126717575</v>
      </c>
      <c r="AE6360" s="7">
        <f t="shared" si="299"/>
        <v>0.30111085519894421</v>
      </c>
    </row>
    <row r="6361" spans="1:31" x14ac:dyDescent="0.45">
      <c r="A6361" t="s">
        <v>95</v>
      </c>
      <c r="B6361" t="s">
        <v>177</v>
      </c>
      <c r="C6361" t="s">
        <v>129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9.7991740870552561E-3</v>
      </c>
      <c r="K6361">
        <v>8.082770270743167E-3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2.624266252926892E-2</v>
      </c>
      <c r="V6361">
        <v>1.7375897908104648E-2</v>
      </c>
      <c r="W6361">
        <v>0</v>
      </c>
      <c r="X6361">
        <v>0</v>
      </c>
      <c r="Y6361">
        <v>0</v>
      </c>
      <c r="Z6361">
        <v>0</v>
      </c>
      <c r="AA6361">
        <v>0</v>
      </c>
      <c r="AB6361" s="7">
        <f t="shared" si="297"/>
        <v>6.1500504795171995E-2</v>
      </c>
      <c r="AC6361">
        <f>INDEX(SHELF_days!$C$2:$C$289,MATCH(A6361&amp;"|"&amp;C6361,SHELF_days!$D$2:$D$289,0))</f>
        <v>19</v>
      </c>
      <c r="AD6361" s="8">
        <f t="shared" si="298"/>
        <v>1.1685095911082679</v>
      </c>
      <c r="AE6361" s="7">
        <f t="shared" si="299"/>
        <v>2.624266252926892E-2</v>
      </c>
    </row>
    <row r="6362" spans="1:31" x14ac:dyDescent="0.45">
      <c r="A6362" t="s">
        <v>95</v>
      </c>
      <c r="B6362" t="s">
        <v>178</v>
      </c>
      <c r="C6362" t="s">
        <v>124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95</v>
      </c>
      <c r="B6363" t="s">
        <v>178</v>
      </c>
      <c r="C6363" t="s">
        <v>125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95</v>
      </c>
      <c r="B6364" t="s">
        <v>178</v>
      </c>
      <c r="C6364" t="s">
        <v>126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95</v>
      </c>
      <c r="B6365" t="s">
        <v>178</v>
      </c>
      <c r="C6365" t="s">
        <v>127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95</v>
      </c>
      <c r="B6366" t="s">
        <v>178</v>
      </c>
      <c r="C6366" t="s">
        <v>128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95</v>
      </c>
      <c r="B6367" t="s">
        <v>178</v>
      </c>
      <c r="C6367" t="s">
        <v>129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95</v>
      </c>
      <c r="B6368" t="s">
        <v>179</v>
      </c>
      <c r="C6368" t="s">
        <v>124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95</v>
      </c>
      <c r="B6369" t="s">
        <v>179</v>
      </c>
      <c r="C6369" t="s">
        <v>125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95</v>
      </c>
      <c r="B6370" t="s">
        <v>179</v>
      </c>
      <c r="C6370" t="s">
        <v>126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95</v>
      </c>
      <c r="B6371" t="s">
        <v>179</v>
      </c>
      <c r="C6371" t="s">
        <v>127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95</v>
      </c>
      <c r="B6372" t="s">
        <v>179</v>
      </c>
      <c r="C6372" t="s">
        <v>128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95</v>
      </c>
      <c r="B6373" t="s">
        <v>179</v>
      </c>
      <c r="C6373" t="s">
        <v>129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95</v>
      </c>
      <c r="B6374" t="s">
        <v>180</v>
      </c>
      <c r="C6374" t="s">
        <v>124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95</v>
      </c>
      <c r="B6375" t="s">
        <v>180</v>
      </c>
      <c r="C6375" t="s">
        <v>125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95</v>
      </c>
      <c r="B6376" t="s">
        <v>180</v>
      </c>
      <c r="C6376" t="s">
        <v>126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95</v>
      </c>
      <c r="B6377" t="s">
        <v>180</v>
      </c>
      <c r="C6377" t="s">
        <v>127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95</v>
      </c>
      <c r="B6378" t="s">
        <v>180</v>
      </c>
      <c r="C6378" t="s">
        <v>128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95</v>
      </c>
      <c r="B6379" t="s">
        <v>180</v>
      </c>
      <c r="C6379" t="s">
        <v>129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95</v>
      </c>
      <c r="B6380" t="s">
        <v>181</v>
      </c>
      <c r="C6380" t="s">
        <v>124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95</v>
      </c>
      <c r="B6381" t="s">
        <v>181</v>
      </c>
      <c r="C6381" t="s">
        <v>125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95</v>
      </c>
      <c r="B6382" t="s">
        <v>181</v>
      </c>
      <c r="C6382" t="s">
        <v>126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95</v>
      </c>
      <c r="B6383" t="s">
        <v>181</v>
      </c>
      <c r="C6383" t="s">
        <v>127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95</v>
      </c>
      <c r="B6384" t="s">
        <v>181</v>
      </c>
      <c r="C6384" t="s">
        <v>128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95</v>
      </c>
      <c r="B6385" t="s">
        <v>181</v>
      </c>
      <c r="C6385" t="s">
        <v>129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95</v>
      </c>
      <c r="B6386" t="s">
        <v>182</v>
      </c>
      <c r="C6386" t="s">
        <v>124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95</v>
      </c>
      <c r="B6387" t="s">
        <v>182</v>
      </c>
      <c r="C6387" t="s">
        <v>125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95</v>
      </c>
      <c r="B6388" t="s">
        <v>182</v>
      </c>
      <c r="C6388" t="s">
        <v>126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95</v>
      </c>
      <c r="B6389" t="s">
        <v>182</v>
      </c>
      <c r="C6389" t="s">
        <v>127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95</v>
      </c>
      <c r="B6390" t="s">
        <v>182</v>
      </c>
      <c r="C6390" t="s">
        <v>128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95</v>
      </c>
      <c r="B6391" t="s">
        <v>182</v>
      </c>
      <c r="C6391" t="s">
        <v>129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95</v>
      </c>
      <c r="B6392" t="s">
        <v>183</v>
      </c>
      <c r="C6392" t="s">
        <v>124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95</v>
      </c>
      <c r="B6393" t="s">
        <v>183</v>
      </c>
      <c r="C6393" t="s">
        <v>125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95</v>
      </c>
      <c r="B6394" t="s">
        <v>183</v>
      </c>
      <c r="C6394" t="s">
        <v>126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95</v>
      </c>
      <c r="B6395" t="s">
        <v>183</v>
      </c>
      <c r="C6395" t="s">
        <v>127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95</v>
      </c>
      <c r="B6396" t="s">
        <v>183</v>
      </c>
      <c r="C6396" t="s">
        <v>128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95</v>
      </c>
      <c r="B6397" t="s">
        <v>183</v>
      </c>
      <c r="C6397" t="s">
        <v>129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97</v>
      </c>
      <c r="B6398" t="s">
        <v>158</v>
      </c>
      <c r="C6398" t="s">
        <v>124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97</v>
      </c>
      <c r="B6399" t="s">
        <v>158</v>
      </c>
      <c r="C6399" t="s">
        <v>125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97</v>
      </c>
      <c r="B6400" t="s">
        <v>158</v>
      </c>
      <c r="C6400" t="s">
        <v>126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97</v>
      </c>
      <c r="B6401" t="s">
        <v>158</v>
      </c>
      <c r="C6401" t="s">
        <v>127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97</v>
      </c>
      <c r="B6402" t="s">
        <v>158</v>
      </c>
      <c r="C6402" t="s">
        <v>128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97</v>
      </c>
      <c r="B6403" t="s">
        <v>158</v>
      </c>
      <c r="C6403" t="s">
        <v>129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97</v>
      </c>
      <c r="B6404" t="s">
        <v>159</v>
      </c>
      <c r="C6404" t="s">
        <v>124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97</v>
      </c>
      <c r="B6405" t="s">
        <v>159</v>
      </c>
      <c r="C6405" t="s">
        <v>125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97</v>
      </c>
      <c r="B6406" t="s">
        <v>159</v>
      </c>
      <c r="C6406" t="s">
        <v>126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97</v>
      </c>
      <c r="B6407" t="s">
        <v>159</v>
      </c>
      <c r="C6407" t="s">
        <v>127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97</v>
      </c>
      <c r="B6408" t="s">
        <v>159</v>
      </c>
      <c r="C6408" t="s">
        <v>128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97</v>
      </c>
      <c r="B6409" t="s">
        <v>159</v>
      </c>
      <c r="C6409" t="s">
        <v>129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97</v>
      </c>
      <c r="B6410" t="s">
        <v>160</v>
      </c>
      <c r="C6410" t="s">
        <v>124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97</v>
      </c>
      <c r="B6411" t="s">
        <v>160</v>
      </c>
      <c r="C6411" t="s">
        <v>125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97</v>
      </c>
      <c r="B6412" t="s">
        <v>160</v>
      </c>
      <c r="C6412" t="s">
        <v>126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97</v>
      </c>
      <c r="B6413" t="s">
        <v>160</v>
      </c>
      <c r="C6413" t="s">
        <v>127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97</v>
      </c>
      <c r="B6414" t="s">
        <v>160</v>
      </c>
      <c r="C6414" t="s">
        <v>128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97</v>
      </c>
      <c r="B6415" t="s">
        <v>160</v>
      </c>
      <c r="C6415" t="s">
        <v>129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97</v>
      </c>
      <c r="B6416" t="s">
        <v>161</v>
      </c>
      <c r="C6416" t="s">
        <v>124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97</v>
      </c>
      <c r="B6417" t="s">
        <v>161</v>
      </c>
      <c r="C6417" t="s">
        <v>125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97</v>
      </c>
      <c r="B6418" t="s">
        <v>161</v>
      </c>
      <c r="C6418" t="s">
        <v>126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97</v>
      </c>
      <c r="B6419" t="s">
        <v>161</v>
      </c>
      <c r="C6419" t="s">
        <v>127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97</v>
      </c>
      <c r="B6420" t="s">
        <v>161</v>
      </c>
      <c r="C6420" t="s">
        <v>128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97</v>
      </c>
      <c r="B6421" t="s">
        <v>161</v>
      </c>
      <c r="C6421" t="s">
        <v>129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97</v>
      </c>
      <c r="B6422" t="s">
        <v>162</v>
      </c>
      <c r="C6422" t="s">
        <v>124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 s="7">
        <f t="shared" si="300"/>
        <v>0</v>
      </c>
      <c r="AC6422">
        <f>INDEX(SHELF_days!$C$2:$C$289,MATCH(A6422&amp;"|"&amp;C6422,SHELF_days!$D$2:$D$289,0))</f>
        <v>72</v>
      </c>
      <c r="AD6422" s="8">
        <f t="shared" si="301"/>
        <v>0</v>
      </c>
      <c r="AE6422" s="7">
        <f t="shared" si="302"/>
        <v>0</v>
      </c>
    </row>
    <row r="6423" spans="1:31" x14ac:dyDescent="0.45">
      <c r="A6423" t="s">
        <v>97</v>
      </c>
      <c r="B6423" t="s">
        <v>162</v>
      </c>
      <c r="C6423" t="s">
        <v>125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 s="7">
        <f t="shared" si="300"/>
        <v>0</v>
      </c>
      <c r="AC6423">
        <f>INDEX(SHELF_days!$C$2:$C$289,MATCH(A6423&amp;"|"&amp;C6423,SHELF_days!$D$2:$D$289,0))</f>
        <v>66</v>
      </c>
      <c r="AD6423" s="8">
        <f t="shared" si="301"/>
        <v>0</v>
      </c>
      <c r="AE6423" s="7">
        <f t="shared" si="302"/>
        <v>0</v>
      </c>
    </row>
    <row r="6424" spans="1:31" x14ac:dyDescent="0.45">
      <c r="A6424" t="s">
        <v>97</v>
      </c>
      <c r="B6424" t="s">
        <v>162</v>
      </c>
      <c r="C6424" t="s">
        <v>126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 s="7">
        <f t="shared" si="300"/>
        <v>0</v>
      </c>
      <c r="AC6424">
        <f>INDEX(SHELF_days!$C$2:$C$289,MATCH(A6424&amp;"|"&amp;C6424,SHELF_days!$D$2:$D$289,0))</f>
        <v>148</v>
      </c>
      <c r="AD6424" s="8">
        <f t="shared" si="301"/>
        <v>0</v>
      </c>
      <c r="AE6424" s="7">
        <f t="shared" si="302"/>
        <v>0</v>
      </c>
    </row>
    <row r="6425" spans="1:31" x14ac:dyDescent="0.45">
      <c r="A6425" t="s">
        <v>97</v>
      </c>
      <c r="B6425" t="s">
        <v>162</v>
      </c>
      <c r="C6425" t="s">
        <v>127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 s="7">
        <f t="shared" si="300"/>
        <v>0</v>
      </c>
      <c r="AC6425">
        <f>INDEX(SHELF_days!$C$2:$C$289,MATCH(A6425&amp;"|"&amp;C6425,SHELF_days!$D$2:$D$289,0))</f>
        <v>38</v>
      </c>
      <c r="AD6425" s="8">
        <f t="shared" si="301"/>
        <v>0</v>
      </c>
      <c r="AE6425" s="7">
        <f t="shared" si="302"/>
        <v>0</v>
      </c>
    </row>
    <row r="6426" spans="1:31" x14ac:dyDescent="0.45">
      <c r="A6426" t="s">
        <v>97</v>
      </c>
      <c r="B6426" t="s">
        <v>162</v>
      </c>
      <c r="C6426" t="s">
        <v>128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 s="7">
        <f t="shared" si="300"/>
        <v>0</v>
      </c>
      <c r="AC6426">
        <f>INDEX(SHELF_days!$C$2:$C$289,MATCH(A6426&amp;"|"&amp;C6426,SHELF_days!$D$2:$D$289,0))</f>
        <v>21</v>
      </c>
      <c r="AD6426" s="8">
        <f t="shared" si="301"/>
        <v>0</v>
      </c>
      <c r="AE6426" s="7">
        <f t="shared" si="302"/>
        <v>0</v>
      </c>
    </row>
    <row r="6427" spans="1:31" x14ac:dyDescent="0.45">
      <c r="A6427" t="s">
        <v>97</v>
      </c>
      <c r="B6427" t="s">
        <v>162</v>
      </c>
      <c r="C6427" t="s">
        <v>129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 s="7">
        <f t="shared" si="300"/>
        <v>0</v>
      </c>
      <c r="AC6427">
        <f>INDEX(SHELF_days!$C$2:$C$289,MATCH(A6427&amp;"|"&amp;C6427,SHELF_days!$D$2:$D$289,0))</f>
        <v>20</v>
      </c>
      <c r="AD6427" s="8">
        <f t="shared" si="301"/>
        <v>0</v>
      </c>
      <c r="AE6427" s="7">
        <f t="shared" si="302"/>
        <v>0</v>
      </c>
    </row>
    <row r="6428" spans="1:31" x14ac:dyDescent="0.45">
      <c r="A6428" t="s">
        <v>97</v>
      </c>
      <c r="B6428" t="s">
        <v>163</v>
      </c>
      <c r="C6428" t="s">
        <v>124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97</v>
      </c>
      <c r="B6429" t="s">
        <v>163</v>
      </c>
      <c r="C6429" t="s">
        <v>125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97</v>
      </c>
      <c r="B6430" t="s">
        <v>163</v>
      </c>
      <c r="C6430" t="s">
        <v>126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97</v>
      </c>
      <c r="B6431" t="s">
        <v>163</v>
      </c>
      <c r="C6431" t="s">
        <v>127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97</v>
      </c>
      <c r="B6432" t="s">
        <v>163</v>
      </c>
      <c r="C6432" t="s">
        <v>128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97</v>
      </c>
      <c r="B6433" t="s">
        <v>163</v>
      </c>
      <c r="C6433" t="s">
        <v>129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97</v>
      </c>
      <c r="B6434" t="s">
        <v>164</v>
      </c>
      <c r="C6434" t="s">
        <v>124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97</v>
      </c>
      <c r="B6435" t="s">
        <v>164</v>
      </c>
      <c r="C6435" t="s">
        <v>125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97</v>
      </c>
      <c r="B6436" t="s">
        <v>164</v>
      </c>
      <c r="C6436" t="s">
        <v>126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97</v>
      </c>
      <c r="B6437" t="s">
        <v>164</v>
      </c>
      <c r="C6437" t="s">
        <v>127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97</v>
      </c>
      <c r="B6438" t="s">
        <v>164</v>
      </c>
      <c r="C6438" t="s">
        <v>128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97</v>
      </c>
      <c r="B6439" t="s">
        <v>164</v>
      </c>
      <c r="C6439" t="s">
        <v>129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97</v>
      </c>
      <c r="B6440" t="s">
        <v>165</v>
      </c>
      <c r="C6440" t="s">
        <v>124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97</v>
      </c>
      <c r="B6441" t="s">
        <v>165</v>
      </c>
      <c r="C6441" t="s">
        <v>125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97</v>
      </c>
      <c r="B6442" t="s">
        <v>165</v>
      </c>
      <c r="C6442" t="s">
        <v>126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97</v>
      </c>
      <c r="B6443" t="s">
        <v>165</v>
      </c>
      <c r="C6443" t="s">
        <v>127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97</v>
      </c>
      <c r="B6444" t="s">
        <v>165</v>
      </c>
      <c r="C6444" t="s">
        <v>128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97</v>
      </c>
      <c r="B6445" t="s">
        <v>165</v>
      </c>
      <c r="C6445" t="s">
        <v>129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97</v>
      </c>
      <c r="B6446" t="s">
        <v>166</v>
      </c>
      <c r="C6446" t="s">
        <v>124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97</v>
      </c>
      <c r="B6447" t="s">
        <v>166</v>
      </c>
      <c r="C6447" t="s">
        <v>125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97</v>
      </c>
      <c r="B6448" t="s">
        <v>166</v>
      </c>
      <c r="C6448" t="s">
        <v>126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97</v>
      </c>
      <c r="B6449" t="s">
        <v>166</v>
      </c>
      <c r="C6449" t="s">
        <v>127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97</v>
      </c>
      <c r="B6450" t="s">
        <v>166</v>
      </c>
      <c r="C6450" t="s">
        <v>128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97</v>
      </c>
      <c r="B6451" t="s">
        <v>166</v>
      </c>
      <c r="C6451" t="s">
        <v>129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97</v>
      </c>
      <c r="B6452" t="s">
        <v>167</v>
      </c>
      <c r="C6452" t="s">
        <v>124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97</v>
      </c>
      <c r="B6453" t="s">
        <v>167</v>
      </c>
      <c r="C6453" t="s">
        <v>125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97</v>
      </c>
      <c r="B6454" t="s">
        <v>167</v>
      </c>
      <c r="C6454" t="s">
        <v>126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97</v>
      </c>
      <c r="B6455" t="s">
        <v>167</v>
      </c>
      <c r="C6455" t="s">
        <v>127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97</v>
      </c>
      <c r="B6456" t="s">
        <v>167</v>
      </c>
      <c r="C6456" t="s">
        <v>128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97</v>
      </c>
      <c r="B6457" t="s">
        <v>167</v>
      </c>
      <c r="C6457" t="s">
        <v>129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97</v>
      </c>
      <c r="B6458" t="s">
        <v>168</v>
      </c>
      <c r="C6458" t="s">
        <v>124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97</v>
      </c>
      <c r="B6459" t="s">
        <v>168</v>
      </c>
      <c r="C6459" t="s">
        <v>125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97</v>
      </c>
      <c r="B6460" t="s">
        <v>168</v>
      </c>
      <c r="C6460" t="s">
        <v>126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97</v>
      </c>
      <c r="B6461" t="s">
        <v>168</v>
      </c>
      <c r="C6461" t="s">
        <v>127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97</v>
      </c>
      <c r="B6462" t="s">
        <v>168</v>
      </c>
      <c r="C6462" t="s">
        <v>128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97</v>
      </c>
      <c r="B6463" t="s">
        <v>168</v>
      </c>
      <c r="C6463" t="s">
        <v>129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97</v>
      </c>
      <c r="B6464" t="s">
        <v>169</v>
      </c>
      <c r="C6464" t="s">
        <v>124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0.14884526988874841</v>
      </c>
      <c r="W6464">
        <v>0.10878549954326371</v>
      </c>
      <c r="X6464">
        <v>0</v>
      </c>
      <c r="Y6464">
        <v>0</v>
      </c>
      <c r="Z6464">
        <v>0</v>
      </c>
      <c r="AA6464">
        <v>0</v>
      </c>
      <c r="AB6464" s="7">
        <f t="shared" si="300"/>
        <v>0.25763076943201213</v>
      </c>
      <c r="AC6464">
        <f>INDEX(SHELF_days!$C$2:$C$289,MATCH(A6464&amp;"|"&amp;C6464,SHELF_days!$D$2:$D$289,0))</f>
        <v>72</v>
      </c>
      <c r="AD6464" s="8">
        <f t="shared" si="301"/>
        <v>18.549415399104873</v>
      </c>
      <c r="AE6464" s="7">
        <f t="shared" si="302"/>
        <v>0.14884526988874841</v>
      </c>
    </row>
    <row r="6465" spans="1:31" x14ac:dyDescent="0.45">
      <c r="A6465" t="s">
        <v>97</v>
      </c>
      <c r="B6465" t="s">
        <v>169</v>
      </c>
      <c r="C6465" t="s">
        <v>125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 s="7">
        <f t="shared" si="300"/>
        <v>0</v>
      </c>
      <c r="AC6465">
        <f>INDEX(SHELF_days!$C$2:$C$289,MATCH(A6465&amp;"|"&amp;C6465,SHELF_days!$D$2:$D$289,0))</f>
        <v>66</v>
      </c>
      <c r="AD6465" s="8">
        <f t="shared" si="301"/>
        <v>0</v>
      </c>
      <c r="AE6465" s="7">
        <f t="shared" si="302"/>
        <v>0</v>
      </c>
    </row>
    <row r="6466" spans="1:31" x14ac:dyDescent="0.45">
      <c r="A6466" t="s">
        <v>97</v>
      </c>
      <c r="B6466" t="s">
        <v>169</v>
      </c>
      <c r="C6466" t="s">
        <v>126</v>
      </c>
      <c r="D6466">
        <v>0.1351633534884768</v>
      </c>
      <c r="E6466">
        <v>0.1351633534884768</v>
      </c>
      <c r="F6466">
        <v>0.1351633534884768</v>
      </c>
      <c r="G6466">
        <v>0.1351633534884768</v>
      </c>
      <c r="H6466">
        <v>0.1351633534884768</v>
      </c>
      <c r="I6466">
        <v>0.1351633534884768</v>
      </c>
      <c r="J6466">
        <v>0.1351633534884768</v>
      </c>
      <c r="K6466">
        <v>0.1351633534884768</v>
      </c>
      <c r="L6466">
        <v>0.1351633534884768</v>
      </c>
      <c r="M6466">
        <v>0.1351633534884768</v>
      </c>
      <c r="N6466">
        <v>0.1351633534884768</v>
      </c>
      <c r="O6466">
        <v>0.1351633534884768</v>
      </c>
      <c r="P6466">
        <v>0.1351633534884768</v>
      </c>
      <c r="Q6466">
        <v>0.1351633534884768</v>
      </c>
      <c r="R6466">
        <v>0.1351633534884768</v>
      </c>
      <c r="S6466">
        <v>0.1351633534884768</v>
      </c>
      <c r="T6466">
        <v>0.1351633534884768</v>
      </c>
      <c r="U6466">
        <v>0.35186599048668038</v>
      </c>
      <c r="V6466">
        <v>0.95</v>
      </c>
      <c r="W6466">
        <v>0.95</v>
      </c>
      <c r="X6466">
        <v>0.95</v>
      </c>
      <c r="Y6466">
        <v>0.95</v>
      </c>
      <c r="Z6466">
        <v>0.51120334332157047</v>
      </c>
      <c r="AA6466">
        <v>0.15310199586061671</v>
      </c>
      <c r="AB6466" s="7">
        <f t="shared" ref="AB6466:AB6529" si="303">SUM(D6466:AA6466)</f>
        <v>7.1139483389729739</v>
      </c>
      <c r="AC6466">
        <f>INDEX(SHELF_days!$C$2:$C$289,MATCH(A6466&amp;"|"&amp;C6466,SHELF_days!$D$2:$D$289,0))</f>
        <v>148</v>
      </c>
      <c r="AD6466" s="8">
        <f t="shared" ref="AD6466:AD6529" si="304">AB6466*AC6466</f>
        <v>1052.8643541680001</v>
      </c>
      <c r="AE6466" s="7">
        <f t="shared" ref="AE6466:AE6529" si="305">MAX(D6466:AA6466)</f>
        <v>0.95</v>
      </c>
    </row>
    <row r="6467" spans="1:31" x14ac:dyDescent="0.45">
      <c r="A6467" t="s">
        <v>97</v>
      </c>
      <c r="B6467" t="s">
        <v>169</v>
      </c>
      <c r="C6467" t="s">
        <v>127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0.23655513294857591</v>
      </c>
      <c r="V6467">
        <v>0.48200331600800028</v>
      </c>
      <c r="W6467">
        <v>0.36817227458913693</v>
      </c>
      <c r="X6467">
        <v>0.18278638381682899</v>
      </c>
      <c r="Y6467">
        <v>0</v>
      </c>
      <c r="Z6467">
        <v>0</v>
      </c>
      <c r="AA6467">
        <v>0</v>
      </c>
      <c r="AB6467" s="7">
        <f t="shared" si="303"/>
        <v>1.269517107362542</v>
      </c>
      <c r="AC6467">
        <f>INDEX(SHELF_days!$C$2:$C$289,MATCH(A6467&amp;"|"&amp;C6467,SHELF_days!$D$2:$D$289,0))</f>
        <v>38</v>
      </c>
      <c r="AD6467" s="8">
        <f t="shared" si="304"/>
        <v>48.241650079776598</v>
      </c>
      <c r="AE6467" s="7">
        <f t="shared" si="305"/>
        <v>0.48200331600800028</v>
      </c>
    </row>
    <row r="6468" spans="1:31" x14ac:dyDescent="0.45">
      <c r="A6468" t="s">
        <v>97</v>
      </c>
      <c r="B6468" t="s">
        <v>169</v>
      </c>
      <c r="C6468" t="s">
        <v>128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0.95</v>
      </c>
      <c r="W6468">
        <v>0.95</v>
      </c>
      <c r="X6468">
        <v>0.95</v>
      </c>
      <c r="Y6468">
        <v>0</v>
      </c>
      <c r="Z6468">
        <v>0</v>
      </c>
      <c r="AA6468">
        <v>0</v>
      </c>
      <c r="AB6468" s="7">
        <f t="shared" si="303"/>
        <v>2.8499999999999996</v>
      </c>
      <c r="AC6468">
        <f>INDEX(SHELF_days!$C$2:$C$289,MATCH(A6468&amp;"|"&amp;C6468,SHELF_days!$D$2:$D$289,0))</f>
        <v>21</v>
      </c>
      <c r="AD6468" s="8">
        <f t="shared" si="304"/>
        <v>59.849999999999994</v>
      </c>
      <c r="AE6468" s="7">
        <f t="shared" si="305"/>
        <v>0.95</v>
      </c>
    </row>
    <row r="6469" spans="1:31" x14ac:dyDescent="0.45">
      <c r="A6469" t="s">
        <v>97</v>
      </c>
      <c r="B6469" t="s">
        <v>169</v>
      </c>
      <c r="C6469" t="s">
        <v>129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 s="7">
        <f t="shared" si="303"/>
        <v>0</v>
      </c>
      <c r="AC6469">
        <f>INDEX(SHELF_days!$C$2:$C$289,MATCH(A6469&amp;"|"&amp;C6469,SHELF_days!$D$2:$D$289,0))</f>
        <v>20</v>
      </c>
      <c r="AD6469" s="8">
        <f t="shared" si="304"/>
        <v>0</v>
      </c>
      <c r="AE6469" s="7">
        <f t="shared" si="305"/>
        <v>0</v>
      </c>
    </row>
    <row r="6470" spans="1:31" x14ac:dyDescent="0.45">
      <c r="A6470" t="s">
        <v>97</v>
      </c>
      <c r="B6470" t="s">
        <v>170</v>
      </c>
      <c r="C6470" t="s">
        <v>124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97</v>
      </c>
      <c r="B6471" t="s">
        <v>170</v>
      </c>
      <c r="C6471" t="s">
        <v>125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97</v>
      </c>
      <c r="B6472" t="s">
        <v>170</v>
      </c>
      <c r="C6472" t="s">
        <v>126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97</v>
      </c>
      <c r="B6473" t="s">
        <v>170</v>
      </c>
      <c r="C6473" t="s">
        <v>127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97</v>
      </c>
      <c r="B6474" t="s">
        <v>170</v>
      </c>
      <c r="C6474" t="s">
        <v>128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97</v>
      </c>
      <c r="B6475" t="s">
        <v>170</v>
      </c>
      <c r="C6475" t="s">
        <v>129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97</v>
      </c>
      <c r="B6476" t="s">
        <v>171</v>
      </c>
      <c r="C6476" t="s">
        <v>124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97</v>
      </c>
      <c r="B6477" t="s">
        <v>171</v>
      </c>
      <c r="C6477" t="s">
        <v>125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97</v>
      </c>
      <c r="B6478" t="s">
        <v>171</v>
      </c>
      <c r="C6478" t="s">
        <v>126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97</v>
      </c>
      <c r="B6479" t="s">
        <v>171</v>
      </c>
      <c r="C6479" t="s">
        <v>127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97</v>
      </c>
      <c r="B6480" t="s">
        <v>171</v>
      </c>
      <c r="C6480" t="s">
        <v>128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97</v>
      </c>
      <c r="B6481" t="s">
        <v>171</v>
      </c>
      <c r="C6481" t="s">
        <v>129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97</v>
      </c>
      <c r="B6482" t="s">
        <v>172</v>
      </c>
      <c r="C6482" t="s">
        <v>124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97</v>
      </c>
      <c r="B6483" t="s">
        <v>172</v>
      </c>
      <c r="C6483" t="s">
        <v>125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97</v>
      </c>
      <c r="B6484" t="s">
        <v>172</v>
      </c>
      <c r="C6484" t="s">
        <v>126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97</v>
      </c>
      <c r="B6485" t="s">
        <v>172</v>
      </c>
      <c r="C6485" t="s">
        <v>127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97</v>
      </c>
      <c r="B6486" t="s">
        <v>172</v>
      </c>
      <c r="C6486" t="s">
        <v>128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97</v>
      </c>
      <c r="B6487" t="s">
        <v>172</v>
      </c>
      <c r="C6487" t="s">
        <v>129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97</v>
      </c>
      <c r="B6488" t="s">
        <v>173</v>
      </c>
      <c r="C6488" t="s">
        <v>124</v>
      </c>
      <c r="D6488">
        <v>0.2029</v>
      </c>
      <c r="E6488">
        <v>0.2029</v>
      </c>
      <c r="F6488">
        <v>0.2029</v>
      </c>
      <c r="G6488">
        <v>0.2029</v>
      </c>
      <c r="H6488">
        <v>0.2029</v>
      </c>
      <c r="I6488">
        <v>0.2029</v>
      </c>
      <c r="J6488">
        <v>0.2029</v>
      </c>
      <c r="K6488">
        <v>0.2029</v>
      </c>
      <c r="L6488">
        <v>0.2029</v>
      </c>
      <c r="M6488">
        <v>0.2029</v>
      </c>
      <c r="N6488">
        <v>0.2029</v>
      </c>
      <c r="O6488">
        <v>0.2029</v>
      </c>
      <c r="P6488">
        <v>0.2029</v>
      </c>
      <c r="Q6488">
        <v>0.2029</v>
      </c>
      <c r="R6488">
        <v>0.2029</v>
      </c>
      <c r="S6488">
        <v>0.2029</v>
      </c>
      <c r="T6488">
        <v>0.2029</v>
      </c>
      <c r="U6488">
        <v>0.2029</v>
      </c>
      <c r="V6488">
        <v>0.2029</v>
      </c>
      <c r="W6488">
        <v>0.2029</v>
      </c>
      <c r="X6488">
        <v>0.2029</v>
      </c>
      <c r="Y6488">
        <v>0.2029</v>
      </c>
      <c r="Z6488">
        <v>0.2029</v>
      </c>
      <c r="AA6488">
        <v>0.2029</v>
      </c>
      <c r="AB6488" s="7">
        <f t="shared" si="303"/>
        <v>4.8695999999999993</v>
      </c>
      <c r="AC6488">
        <f>INDEX(SHELF_days!$C$2:$C$289,MATCH(A6488&amp;"|"&amp;C6488,SHELF_days!$D$2:$D$289,0))</f>
        <v>72</v>
      </c>
      <c r="AD6488" s="8">
        <f t="shared" si="304"/>
        <v>350.61119999999994</v>
      </c>
      <c r="AE6488" s="7">
        <f t="shared" si="305"/>
        <v>0.2029</v>
      </c>
    </row>
    <row r="6489" spans="1:31" x14ac:dyDescent="0.45">
      <c r="A6489" t="s">
        <v>97</v>
      </c>
      <c r="B6489" t="s">
        <v>173</v>
      </c>
      <c r="C6489" t="s">
        <v>125</v>
      </c>
      <c r="D6489">
        <v>0.2029</v>
      </c>
      <c r="E6489">
        <v>0.2029</v>
      </c>
      <c r="F6489">
        <v>0.2029</v>
      </c>
      <c r="G6489">
        <v>0.2029</v>
      </c>
      <c r="H6489">
        <v>0.2029</v>
      </c>
      <c r="I6489">
        <v>0.2029</v>
      </c>
      <c r="J6489">
        <v>0.2029</v>
      </c>
      <c r="K6489">
        <v>0.2029</v>
      </c>
      <c r="L6489">
        <v>0.2029</v>
      </c>
      <c r="M6489">
        <v>0.2029</v>
      </c>
      <c r="N6489">
        <v>0.2029</v>
      </c>
      <c r="O6489">
        <v>0.2029</v>
      </c>
      <c r="P6489">
        <v>0.2029</v>
      </c>
      <c r="Q6489">
        <v>0.2029</v>
      </c>
      <c r="R6489">
        <v>0.2029</v>
      </c>
      <c r="S6489">
        <v>0.2029</v>
      </c>
      <c r="T6489">
        <v>0.2029</v>
      </c>
      <c r="U6489">
        <v>0.2029</v>
      </c>
      <c r="V6489">
        <v>0.2029</v>
      </c>
      <c r="W6489">
        <v>0.2029</v>
      </c>
      <c r="X6489">
        <v>0.2029</v>
      </c>
      <c r="Y6489">
        <v>0.2029</v>
      </c>
      <c r="Z6489">
        <v>0.2029</v>
      </c>
      <c r="AA6489">
        <v>0.2029</v>
      </c>
      <c r="AB6489" s="7">
        <f t="shared" si="303"/>
        <v>4.8695999999999993</v>
      </c>
      <c r="AC6489">
        <f>INDEX(SHELF_days!$C$2:$C$289,MATCH(A6489&amp;"|"&amp;C6489,SHELF_days!$D$2:$D$289,0))</f>
        <v>66</v>
      </c>
      <c r="AD6489" s="8">
        <f t="shared" si="304"/>
        <v>321.39359999999994</v>
      </c>
      <c r="AE6489" s="7">
        <f t="shared" si="305"/>
        <v>0.2029</v>
      </c>
    </row>
    <row r="6490" spans="1:31" x14ac:dyDescent="0.45">
      <c r="A6490" t="s">
        <v>97</v>
      </c>
      <c r="B6490" t="s">
        <v>173</v>
      </c>
      <c r="C6490" t="s">
        <v>126</v>
      </c>
      <c r="D6490">
        <v>0.2029</v>
      </c>
      <c r="E6490">
        <v>0.2029</v>
      </c>
      <c r="F6490">
        <v>0.2029</v>
      </c>
      <c r="G6490">
        <v>0.2029</v>
      </c>
      <c r="H6490">
        <v>0.2029</v>
      </c>
      <c r="I6490">
        <v>0.2029</v>
      </c>
      <c r="J6490">
        <v>0.2029</v>
      </c>
      <c r="K6490">
        <v>0.2029</v>
      </c>
      <c r="L6490">
        <v>0.2029</v>
      </c>
      <c r="M6490">
        <v>0.2029</v>
      </c>
      <c r="N6490">
        <v>0.2029</v>
      </c>
      <c r="O6490">
        <v>0.2029</v>
      </c>
      <c r="P6490">
        <v>0.2029</v>
      </c>
      <c r="Q6490">
        <v>0.2029</v>
      </c>
      <c r="R6490">
        <v>0.2029</v>
      </c>
      <c r="S6490">
        <v>0.2029</v>
      </c>
      <c r="T6490">
        <v>0.2029</v>
      </c>
      <c r="U6490">
        <v>0.2029</v>
      </c>
      <c r="V6490">
        <v>0.2029</v>
      </c>
      <c r="W6490">
        <v>0.2029</v>
      </c>
      <c r="X6490">
        <v>0.2029</v>
      </c>
      <c r="Y6490">
        <v>0.2029</v>
      </c>
      <c r="Z6490">
        <v>0.2029</v>
      </c>
      <c r="AA6490">
        <v>0.2029</v>
      </c>
      <c r="AB6490" s="7">
        <f t="shared" si="303"/>
        <v>4.8695999999999993</v>
      </c>
      <c r="AC6490">
        <f>INDEX(SHELF_days!$C$2:$C$289,MATCH(A6490&amp;"|"&amp;C6490,SHELF_days!$D$2:$D$289,0))</f>
        <v>148</v>
      </c>
      <c r="AD6490" s="8">
        <f t="shared" si="304"/>
        <v>720.70079999999984</v>
      </c>
      <c r="AE6490" s="7">
        <f t="shared" si="305"/>
        <v>0.2029</v>
      </c>
    </row>
    <row r="6491" spans="1:31" x14ac:dyDescent="0.45">
      <c r="A6491" t="s">
        <v>97</v>
      </c>
      <c r="B6491" t="s">
        <v>173</v>
      </c>
      <c r="C6491" t="s">
        <v>127</v>
      </c>
      <c r="D6491">
        <v>0.2029</v>
      </c>
      <c r="E6491">
        <v>0.2029</v>
      </c>
      <c r="F6491">
        <v>0.2029</v>
      </c>
      <c r="G6491">
        <v>0.2029</v>
      </c>
      <c r="H6491">
        <v>0.2029</v>
      </c>
      <c r="I6491">
        <v>0.2029</v>
      </c>
      <c r="J6491">
        <v>0.2029</v>
      </c>
      <c r="K6491">
        <v>0.2029</v>
      </c>
      <c r="L6491">
        <v>0.2029</v>
      </c>
      <c r="M6491">
        <v>0.2029</v>
      </c>
      <c r="N6491">
        <v>0.2029</v>
      </c>
      <c r="O6491">
        <v>0.2029</v>
      </c>
      <c r="P6491">
        <v>0.2029</v>
      </c>
      <c r="Q6491">
        <v>0.2029</v>
      </c>
      <c r="R6491">
        <v>0.2029</v>
      </c>
      <c r="S6491">
        <v>0.2029</v>
      </c>
      <c r="T6491">
        <v>0.2029</v>
      </c>
      <c r="U6491">
        <v>0.2029</v>
      </c>
      <c r="V6491">
        <v>0.2029</v>
      </c>
      <c r="W6491">
        <v>0.2029</v>
      </c>
      <c r="X6491">
        <v>0.2029</v>
      </c>
      <c r="Y6491">
        <v>0.2029</v>
      </c>
      <c r="Z6491">
        <v>0.2029</v>
      </c>
      <c r="AA6491">
        <v>0.2029</v>
      </c>
      <c r="AB6491" s="7">
        <f t="shared" si="303"/>
        <v>4.8695999999999993</v>
      </c>
      <c r="AC6491">
        <f>INDEX(SHELF_days!$C$2:$C$289,MATCH(A6491&amp;"|"&amp;C6491,SHELF_days!$D$2:$D$289,0))</f>
        <v>38</v>
      </c>
      <c r="AD6491" s="8">
        <f t="shared" si="304"/>
        <v>185.04479999999998</v>
      </c>
      <c r="AE6491" s="7">
        <f t="shared" si="305"/>
        <v>0.2029</v>
      </c>
    </row>
    <row r="6492" spans="1:31" x14ac:dyDescent="0.45">
      <c r="A6492" t="s">
        <v>97</v>
      </c>
      <c r="B6492" t="s">
        <v>173</v>
      </c>
      <c r="C6492" t="s">
        <v>128</v>
      </c>
      <c r="D6492">
        <v>0.2029</v>
      </c>
      <c r="E6492">
        <v>0.2029</v>
      </c>
      <c r="F6492">
        <v>0.2029</v>
      </c>
      <c r="G6492">
        <v>0.2029</v>
      </c>
      <c r="H6492">
        <v>0.2029</v>
      </c>
      <c r="I6492">
        <v>0.2029</v>
      </c>
      <c r="J6492">
        <v>0.2029</v>
      </c>
      <c r="K6492">
        <v>0.2029</v>
      </c>
      <c r="L6492">
        <v>0.2029</v>
      </c>
      <c r="M6492">
        <v>0.2029</v>
      </c>
      <c r="N6492">
        <v>0.2029</v>
      </c>
      <c r="O6492">
        <v>0.2029</v>
      </c>
      <c r="P6492">
        <v>0.2029</v>
      </c>
      <c r="Q6492">
        <v>0.2029</v>
      </c>
      <c r="R6492">
        <v>0.2029</v>
      </c>
      <c r="S6492">
        <v>0.2029</v>
      </c>
      <c r="T6492">
        <v>0.2029</v>
      </c>
      <c r="U6492">
        <v>0.2029</v>
      </c>
      <c r="V6492">
        <v>0.2029</v>
      </c>
      <c r="W6492">
        <v>0.2029</v>
      </c>
      <c r="X6492">
        <v>0.2029</v>
      </c>
      <c r="Y6492">
        <v>0.2029</v>
      </c>
      <c r="Z6492">
        <v>0.2029</v>
      </c>
      <c r="AA6492">
        <v>0.2029</v>
      </c>
      <c r="AB6492" s="7">
        <f t="shared" si="303"/>
        <v>4.8695999999999993</v>
      </c>
      <c r="AC6492">
        <f>INDEX(SHELF_days!$C$2:$C$289,MATCH(A6492&amp;"|"&amp;C6492,SHELF_days!$D$2:$D$289,0))</f>
        <v>21</v>
      </c>
      <c r="AD6492" s="8">
        <f t="shared" si="304"/>
        <v>102.26159999999999</v>
      </c>
      <c r="AE6492" s="7">
        <f t="shared" si="305"/>
        <v>0.2029</v>
      </c>
    </row>
    <row r="6493" spans="1:31" x14ac:dyDescent="0.45">
      <c r="A6493" t="s">
        <v>97</v>
      </c>
      <c r="B6493" t="s">
        <v>173</v>
      </c>
      <c r="C6493" t="s">
        <v>129</v>
      </c>
      <c r="D6493">
        <v>0.2029</v>
      </c>
      <c r="E6493">
        <v>0.2029</v>
      </c>
      <c r="F6493">
        <v>0.2029</v>
      </c>
      <c r="G6493">
        <v>0.2029</v>
      </c>
      <c r="H6493">
        <v>0.2029</v>
      </c>
      <c r="I6493">
        <v>0.2029</v>
      </c>
      <c r="J6493">
        <v>0.2029</v>
      </c>
      <c r="K6493">
        <v>0.2029</v>
      </c>
      <c r="L6493">
        <v>0.2029</v>
      </c>
      <c r="M6493">
        <v>0.2029</v>
      </c>
      <c r="N6493">
        <v>0.2029</v>
      </c>
      <c r="O6493">
        <v>0.2029</v>
      </c>
      <c r="P6493">
        <v>0.2029</v>
      </c>
      <c r="Q6493">
        <v>0.2029</v>
      </c>
      <c r="R6493">
        <v>0.2029</v>
      </c>
      <c r="S6493">
        <v>0.2029</v>
      </c>
      <c r="T6493">
        <v>0.2029</v>
      </c>
      <c r="U6493">
        <v>0.2029</v>
      </c>
      <c r="V6493">
        <v>0.2029</v>
      </c>
      <c r="W6493">
        <v>0.2029</v>
      </c>
      <c r="X6493">
        <v>0.2029</v>
      </c>
      <c r="Y6493">
        <v>0.2029</v>
      </c>
      <c r="Z6493">
        <v>0.2029</v>
      </c>
      <c r="AA6493">
        <v>0.2029</v>
      </c>
      <c r="AB6493" s="7">
        <f t="shared" si="303"/>
        <v>4.8695999999999993</v>
      </c>
      <c r="AC6493">
        <f>INDEX(SHELF_days!$C$2:$C$289,MATCH(A6493&amp;"|"&amp;C6493,SHELF_days!$D$2:$D$289,0))</f>
        <v>20</v>
      </c>
      <c r="AD6493" s="8">
        <f t="shared" si="304"/>
        <v>97.391999999999982</v>
      </c>
      <c r="AE6493" s="7">
        <f t="shared" si="305"/>
        <v>0.2029</v>
      </c>
    </row>
    <row r="6494" spans="1:31" x14ac:dyDescent="0.45">
      <c r="A6494" t="s">
        <v>97</v>
      </c>
      <c r="B6494" t="s">
        <v>174</v>
      </c>
      <c r="C6494" t="s">
        <v>124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97</v>
      </c>
      <c r="B6495" t="s">
        <v>174</v>
      </c>
      <c r="C6495" t="s">
        <v>125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97</v>
      </c>
      <c r="B6496" t="s">
        <v>174</v>
      </c>
      <c r="C6496" t="s">
        <v>126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97</v>
      </c>
      <c r="B6497" t="s">
        <v>174</v>
      </c>
      <c r="C6497" t="s">
        <v>127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97</v>
      </c>
      <c r="B6498" t="s">
        <v>174</v>
      </c>
      <c r="C6498" t="s">
        <v>128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97</v>
      </c>
      <c r="B6499" t="s">
        <v>174</v>
      </c>
      <c r="C6499" t="s">
        <v>129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97</v>
      </c>
      <c r="B6500" t="s">
        <v>175</v>
      </c>
      <c r="C6500" t="s">
        <v>124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97</v>
      </c>
      <c r="B6501" t="s">
        <v>175</v>
      </c>
      <c r="C6501" t="s">
        <v>125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97</v>
      </c>
      <c r="B6502" t="s">
        <v>175</v>
      </c>
      <c r="C6502" t="s">
        <v>126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97</v>
      </c>
      <c r="B6503" t="s">
        <v>175</v>
      </c>
      <c r="C6503" t="s">
        <v>127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97</v>
      </c>
      <c r="B6504" t="s">
        <v>175</v>
      </c>
      <c r="C6504" t="s">
        <v>128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97</v>
      </c>
      <c r="B6505" t="s">
        <v>175</v>
      </c>
      <c r="C6505" t="s">
        <v>129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97</v>
      </c>
      <c r="B6506" t="s">
        <v>176</v>
      </c>
      <c r="C6506" t="s">
        <v>124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97</v>
      </c>
      <c r="B6507" t="s">
        <v>176</v>
      </c>
      <c r="C6507" t="s">
        <v>125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97</v>
      </c>
      <c r="B6508" t="s">
        <v>176</v>
      </c>
      <c r="C6508" t="s">
        <v>126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97</v>
      </c>
      <c r="B6509" t="s">
        <v>176</v>
      </c>
      <c r="C6509" t="s">
        <v>127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97</v>
      </c>
      <c r="B6510" t="s">
        <v>176</v>
      </c>
      <c r="C6510" t="s">
        <v>128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97</v>
      </c>
      <c r="B6511" t="s">
        <v>176</v>
      </c>
      <c r="C6511" t="s">
        <v>129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97</v>
      </c>
      <c r="B6512" t="s">
        <v>177</v>
      </c>
      <c r="C6512" t="s">
        <v>124</v>
      </c>
      <c r="D6512">
        <v>0.13239999999999999</v>
      </c>
      <c r="E6512">
        <v>0.13239999999999999</v>
      </c>
      <c r="F6512">
        <v>0.13239999999999999</v>
      </c>
      <c r="G6512">
        <v>0.13239999999999999</v>
      </c>
      <c r="H6512">
        <v>0.13239999999999999</v>
      </c>
      <c r="I6512">
        <v>0.13239999999999999</v>
      </c>
      <c r="J6512">
        <v>0.13239999999999999</v>
      </c>
      <c r="K6512">
        <v>0.13239999999999999</v>
      </c>
      <c r="L6512">
        <v>0.13239999999999999</v>
      </c>
      <c r="M6512">
        <v>0.13239999999999999</v>
      </c>
      <c r="N6512">
        <v>0.13239999999999999</v>
      </c>
      <c r="O6512">
        <v>0.13239999999999999</v>
      </c>
      <c r="P6512">
        <v>0.13239999999999999</v>
      </c>
      <c r="Q6512">
        <v>0.13239999999999999</v>
      </c>
      <c r="R6512">
        <v>0.13239999999999999</v>
      </c>
      <c r="S6512">
        <v>0.13239999999999999</v>
      </c>
      <c r="T6512">
        <v>0.13239999999999999</v>
      </c>
      <c r="U6512">
        <v>0.13239999999999999</v>
      </c>
      <c r="V6512">
        <v>0.13239999999999999</v>
      </c>
      <c r="W6512">
        <v>0.13239999999999999</v>
      </c>
      <c r="X6512">
        <v>0.13239999999999999</v>
      </c>
      <c r="Y6512">
        <v>0.13239999999999999</v>
      </c>
      <c r="Z6512">
        <v>0.13239999999999999</v>
      </c>
      <c r="AA6512">
        <v>0.13239999999999999</v>
      </c>
      <c r="AB6512" s="7">
        <f t="shared" si="303"/>
        <v>3.1776000000000009</v>
      </c>
      <c r="AC6512">
        <f>INDEX(SHELF_days!$C$2:$C$289,MATCH(A6512&amp;"|"&amp;C6512,SHELF_days!$D$2:$D$289,0))</f>
        <v>72</v>
      </c>
      <c r="AD6512" s="8">
        <f t="shared" si="304"/>
        <v>228.78720000000007</v>
      </c>
      <c r="AE6512" s="7">
        <f t="shared" si="305"/>
        <v>0.13239999999999999</v>
      </c>
    </row>
    <row r="6513" spans="1:31" x14ac:dyDescent="0.45">
      <c r="A6513" t="s">
        <v>97</v>
      </c>
      <c r="B6513" t="s">
        <v>177</v>
      </c>
      <c r="C6513" t="s">
        <v>125</v>
      </c>
      <c r="D6513">
        <v>0.13239999999999999</v>
      </c>
      <c r="E6513">
        <v>0.13239999999999999</v>
      </c>
      <c r="F6513">
        <v>0.13239999999999999</v>
      </c>
      <c r="G6513">
        <v>0.13239999999999999</v>
      </c>
      <c r="H6513">
        <v>0.13239999999999999</v>
      </c>
      <c r="I6513">
        <v>0.13239999999999999</v>
      </c>
      <c r="J6513">
        <v>0.13239999999999999</v>
      </c>
      <c r="K6513">
        <v>0.13239999999999999</v>
      </c>
      <c r="L6513">
        <v>0.13239999999999999</v>
      </c>
      <c r="M6513">
        <v>0.13239999999999999</v>
      </c>
      <c r="N6513">
        <v>0.13239999999999999</v>
      </c>
      <c r="O6513">
        <v>0.13239999999999999</v>
      </c>
      <c r="P6513">
        <v>0.13239999999999999</v>
      </c>
      <c r="Q6513">
        <v>0.13239999999999999</v>
      </c>
      <c r="R6513">
        <v>0.13239999999999999</v>
      </c>
      <c r="S6513">
        <v>0.13239999999999999</v>
      </c>
      <c r="T6513">
        <v>0.13239999999999999</v>
      </c>
      <c r="U6513">
        <v>0.13239999999999999</v>
      </c>
      <c r="V6513">
        <v>0.13239999999999999</v>
      </c>
      <c r="W6513">
        <v>0.13239999999999999</v>
      </c>
      <c r="X6513">
        <v>0.13239999999999999</v>
      </c>
      <c r="Y6513">
        <v>0.13239999999999999</v>
      </c>
      <c r="Z6513">
        <v>0.13239999999999999</v>
      </c>
      <c r="AA6513">
        <v>0.13239999999999999</v>
      </c>
      <c r="AB6513" s="7">
        <f t="shared" si="303"/>
        <v>3.1776000000000009</v>
      </c>
      <c r="AC6513">
        <f>INDEX(SHELF_days!$C$2:$C$289,MATCH(A6513&amp;"|"&amp;C6513,SHELF_days!$D$2:$D$289,0))</f>
        <v>66</v>
      </c>
      <c r="AD6513" s="8">
        <f t="shared" si="304"/>
        <v>209.72160000000005</v>
      </c>
      <c r="AE6513" s="7">
        <f t="shared" si="305"/>
        <v>0.13239999999999999</v>
      </c>
    </row>
    <row r="6514" spans="1:31" x14ac:dyDescent="0.45">
      <c r="A6514" t="s">
        <v>97</v>
      </c>
      <c r="B6514" t="s">
        <v>177</v>
      </c>
      <c r="C6514" t="s">
        <v>126</v>
      </c>
      <c r="D6514">
        <v>0.13239999999999999</v>
      </c>
      <c r="E6514">
        <v>0.13239999999999999</v>
      </c>
      <c r="F6514">
        <v>0.13239999999999999</v>
      </c>
      <c r="G6514">
        <v>0.13239999999999999</v>
      </c>
      <c r="H6514">
        <v>0.13239999999999999</v>
      </c>
      <c r="I6514">
        <v>0.13239999999999999</v>
      </c>
      <c r="J6514">
        <v>0.13239999999999999</v>
      </c>
      <c r="K6514">
        <v>0.13239999999999999</v>
      </c>
      <c r="L6514">
        <v>0.13239999999999999</v>
      </c>
      <c r="M6514">
        <v>0.13239999999999999</v>
      </c>
      <c r="N6514">
        <v>0.13239999999999999</v>
      </c>
      <c r="O6514">
        <v>0.13239999999999999</v>
      </c>
      <c r="P6514">
        <v>0.13239999999999999</v>
      </c>
      <c r="Q6514">
        <v>0.13239999999999999</v>
      </c>
      <c r="R6514">
        <v>0.13239999999999999</v>
      </c>
      <c r="S6514">
        <v>0.13239999999999999</v>
      </c>
      <c r="T6514">
        <v>0.13239999999999999</v>
      </c>
      <c r="U6514">
        <v>0.13239999999999999</v>
      </c>
      <c r="V6514">
        <v>0.13239999999999999</v>
      </c>
      <c r="W6514">
        <v>0.13239999999999999</v>
      </c>
      <c r="X6514">
        <v>0.13239999999999999</v>
      </c>
      <c r="Y6514">
        <v>0.13239999999999999</v>
      </c>
      <c r="Z6514">
        <v>0.13239999999999999</v>
      </c>
      <c r="AA6514">
        <v>0.13239999999999999</v>
      </c>
      <c r="AB6514" s="7">
        <f t="shared" si="303"/>
        <v>3.1776000000000009</v>
      </c>
      <c r="AC6514">
        <f>INDEX(SHELF_days!$C$2:$C$289,MATCH(A6514&amp;"|"&amp;C6514,SHELF_days!$D$2:$D$289,0))</f>
        <v>148</v>
      </c>
      <c r="AD6514" s="8">
        <f t="shared" si="304"/>
        <v>470.28480000000013</v>
      </c>
      <c r="AE6514" s="7">
        <f t="shared" si="305"/>
        <v>0.13239999999999999</v>
      </c>
    </row>
    <row r="6515" spans="1:31" x14ac:dyDescent="0.45">
      <c r="A6515" t="s">
        <v>97</v>
      </c>
      <c r="B6515" t="s">
        <v>177</v>
      </c>
      <c r="C6515" t="s">
        <v>127</v>
      </c>
      <c r="D6515">
        <v>0.13239999999999999</v>
      </c>
      <c r="E6515">
        <v>0.13239999999999999</v>
      </c>
      <c r="F6515">
        <v>0.13239999999999999</v>
      </c>
      <c r="G6515">
        <v>0.13239999999999999</v>
      </c>
      <c r="H6515">
        <v>0.13239999999999999</v>
      </c>
      <c r="I6515">
        <v>0.13239999999999999</v>
      </c>
      <c r="J6515">
        <v>0.13239999999999999</v>
      </c>
      <c r="K6515">
        <v>0.13239999999999999</v>
      </c>
      <c r="L6515">
        <v>0.13239999999999999</v>
      </c>
      <c r="M6515">
        <v>0.13239999999999999</v>
      </c>
      <c r="N6515">
        <v>0.13239999999999999</v>
      </c>
      <c r="O6515">
        <v>0.13239999999999999</v>
      </c>
      <c r="P6515">
        <v>0.13239999999999999</v>
      </c>
      <c r="Q6515">
        <v>0.13239999999999999</v>
      </c>
      <c r="R6515">
        <v>0.13239999999999999</v>
      </c>
      <c r="S6515">
        <v>0.13239999999999999</v>
      </c>
      <c r="T6515">
        <v>0.13239999999999999</v>
      </c>
      <c r="U6515">
        <v>0.13239999999999999</v>
      </c>
      <c r="V6515">
        <v>0.13239999999999999</v>
      </c>
      <c r="W6515">
        <v>0.13239999999999999</v>
      </c>
      <c r="X6515">
        <v>0.13239999999999999</v>
      </c>
      <c r="Y6515">
        <v>0.13239999999999999</v>
      </c>
      <c r="Z6515">
        <v>0.13239999999999999</v>
      </c>
      <c r="AA6515">
        <v>0.13239999999999999</v>
      </c>
      <c r="AB6515" s="7">
        <f t="shared" si="303"/>
        <v>3.1776000000000009</v>
      </c>
      <c r="AC6515">
        <f>INDEX(SHELF_days!$C$2:$C$289,MATCH(A6515&amp;"|"&amp;C6515,SHELF_days!$D$2:$D$289,0))</f>
        <v>38</v>
      </c>
      <c r="AD6515" s="8">
        <f t="shared" si="304"/>
        <v>120.74880000000003</v>
      </c>
      <c r="AE6515" s="7">
        <f t="shared" si="305"/>
        <v>0.13239999999999999</v>
      </c>
    </row>
    <row r="6516" spans="1:31" x14ac:dyDescent="0.45">
      <c r="A6516" t="s">
        <v>97</v>
      </c>
      <c r="B6516" t="s">
        <v>177</v>
      </c>
      <c r="C6516" t="s">
        <v>128</v>
      </c>
      <c r="D6516">
        <v>0.13239999999999999</v>
      </c>
      <c r="E6516">
        <v>0.13239999999999999</v>
      </c>
      <c r="F6516">
        <v>0.13239999999999999</v>
      </c>
      <c r="G6516">
        <v>0.13239999999999999</v>
      </c>
      <c r="H6516">
        <v>0.13239999999999999</v>
      </c>
      <c r="I6516">
        <v>0.13239999999999999</v>
      </c>
      <c r="J6516">
        <v>0.13239999999999999</v>
      </c>
      <c r="K6516">
        <v>0.13239999999999999</v>
      </c>
      <c r="L6516">
        <v>0.13239999999999999</v>
      </c>
      <c r="M6516">
        <v>0.13239999999999999</v>
      </c>
      <c r="N6516">
        <v>0.13239999999999999</v>
      </c>
      <c r="O6516">
        <v>0.13239999999999999</v>
      </c>
      <c r="P6516">
        <v>0.13239999999999999</v>
      </c>
      <c r="Q6516">
        <v>0.13239999999999999</v>
      </c>
      <c r="R6516">
        <v>0.13239999999999999</v>
      </c>
      <c r="S6516">
        <v>0.13239999999999999</v>
      </c>
      <c r="T6516">
        <v>0.13239999999999999</v>
      </c>
      <c r="U6516">
        <v>0.13239999999999999</v>
      </c>
      <c r="V6516">
        <v>0.13239999999999999</v>
      </c>
      <c r="W6516">
        <v>0.13239999999999999</v>
      </c>
      <c r="X6516">
        <v>0.13239999999999999</v>
      </c>
      <c r="Y6516">
        <v>0.13239999999999999</v>
      </c>
      <c r="Z6516">
        <v>0.13239999999999999</v>
      </c>
      <c r="AA6516">
        <v>0.13239999999999999</v>
      </c>
      <c r="AB6516" s="7">
        <f t="shared" si="303"/>
        <v>3.1776000000000009</v>
      </c>
      <c r="AC6516">
        <f>INDEX(SHELF_days!$C$2:$C$289,MATCH(A6516&amp;"|"&amp;C6516,SHELF_days!$D$2:$D$289,0))</f>
        <v>21</v>
      </c>
      <c r="AD6516" s="8">
        <f t="shared" si="304"/>
        <v>66.729600000000019</v>
      </c>
      <c r="AE6516" s="7">
        <f t="shared" si="305"/>
        <v>0.13239999999999999</v>
      </c>
    </row>
    <row r="6517" spans="1:31" x14ac:dyDescent="0.45">
      <c r="A6517" t="s">
        <v>97</v>
      </c>
      <c r="B6517" t="s">
        <v>177</v>
      </c>
      <c r="C6517" t="s">
        <v>129</v>
      </c>
      <c r="D6517">
        <v>0.13239999999999999</v>
      </c>
      <c r="E6517">
        <v>0.13239999999999999</v>
      </c>
      <c r="F6517">
        <v>0.13239999999999999</v>
      </c>
      <c r="G6517">
        <v>0.13239999999999999</v>
      </c>
      <c r="H6517">
        <v>0.13239999999999999</v>
      </c>
      <c r="I6517">
        <v>0.13239999999999999</v>
      </c>
      <c r="J6517">
        <v>0.13239999999999999</v>
      </c>
      <c r="K6517">
        <v>0.13239999999999999</v>
      </c>
      <c r="L6517">
        <v>0.13239999999999999</v>
      </c>
      <c r="M6517">
        <v>0.13239999999999999</v>
      </c>
      <c r="N6517">
        <v>0.13239999999999999</v>
      </c>
      <c r="O6517">
        <v>0.13239999999999999</v>
      </c>
      <c r="P6517">
        <v>0.13239999999999999</v>
      </c>
      <c r="Q6517">
        <v>0.13239999999999999</v>
      </c>
      <c r="R6517">
        <v>0.13239999999999999</v>
      </c>
      <c r="S6517">
        <v>0.13239999999999999</v>
      </c>
      <c r="T6517">
        <v>0.13239999999999999</v>
      </c>
      <c r="U6517">
        <v>0.13239999999999999</v>
      </c>
      <c r="V6517">
        <v>0.13239999999999999</v>
      </c>
      <c r="W6517">
        <v>0.13239999999999999</v>
      </c>
      <c r="X6517">
        <v>0.13239999999999999</v>
      </c>
      <c r="Y6517">
        <v>0.13239999999999999</v>
      </c>
      <c r="Z6517">
        <v>0.13239999999999999</v>
      </c>
      <c r="AA6517">
        <v>0.13239999999999999</v>
      </c>
      <c r="AB6517" s="7">
        <f t="shared" si="303"/>
        <v>3.1776000000000009</v>
      </c>
      <c r="AC6517">
        <f>INDEX(SHELF_days!$C$2:$C$289,MATCH(A6517&amp;"|"&amp;C6517,SHELF_days!$D$2:$D$289,0))</f>
        <v>20</v>
      </c>
      <c r="AD6517" s="8">
        <f t="shared" si="304"/>
        <v>63.552000000000021</v>
      </c>
      <c r="AE6517" s="7">
        <f t="shared" si="305"/>
        <v>0.13239999999999999</v>
      </c>
    </row>
    <row r="6518" spans="1:31" x14ac:dyDescent="0.45">
      <c r="A6518" t="s">
        <v>97</v>
      </c>
      <c r="B6518" t="s">
        <v>178</v>
      </c>
      <c r="C6518" t="s">
        <v>124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97</v>
      </c>
      <c r="B6519" t="s">
        <v>178</v>
      </c>
      <c r="C6519" t="s">
        <v>125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97</v>
      </c>
      <c r="B6520" t="s">
        <v>178</v>
      </c>
      <c r="C6520" t="s">
        <v>126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97</v>
      </c>
      <c r="B6521" t="s">
        <v>178</v>
      </c>
      <c r="C6521" t="s">
        <v>127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97</v>
      </c>
      <c r="B6522" t="s">
        <v>178</v>
      </c>
      <c r="C6522" t="s">
        <v>128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97</v>
      </c>
      <c r="B6523" t="s">
        <v>178</v>
      </c>
      <c r="C6523" t="s">
        <v>129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97</v>
      </c>
      <c r="B6524" t="s">
        <v>179</v>
      </c>
      <c r="C6524" t="s">
        <v>124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97</v>
      </c>
      <c r="B6525" t="s">
        <v>179</v>
      </c>
      <c r="C6525" t="s">
        <v>125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97</v>
      </c>
      <c r="B6526" t="s">
        <v>179</v>
      </c>
      <c r="C6526" t="s">
        <v>126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97</v>
      </c>
      <c r="B6527" t="s">
        <v>179</v>
      </c>
      <c r="C6527" t="s">
        <v>127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97</v>
      </c>
      <c r="B6528" t="s">
        <v>179</v>
      </c>
      <c r="C6528" t="s">
        <v>128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97</v>
      </c>
      <c r="B6529" t="s">
        <v>179</v>
      </c>
      <c r="C6529" t="s">
        <v>129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97</v>
      </c>
      <c r="B6530" t="s">
        <v>180</v>
      </c>
      <c r="C6530" t="s">
        <v>124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97</v>
      </c>
      <c r="B6531" t="s">
        <v>180</v>
      </c>
      <c r="C6531" t="s">
        <v>125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97</v>
      </c>
      <c r="B6532" t="s">
        <v>180</v>
      </c>
      <c r="C6532" t="s">
        <v>126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97</v>
      </c>
      <c r="B6533" t="s">
        <v>180</v>
      </c>
      <c r="C6533" t="s">
        <v>127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97</v>
      </c>
      <c r="B6534" t="s">
        <v>180</v>
      </c>
      <c r="C6534" t="s">
        <v>128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97</v>
      </c>
      <c r="B6535" t="s">
        <v>180</v>
      </c>
      <c r="C6535" t="s">
        <v>129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97</v>
      </c>
      <c r="B6536" t="s">
        <v>181</v>
      </c>
      <c r="C6536" t="s">
        <v>124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97</v>
      </c>
      <c r="B6537" t="s">
        <v>181</v>
      </c>
      <c r="C6537" t="s">
        <v>125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97</v>
      </c>
      <c r="B6538" t="s">
        <v>181</v>
      </c>
      <c r="C6538" t="s">
        <v>126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97</v>
      </c>
      <c r="B6539" t="s">
        <v>181</v>
      </c>
      <c r="C6539" t="s">
        <v>127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97</v>
      </c>
      <c r="B6540" t="s">
        <v>181</v>
      </c>
      <c r="C6540" t="s">
        <v>128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97</v>
      </c>
      <c r="B6541" t="s">
        <v>181</v>
      </c>
      <c r="C6541" t="s">
        <v>129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97</v>
      </c>
      <c r="B6542" t="s">
        <v>182</v>
      </c>
      <c r="C6542" t="s">
        <v>124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97</v>
      </c>
      <c r="B6543" t="s">
        <v>182</v>
      </c>
      <c r="C6543" t="s">
        <v>125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97</v>
      </c>
      <c r="B6544" t="s">
        <v>182</v>
      </c>
      <c r="C6544" t="s">
        <v>126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97</v>
      </c>
      <c r="B6545" t="s">
        <v>182</v>
      </c>
      <c r="C6545" t="s">
        <v>127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97</v>
      </c>
      <c r="B6546" t="s">
        <v>182</v>
      </c>
      <c r="C6546" t="s">
        <v>128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97</v>
      </c>
      <c r="B6547" t="s">
        <v>182</v>
      </c>
      <c r="C6547" t="s">
        <v>129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97</v>
      </c>
      <c r="B6548" t="s">
        <v>183</v>
      </c>
      <c r="C6548" t="s">
        <v>124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97</v>
      </c>
      <c r="B6549" t="s">
        <v>183</v>
      </c>
      <c r="C6549" t="s">
        <v>125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97</v>
      </c>
      <c r="B6550" t="s">
        <v>183</v>
      </c>
      <c r="C6550" t="s">
        <v>126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97</v>
      </c>
      <c r="B6551" t="s">
        <v>183</v>
      </c>
      <c r="C6551" t="s">
        <v>127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97</v>
      </c>
      <c r="B6552" t="s">
        <v>183</v>
      </c>
      <c r="C6552" t="s">
        <v>128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97</v>
      </c>
      <c r="B6553" t="s">
        <v>183</v>
      </c>
      <c r="C6553" t="s">
        <v>129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101</v>
      </c>
      <c r="B6554" t="s">
        <v>158</v>
      </c>
      <c r="C6554" t="s">
        <v>124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101</v>
      </c>
      <c r="B6555" t="s">
        <v>158</v>
      </c>
      <c r="C6555" t="s">
        <v>125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101</v>
      </c>
      <c r="B6556" t="s">
        <v>158</v>
      </c>
      <c r="C6556" t="s">
        <v>126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101</v>
      </c>
      <c r="B6557" t="s">
        <v>158</v>
      </c>
      <c r="C6557" t="s">
        <v>127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101</v>
      </c>
      <c r="B6558" t="s">
        <v>158</v>
      </c>
      <c r="C6558" t="s">
        <v>128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101</v>
      </c>
      <c r="B6559" t="s">
        <v>158</v>
      </c>
      <c r="C6559" t="s">
        <v>129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101</v>
      </c>
      <c r="B6560" t="s">
        <v>159</v>
      </c>
      <c r="C6560" t="s">
        <v>124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101</v>
      </c>
      <c r="B6561" t="s">
        <v>159</v>
      </c>
      <c r="C6561" t="s">
        <v>125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101</v>
      </c>
      <c r="B6562" t="s">
        <v>159</v>
      </c>
      <c r="C6562" t="s">
        <v>126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101</v>
      </c>
      <c r="B6563" t="s">
        <v>159</v>
      </c>
      <c r="C6563" t="s">
        <v>127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101</v>
      </c>
      <c r="B6564" t="s">
        <v>159</v>
      </c>
      <c r="C6564" t="s">
        <v>128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101</v>
      </c>
      <c r="B6565" t="s">
        <v>159</v>
      </c>
      <c r="C6565" t="s">
        <v>129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101</v>
      </c>
      <c r="B6566" t="s">
        <v>160</v>
      </c>
      <c r="C6566" t="s">
        <v>124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101</v>
      </c>
      <c r="B6567" t="s">
        <v>160</v>
      </c>
      <c r="C6567" t="s">
        <v>125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101</v>
      </c>
      <c r="B6568" t="s">
        <v>160</v>
      </c>
      <c r="C6568" t="s">
        <v>126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101</v>
      </c>
      <c r="B6569" t="s">
        <v>160</v>
      </c>
      <c r="C6569" t="s">
        <v>127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101</v>
      </c>
      <c r="B6570" t="s">
        <v>160</v>
      </c>
      <c r="C6570" t="s">
        <v>128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101</v>
      </c>
      <c r="B6571" t="s">
        <v>160</v>
      </c>
      <c r="C6571" t="s">
        <v>129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101</v>
      </c>
      <c r="B6572" t="s">
        <v>161</v>
      </c>
      <c r="C6572" t="s">
        <v>124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101</v>
      </c>
      <c r="B6573" t="s">
        <v>161</v>
      </c>
      <c r="C6573" t="s">
        <v>125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101</v>
      </c>
      <c r="B6574" t="s">
        <v>161</v>
      </c>
      <c r="C6574" t="s">
        <v>126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101</v>
      </c>
      <c r="B6575" t="s">
        <v>161</v>
      </c>
      <c r="C6575" t="s">
        <v>127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101</v>
      </c>
      <c r="B6576" t="s">
        <v>161</v>
      </c>
      <c r="C6576" t="s">
        <v>128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101</v>
      </c>
      <c r="B6577" t="s">
        <v>161</v>
      </c>
      <c r="C6577" t="s">
        <v>129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101</v>
      </c>
      <c r="B6578" t="s">
        <v>162</v>
      </c>
      <c r="C6578" t="s">
        <v>124</v>
      </c>
      <c r="D6578">
        <v>6.6621449326928798E-4</v>
      </c>
      <c r="E6578">
        <v>6.6621449326928798E-4</v>
      </c>
      <c r="F6578">
        <v>6.6621449326928798E-4</v>
      </c>
      <c r="G6578">
        <v>6.6621449326928798E-4</v>
      </c>
      <c r="H6578">
        <v>6.6621449326928798E-4</v>
      </c>
      <c r="I6578">
        <v>6.6621449326928798E-4</v>
      </c>
      <c r="J6578">
        <v>6.6621449326928798E-4</v>
      </c>
      <c r="K6578">
        <v>6.6621449326928798E-4</v>
      </c>
      <c r="L6578">
        <v>6.6621449326928798E-4</v>
      </c>
      <c r="M6578">
        <v>6.6621449326928798E-4</v>
      </c>
      <c r="N6578">
        <v>6.6621449326928798E-4</v>
      </c>
      <c r="O6578">
        <v>6.6621449326928798E-4</v>
      </c>
      <c r="P6578">
        <v>6.6621449326928798E-4</v>
      </c>
      <c r="Q6578">
        <v>6.6621449326928798E-4</v>
      </c>
      <c r="R6578">
        <v>6.6621449326928798E-4</v>
      </c>
      <c r="S6578">
        <v>6.6621449326928798E-4</v>
      </c>
      <c r="T6578">
        <v>6.6621449326928798E-4</v>
      </c>
      <c r="U6578">
        <v>6.6621449326928798E-4</v>
      </c>
      <c r="V6578">
        <v>6.6621449326928798E-4</v>
      </c>
      <c r="W6578">
        <v>6.6621449326928798E-4</v>
      </c>
      <c r="X6578">
        <v>6.6621449326928798E-4</v>
      </c>
      <c r="Y6578">
        <v>6.6621449326928798E-4</v>
      </c>
      <c r="Z6578">
        <v>6.6621449326928798E-4</v>
      </c>
      <c r="AA6578">
        <v>6.6621449326928798E-4</v>
      </c>
      <c r="AB6578" s="7">
        <f t="shared" si="306"/>
        <v>1.5989147838462916E-2</v>
      </c>
      <c r="AC6578">
        <f>INDEX(SHELF_days!$C$2:$C$289,MATCH(A6578&amp;"|"&amp;C6578,SHELF_days!$D$2:$D$289,0))</f>
        <v>39</v>
      </c>
      <c r="AD6578" s="8">
        <f t="shared" si="307"/>
        <v>0.62357676570005371</v>
      </c>
      <c r="AE6578" s="7">
        <f t="shared" si="308"/>
        <v>6.6621449326928798E-4</v>
      </c>
    </row>
    <row r="6579" spans="1:31" x14ac:dyDescent="0.45">
      <c r="A6579" t="s">
        <v>101</v>
      </c>
      <c r="B6579" t="s">
        <v>162</v>
      </c>
      <c r="C6579" t="s">
        <v>125</v>
      </c>
      <c r="D6579">
        <v>6.6621449326928798E-4</v>
      </c>
      <c r="E6579">
        <v>6.6621449326928798E-4</v>
      </c>
      <c r="F6579">
        <v>6.6621449326928798E-4</v>
      </c>
      <c r="G6579">
        <v>6.6621449326928798E-4</v>
      </c>
      <c r="H6579">
        <v>6.6621449326928798E-4</v>
      </c>
      <c r="I6579">
        <v>6.6621449326928798E-4</v>
      </c>
      <c r="J6579">
        <v>6.6621449326928798E-4</v>
      </c>
      <c r="K6579">
        <v>6.6621449326928798E-4</v>
      </c>
      <c r="L6579">
        <v>6.6621449326928798E-4</v>
      </c>
      <c r="M6579">
        <v>6.6621449326928798E-4</v>
      </c>
      <c r="N6579">
        <v>6.6621449326928798E-4</v>
      </c>
      <c r="O6579">
        <v>6.6621449326928798E-4</v>
      </c>
      <c r="P6579">
        <v>6.6621449326928798E-4</v>
      </c>
      <c r="Q6579">
        <v>6.6621449326928798E-4</v>
      </c>
      <c r="R6579">
        <v>6.6621449326928798E-4</v>
      </c>
      <c r="S6579">
        <v>6.6621449326928798E-4</v>
      </c>
      <c r="T6579">
        <v>6.6621449326928798E-4</v>
      </c>
      <c r="U6579">
        <v>6.6621449326928798E-4</v>
      </c>
      <c r="V6579">
        <v>6.6621449326928798E-4</v>
      </c>
      <c r="W6579">
        <v>6.6621449326928798E-4</v>
      </c>
      <c r="X6579">
        <v>6.6621449326928798E-4</v>
      </c>
      <c r="Y6579">
        <v>6.6621449326928798E-4</v>
      </c>
      <c r="Z6579">
        <v>6.6621449326928798E-4</v>
      </c>
      <c r="AA6579">
        <v>6.6621449326928798E-4</v>
      </c>
      <c r="AB6579" s="7">
        <f t="shared" si="306"/>
        <v>1.5989147838462916E-2</v>
      </c>
      <c r="AC6579">
        <f>INDEX(SHELF_days!$C$2:$C$289,MATCH(A6579&amp;"|"&amp;C6579,SHELF_days!$D$2:$D$289,0))</f>
        <v>102</v>
      </c>
      <c r="AD6579" s="8">
        <f t="shared" si="307"/>
        <v>1.6308930795232175</v>
      </c>
      <c r="AE6579" s="7">
        <f t="shared" si="308"/>
        <v>6.6621449326928798E-4</v>
      </c>
    </row>
    <row r="6580" spans="1:31" x14ac:dyDescent="0.45">
      <c r="A6580" t="s">
        <v>101</v>
      </c>
      <c r="B6580" t="s">
        <v>162</v>
      </c>
      <c r="C6580" t="s">
        <v>126</v>
      </c>
      <c r="D6580">
        <v>6.6621449326928798E-4</v>
      </c>
      <c r="E6580">
        <v>6.6621449326928798E-4</v>
      </c>
      <c r="F6580">
        <v>6.6621449326928798E-4</v>
      </c>
      <c r="G6580">
        <v>6.6621449326928798E-4</v>
      </c>
      <c r="H6580">
        <v>6.6621449326928798E-4</v>
      </c>
      <c r="I6580">
        <v>6.6621449326928798E-4</v>
      </c>
      <c r="J6580">
        <v>6.6621449326928798E-4</v>
      </c>
      <c r="K6580">
        <v>6.6621449326928798E-4</v>
      </c>
      <c r="L6580">
        <v>6.6621449326928798E-4</v>
      </c>
      <c r="M6580">
        <v>6.6621449326928798E-4</v>
      </c>
      <c r="N6580">
        <v>6.6621449326928798E-4</v>
      </c>
      <c r="O6580">
        <v>6.6621449326928798E-4</v>
      </c>
      <c r="P6580">
        <v>6.6621449326928798E-4</v>
      </c>
      <c r="Q6580">
        <v>6.6621449326928798E-4</v>
      </c>
      <c r="R6580">
        <v>6.6621449326928798E-4</v>
      </c>
      <c r="S6580">
        <v>6.6621449326928798E-4</v>
      </c>
      <c r="T6580">
        <v>6.6621449326928798E-4</v>
      </c>
      <c r="U6580">
        <v>6.6621449326928798E-4</v>
      </c>
      <c r="V6580">
        <v>6.6621449326928798E-4</v>
      </c>
      <c r="W6580">
        <v>6.6621449326928798E-4</v>
      </c>
      <c r="X6580">
        <v>6.6621449326928798E-4</v>
      </c>
      <c r="Y6580">
        <v>6.6621449326928798E-4</v>
      </c>
      <c r="Z6580">
        <v>6.6621449326928798E-4</v>
      </c>
      <c r="AA6580">
        <v>6.6621449326928798E-4</v>
      </c>
      <c r="AB6580" s="7">
        <f t="shared" si="306"/>
        <v>1.5989147838462916E-2</v>
      </c>
      <c r="AC6580">
        <f>INDEX(SHELF_days!$C$2:$C$289,MATCH(A6580&amp;"|"&amp;C6580,SHELF_days!$D$2:$D$289,0))</f>
        <v>72</v>
      </c>
      <c r="AD6580" s="8">
        <f t="shared" si="307"/>
        <v>1.15121864436933</v>
      </c>
      <c r="AE6580" s="7">
        <f t="shared" si="308"/>
        <v>6.6621449326928798E-4</v>
      </c>
    </row>
    <row r="6581" spans="1:31" x14ac:dyDescent="0.45">
      <c r="A6581" t="s">
        <v>101</v>
      </c>
      <c r="B6581" t="s">
        <v>162</v>
      </c>
      <c r="C6581" t="s">
        <v>127</v>
      </c>
      <c r="D6581">
        <v>6.6621449326928798E-4</v>
      </c>
      <c r="E6581">
        <v>6.6621449326928798E-4</v>
      </c>
      <c r="F6581">
        <v>6.6621449326928798E-4</v>
      </c>
      <c r="G6581">
        <v>6.6621449326928798E-4</v>
      </c>
      <c r="H6581">
        <v>6.6621449326928798E-4</v>
      </c>
      <c r="I6581">
        <v>6.6621449326928798E-4</v>
      </c>
      <c r="J6581">
        <v>6.6621449326928798E-4</v>
      </c>
      <c r="K6581">
        <v>6.6621449326928798E-4</v>
      </c>
      <c r="L6581">
        <v>6.6621449326928798E-4</v>
      </c>
      <c r="M6581">
        <v>6.6621449326928798E-4</v>
      </c>
      <c r="N6581">
        <v>6.6621449326928798E-4</v>
      </c>
      <c r="O6581">
        <v>6.6621449326928798E-4</v>
      </c>
      <c r="P6581">
        <v>6.6621449326928798E-4</v>
      </c>
      <c r="Q6581">
        <v>6.6621449326928798E-4</v>
      </c>
      <c r="R6581">
        <v>6.6621449326928798E-4</v>
      </c>
      <c r="S6581">
        <v>6.6621449326928798E-4</v>
      </c>
      <c r="T6581">
        <v>6.6621449326928798E-4</v>
      </c>
      <c r="U6581">
        <v>6.6621449326928798E-4</v>
      </c>
      <c r="V6581">
        <v>6.6621449326928798E-4</v>
      </c>
      <c r="W6581">
        <v>6.6621449326928798E-4</v>
      </c>
      <c r="X6581">
        <v>6.6621449326928798E-4</v>
      </c>
      <c r="Y6581">
        <v>6.6621449326928798E-4</v>
      </c>
      <c r="Z6581">
        <v>6.6621449326928798E-4</v>
      </c>
      <c r="AA6581">
        <v>6.6621449326928798E-4</v>
      </c>
      <c r="AB6581" s="7">
        <f t="shared" si="306"/>
        <v>1.5989147838462916E-2</v>
      </c>
      <c r="AC6581">
        <f>INDEX(SHELF_days!$C$2:$C$289,MATCH(A6581&amp;"|"&amp;C6581,SHELF_days!$D$2:$D$289,0))</f>
        <v>138</v>
      </c>
      <c r="AD6581" s="8">
        <f t="shared" si="307"/>
        <v>2.2065024017078825</v>
      </c>
      <c r="AE6581" s="7">
        <f t="shared" si="308"/>
        <v>6.6621449326928798E-4</v>
      </c>
    </row>
    <row r="6582" spans="1:31" x14ac:dyDescent="0.45">
      <c r="A6582" t="s">
        <v>101</v>
      </c>
      <c r="B6582" t="s">
        <v>162</v>
      </c>
      <c r="C6582" t="s">
        <v>128</v>
      </c>
      <c r="D6582">
        <v>6.6621449326928798E-4</v>
      </c>
      <c r="E6582">
        <v>6.6621449326928798E-4</v>
      </c>
      <c r="F6582">
        <v>6.6621449326928798E-4</v>
      </c>
      <c r="G6582">
        <v>6.6621449326928798E-4</v>
      </c>
      <c r="H6582">
        <v>6.6621449326928798E-4</v>
      </c>
      <c r="I6582">
        <v>6.6621449326928798E-4</v>
      </c>
      <c r="J6582">
        <v>6.6621449326928798E-4</v>
      </c>
      <c r="K6582">
        <v>6.6621449326928798E-4</v>
      </c>
      <c r="L6582">
        <v>6.6621449326928798E-4</v>
      </c>
      <c r="M6582">
        <v>6.6621449326928798E-4</v>
      </c>
      <c r="N6582">
        <v>6.6621449326928798E-4</v>
      </c>
      <c r="O6582">
        <v>6.6621449326928798E-4</v>
      </c>
      <c r="P6582">
        <v>6.6621449326928798E-4</v>
      </c>
      <c r="Q6582">
        <v>6.6621449326928798E-4</v>
      </c>
      <c r="R6582">
        <v>6.6621449326928798E-4</v>
      </c>
      <c r="S6582">
        <v>6.6621449326928798E-4</v>
      </c>
      <c r="T6582">
        <v>6.6621449326928798E-4</v>
      </c>
      <c r="U6582">
        <v>6.6621449326928798E-4</v>
      </c>
      <c r="V6582">
        <v>6.6621449326928798E-4</v>
      </c>
      <c r="W6582">
        <v>6.6621449326928798E-4</v>
      </c>
      <c r="X6582">
        <v>6.6621449326928798E-4</v>
      </c>
      <c r="Y6582">
        <v>6.6621449326928798E-4</v>
      </c>
      <c r="Z6582">
        <v>6.6621449326928798E-4</v>
      </c>
      <c r="AA6582">
        <v>6.6621449326928798E-4</v>
      </c>
      <c r="AB6582" s="7">
        <f t="shared" si="306"/>
        <v>1.5989147838462916E-2</v>
      </c>
      <c r="AC6582">
        <f>INDEX(SHELF_days!$C$2:$C$289,MATCH(A6582&amp;"|"&amp;C6582,SHELF_days!$D$2:$D$289,0))</f>
        <v>5</v>
      </c>
      <c r="AD6582" s="8">
        <f t="shared" si="307"/>
        <v>7.9945739192314583E-2</v>
      </c>
      <c r="AE6582" s="7">
        <f t="shared" si="308"/>
        <v>6.6621449326928798E-4</v>
      </c>
    </row>
    <row r="6583" spans="1:31" x14ac:dyDescent="0.45">
      <c r="A6583" t="s">
        <v>101</v>
      </c>
      <c r="B6583" t="s">
        <v>162</v>
      </c>
      <c r="C6583" t="s">
        <v>129</v>
      </c>
      <c r="D6583">
        <v>6.6621449326928798E-4</v>
      </c>
      <c r="E6583">
        <v>6.6621449326928798E-4</v>
      </c>
      <c r="F6583">
        <v>6.6621449326928798E-4</v>
      </c>
      <c r="G6583">
        <v>6.6621449326928798E-4</v>
      </c>
      <c r="H6583">
        <v>6.6621449326928798E-4</v>
      </c>
      <c r="I6583">
        <v>6.6621449326928798E-4</v>
      </c>
      <c r="J6583">
        <v>6.6621449326928798E-4</v>
      </c>
      <c r="K6583">
        <v>6.6621449326928798E-4</v>
      </c>
      <c r="L6583">
        <v>6.6621449326928798E-4</v>
      </c>
      <c r="M6583">
        <v>6.6621449326928798E-4</v>
      </c>
      <c r="N6583">
        <v>6.6621449326928798E-4</v>
      </c>
      <c r="O6583">
        <v>6.6621449326928798E-4</v>
      </c>
      <c r="P6583">
        <v>6.6621449326928798E-4</v>
      </c>
      <c r="Q6583">
        <v>6.6621449326928798E-4</v>
      </c>
      <c r="R6583">
        <v>6.6621449326928798E-4</v>
      </c>
      <c r="S6583">
        <v>6.6621449326928798E-4</v>
      </c>
      <c r="T6583">
        <v>6.6621449326928798E-4</v>
      </c>
      <c r="U6583">
        <v>6.6621449326928798E-4</v>
      </c>
      <c r="V6583">
        <v>6.6621449326928798E-4</v>
      </c>
      <c r="W6583">
        <v>6.6621449326928798E-4</v>
      </c>
      <c r="X6583">
        <v>6.6621449326928798E-4</v>
      </c>
      <c r="Y6583">
        <v>6.6621449326928798E-4</v>
      </c>
      <c r="Z6583">
        <v>6.6621449326928798E-4</v>
      </c>
      <c r="AA6583">
        <v>6.6621449326928798E-4</v>
      </c>
      <c r="AB6583" s="7">
        <f t="shared" si="306"/>
        <v>1.5989147838462916E-2</v>
      </c>
      <c r="AC6583">
        <f>INDEX(SHELF_days!$C$2:$C$289,MATCH(A6583&amp;"|"&amp;C6583,SHELF_days!$D$2:$D$289,0))</f>
        <v>9</v>
      </c>
      <c r="AD6583" s="8">
        <f t="shared" si="307"/>
        <v>0.14390233054616625</v>
      </c>
      <c r="AE6583" s="7">
        <f t="shared" si="308"/>
        <v>6.6621449326928798E-4</v>
      </c>
    </row>
    <row r="6584" spans="1:31" x14ac:dyDescent="0.45">
      <c r="A6584" t="s">
        <v>101</v>
      </c>
      <c r="B6584" t="s">
        <v>163</v>
      </c>
      <c r="C6584" t="s">
        <v>124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101</v>
      </c>
      <c r="B6585" t="s">
        <v>163</v>
      </c>
      <c r="C6585" t="s">
        <v>125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101</v>
      </c>
      <c r="B6586" t="s">
        <v>163</v>
      </c>
      <c r="C6586" t="s">
        <v>126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101</v>
      </c>
      <c r="B6587" t="s">
        <v>163</v>
      </c>
      <c r="C6587" t="s">
        <v>127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101</v>
      </c>
      <c r="B6588" t="s">
        <v>163</v>
      </c>
      <c r="C6588" t="s">
        <v>128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101</v>
      </c>
      <c r="B6589" t="s">
        <v>163</v>
      </c>
      <c r="C6589" t="s">
        <v>129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101</v>
      </c>
      <c r="B6590" t="s">
        <v>164</v>
      </c>
      <c r="C6590" t="s">
        <v>124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101</v>
      </c>
      <c r="B6591" t="s">
        <v>164</v>
      </c>
      <c r="C6591" t="s">
        <v>125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101</v>
      </c>
      <c r="B6592" t="s">
        <v>164</v>
      </c>
      <c r="C6592" t="s">
        <v>126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101</v>
      </c>
      <c r="B6593" t="s">
        <v>164</v>
      </c>
      <c r="C6593" t="s">
        <v>127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101</v>
      </c>
      <c r="B6594" t="s">
        <v>164</v>
      </c>
      <c r="C6594" t="s">
        <v>128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101</v>
      </c>
      <c r="B6595" t="s">
        <v>164</v>
      </c>
      <c r="C6595" t="s">
        <v>129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101</v>
      </c>
      <c r="B6596" t="s">
        <v>165</v>
      </c>
      <c r="C6596" t="s">
        <v>124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101</v>
      </c>
      <c r="B6597" t="s">
        <v>165</v>
      </c>
      <c r="C6597" t="s">
        <v>125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101</v>
      </c>
      <c r="B6598" t="s">
        <v>165</v>
      </c>
      <c r="C6598" t="s">
        <v>126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101</v>
      </c>
      <c r="B6599" t="s">
        <v>165</v>
      </c>
      <c r="C6599" t="s">
        <v>127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101</v>
      </c>
      <c r="B6600" t="s">
        <v>165</v>
      </c>
      <c r="C6600" t="s">
        <v>128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101</v>
      </c>
      <c r="B6601" t="s">
        <v>165</v>
      </c>
      <c r="C6601" t="s">
        <v>129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101</v>
      </c>
      <c r="B6602" t="s">
        <v>166</v>
      </c>
      <c r="C6602" t="s">
        <v>124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101</v>
      </c>
      <c r="B6603" t="s">
        <v>166</v>
      </c>
      <c r="C6603" t="s">
        <v>125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101</v>
      </c>
      <c r="B6604" t="s">
        <v>166</v>
      </c>
      <c r="C6604" t="s">
        <v>126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101</v>
      </c>
      <c r="B6605" t="s">
        <v>166</v>
      </c>
      <c r="C6605" t="s">
        <v>127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101</v>
      </c>
      <c r="B6606" t="s">
        <v>166</v>
      </c>
      <c r="C6606" t="s">
        <v>128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101</v>
      </c>
      <c r="B6607" t="s">
        <v>166</v>
      </c>
      <c r="C6607" t="s">
        <v>129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101</v>
      </c>
      <c r="B6608" t="s">
        <v>167</v>
      </c>
      <c r="C6608" t="s">
        <v>124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101</v>
      </c>
      <c r="B6609" t="s">
        <v>167</v>
      </c>
      <c r="C6609" t="s">
        <v>125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101</v>
      </c>
      <c r="B6610" t="s">
        <v>167</v>
      </c>
      <c r="C6610" t="s">
        <v>126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101</v>
      </c>
      <c r="B6611" t="s">
        <v>167</v>
      </c>
      <c r="C6611" t="s">
        <v>127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101</v>
      </c>
      <c r="B6612" t="s">
        <v>167</v>
      </c>
      <c r="C6612" t="s">
        <v>128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101</v>
      </c>
      <c r="B6613" t="s">
        <v>167</v>
      </c>
      <c r="C6613" t="s">
        <v>129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101</v>
      </c>
      <c r="B6614" t="s">
        <v>168</v>
      </c>
      <c r="C6614" t="s">
        <v>124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101</v>
      </c>
      <c r="B6615" t="s">
        <v>168</v>
      </c>
      <c r="C6615" t="s">
        <v>125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101</v>
      </c>
      <c r="B6616" t="s">
        <v>168</v>
      </c>
      <c r="C6616" t="s">
        <v>126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101</v>
      </c>
      <c r="B6617" t="s">
        <v>168</v>
      </c>
      <c r="C6617" t="s">
        <v>127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101</v>
      </c>
      <c r="B6618" t="s">
        <v>168</v>
      </c>
      <c r="C6618" t="s">
        <v>128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101</v>
      </c>
      <c r="B6619" t="s">
        <v>168</v>
      </c>
      <c r="C6619" t="s">
        <v>129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101</v>
      </c>
      <c r="B6620" t="s">
        <v>169</v>
      </c>
      <c r="C6620" t="s">
        <v>124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9.6812953177384448E-2</v>
      </c>
      <c r="K6620">
        <v>7.9943865255322807E-2</v>
      </c>
      <c r="L6620">
        <v>1.264097462540092E-2</v>
      </c>
      <c r="M6620">
        <v>1.264097462540092E-2</v>
      </c>
      <c r="N6620">
        <v>1.264097462540092E-2</v>
      </c>
      <c r="O6620">
        <v>1.264097462540092E-2</v>
      </c>
      <c r="P6620">
        <v>1.264097462540092E-2</v>
      </c>
      <c r="Q6620">
        <v>1.264097462540092E-2</v>
      </c>
      <c r="R6620">
        <v>1.264097462540092E-2</v>
      </c>
      <c r="S6620">
        <v>1.264097462540092E-2</v>
      </c>
      <c r="T6620">
        <v>1.264097462540092E-2</v>
      </c>
      <c r="U6620">
        <v>0.2781014417588204</v>
      </c>
      <c r="V6620">
        <v>0.64955384307263053</v>
      </c>
      <c r="W6620">
        <v>0.46771606113983388</v>
      </c>
      <c r="X6620">
        <v>0.1390507208794102</v>
      </c>
      <c r="Y6620">
        <v>0</v>
      </c>
      <c r="Z6620">
        <v>0</v>
      </c>
      <c r="AA6620">
        <v>0</v>
      </c>
      <c r="AB6620" s="7">
        <f t="shared" si="309"/>
        <v>1.8249476569120107</v>
      </c>
      <c r="AC6620">
        <f>INDEX(SHELF_days!$C$2:$C$289,MATCH(A6620&amp;"|"&amp;C6620,SHELF_days!$D$2:$D$289,0))</f>
        <v>39</v>
      </c>
      <c r="AD6620" s="8">
        <f t="shared" si="310"/>
        <v>71.172958619568419</v>
      </c>
      <c r="AE6620" s="7">
        <f t="shared" si="311"/>
        <v>0.64955384307263053</v>
      </c>
    </row>
    <row r="6621" spans="1:31" x14ac:dyDescent="0.45">
      <c r="A6621" t="s">
        <v>101</v>
      </c>
      <c r="B6621" t="s">
        <v>169</v>
      </c>
      <c r="C6621" t="s">
        <v>125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1.5801218281751159E-2</v>
      </c>
      <c r="K6621">
        <v>1.5801218281751159E-2</v>
      </c>
      <c r="L6621">
        <v>1.5801218281751159E-2</v>
      </c>
      <c r="M6621">
        <v>1.5801218281751159E-2</v>
      </c>
      <c r="N6621">
        <v>1.5801218281751159E-2</v>
      </c>
      <c r="O6621">
        <v>1.5801218281751159E-2</v>
      </c>
      <c r="P6621">
        <v>1.5801218281751159E-2</v>
      </c>
      <c r="Q6621">
        <v>1.5801218281751159E-2</v>
      </c>
      <c r="R6621">
        <v>1.5801218281751159E-2</v>
      </c>
      <c r="S6621">
        <v>1.5801218281751159E-2</v>
      </c>
      <c r="T6621">
        <v>1.5801218281751159E-2</v>
      </c>
      <c r="U6621">
        <v>1.5801218281751159E-2</v>
      </c>
      <c r="V6621">
        <v>0.25197025607663798</v>
      </c>
      <c r="W6621">
        <v>0.30502946417768118</v>
      </c>
      <c r="X6621">
        <v>9.4807309690506936E-2</v>
      </c>
      <c r="Y6621">
        <v>0</v>
      </c>
      <c r="Z6621">
        <v>0</v>
      </c>
      <c r="AA6621">
        <v>0</v>
      </c>
      <c r="AB6621" s="7">
        <f t="shared" si="309"/>
        <v>0.84142164932583996</v>
      </c>
      <c r="AC6621">
        <f>INDEX(SHELF_days!$C$2:$C$289,MATCH(A6621&amp;"|"&amp;C6621,SHELF_days!$D$2:$D$289,0))</f>
        <v>102</v>
      </c>
      <c r="AD6621" s="8">
        <f t="shared" si="310"/>
        <v>85.825008231235671</v>
      </c>
      <c r="AE6621" s="7">
        <f t="shared" si="311"/>
        <v>0.30502946417768118</v>
      </c>
    </row>
    <row r="6622" spans="1:31" x14ac:dyDescent="0.45">
      <c r="A6622" t="s">
        <v>101</v>
      </c>
      <c r="B6622" t="s">
        <v>169</v>
      </c>
      <c r="C6622" t="s">
        <v>126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3.3418668549910477E-2</v>
      </c>
      <c r="R6622">
        <v>8.3546671374776213E-2</v>
      </c>
      <c r="S6622">
        <v>0.17747816056366131</v>
      </c>
      <c r="T6622">
        <v>0.53994365078195838</v>
      </c>
      <c r="U6622">
        <v>0.95</v>
      </c>
      <c r="V6622">
        <v>0.95</v>
      </c>
      <c r="W6622">
        <v>0.67599718389209984</v>
      </c>
      <c r="X6622">
        <v>8.3546671374776213E-2</v>
      </c>
      <c r="Y6622">
        <v>0</v>
      </c>
      <c r="Z6622">
        <v>0</v>
      </c>
      <c r="AA6622">
        <v>0</v>
      </c>
      <c r="AB6622" s="7">
        <f t="shared" si="309"/>
        <v>3.4939310065371827</v>
      </c>
      <c r="AC6622">
        <f>INDEX(SHELF_days!$C$2:$C$289,MATCH(A6622&amp;"|"&amp;C6622,SHELF_days!$D$2:$D$289,0))</f>
        <v>72</v>
      </c>
      <c r="AD6622" s="8">
        <f t="shared" si="310"/>
        <v>251.56303247067714</v>
      </c>
      <c r="AE6622" s="7">
        <f t="shared" si="311"/>
        <v>0.95</v>
      </c>
    </row>
    <row r="6623" spans="1:31" x14ac:dyDescent="0.45">
      <c r="A6623" t="s">
        <v>101</v>
      </c>
      <c r="B6623" t="s">
        <v>169</v>
      </c>
      <c r="C6623" t="s">
        <v>127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9.5325382421056135E-2</v>
      </c>
      <c r="V6623">
        <v>0.1906507648421123</v>
      </c>
      <c r="W6623">
        <v>2.383134560526403E-2</v>
      </c>
      <c r="X6623">
        <v>0</v>
      </c>
      <c r="Y6623">
        <v>0</v>
      </c>
      <c r="Z6623">
        <v>0</v>
      </c>
      <c r="AA6623">
        <v>0</v>
      </c>
      <c r="AB6623" s="7">
        <f t="shared" si="309"/>
        <v>0.30980749286843245</v>
      </c>
      <c r="AC6623">
        <f>INDEX(SHELF_days!$C$2:$C$289,MATCH(A6623&amp;"|"&amp;C6623,SHELF_days!$D$2:$D$289,0))</f>
        <v>138</v>
      </c>
      <c r="AD6623" s="8">
        <f t="shared" si="310"/>
        <v>42.753434015843681</v>
      </c>
      <c r="AE6623" s="7">
        <f t="shared" si="311"/>
        <v>0.1906507648421123</v>
      </c>
    </row>
    <row r="6624" spans="1:31" x14ac:dyDescent="0.45">
      <c r="A6624" t="s">
        <v>101</v>
      </c>
      <c r="B6624" t="s">
        <v>169</v>
      </c>
      <c r="C6624" t="s">
        <v>128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0.95</v>
      </c>
      <c r="V6624">
        <v>0.95</v>
      </c>
      <c r="W6624">
        <v>0.95</v>
      </c>
      <c r="X6624">
        <v>0</v>
      </c>
      <c r="Y6624">
        <v>0</v>
      </c>
      <c r="Z6624">
        <v>0</v>
      </c>
      <c r="AA6624">
        <v>0</v>
      </c>
      <c r="AB6624" s="7">
        <f t="shared" si="309"/>
        <v>2.8499999999999996</v>
      </c>
      <c r="AC6624">
        <f>INDEX(SHELF_days!$C$2:$C$289,MATCH(A6624&amp;"|"&amp;C6624,SHELF_days!$D$2:$D$289,0))</f>
        <v>5</v>
      </c>
      <c r="AD6624" s="8">
        <f t="shared" si="310"/>
        <v>14.249999999999998</v>
      </c>
      <c r="AE6624" s="7">
        <f t="shared" si="311"/>
        <v>0.95</v>
      </c>
    </row>
    <row r="6625" spans="1:31" x14ac:dyDescent="0.45">
      <c r="A6625" t="s">
        <v>101</v>
      </c>
      <c r="B6625" t="s">
        <v>169</v>
      </c>
      <c r="C6625" t="s">
        <v>129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 s="7">
        <f t="shared" si="309"/>
        <v>0</v>
      </c>
      <c r="AC6625">
        <f>INDEX(SHELF_days!$C$2:$C$289,MATCH(A6625&amp;"|"&amp;C6625,SHELF_days!$D$2:$D$289,0))</f>
        <v>9</v>
      </c>
      <c r="AD6625" s="8">
        <f t="shared" si="310"/>
        <v>0</v>
      </c>
      <c r="AE6625" s="7">
        <f t="shared" si="311"/>
        <v>0</v>
      </c>
    </row>
    <row r="6626" spans="1:31" x14ac:dyDescent="0.45">
      <c r="A6626" t="s">
        <v>101</v>
      </c>
      <c r="B6626" t="s">
        <v>170</v>
      </c>
      <c r="C6626" t="s">
        <v>124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101</v>
      </c>
      <c r="B6627" t="s">
        <v>170</v>
      </c>
      <c r="C6627" t="s">
        <v>125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101</v>
      </c>
      <c r="B6628" t="s">
        <v>170</v>
      </c>
      <c r="C6628" t="s">
        <v>126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101</v>
      </c>
      <c r="B6629" t="s">
        <v>170</v>
      </c>
      <c r="C6629" t="s">
        <v>127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101</v>
      </c>
      <c r="B6630" t="s">
        <v>170</v>
      </c>
      <c r="C6630" t="s">
        <v>128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101</v>
      </c>
      <c r="B6631" t="s">
        <v>170</v>
      </c>
      <c r="C6631" t="s">
        <v>129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101</v>
      </c>
      <c r="B6632" t="s">
        <v>171</v>
      </c>
      <c r="C6632" t="s">
        <v>124</v>
      </c>
      <c r="D6632">
        <v>0.6379999999999999</v>
      </c>
      <c r="E6632">
        <v>0.6379999999999999</v>
      </c>
      <c r="F6632">
        <v>0.6379999999999999</v>
      </c>
      <c r="G6632">
        <v>0.6379999999999999</v>
      </c>
      <c r="H6632">
        <v>0.6379999999999999</v>
      </c>
      <c r="I6632">
        <v>0.6379999999999999</v>
      </c>
      <c r="J6632">
        <v>0.6379999999999999</v>
      </c>
      <c r="K6632">
        <v>0.6379999999999999</v>
      </c>
      <c r="L6632">
        <v>0.6379999999999999</v>
      </c>
      <c r="M6632">
        <v>0.6379999999999999</v>
      </c>
      <c r="N6632">
        <v>0.6379999999999999</v>
      </c>
      <c r="O6632">
        <v>0.6379999999999999</v>
      </c>
      <c r="P6632">
        <v>0.6379999999999999</v>
      </c>
      <c r="Q6632">
        <v>0.6379999999999999</v>
      </c>
      <c r="R6632">
        <v>0.6379999999999999</v>
      </c>
      <c r="S6632">
        <v>0.6379999999999999</v>
      </c>
      <c r="T6632">
        <v>0.6379999999999999</v>
      </c>
      <c r="U6632">
        <v>0.6379999999999999</v>
      </c>
      <c r="V6632">
        <v>0.6379999999999999</v>
      </c>
      <c r="W6632">
        <v>0.6379999999999999</v>
      </c>
      <c r="X6632">
        <v>0.6379999999999999</v>
      </c>
      <c r="Y6632">
        <v>0.6379999999999999</v>
      </c>
      <c r="Z6632">
        <v>0.6379999999999999</v>
      </c>
      <c r="AA6632">
        <v>0.6379999999999999</v>
      </c>
      <c r="AB6632" s="7">
        <f t="shared" si="309"/>
        <v>15.311999999999998</v>
      </c>
      <c r="AC6632">
        <f>INDEX(SHELF_days!$C$2:$C$289,MATCH(A6632&amp;"|"&amp;C6632,SHELF_days!$D$2:$D$289,0))</f>
        <v>39</v>
      </c>
      <c r="AD6632" s="8">
        <f t="shared" si="310"/>
        <v>597.16799999999989</v>
      </c>
      <c r="AE6632" s="7">
        <f t="shared" si="311"/>
        <v>0.6379999999999999</v>
      </c>
    </row>
    <row r="6633" spans="1:31" x14ac:dyDescent="0.45">
      <c r="A6633" t="s">
        <v>101</v>
      </c>
      <c r="B6633" t="s">
        <v>171</v>
      </c>
      <c r="C6633" t="s">
        <v>125</v>
      </c>
      <c r="D6633">
        <v>0.6379999999999999</v>
      </c>
      <c r="E6633">
        <v>0.6379999999999999</v>
      </c>
      <c r="F6633">
        <v>0.6379999999999999</v>
      </c>
      <c r="G6633">
        <v>0.6379999999999999</v>
      </c>
      <c r="H6633">
        <v>0.6379999999999999</v>
      </c>
      <c r="I6633">
        <v>0.6379999999999999</v>
      </c>
      <c r="J6633">
        <v>0.6379999999999999</v>
      </c>
      <c r="K6633">
        <v>0.6379999999999999</v>
      </c>
      <c r="L6633">
        <v>0.6379999999999999</v>
      </c>
      <c r="M6633">
        <v>0.6379999999999999</v>
      </c>
      <c r="N6633">
        <v>0.6379999999999999</v>
      </c>
      <c r="O6633">
        <v>0.6379999999999999</v>
      </c>
      <c r="P6633">
        <v>0.6379999999999999</v>
      </c>
      <c r="Q6633">
        <v>0.6379999999999999</v>
      </c>
      <c r="R6633">
        <v>0.6379999999999999</v>
      </c>
      <c r="S6633">
        <v>0.6379999999999999</v>
      </c>
      <c r="T6633">
        <v>0.6379999999999999</v>
      </c>
      <c r="U6633">
        <v>0.6379999999999999</v>
      </c>
      <c r="V6633">
        <v>0.6379999999999999</v>
      </c>
      <c r="W6633">
        <v>0.6379999999999999</v>
      </c>
      <c r="X6633">
        <v>0.6379999999999999</v>
      </c>
      <c r="Y6633">
        <v>0.6379999999999999</v>
      </c>
      <c r="Z6633">
        <v>0.6379999999999999</v>
      </c>
      <c r="AA6633">
        <v>0.6379999999999999</v>
      </c>
      <c r="AB6633" s="7">
        <f t="shared" si="309"/>
        <v>15.311999999999998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0.6379999999999999</v>
      </c>
    </row>
    <row r="6634" spans="1:31" x14ac:dyDescent="0.45">
      <c r="A6634" t="s">
        <v>101</v>
      </c>
      <c r="B6634" t="s">
        <v>171</v>
      </c>
      <c r="C6634" t="s">
        <v>126</v>
      </c>
      <c r="D6634">
        <v>0.6379999999999999</v>
      </c>
      <c r="E6634">
        <v>0.6379999999999999</v>
      </c>
      <c r="F6634">
        <v>0.6379999999999999</v>
      </c>
      <c r="G6634">
        <v>0.6379999999999999</v>
      </c>
      <c r="H6634">
        <v>0.6379999999999999</v>
      </c>
      <c r="I6634">
        <v>0.6379999999999999</v>
      </c>
      <c r="J6634">
        <v>0.6379999999999999</v>
      </c>
      <c r="K6634">
        <v>0.6379999999999999</v>
      </c>
      <c r="L6634">
        <v>0.6379999999999999</v>
      </c>
      <c r="M6634">
        <v>0.6379999999999999</v>
      </c>
      <c r="N6634">
        <v>0.6379999999999999</v>
      </c>
      <c r="O6634">
        <v>0.6379999999999999</v>
      </c>
      <c r="P6634">
        <v>0.6379999999999999</v>
      </c>
      <c r="Q6634">
        <v>0.6379999999999999</v>
      </c>
      <c r="R6634">
        <v>0.6379999999999999</v>
      </c>
      <c r="S6634">
        <v>0.6379999999999999</v>
      </c>
      <c r="T6634">
        <v>0.6379999999999999</v>
      </c>
      <c r="U6634">
        <v>0.6379999999999999</v>
      </c>
      <c r="V6634">
        <v>0.6379999999999999</v>
      </c>
      <c r="W6634">
        <v>0.6379999999999999</v>
      </c>
      <c r="X6634">
        <v>0.6379999999999999</v>
      </c>
      <c r="Y6634">
        <v>0.6379999999999999</v>
      </c>
      <c r="Z6634">
        <v>0.6379999999999999</v>
      </c>
      <c r="AA6634">
        <v>0.6379999999999999</v>
      </c>
      <c r="AB6634" s="7">
        <f t="shared" si="309"/>
        <v>15.311999999999998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0.6379999999999999</v>
      </c>
    </row>
    <row r="6635" spans="1:31" x14ac:dyDescent="0.45">
      <c r="A6635" t="s">
        <v>101</v>
      </c>
      <c r="B6635" t="s">
        <v>171</v>
      </c>
      <c r="C6635" t="s">
        <v>127</v>
      </c>
      <c r="D6635">
        <v>0.6379999999999999</v>
      </c>
      <c r="E6635">
        <v>0.6379999999999999</v>
      </c>
      <c r="F6635">
        <v>0.6379999999999999</v>
      </c>
      <c r="G6635">
        <v>0.6379999999999999</v>
      </c>
      <c r="H6635">
        <v>0.6379999999999999</v>
      </c>
      <c r="I6635">
        <v>0.6379999999999999</v>
      </c>
      <c r="J6635">
        <v>0.6379999999999999</v>
      </c>
      <c r="K6635">
        <v>0.6379999999999999</v>
      </c>
      <c r="L6635">
        <v>0.6379999999999999</v>
      </c>
      <c r="M6635">
        <v>0.6379999999999999</v>
      </c>
      <c r="N6635">
        <v>0.6379999999999999</v>
      </c>
      <c r="O6635">
        <v>0.6379999999999999</v>
      </c>
      <c r="P6635">
        <v>0.6379999999999999</v>
      </c>
      <c r="Q6635">
        <v>0.6379999999999999</v>
      </c>
      <c r="R6635">
        <v>0.6379999999999999</v>
      </c>
      <c r="S6635">
        <v>0.6379999999999999</v>
      </c>
      <c r="T6635">
        <v>0.6379999999999999</v>
      </c>
      <c r="U6635">
        <v>0.6379999999999999</v>
      </c>
      <c r="V6635">
        <v>0.6379999999999999</v>
      </c>
      <c r="W6635">
        <v>0.6379999999999999</v>
      </c>
      <c r="X6635">
        <v>0.6379999999999999</v>
      </c>
      <c r="Y6635">
        <v>0.6379999999999999</v>
      </c>
      <c r="Z6635">
        <v>0.6379999999999999</v>
      </c>
      <c r="AA6635">
        <v>0.6379999999999999</v>
      </c>
      <c r="AB6635" s="7">
        <f t="shared" si="309"/>
        <v>15.311999999999998</v>
      </c>
      <c r="AC6635">
        <f>INDEX(SHELF_days!$C$2:$C$289,MATCH(A6635&amp;"|"&amp;C6635,SHELF_days!$D$2:$D$289,0))</f>
        <v>138</v>
      </c>
      <c r="AD6635" s="8">
        <f t="shared" si="310"/>
        <v>2113.0559999999996</v>
      </c>
      <c r="AE6635" s="7">
        <f t="shared" si="311"/>
        <v>0.6379999999999999</v>
      </c>
    </row>
    <row r="6636" spans="1:31" x14ac:dyDescent="0.45">
      <c r="A6636" t="s">
        <v>101</v>
      </c>
      <c r="B6636" t="s">
        <v>171</v>
      </c>
      <c r="C6636" t="s">
        <v>128</v>
      </c>
      <c r="D6636">
        <v>0.6379999999999999</v>
      </c>
      <c r="E6636">
        <v>0.6379999999999999</v>
      </c>
      <c r="F6636">
        <v>0.6379999999999999</v>
      </c>
      <c r="G6636">
        <v>0.6379999999999999</v>
      </c>
      <c r="H6636">
        <v>0.6379999999999999</v>
      </c>
      <c r="I6636">
        <v>0.6379999999999999</v>
      </c>
      <c r="J6636">
        <v>0.6379999999999999</v>
      </c>
      <c r="K6636">
        <v>0.6379999999999999</v>
      </c>
      <c r="L6636">
        <v>0.6379999999999999</v>
      </c>
      <c r="M6636">
        <v>0.6379999999999999</v>
      </c>
      <c r="N6636">
        <v>0.6379999999999999</v>
      </c>
      <c r="O6636">
        <v>0.6379999999999999</v>
      </c>
      <c r="P6636">
        <v>0.6379999999999999</v>
      </c>
      <c r="Q6636">
        <v>0.6379999999999999</v>
      </c>
      <c r="R6636">
        <v>0.6379999999999999</v>
      </c>
      <c r="S6636">
        <v>0.6379999999999999</v>
      </c>
      <c r="T6636">
        <v>0.6379999999999999</v>
      </c>
      <c r="U6636">
        <v>0.6379999999999999</v>
      </c>
      <c r="V6636">
        <v>0.6379999999999999</v>
      </c>
      <c r="W6636">
        <v>0.6379999999999999</v>
      </c>
      <c r="X6636">
        <v>0.6379999999999999</v>
      </c>
      <c r="Y6636">
        <v>0.6379999999999999</v>
      </c>
      <c r="Z6636">
        <v>0.6379999999999999</v>
      </c>
      <c r="AA6636">
        <v>0.6379999999999999</v>
      </c>
      <c r="AB6636" s="7">
        <f t="shared" si="309"/>
        <v>15.311999999999998</v>
      </c>
      <c r="AC6636">
        <f>INDEX(SHELF_days!$C$2:$C$289,MATCH(A6636&amp;"|"&amp;C6636,SHELF_days!$D$2:$D$289,0))</f>
        <v>5</v>
      </c>
      <c r="AD6636" s="8">
        <f t="shared" si="310"/>
        <v>76.559999999999988</v>
      </c>
      <c r="AE6636" s="7">
        <f t="shared" si="311"/>
        <v>0.6379999999999999</v>
      </c>
    </row>
    <row r="6637" spans="1:31" x14ac:dyDescent="0.45">
      <c r="A6637" t="s">
        <v>101</v>
      </c>
      <c r="B6637" t="s">
        <v>171</v>
      </c>
      <c r="C6637" t="s">
        <v>129</v>
      </c>
      <c r="D6637">
        <v>0.6379999999999999</v>
      </c>
      <c r="E6637">
        <v>0.6379999999999999</v>
      </c>
      <c r="F6637">
        <v>0.6379999999999999</v>
      </c>
      <c r="G6637">
        <v>0.6379999999999999</v>
      </c>
      <c r="H6637">
        <v>0.6379999999999999</v>
      </c>
      <c r="I6637">
        <v>0.6379999999999999</v>
      </c>
      <c r="J6637">
        <v>0.6379999999999999</v>
      </c>
      <c r="K6637">
        <v>0.6379999999999999</v>
      </c>
      <c r="L6637">
        <v>0.6379999999999999</v>
      </c>
      <c r="M6637">
        <v>0.6379999999999999</v>
      </c>
      <c r="N6637">
        <v>0.6379999999999999</v>
      </c>
      <c r="O6637">
        <v>0.6379999999999999</v>
      </c>
      <c r="P6637">
        <v>0.6379999999999999</v>
      </c>
      <c r="Q6637">
        <v>0.6379999999999999</v>
      </c>
      <c r="R6637">
        <v>0.6379999999999999</v>
      </c>
      <c r="S6637">
        <v>0.6379999999999999</v>
      </c>
      <c r="T6637">
        <v>0.6379999999999999</v>
      </c>
      <c r="U6637">
        <v>0.6379999999999999</v>
      </c>
      <c r="V6637">
        <v>0.6379999999999999</v>
      </c>
      <c r="W6637">
        <v>0.6379999999999999</v>
      </c>
      <c r="X6637">
        <v>0.6379999999999999</v>
      </c>
      <c r="Y6637">
        <v>0.6379999999999999</v>
      </c>
      <c r="Z6637">
        <v>0.6379999999999999</v>
      </c>
      <c r="AA6637">
        <v>0.6379999999999999</v>
      </c>
      <c r="AB6637" s="7">
        <f t="shared" si="309"/>
        <v>15.311999999999998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0.6379999999999999</v>
      </c>
    </row>
    <row r="6638" spans="1:31" x14ac:dyDescent="0.45">
      <c r="A6638" t="s">
        <v>101</v>
      </c>
      <c r="B6638" t="s">
        <v>172</v>
      </c>
      <c r="C6638" t="s">
        <v>124</v>
      </c>
      <c r="D6638">
        <v>0.72120785523204201</v>
      </c>
      <c r="E6638">
        <v>0.72120785523204201</v>
      </c>
      <c r="F6638">
        <v>0.72120785523204201</v>
      </c>
      <c r="G6638">
        <v>0.72120785523204201</v>
      </c>
      <c r="H6638">
        <v>0.72120785523204201</v>
      </c>
      <c r="I6638">
        <v>0.72120785523204201</v>
      </c>
      <c r="J6638">
        <v>0.73202368750632663</v>
      </c>
      <c r="K6638">
        <v>0.73322544664791378</v>
      </c>
      <c r="L6638">
        <v>0.72601489179839063</v>
      </c>
      <c r="M6638">
        <v>0.71399730038251852</v>
      </c>
      <c r="N6638">
        <v>0.71399730038251852</v>
      </c>
      <c r="O6638">
        <v>0.71399730038251852</v>
      </c>
      <c r="P6638">
        <v>0.71399730038251852</v>
      </c>
      <c r="Q6638">
        <v>0.71399730038251852</v>
      </c>
      <c r="R6638">
        <v>0.71640081866569294</v>
      </c>
      <c r="S6638">
        <v>0.72481313265680314</v>
      </c>
      <c r="T6638">
        <v>0.79812044029362206</v>
      </c>
      <c r="U6638">
        <v>0.80533099514314543</v>
      </c>
      <c r="V6638">
        <v>0.80533099514314543</v>
      </c>
      <c r="W6638">
        <v>0.80533099514314543</v>
      </c>
      <c r="X6638">
        <v>0.80533099514314543</v>
      </c>
      <c r="Y6638">
        <v>0.80412923600155795</v>
      </c>
      <c r="Z6638">
        <v>0.7945151628688607</v>
      </c>
      <c r="AA6638">
        <v>0.73562896493108831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0.80533099514314543</v>
      </c>
    </row>
    <row r="6639" spans="1:31" x14ac:dyDescent="0.45">
      <c r="A6639" t="s">
        <v>101</v>
      </c>
      <c r="B6639" t="s">
        <v>172</v>
      </c>
      <c r="C6639" t="s">
        <v>125</v>
      </c>
      <c r="D6639">
        <v>0.67403880892474366</v>
      </c>
      <c r="E6639">
        <v>0.67403880892474366</v>
      </c>
      <c r="F6639">
        <v>0.67403880892474366</v>
      </c>
      <c r="G6639">
        <v>0.67403880892474366</v>
      </c>
      <c r="H6639">
        <v>0.67403880892474366</v>
      </c>
      <c r="I6639">
        <v>0.67403880892474366</v>
      </c>
      <c r="J6639">
        <v>0.67554100785172755</v>
      </c>
      <c r="K6639">
        <v>0.67403880892474366</v>
      </c>
      <c r="L6639">
        <v>0.67253660999775955</v>
      </c>
      <c r="M6639">
        <v>0.67253660999775955</v>
      </c>
      <c r="N6639">
        <v>0.67103441107077555</v>
      </c>
      <c r="O6639">
        <v>0.67554100785172755</v>
      </c>
      <c r="P6639">
        <v>0.68154980355966333</v>
      </c>
      <c r="Q6639">
        <v>0.69206519604855099</v>
      </c>
      <c r="R6639">
        <v>0.6995761906834711</v>
      </c>
      <c r="S6639">
        <v>0.71009158317235921</v>
      </c>
      <c r="T6639">
        <v>0.78069493274060753</v>
      </c>
      <c r="U6639">
        <v>0.80022351879139964</v>
      </c>
      <c r="V6639">
        <v>0.80022351879139964</v>
      </c>
      <c r="W6639">
        <v>0.80022351879139964</v>
      </c>
      <c r="X6639">
        <v>0.80022351879139964</v>
      </c>
      <c r="Y6639">
        <v>0.80022351879139964</v>
      </c>
      <c r="Z6639">
        <v>0.78069493274060797</v>
      </c>
      <c r="AA6639">
        <v>0.69056299712156777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0.80022351879139964</v>
      </c>
    </row>
    <row r="6640" spans="1:31" x14ac:dyDescent="0.45">
      <c r="A6640" t="s">
        <v>101</v>
      </c>
      <c r="B6640" t="s">
        <v>172</v>
      </c>
      <c r="C6640" t="s">
        <v>126</v>
      </c>
      <c r="D6640">
        <v>0.7553129508708778</v>
      </c>
      <c r="E6640">
        <v>0.7473702898776291</v>
      </c>
      <c r="F6640">
        <v>0.74419322548032962</v>
      </c>
      <c r="G6640">
        <v>0.74260469328167977</v>
      </c>
      <c r="H6640">
        <v>0.74260469328167977</v>
      </c>
      <c r="I6640">
        <v>0.74260469328167977</v>
      </c>
      <c r="J6640">
        <v>0.74260469328167977</v>
      </c>
      <c r="K6640">
        <v>0.74260469328167977</v>
      </c>
      <c r="L6640">
        <v>0.74419322548032962</v>
      </c>
      <c r="M6640">
        <v>0.75054735427492858</v>
      </c>
      <c r="N6640">
        <v>0.77278680505602493</v>
      </c>
      <c r="O6640">
        <v>0.78549506264522317</v>
      </c>
      <c r="P6640">
        <v>0.79343772363847198</v>
      </c>
      <c r="Q6640">
        <v>0.7982033202344212</v>
      </c>
      <c r="R6640">
        <v>0.80296891683037064</v>
      </c>
      <c r="S6640">
        <v>0.80296891683037064</v>
      </c>
      <c r="T6640">
        <v>0.80614598122767001</v>
      </c>
      <c r="U6640">
        <v>0.80773451342631974</v>
      </c>
      <c r="V6640">
        <v>0.80773451342631974</v>
      </c>
      <c r="W6640">
        <v>0.80773451342631974</v>
      </c>
      <c r="X6640">
        <v>0.80773451342631974</v>
      </c>
      <c r="Y6640">
        <v>0.80773451342631974</v>
      </c>
      <c r="Z6640">
        <v>0.80773451342631974</v>
      </c>
      <c r="AA6640">
        <v>0.77278680505602493</v>
      </c>
      <c r="AB6640" s="7">
        <f t="shared" si="309"/>
        <v>18.635841124468989</v>
      </c>
      <c r="AC6640">
        <f>INDEX(SHELF_days!$C$2:$C$289,MATCH(A6640&amp;"|"&amp;C6640,SHELF_days!$D$2:$D$289,0))</f>
        <v>72</v>
      </c>
      <c r="AD6640" s="8">
        <f t="shared" si="310"/>
        <v>1341.7805609617672</v>
      </c>
      <c r="AE6640" s="7">
        <f t="shared" si="311"/>
        <v>0.80773451342631974</v>
      </c>
    </row>
    <row r="6641" spans="1:31" x14ac:dyDescent="0.45">
      <c r="A6641" t="s">
        <v>101</v>
      </c>
      <c r="B6641" t="s">
        <v>172</v>
      </c>
      <c r="C6641" t="s">
        <v>127</v>
      </c>
      <c r="D6641">
        <v>0.68312588112239969</v>
      </c>
      <c r="E6641">
        <v>0.67859465812953002</v>
      </c>
      <c r="F6641">
        <v>0.67859465812953002</v>
      </c>
      <c r="G6641">
        <v>0.67859465812953002</v>
      </c>
      <c r="H6641">
        <v>0.67859465812953002</v>
      </c>
      <c r="I6641">
        <v>0.67859465812953002</v>
      </c>
      <c r="J6641">
        <v>0.68086026962596491</v>
      </c>
      <c r="K6641">
        <v>0.68086026962596491</v>
      </c>
      <c r="L6641">
        <v>0.68086026962596491</v>
      </c>
      <c r="M6641">
        <v>0.68312588112239991</v>
      </c>
      <c r="N6641">
        <v>0.69898516159744428</v>
      </c>
      <c r="O6641">
        <v>0.71484444207248876</v>
      </c>
      <c r="P6641">
        <v>0.72164127656179355</v>
      </c>
      <c r="Q6641">
        <v>0.72164127656179355</v>
      </c>
      <c r="R6641">
        <v>0.72390688805822845</v>
      </c>
      <c r="S6641">
        <v>0.76468789499405698</v>
      </c>
      <c r="T6641">
        <v>0.80320329043345051</v>
      </c>
      <c r="U6641">
        <v>0.80320329043345051</v>
      </c>
      <c r="V6641">
        <v>0.80320329043345051</v>
      </c>
      <c r="W6641">
        <v>0.80320329043345051</v>
      </c>
      <c r="X6641">
        <v>0.80320329043345051</v>
      </c>
      <c r="Y6641">
        <v>0.79867206744058072</v>
      </c>
      <c r="Z6641">
        <v>0.76695350649049188</v>
      </c>
      <c r="AA6641">
        <v>0.6899227156117046</v>
      </c>
      <c r="AB6641" s="7">
        <f t="shared" si="309"/>
        <v>17.419077543326186</v>
      </c>
      <c r="AC6641">
        <f>INDEX(SHELF_days!$C$2:$C$289,MATCH(A6641&amp;"|"&amp;C6641,SHELF_days!$D$2:$D$289,0))</f>
        <v>138</v>
      </c>
      <c r="AD6641" s="8">
        <f t="shared" si="310"/>
        <v>2403.8327009790137</v>
      </c>
      <c r="AE6641" s="7">
        <f t="shared" si="311"/>
        <v>0.80320329043345051</v>
      </c>
    </row>
    <row r="6642" spans="1:31" x14ac:dyDescent="0.45">
      <c r="A6642" t="s">
        <v>101</v>
      </c>
      <c r="B6642" t="s">
        <v>172</v>
      </c>
      <c r="C6642" t="s">
        <v>128</v>
      </c>
      <c r="D6642">
        <v>0.66953221214379111</v>
      </c>
      <c r="E6642">
        <v>0.66953221214379111</v>
      </c>
      <c r="F6642">
        <v>0.66953221214379111</v>
      </c>
      <c r="G6642">
        <v>0.66953221214379111</v>
      </c>
      <c r="H6642">
        <v>0.66953221214379111</v>
      </c>
      <c r="I6642">
        <v>0.66953221214379111</v>
      </c>
      <c r="J6642">
        <v>0.66953221214379111</v>
      </c>
      <c r="K6642">
        <v>0.66953221214379111</v>
      </c>
      <c r="L6642">
        <v>0.66953221214379111</v>
      </c>
      <c r="M6642">
        <v>0.66953221214379111</v>
      </c>
      <c r="N6642">
        <v>0.80773451342632108</v>
      </c>
      <c r="O6642">
        <v>0.80773451342632108</v>
      </c>
      <c r="P6642">
        <v>0.80773451342632108</v>
      </c>
      <c r="Q6642">
        <v>0.80773451342632108</v>
      </c>
      <c r="R6642">
        <v>0.80773451342632108</v>
      </c>
      <c r="S6642">
        <v>0.80773451342632108</v>
      </c>
      <c r="T6642">
        <v>0.80773451342632108</v>
      </c>
      <c r="U6642">
        <v>0.80773451342632108</v>
      </c>
      <c r="V6642">
        <v>0.80773451342632108</v>
      </c>
      <c r="W6642">
        <v>0.80773451342632108</v>
      </c>
      <c r="X6642">
        <v>0.80773451342632108</v>
      </c>
      <c r="Y6642">
        <v>0.80773451342632108</v>
      </c>
      <c r="Z6642">
        <v>0.80773451342632108</v>
      </c>
      <c r="AA6642">
        <v>0.80773451342632108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0.80773451342632108</v>
      </c>
    </row>
    <row r="6643" spans="1:31" x14ac:dyDescent="0.45">
      <c r="A6643" t="s">
        <v>101</v>
      </c>
      <c r="B6643" t="s">
        <v>172</v>
      </c>
      <c r="C6643" t="s">
        <v>129</v>
      </c>
      <c r="D6643">
        <v>0.66953221214379111</v>
      </c>
      <c r="E6643">
        <v>0.66953221214379111</v>
      </c>
      <c r="F6643">
        <v>0.66953221214379111</v>
      </c>
      <c r="G6643">
        <v>0.66953221214379111</v>
      </c>
      <c r="H6643">
        <v>0.66953221214379111</v>
      </c>
      <c r="I6643">
        <v>0.66953221214379111</v>
      </c>
      <c r="J6643">
        <v>0.66953221214379111</v>
      </c>
      <c r="K6643">
        <v>0.66953221214379111</v>
      </c>
      <c r="L6643">
        <v>0.66953221214379111</v>
      </c>
      <c r="M6643">
        <v>0.66953221214379111</v>
      </c>
      <c r="N6643">
        <v>0.66953221214379111</v>
      </c>
      <c r="O6643">
        <v>0.66953221214379111</v>
      </c>
      <c r="P6643">
        <v>0.66953221214379111</v>
      </c>
      <c r="Q6643">
        <v>0.66953221214379111</v>
      </c>
      <c r="R6643">
        <v>0.66953221214379111</v>
      </c>
      <c r="S6643">
        <v>0.66953221214379111</v>
      </c>
      <c r="T6643">
        <v>0.66953221214379111</v>
      </c>
      <c r="U6643">
        <v>0.80773451342632108</v>
      </c>
      <c r="V6643">
        <v>0.80773451342632108</v>
      </c>
      <c r="W6643">
        <v>0.80773451342632108</v>
      </c>
      <c r="X6643">
        <v>0.80773451342632108</v>
      </c>
      <c r="Y6643">
        <v>0.80773451342632108</v>
      </c>
      <c r="Z6643">
        <v>0.80773451342632108</v>
      </c>
      <c r="AA6643">
        <v>0.66953221214379111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0.80773451342632108</v>
      </c>
    </row>
    <row r="6644" spans="1:31" x14ac:dyDescent="0.45">
      <c r="A6644" t="s">
        <v>101</v>
      </c>
      <c r="B6644" t="s">
        <v>173</v>
      </c>
      <c r="C6644" t="s">
        <v>124</v>
      </c>
      <c r="D6644">
        <v>0.1211</v>
      </c>
      <c r="E6644">
        <v>0.1211</v>
      </c>
      <c r="F6644">
        <v>0.1211</v>
      </c>
      <c r="G6644">
        <v>0.1211</v>
      </c>
      <c r="H6644">
        <v>0.1211</v>
      </c>
      <c r="I6644">
        <v>0.1211</v>
      </c>
      <c r="J6644">
        <v>0.1211</v>
      </c>
      <c r="K6644">
        <v>0.1211</v>
      </c>
      <c r="L6644">
        <v>0.1211</v>
      </c>
      <c r="M6644">
        <v>0.1211</v>
      </c>
      <c r="N6644">
        <v>0.1211</v>
      </c>
      <c r="O6644">
        <v>0.1211</v>
      </c>
      <c r="P6644">
        <v>0.1211</v>
      </c>
      <c r="Q6644">
        <v>0.1211</v>
      </c>
      <c r="R6644">
        <v>0.1211</v>
      </c>
      <c r="S6644">
        <v>0.1211</v>
      </c>
      <c r="T6644">
        <v>0.1211</v>
      </c>
      <c r="U6644">
        <v>0.1211</v>
      </c>
      <c r="V6644">
        <v>0.1211</v>
      </c>
      <c r="W6644">
        <v>0.1211</v>
      </c>
      <c r="X6644">
        <v>0.1211</v>
      </c>
      <c r="Y6644">
        <v>0.1211</v>
      </c>
      <c r="Z6644">
        <v>0.1211</v>
      </c>
      <c r="AA6644">
        <v>0.1211</v>
      </c>
      <c r="AB6644" s="7">
        <f t="shared" si="309"/>
        <v>2.9064000000000014</v>
      </c>
      <c r="AC6644">
        <f>INDEX(SHELF_days!$C$2:$C$289,MATCH(A6644&amp;"|"&amp;C6644,SHELF_days!$D$2:$D$289,0))</f>
        <v>39</v>
      </c>
      <c r="AD6644" s="8">
        <f t="shared" si="310"/>
        <v>113.34960000000005</v>
      </c>
      <c r="AE6644" s="7">
        <f t="shared" si="311"/>
        <v>0.1211</v>
      </c>
    </row>
    <row r="6645" spans="1:31" x14ac:dyDescent="0.45">
      <c r="A6645" t="s">
        <v>101</v>
      </c>
      <c r="B6645" t="s">
        <v>173</v>
      </c>
      <c r="C6645" t="s">
        <v>125</v>
      </c>
      <c r="D6645">
        <v>0.1211</v>
      </c>
      <c r="E6645">
        <v>0.1211</v>
      </c>
      <c r="F6645">
        <v>0.1211</v>
      </c>
      <c r="G6645">
        <v>0.1211</v>
      </c>
      <c r="H6645">
        <v>0.1211</v>
      </c>
      <c r="I6645">
        <v>0.1211</v>
      </c>
      <c r="J6645">
        <v>0.1211</v>
      </c>
      <c r="K6645">
        <v>0.1211</v>
      </c>
      <c r="L6645">
        <v>0.1211</v>
      </c>
      <c r="M6645">
        <v>0.1211</v>
      </c>
      <c r="N6645">
        <v>0.1211</v>
      </c>
      <c r="O6645">
        <v>0.1211</v>
      </c>
      <c r="P6645">
        <v>0.1211</v>
      </c>
      <c r="Q6645">
        <v>0.1211</v>
      </c>
      <c r="R6645">
        <v>0.1211</v>
      </c>
      <c r="S6645">
        <v>0.1211</v>
      </c>
      <c r="T6645">
        <v>0.1211</v>
      </c>
      <c r="U6645">
        <v>0.1211</v>
      </c>
      <c r="V6645">
        <v>0.1211</v>
      </c>
      <c r="W6645">
        <v>0.1211</v>
      </c>
      <c r="X6645">
        <v>0.1211</v>
      </c>
      <c r="Y6645">
        <v>0.1211</v>
      </c>
      <c r="Z6645">
        <v>0.1211</v>
      </c>
      <c r="AA6645">
        <v>0.1211</v>
      </c>
      <c r="AB6645" s="7">
        <f t="shared" si="309"/>
        <v>2.9064000000000014</v>
      </c>
      <c r="AC6645">
        <f>INDEX(SHELF_days!$C$2:$C$289,MATCH(A6645&amp;"|"&amp;C6645,SHELF_days!$D$2:$D$289,0))</f>
        <v>102</v>
      </c>
      <c r="AD6645" s="8">
        <f t="shared" si="310"/>
        <v>296.45280000000014</v>
      </c>
      <c r="AE6645" s="7">
        <f t="shared" si="311"/>
        <v>0.1211</v>
      </c>
    </row>
    <row r="6646" spans="1:31" x14ac:dyDescent="0.45">
      <c r="A6646" t="s">
        <v>101</v>
      </c>
      <c r="B6646" t="s">
        <v>173</v>
      </c>
      <c r="C6646" t="s">
        <v>126</v>
      </c>
      <c r="D6646">
        <v>0.1211</v>
      </c>
      <c r="E6646">
        <v>0.1211</v>
      </c>
      <c r="F6646">
        <v>0.1211</v>
      </c>
      <c r="G6646">
        <v>0.1211</v>
      </c>
      <c r="H6646">
        <v>0.1211</v>
      </c>
      <c r="I6646">
        <v>0.1211</v>
      </c>
      <c r="J6646">
        <v>0.1211</v>
      </c>
      <c r="K6646">
        <v>0.1211</v>
      </c>
      <c r="L6646">
        <v>0.1211</v>
      </c>
      <c r="M6646">
        <v>0.1211</v>
      </c>
      <c r="N6646">
        <v>0.1211</v>
      </c>
      <c r="O6646">
        <v>0.1211</v>
      </c>
      <c r="P6646">
        <v>0.1211</v>
      </c>
      <c r="Q6646">
        <v>0.1211</v>
      </c>
      <c r="R6646">
        <v>0.1211</v>
      </c>
      <c r="S6646">
        <v>0.1211</v>
      </c>
      <c r="T6646">
        <v>0.1211</v>
      </c>
      <c r="U6646">
        <v>0.1211</v>
      </c>
      <c r="V6646">
        <v>0.1211</v>
      </c>
      <c r="W6646">
        <v>0.1211</v>
      </c>
      <c r="X6646">
        <v>0.1211</v>
      </c>
      <c r="Y6646">
        <v>0.1211</v>
      </c>
      <c r="Z6646">
        <v>0.1211</v>
      </c>
      <c r="AA6646">
        <v>0.1211</v>
      </c>
      <c r="AB6646" s="7">
        <f t="shared" si="309"/>
        <v>2.9064000000000014</v>
      </c>
      <c r="AC6646">
        <f>INDEX(SHELF_days!$C$2:$C$289,MATCH(A6646&amp;"|"&amp;C6646,SHELF_days!$D$2:$D$289,0))</f>
        <v>72</v>
      </c>
      <c r="AD6646" s="8">
        <f t="shared" si="310"/>
        <v>209.2608000000001</v>
      </c>
      <c r="AE6646" s="7">
        <f t="shared" si="311"/>
        <v>0.1211</v>
      </c>
    </row>
    <row r="6647" spans="1:31" x14ac:dyDescent="0.45">
      <c r="A6647" t="s">
        <v>101</v>
      </c>
      <c r="B6647" t="s">
        <v>173</v>
      </c>
      <c r="C6647" t="s">
        <v>127</v>
      </c>
      <c r="D6647">
        <v>0.1211</v>
      </c>
      <c r="E6647">
        <v>0.1211</v>
      </c>
      <c r="F6647">
        <v>0.1211</v>
      </c>
      <c r="G6647">
        <v>0.1211</v>
      </c>
      <c r="H6647">
        <v>0.1211</v>
      </c>
      <c r="I6647">
        <v>0.1211</v>
      </c>
      <c r="J6647">
        <v>0.1211</v>
      </c>
      <c r="K6647">
        <v>0.1211</v>
      </c>
      <c r="L6647">
        <v>0.1211</v>
      </c>
      <c r="M6647">
        <v>0.1211</v>
      </c>
      <c r="N6647">
        <v>0.1211</v>
      </c>
      <c r="O6647">
        <v>0.1211</v>
      </c>
      <c r="P6647">
        <v>0.1211</v>
      </c>
      <c r="Q6647">
        <v>0.1211</v>
      </c>
      <c r="R6647">
        <v>0.1211</v>
      </c>
      <c r="S6647">
        <v>0.1211</v>
      </c>
      <c r="T6647">
        <v>0.1211</v>
      </c>
      <c r="U6647">
        <v>0.1211</v>
      </c>
      <c r="V6647">
        <v>0.1211</v>
      </c>
      <c r="W6647">
        <v>0.1211</v>
      </c>
      <c r="X6647">
        <v>0.1211</v>
      </c>
      <c r="Y6647">
        <v>0.1211</v>
      </c>
      <c r="Z6647">
        <v>0.1211</v>
      </c>
      <c r="AA6647">
        <v>0.1211</v>
      </c>
      <c r="AB6647" s="7">
        <f t="shared" si="309"/>
        <v>2.9064000000000014</v>
      </c>
      <c r="AC6647">
        <f>INDEX(SHELF_days!$C$2:$C$289,MATCH(A6647&amp;"|"&amp;C6647,SHELF_days!$D$2:$D$289,0))</f>
        <v>138</v>
      </c>
      <c r="AD6647" s="8">
        <f t="shared" si="310"/>
        <v>401.0832000000002</v>
      </c>
      <c r="AE6647" s="7">
        <f t="shared" si="311"/>
        <v>0.1211</v>
      </c>
    </row>
    <row r="6648" spans="1:31" x14ac:dyDescent="0.45">
      <c r="A6648" t="s">
        <v>101</v>
      </c>
      <c r="B6648" t="s">
        <v>173</v>
      </c>
      <c r="C6648" t="s">
        <v>128</v>
      </c>
      <c r="D6648">
        <v>0.1211</v>
      </c>
      <c r="E6648">
        <v>0.1211</v>
      </c>
      <c r="F6648">
        <v>0.1211</v>
      </c>
      <c r="G6648">
        <v>0.1211</v>
      </c>
      <c r="H6648">
        <v>0.1211</v>
      </c>
      <c r="I6648">
        <v>0.1211</v>
      </c>
      <c r="J6648">
        <v>0.1211</v>
      </c>
      <c r="K6648">
        <v>0.1211</v>
      </c>
      <c r="L6648">
        <v>0.1211</v>
      </c>
      <c r="M6648">
        <v>0.1211</v>
      </c>
      <c r="N6648">
        <v>0.1211</v>
      </c>
      <c r="O6648">
        <v>0.1211</v>
      </c>
      <c r="P6648">
        <v>0.1211</v>
      </c>
      <c r="Q6648">
        <v>0.1211</v>
      </c>
      <c r="R6648">
        <v>0.1211</v>
      </c>
      <c r="S6648">
        <v>0.1211</v>
      </c>
      <c r="T6648">
        <v>0.1211</v>
      </c>
      <c r="U6648">
        <v>0.1211</v>
      </c>
      <c r="V6648">
        <v>0.1211</v>
      </c>
      <c r="W6648">
        <v>0.1211</v>
      </c>
      <c r="X6648">
        <v>0.1211</v>
      </c>
      <c r="Y6648">
        <v>0.1211</v>
      </c>
      <c r="Z6648">
        <v>0.1211</v>
      </c>
      <c r="AA6648">
        <v>0.1211</v>
      </c>
      <c r="AB6648" s="7">
        <f t="shared" si="309"/>
        <v>2.9064000000000014</v>
      </c>
      <c r="AC6648">
        <f>INDEX(SHELF_days!$C$2:$C$289,MATCH(A6648&amp;"|"&amp;C6648,SHELF_days!$D$2:$D$289,0))</f>
        <v>5</v>
      </c>
      <c r="AD6648" s="8">
        <f t="shared" si="310"/>
        <v>14.532000000000007</v>
      </c>
      <c r="AE6648" s="7">
        <f t="shared" si="311"/>
        <v>0.1211</v>
      </c>
    </row>
    <row r="6649" spans="1:31" x14ac:dyDescent="0.45">
      <c r="A6649" t="s">
        <v>101</v>
      </c>
      <c r="B6649" t="s">
        <v>173</v>
      </c>
      <c r="C6649" t="s">
        <v>129</v>
      </c>
      <c r="D6649">
        <v>0.1211</v>
      </c>
      <c r="E6649">
        <v>0.1211</v>
      </c>
      <c r="F6649">
        <v>0.1211</v>
      </c>
      <c r="G6649">
        <v>0.1211</v>
      </c>
      <c r="H6649">
        <v>0.1211</v>
      </c>
      <c r="I6649">
        <v>0.1211</v>
      </c>
      <c r="J6649">
        <v>0.1211</v>
      </c>
      <c r="K6649">
        <v>0.1211</v>
      </c>
      <c r="L6649">
        <v>0.1211</v>
      </c>
      <c r="M6649">
        <v>0.1211</v>
      </c>
      <c r="N6649">
        <v>0.1211</v>
      </c>
      <c r="O6649">
        <v>0.1211</v>
      </c>
      <c r="P6649">
        <v>0.1211</v>
      </c>
      <c r="Q6649">
        <v>0.1211</v>
      </c>
      <c r="R6649">
        <v>0.1211</v>
      </c>
      <c r="S6649">
        <v>0.1211</v>
      </c>
      <c r="T6649">
        <v>0.1211</v>
      </c>
      <c r="U6649">
        <v>0.1211</v>
      </c>
      <c r="V6649">
        <v>0.1211</v>
      </c>
      <c r="W6649">
        <v>0.1211</v>
      </c>
      <c r="X6649">
        <v>0.1211</v>
      </c>
      <c r="Y6649">
        <v>0.1211</v>
      </c>
      <c r="Z6649">
        <v>0.1211</v>
      </c>
      <c r="AA6649">
        <v>0.1211</v>
      </c>
      <c r="AB6649" s="7">
        <f t="shared" si="309"/>
        <v>2.9064000000000014</v>
      </c>
      <c r="AC6649">
        <f>INDEX(SHELF_days!$C$2:$C$289,MATCH(A6649&amp;"|"&amp;C6649,SHELF_days!$D$2:$D$289,0))</f>
        <v>9</v>
      </c>
      <c r="AD6649" s="8">
        <f t="shared" si="310"/>
        <v>26.157600000000013</v>
      </c>
      <c r="AE6649" s="7">
        <f t="shared" si="311"/>
        <v>0.1211</v>
      </c>
    </row>
    <row r="6650" spans="1:31" x14ac:dyDescent="0.45">
      <c r="A6650" t="s">
        <v>101</v>
      </c>
      <c r="B6650" t="s">
        <v>174</v>
      </c>
      <c r="C6650" t="s">
        <v>124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101</v>
      </c>
      <c r="B6651" t="s">
        <v>174</v>
      </c>
      <c r="C6651" t="s">
        <v>125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101</v>
      </c>
      <c r="B6652" t="s">
        <v>174</v>
      </c>
      <c r="C6652" t="s">
        <v>126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101</v>
      </c>
      <c r="B6653" t="s">
        <v>174</v>
      </c>
      <c r="C6653" t="s">
        <v>127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101</v>
      </c>
      <c r="B6654" t="s">
        <v>174</v>
      </c>
      <c r="C6654" t="s">
        <v>128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101</v>
      </c>
      <c r="B6655" t="s">
        <v>174</v>
      </c>
      <c r="C6655" t="s">
        <v>129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101</v>
      </c>
      <c r="B6656" t="s">
        <v>175</v>
      </c>
      <c r="C6656" t="s">
        <v>124</v>
      </c>
      <c r="D6656">
        <v>0.34568205128205132</v>
      </c>
      <c r="E6656">
        <v>0.33861333333333338</v>
      </c>
      <c r="F6656">
        <v>0.33232102564102561</v>
      </c>
      <c r="G6656">
        <v>0.32205025641025642</v>
      </c>
      <c r="H6656">
        <v>0.30503282051282049</v>
      </c>
      <c r="I6656">
        <v>0.2925651282051282</v>
      </c>
      <c r="J6656">
        <v>0.28703179487179492</v>
      </c>
      <c r="K6656">
        <v>0.28502666666666671</v>
      </c>
      <c r="L6656">
        <v>0.28764102564102562</v>
      </c>
      <c r="M6656">
        <v>0.2683569230769231</v>
      </c>
      <c r="N6656">
        <v>0.24612102564102559</v>
      </c>
      <c r="O6656">
        <v>0.23970974358974359</v>
      </c>
      <c r="P6656">
        <v>0.22932</v>
      </c>
      <c r="Q6656">
        <v>0.2309333333333333</v>
      </c>
      <c r="R6656">
        <v>0.23803897435897431</v>
      </c>
      <c r="S6656">
        <v>0.23989333333333329</v>
      </c>
      <c r="T6656">
        <v>0.25100923076923082</v>
      </c>
      <c r="U6656">
        <v>0.26150461538461539</v>
      </c>
      <c r="V6656">
        <v>0.27712512820512819</v>
      </c>
      <c r="W6656">
        <v>0.30392512820512818</v>
      </c>
      <c r="X6656">
        <v>0.3214482051282051</v>
      </c>
      <c r="Y6656">
        <v>0.33244615384615389</v>
      </c>
      <c r="Z6656">
        <v>0.33906358974358969</v>
      </c>
      <c r="AA6656">
        <v>0.34421743589743592</v>
      </c>
      <c r="AB6656" s="7">
        <f t="shared" si="309"/>
        <v>6.9190769230769238</v>
      </c>
      <c r="AC6656">
        <f>INDEX(SHELF_days!$C$2:$C$289,MATCH(A6656&amp;"|"&amp;C6656,SHELF_days!$D$2:$D$289,0))</f>
        <v>39</v>
      </c>
      <c r="AD6656" s="8">
        <f t="shared" si="310"/>
        <v>269.84400000000005</v>
      </c>
      <c r="AE6656" s="7">
        <f t="shared" si="311"/>
        <v>0.34568205128205132</v>
      </c>
    </row>
    <row r="6657" spans="1:31" x14ac:dyDescent="0.45">
      <c r="A6657" t="s">
        <v>101</v>
      </c>
      <c r="B6657" t="s">
        <v>175</v>
      </c>
      <c r="C6657" t="s">
        <v>125</v>
      </c>
      <c r="D6657">
        <v>0.32129529411764712</v>
      </c>
      <c r="E6657">
        <v>0.31880196078431372</v>
      </c>
      <c r="F6657">
        <v>0.31913960784313722</v>
      </c>
      <c r="G6657">
        <v>0.31639843137254903</v>
      </c>
      <c r="H6657">
        <v>0.31459686274509813</v>
      </c>
      <c r="I6657">
        <v>0.31806235294117652</v>
      </c>
      <c r="J6657">
        <v>0.30686549019607839</v>
      </c>
      <c r="K6657">
        <v>0.2954494117647059</v>
      </c>
      <c r="L6657">
        <v>0.28492745098039213</v>
      </c>
      <c r="M6657">
        <v>0.28498941176470588</v>
      </c>
      <c r="N6657">
        <v>0.27548235294117651</v>
      </c>
      <c r="O6657">
        <v>0.27734784313725491</v>
      </c>
      <c r="P6657">
        <v>0.28190274509803931</v>
      </c>
      <c r="Q6657">
        <v>0.29190431372549019</v>
      </c>
      <c r="R6657">
        <v>0.29969725490196081</v>
      </c>
      <c r="S6657">
        <v>0.31215215686274511</v>
      </c>
      <c r="T6657">
        <v>0.33100588235294109</v>
      </c>
      <c r="U6657">
        <v>0.34455568627450978</v>
      </c>
      <c r="V6657">
        <v>0.3540796078431373</v>
      </c>
      <c r="W6657">
        <v>0.3628490196078431</v>
      </c>
      <c r="X6657">
        <v>0.36547843137254898</v>
      </c>
      <c r="Y6657">
        <v>0.36118980392156858</v>
      </c>
      <c r="Z6657">
        <v>0.36518039215686271</v>
      </c>
      <c r="AA6657">
        <v>0.36166549019607841</v>
      </c>
      <c r="AB6657" s="7">
        <f t="shared" si="309"/>
        <v>7.6650172549019624</v>
      </c>
      <c r="AC6657">
        <f>INDEX(SHELF_days!$C$2:$C$289,MATCH(A6657&amp;"|"&amp;C6657,SHELF_days!$D$2:$D$289,0))</f>
        <v>102</v>
      </c>
      <c r="AD6657" s="8">
        <f t="shared" si="310"/>
        <v>781.83176000000014</v>
      </c>
      <c r="AE6657" s="7">
        <f t="shared" si="311"/>
        <v>0.36547843137254898</v>
      </c>
    </row>
    <row r="6658" spans="1:31" x14ac:dyDescent="0.45">
      <c r="A6658" t="s">
        <v>101</v>
      </c>
      <c r="B6658" t="s">
        <v>175</v>
      </c>
      <c r="C6658" t="s">
        <v>126</v>
      </c>
      <c r="D6658">
        <v>0.34763388888888891</v>
      </c>
      <c r="E6658">
        <v>0.34758499999999998</v>
      </c>
      <c r="F6658">
        <v>0.34788111111111109</v>
      </c>
      <c r="G6658">
        <v>0.34193388888888893</v>
      </c>
      <c r="H6658">
        <v>0.33713888888888888</v>
      </c>
      <c r="I6658">
        <v>0.33680500000000002</v>
      </c>
      <c r="J6658">
        <v>0.33075277777777778</v>
      </c>
      <c r="K6658">
        <v>0.32841055555555548</v>
      </c>
      <c r="L6658">
        <v>0.32122499999999998</v>
      </c>
      <c r="M6658">
        <v>0.30787611111111107</v>
      </c>
      <c r="N6658">
        <v>0.29467333333333329</v>
      </c>
      <c r="O6658">
        <v>0.28018833333333332</v>
      </c>
      <c r="P6658">
        <v>0.26576722222222221</v>
      </c>
      <c r="Q6658">
        <v>0.25879722222222218</v>
      </c>
      <c r="R6658">
        <v>0.2524588888888889</v>
      </c>
      <c r="S6658">
        <v>0.25075388888888889</v>
      </c>
      <c r="T6658">
        <v>0.25475888888888892</v>
      </c>
      <c r="U6658">
        <v>0.26141999999999999</v>
      </c>
      <c r="V6658">
        <v>0.26609222222222217</v>
      </c>
      <c r="W6658">
        <v>0.26848944444444439</v>
      </c>
      <c r="X6658">
        <v>0.26656833333333341</v>
      </c>
      <c r="Y6658">
        <v>0.27168055555555548</v>
      </c>
      <c r="Z6658">
        <v>0.28870499999999999</v>
      </c>
      <c r="AA6658">
        <v>0.29335722222222221</v>
      </c>
      <c r="AB6658" s="7">
        <f t="shared" ref="AB6658:AB6721" si="312">SUM(D6658:AA6658)</f>
        <v>7.1209527777777781</v>
      </c>
      <c r="AC6658">
        <f>INDEX(SHELF_days!$C$2:$C$289,MATCH(A6658&amp;"|"&amp;C6658,SHELF_days!$D$2:$D$289,0))</f>
        <v>72</v>
      </c>
      <c r="AD6658" s="8">
        <f t="shared" ref="AD6658:AD6721" si="313">AB6658*AC6658</f>
        <v>512.70860000000005</v>
      </c>
      <c r="AE6658" s="7">
        <f t="shared" ref="AE6658:AE6721" si="314">MAX(D6658:AA6658)</f>
        <v>0.34788111111111109</v>
      </c>
    </row>
    <row r="6659" spans="1:31" x14ac:dyDescent="0.45">
      <c r="A6659" t="s">
        <v>101</v>
      </c>
      <c r="B6659" t="s">
        <v>175</v>
      </c>
      <c r="C6659" t="s">
        <v>127</v>
      </c>
      <c r="D6659">
        <v>0.30457101449275359</v>
      </c>
      <c r="E6659">
        <v>0.29673362318840579</v>
      </c>
      <c r="F6659">
        <v>0.29206434782608692</v>
      </c>
      <c r="G6659">
        <v>0.28953884057971019</v>
      </c>
      <c r="H6659">
        <v>0.27883768115942031</v>
      </c>
      <c r="I6659">
        <v>0.26924521739130441</v>
      </c>
      <c r="J6659">
        <v>0.26816173913043478</v>
      </c>
      <c r="K6659">
        <v>0.25858173913043481</v>
      </c>
      <c r="L6659">
        <v>0.24591797101449281</v>
      </c>
      <c r="M6659">
        <v>0.23259652173913051</v>
      </c>
      <c r="N6659">
        <v>0.21832724637681161</v>
      </c>
      <c r="O6659">
        <v>0.21619739130434781</v>
      </c>
      <c r="P6659">
        <v>0.21738521739130429</v>
      </c>
      <c r="Q6659">
        <v>0.22677014492753619</v>
      </c>
      <c r="R6659">
        <v>0.2432055072463768</v>
      </c>
      <c r="S6659">
        <v>0.25593333333333329</v>
      </c>
      <c r="T6659">
        <v>0.26857739130434782</v>
      </c>
      <c r="U6659">
        <v>0.27925072463768108</v>
      </c>
      <c r="V6659">
        <v>0.2856365217391304</v>
      </c>
      <c r="W6659">
        <v>0.29089304347826078</v>
      </c>
      <c r="X6659">
        <v>0.29229623188405801</v>
      </c>
      <c r="Y6659">
        <v>0.30014695652173912</v>
      </c>
      <c r="Z6659">
        <v>0.29894492753623192</v>
      </c>
      <c r="AA6659">
        <v>0.29639739130434778</v>
      </c>
      <c r="AB6659" s="7">
        <f t="shared" si="312"/>
        <v>6.4262107246376807</v>
      </c>
      <c r="AC6659">
        <f>INDEX(SHELF_days!$C$2:$C$289,MATCH(A6659&amp;"|"&amp;C6659,SHELF_days!$D$2:$D$289,0))</f>
        <v>138</v>
      </c>
      <c r="AD6659" s="8">
        <f t="shared" si="313"/>
        <v>886.81707999999992</v>
      </c>
      <c r="AE6659" s="7">
        <f t="shared" si="314"/>
        <v>0.30457101449275359</v>
      </c>
    </row>
    <row r="6660" spans="1:31" x14ac:dyDescent="0.45">
      <c r="A6660" t="s">
        <v>101</v>
      </c>
      <c r="B6660" t="s">
        <v>175</v>
      </c>
      <c r="C6660" t="s">
        <v>128</v>
      </c>
      <c r="D6660">
        <v>8.4215999999999999E-2</v>
      </c>
      <c r="E6660">
        <v>7.5495999999999994E-2</v>
      </c>
      <c r="F6660">
        <v>7.7727999999999992E-2</v>
      </c>
      <c r="G6660">
        <v>8.8776000000000008E-2</v>
      </c>
      <c r="H6660">
        <v>8.8711999999999999E-2</v>
      </c>
      <c r="I6660">
        <v>0.100512</v>
      </c>
      <c r="J6660">
        <v>9.8456000000000016E-2</v>
      </c>
      <c r="K6660">
        <v>9.5784000000000008E-2</v>
      </c>
      <c r="L6660">
        <v>9.4888E-2</v>
      </c>
      <c r="M6660">
        <v>0.10080799999999999</v>
      </c>
      <c r="N6660">
        <v>0.11391999999999999</v>
      </c>
      <c r="O6660">
        <v>0.10957600000000001</v>
      </c>
      <c r="P6660">
        <v>0.118448</v>
      </c>
      <c r="Q6660">
        <v>0.131384</v>
      </c>
      <c r="R6660">
        <v>0.13602400000000001</v>
      </c>
      <c r="S6660">
        <v>0.15219199999999999</v>
      </c>
      <c r="T6660">
        <v>0.20111200000000001</v>
      </c>
      <c r="U6660">
        <v>0.152416</v>
      </c>
      <c r="V6660">
        <v>0.15512799999999999</v>
      </c>
      <c r="W6660">
        <v>0.138792</v>
      </c>
      <c r="X6660">
        <v>0.136296</v>
      </c>
      <c r="Y6660">
        <v>0.14518400000000001</v>
      </c>
      <c r="Z6660">
        <v>0.114288</v>
      </c>
      <c r="AA6660">
        <v>0.111232</v>
      </c>
      <c r="AB6660" s="7">
        <f t="shared" si="312"/>
        <v>2.8213679999999997</v>
      </c>
      <c r="AC6660">
        <f>INDEX(SHELF_days!$C$2:$C$289,MATCH(A6660&amp;"|"&amp;C6660,SHELF_days!$D$2:$D$289,0))</f>
        <v>5</v>
      </c>
      <c r="AD6660" s="8">
        <f t="shared" si="313"/>
        <v>14.106839999999998</v>
      </c>
      <c r="AE6660" s="7">
        <f t="shared" si="314"/>
        <v>0.20111200000000001</v>
      </c>
    </row>
    <row r="6661" spans="1:31" x14ac:dyDescent="0.45">
      <c r="A6661" t="s">
        <v>101</v>
      </c>
      <c r="B6661" t="s">
        <v>175</v>
      </c>
      <c r="C6661" t="s">
        <v>129</v>
      </c>
      <c r="D6661">
        <v>0.30416444444444452</v>
      </c>
      <c r="E6661">
        <v>0.30514666666666668</v>
      </c>
      <c r="F6661">
        <v>0.31808444444444439</v>
      </c>
      <c r="G6661">
        <v>0.32719555555555557</v>
      </c>
      <c r="H6661">
        <v>0.31720888888888887</v>
      </c>
      <c r="I6661">
        <v>0.30667111111111112</v>
      </c>
      <c r="J6661">
        <v>0.30592888888888892</v>
      </c>
      <c r="K6661">
        <v>0.31060444444444452</v>
      </c>
      <c r="L6661">
        <v>0.31896888888888891</v>
      </c>
      <c r="M6661">
        <v>0.30529333333333342</v>
      </c>
      <c r="N6661">
        <v>0.31029333333333331</v>
      </c>
      <c r="O6661">
        <v>0.31480444444444439</v>
      </c>
      <c r="P6661">
        <v>0.31686666666666657</v>
      </c>
      <c r="Q6661">
        <v>0.30333777777777782</v>
      </c>
      <c r="R6661">
        <v>0.31192888888888892</v>
      </c>
      <c r="S6661">
        <v>0.32446222222222221</v>
      </c>
      <c r="T6661">
        <v>0.34810666666666668</v>
      </c>
      <c r="U6661">
        <v>0.34660000000000002</v>
      </c>
      <c r="V6661">
        <v>0.34358666666666671</v>
      </c>
      <c r="W6661">
        <v>0.36395555555555548</v>
      </c>
      <c r="X6661">
        <v>0.3826977777777778</v>
      </c>
      <c r="Y6661">
        <v>0.38414222222222222</v>
      </c>
      <c r="Z6661">
        <v>0.37627555555555559</v>
      </c>
      <c r="AA6661">
        <v>0.37770222222222222</v>
      </c>
      <c r="AB6661" s="7">
        <f t="shared" si="312"/>
        <v>7.9240266666666681</v>
      </c>
      <c r="AC6661">
        <f>INDEX(SHELF_days!$C$2:$C$289,MATCH(A6661&amp;"|"&amp;C6661,SHELF_days!$D$2:$D$289,0))</f>
        <v>9</v>
      </c>
      <c r="AD6661" s="8">
        <f t="shared" si="313"/>
        <v>71.316240000000008</v>
      </c>
      <c r="AE6661" s="7">
        <f t="shared" si="314"/>
        <v>0.38414222222222222</v>
      </c>
    </row>
    <row r="6662" spans="1:31" x14ac:dyDescent="0.45">
      <c r="A6662" t="s">
        <v>101</v>
      </c>
      <c r="B6662" t="s">
        <v>176</v>
      </c>
      <c r="C6662" t="s">
        <v>124</v>
      </c>
      <c r="D6662">
        <v>0.50546307838967508</v>
      </c>
      <c r="E6662">
        <v>0.48167974383417661</v>
      </c>
      <c r="F6662">
        <v>0.45953411063039279</v>
      </c>
      <c r="G6662">
        <v>0.45014788198772948</v>
      </c>
      <c r="H6662">
        <v>0.45410769719635308</v>
      </c>
      <c r="I6662">
        <v>0.43988169440981639</v>
      </c>
      <c r="J6662">
        <v>0.4330620126616313</v>
      </c>
      <c r="K6662">
        <v>0.4313998680061597</v>
      </c>
      <c r="L6662">
        <v>0.39512600523086699</v>
      </c>
      <c r="M6662">
        <v>0.37048715504387569</v>
      </c>
      <c r="N6662">
        <v>0.37884676492874769</v>
      </c>
      <c r="O6662">
        <v>0.39930581017330302</v>
      </c>
      <c r="P6662">
        <v>0.41551172056415142</v>
      </c>
      <c r="Q6662">
        <v>0.42042482461929548</v>
      </c>
      <c r="R6662">
        <v>0.43132653809488891</v>
      </c>
      <c r="S6662">
        <v>0.45677201730585898</v>
      </c>
      <c r="T6662">
        <v>0.51037618244481919</v>
      </c>
      <c r="U6662">
        <v>0.57578646329837946</v>
      </c>
      <c r="V6662">
        <v>0.57277993693627627</v>
      </c>
      <c r="W6662">
        <v>0.57253550389870689</v>
      </c>
      <c r="X6662">
        <v>0.56500696634157066</v>
      </c>
      <c r="Y6662">
        <v>0.56270929578841866</v>
      </c>
      <c r="Z6662">
        <v>0.56478697660775823</v>
      </c>
      <c r="AA6662">
        <v>0.5657402654542788</v>
      </c>
      <c r="AB6662" s="7">
        <f t="shared" si="312"/>
        <v>11.412798513847131</v>
      </c>
      <c r="AC6662">
        <f>INDEX(SHELF_days!$C$2:$C$289,MATCH(A6662&amp;"|"&amp;C6662,SHELF_days!$D$2:$D$289,0))</f>
        <v>39</v>
      </c>
      <c r="AD6662" s="8">
        <f t="shared" si="313"/>
        <v>445.09914204003809</v>
      </c>
      <c r="AE6662" s="7">
        <f t="shared" si="314"/>
        <v>0.57578646329837946</v>
      </c>
    </row>
    <row r="6663" spans="1:31" x14ac:dyDescent="0.45">
      <c r="A6663" t="s">
        <v>101</v>
      </c>
      <c r="B6663" t="s">
        <v>176</v>
      </c>
      <c r="C6663" t="s">
        <v>125</v>
      </c>
      <c r="D6663">
        <v>0.40487672666778818</v>
      </c>
      <c r="E6663">
        <v>0.40028785584777282</v>
      </c>
      <c r="F6663">
        <v>0.40035327763135758</v>
      </c>
      <c r="G6663">
        <v>0.38956802930895901</v>
      </c>
      <c r="H6663">
        <v>0.380016448905587</v>
      </c>
      <c r="I6663">
        <v>0.37569861118899422</v>
      </c>
      <c r="J6663">
        <v>0.34040823192956882</v>
      </c>
      <c r="K6663">
        <v>0.29792145647582202</v>
      </c>
      <c r="L6663">
        <v>0.27764070356455262</v>
      </c>
      <c r="M6663">
        <v>0.27364997476588337</v>
      </c>
      <c r="N6663">
        <v>0.27496775640666182</v>
      </c>
      <c r="O6663">
        <v>0.28462214246995271</v>
      </c>
      <c r="P6663">
        <v>0.30156638441840028</v>
      </c>
      <c r="Q6663">
        <v>0.33018374175218229</v>
      </c>
      <c r="R6663">
        <v>0.35910951606572078</v>
      </c>
      <c r="S6663">
        <v>0.36080113646984058</v>
      </c>
      <c r="T6663">
        <v>0.35970765808706701</v>
      </c>
      <c r="U6663">
        <v>0.36678255668330251</v>
      </c>
      <c r="V6663">
        <v>0.40591412923606052</v>
      </c>
      <c r="W6663">
        <v>0.43366231144507372</v>
      </c>
      <c r="X6663">
        <v>0.44153161741340952</v>
      </c>
      <c r="Y6663">
        <v>0.43577450045795252</v>
      </c>
      <c r="Z6663">
        <v>0.42068076038804458</v>
      </c>
      <c r="AA6663">
        <v>0.40721321893867168</v>
      </c>
      <c r="AB6663" s="7">
        <f t="shared" si="312"/>
        <v>8.7229387465186257</v>
      </c>
      <c r="AC6663">
        <f>INDEX(SHELF_days!$C$2:$C$289,MATCH(A6663&amp;"|"&amp;C6663,SHELF_days!$D$2:$D$289,0))</f>
        <v>102</v>
      </c>
      <c r="AD6663" s="8">
        <f t="shared" si="313"/>
        <v>889.73975214489985</v>
      </c>
      <c r="AE6663" s="7">
        <f t="shared" si="314"/>
        <v>0.44153161741340952</v>
      </c>
    </row>
    <row r="6664" spans="1:31" x14ac:dyDescent="0.45">
      <c r="A6664" t="s">
        <v>101</v>
      </c>
      <c r="B6664" t="s">
        <v>176</v>
      </c>
      <c r="C6664" t="s">
        <v>126</v>
      </c>
      <c r="D6664">
        <v>0.42886081982840801</v>
      </c>
      <c r="E6664">
        <v>0.42005613812096182</v>
      </c>
      <c r="F6664">
        <v>0.41748755428450368</v>
      </c>
      <c r="G6664">
        <v>0.42120802881050728</v>
      </c>
      <c r="H6664">
        <v>0.42046658192988029</v>
      </c>
      <c r="I6664">
        <v>0.41601790064611799</v>
      </c>
      <c r="J6664">
        <v>0.39137803198813681</v>
      </c>
      <c r="K6664">
        <v>0.34147600889736263</v>
      </c>
      <c r="L6664">
        <v>0.30265596864738897</v>
      </c>
      <c r="M6664">
        <v>0.29067365745154111</v>
      </c>
      <c r="N6664">
        <v>0.28847579705539672</v>
      </c>
      <c r="O6664">
        <v>0.28070384493168088</v>
      </c>
      <c r="P6664">
        <v>0.28182925537548992</v>
      </c>
      <c r="Q6664">
        <v>0.2867810613282491</v>
      </c>
      <c r="R6664">
        <v>0.29414256964304619</v>
      </c>
      <c r="S6664">
        <v>0.30298697171909761</v>
      </c>
      <c r="T6664">
        <v>0.31658457790488298</v>
      </c>
      <c r="U6664">
        <v>0.3683534583200932</v>
      </c>
      <c r="V6664">
        <v>0.43164124563075951</v>
      </c>
      <c r="W6664">
        <v>0.44229954453977333</v>
      </c>
      <c r="X6664">
        <v>0.43673869293507039</v>
      </c>
      <c r="Y6664">
        <v>0.42183031458531928</v>
      </c>
      <c r="Z6664">
        <v>0.41497193093951912</v>
      </c>
      <c r="AA6664">
        <v>0.40076527910179011</v>
      </c>
      <c r="AB6664" s="7">
        <f t="shared" si="312"/>
        <v>8.8183852346149774</v>
      </c>
      <c r="AC6664">
        <f>INDEX(SHELF_days!$C$2:$C$289,MATCH(A6664&amp;"|"&amp;C6664,SHELF_days!$D$2:$D$289,0))</f>
        <v>72</v>
      </c>
      <c r="AD6664" s="8">
        <f t="shared" si="313"/>
        <v>634.92373689227838</v>
      </c>
      <c r="AE6664" s="7">
        <f t="shared" si="314"/>
        <v>0.44229954453977333</v>
      </c>
    </row>
    <row r="6665" spans="1:31" x14ac:dyDescent="0.45">
      <c r="A6665" t="s">
        <v>101</v>
      </c>
      <c r="B6665" t="s">
        <v>176</v>
      </c>
      <c r="C6665" t="s">
        <v>127</v>
      </c>
      <c r="D6665">
        <v>0.33843826418535239</v>
      </c>
      <c r="E6665">
        <v>0.34066260482723371</v>
      </c>
      <c r="F6665">
        <v>0.33815504068747321</v>
      </c>
      <c r="G6665">
        <v>0.33774056727594259</v>
      </c>
      <c r="H6665">
        <v>0.34239648526547017</v>
      </c>
      <c r="I6665">
        <v>0.33270471532584522</v>
      </c>
      <c r="J6665">
        <v>0.30146723587681851</v>
      </c>
      <c r="K6665">
        <v>0.27214324201102502</v>
      </c>
      <c r="L6665">
        <v>0.24510575979884219</v>
      </c>
      <c r="M6665">
        <v>0.22894820463933899</v>
      </c>
      <c r="N6665">
        <v>0.22908636244318259</v>
      </c>
      <c r="O6665">
        <v>0.24275016924330969</v>
      </c>
      <c r="P6665">
        <v>0.2533745043588787</v>
      </c>
      <c r="Q6665">
        <v>0.26726627153534771</v>
      </c>
      <c r="R6665">
        <v>0.28021165775548829</v>
      </c>
      <c r="S6665">
        <v>0.28355507660850221</v>
      </c>
      <c r="T6665">
        <v>0.31455077990080271</v>
      </c>
      <c r="U6665">
        <v>0.33128859783644882</v>
      </c>
      <c r="V6665">
        <v>0.36211160387394481</v>
      </c>
      <c r="W6665">
        <v>0.37585139746618579</v>
      </c>
      <c r="X6665">
        <v>0.37015238805763939</v>
      </c>
      <c r="Y6665">
        <v>0.37621751564637129</v>
      </c>
      <c r="Z6665">
        <v>0.37181718959395421</v>
      </c>
      <c r="AA6665">
        <v>0.35745568588441717</v>
      </c>
      <c r="AB6665" s="7">
        <f t="shared" si="312"/>
        <v>7.4934513200978161</v>
      </c>
      <c r="AC6665">
        <f>INDEX(SHELF_days!$C$2:$C$289,MATCH(A6665&amp;"|"&amp;C6665,SHELF_days!$D$2:$D$289,0))</f>
        <v>138</v>
      </c>
      <c r="AD6665" s="8">
        <f t="shared" si="313"/>
        <v>1034.0962821734986</v>
      </c>
      <c r="AE6665" s="7">
        <f t="shared" si="314"/>
        <v>0.37621751564637129</v>
      </c>
    </row>
    <row r="6666" spans="1:31" x14ac:dyDescent="0.45">
      <c r="A6666" t="s">
        <v>101</v>
      </c>
      <c r="B6666" t="s">
        <v>176</v>
      </c>
      <c r="C6666" t="s">
        <v>128</v>
      </c>
      <c r="D6666">
        <v>8.6177311725452815E-2</v>
      </c>
      <c r="E6666">
        <v>9.7616777883698755E-2</v>
      </c>
      <c r="F6666">
        <v>8.0266920877025735E-2</v>
      </c>
      <c r="G6666">
        <v>9.0371782650142993E-2</v>
      </c>
      <c r="H6666">
        <v>0.12068636796949481</v>
      </c>
      <c r="I6666">
        <v>0.1006673021925643</v>
      </c>
      <c r="J6666">
        <v>6.5967588179218301E-2</v>
      </c>
      <c r="K6666">
        <v>4.5185891325071489E-2</v>
      </c>
      <c r="L6666">
        <v>4.0419447092469023E-2</v>
      </c>
      <c r="M6666">
        <v>3.908484270734032E-2</v>
      </c>
      <c r="N6666">
        <v>5.4146806482364147E-2</v>
      </c>
      <c r="O6666">
        <v>6.3489037178265012E-2</v>
      </c>
      <c r="P6666">
        <v>7.3593898951382269E-2</v>
      </c>
      <c r="Q6666">
        <v>7.0543374642516671E-2</v>
      </c>
      <c r="R6666">
        <v>7.4928503336510952E-2</v>
      </c>
      <c r="S6666">
        <v>0.1102001906577693</v>
      </c>
      <c r="T6666">
        <v>0.1132507149666349</v>
      </c>
      <c r="U6666">
        <v>0.1203050524308865</v>
      </c>
      <c r="V6666">
        <v>0.1014299332697807</v>
      </c>
      <c r="W6666">
        <v>0.117254528122021</v>
      </c>
      <c r="X6666">
        <v>0.1060057197330791</v>
      </c>
      <c r="Y6666">
        <v>0.1126787416587226</v>
      </c>
      <c r="Z6666">
        <v>0.113441372735939</v>
      </c>
      <c r="AA6666">
        <v>0.1157292659675882</v>
      </c>
      <c r="AB6666" s="7">
        <f t="shared" si="312"/>
        <v>2.1134413727359389</v>
      </c>
      <c r="AC6666">
        <f>INDEX(SHELF_days!$C$2:$C$289,MATCH(A6666&amp;"|"&amp;C6666,SHELF_days!$D$2:$D$289,0))</f>
        <v>5</v>
      </c>
      <c r="AD6666" s="8">
        <f t="shared" si="313"/>
        <v>10.567206863679694</v>
      </c>
      <c r="AE6666" s="7">
        <f t="shared" si="314"/>
        <v>0.12068636796949481</v>
      </c>
    </row>
    <row r="6667" spans="1:31" x14ac:dyDescent="0.45">
      <c r="A6667" t="s">
        <v>101</v>
      </c>
      <c r="B6667" t="s">
        <v>176</v>
      </c>
      <c r="C6667" t="s">
        <v>129</v>
      </c>
      <c r="D6667">
        <v>0.48850757335028072</v>
      </c>
      <c r="E6667">
        <v>0.47590297637962081</v>
      </c>
      <c r="F6667">
        <v>0.47431416163542001</v>
      </c>
      <c r="G6667">
        <v>0.46192140663065362</v>
      </c>
      <c r="H6667">
        <v>0.44963457260883383</v>
      </c>
      <c r="I6667">
        <v>0.45620167355153052</v>
      </c>
      <c r="J6667">
        <v>0.4683825865904036</v>
      </c>
      <c r="K6667">
        <v>0.48310560321999779</v>
      </c>
      <c r="L6667">
        <v>0.45493062175616988</v>
      </c>
      <c r="M6667">
        <v>0.40048723652155488</v>
      </c>
      <c r="N6667">
        <v>0.37877343501747701</v>
      </c>
      <c r="O6667">
        <v>0.3683931786886982</v>
      </c>
      <c r="P6667">
        <v>0.38724711365321468</v>
      </c>
      <c r="Q6667">
        <v>0.39582671327189911</v>
      </c>
      <c r="R6667">
        <v>0.38406948416481312</v>
      </c>
      <c r="S6667">
        <v>0.37803198813684991</v>
      </c>
      <c r="T6667">
        <v>0.42103590721321887</v>
      </c>
      <c r="U6667">
        <v>0.42972142781485012</v>
      </c>
      <c r="V6667">
        <v>0.4345937930303993</v>
      </c>
      <c r="W6667">
        <v>0.46933587543692412</v>
      </c>
      <c r="X6667">
        <v>0.48871941531617408</v>
      </c>
      <c r="Y6667">
        <v>0.46149772269886657</v>
      </c>
      <c r="Z6667">
        <v>0.47696218620908798</v>
      </c>
      <c r="AA6667">
        <v>0.49253257070225609</v>
      </c>
      <c r="AB6667" s="7">
        <f t="shared" si="312"/>
        <v>10.580129223599192</v>
      </c>
      <c r="AC6667">
        <f>INDEX(SHELF_days!$C$2:$C$289,MATCH(A6667&amp;"|"&amp;C6667,SHELF_days!$D$2:$D$289,0))</f>
        <v>9</v>
      </c>
      <c r="AD6667" s="8">
        <f t="shared" si="313"/>
        <v>95.221163012392722</v>
      </c>
      <c r="AE6667" s="7">
        <f t="shared" si="314"/>
        <v>0.49253257070225609</v>
      </c>
    </row>
    <row r="6668" spans="1:31" x14ac:dyDescent="0.45">
      <c r="A6668" t="s">
        <v>101</v>
      </c>
      <c r="B6668" t="s">
        <v>177</v>
      </c>
      <c r="C6668" t="s">
        <v>124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0.87554732672985192</v>
      </c>
      <c r="W6668">
        <v>0.31871014967653383</v>
      </c>
      <c r="X6668">
        <v>0</v>
      </c>
      <c r="Y6668">
        <v>0</v>
      </c>
      <c r="Z6668">
        <v>0</v>
      </c>
      <c r="AA6668">
        <v>0</v>
      </c>
      <c r="AB6668" s="7">
        <f t="shared" si="312"/>
        <v>1.1942574764063858</v>
      </c>
      <c r="AC6668">
        <f>INDEX(SHELF_days!$C$2:$C$289,MATCH(A6668&amp;"|"&amp;C6668,SHELF_days!$D$2:$D$289,0))</f>
        <v>39</v>
      </c>
      <c r="AD6668" s="8">
        <f t="shared" si="313"/>
        <v>46.576041579849047</v>
      </c>
      <c r="AE6668" s="7">
        <f t="shared" si="314"/>
        <v>0.87554732672985192</v>
      </c>
    </row>
    <row r="6669" spans="1:31" x14ac:dyDescent="0.45">
      <c r="A6669" t="s">
        <v>101</v>
      </c>
      <c r="B6669" t="s">
        <v>177</v>
      </c>
      <c r="C6669" t="s">
        <v>125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5.6529804429990733E-2</v>
      </c>
      <c r="T6669">
        <v>0.1219449946297915</v>
      </c>
      <c r="U6669">
        <v>0.17037780483309681</v>
      </c>
      <c r="V6669">
        <v>0.52526053863690214</v>
      </c>
      <c r="W6669">
        <v>0.12829474273387639</v>
      </c>
      <c r="X6669">
        <v>3.22388217499344E-2</v>
      </c>
      <c r="Y6669">
        <v>0</v>
      </c>
      <c r="Z6669">
        <v>0</v>
      </c>
      <c r="AA6669">
        <v>0</v>
      </c>
      <c r="AB6669" s="7">
        <f t="shared" si="312"/>
        <v>1.0346467070135918</v>
      </c>
      <c r="AC6669">
        <f>INDEX(SHELF_days!$C$2:$C$289,MATCH(A6669&amp;"|"&amp;C6669,SHELF_days!$D$2:$D$289,0))</f>
        <v>102</v>
      </c>
      <c r="AD6669" s="8">
        <f t="shared" si="313"/>
        <v>105.53396411538637</v>
      </c>
      <c r="AE6669" s="7">
        <f t="shared" si="314"/>
        <v>0.52526053863690214</v>
      </c>
    </row>
    <row r="6670" spans="1:31" x14ac:dyDescent="0.45">
      <c r="A6670" t="s">
        <v>101</v>
      </c>
      <c r="B6670" t="s">
        <v>177</v>
      </c>
      <c r="C6670" t="s">
        <v>126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8.0898916001708038E-3</v>
      </c>
      <c r="K6670">
        <v>8.0898916001708038E-3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9.0558488061613467E-4</v>
      </c>
      <c r="V6670">
        <v>0.33651534163695568</v>
      </c>
      <c r="W6670">
        <v>0.190867106671194</v>
      </c>
      <c r="X6670">
        <v>0</v>
      </c>
      <c r="Y6670">
        <v>0</v>
      </c>
      <c r="Z6670">
        <v>0</v>
      </c>
      <c r="AA6670">
        <v>0</v>
      </c>
      <c r="AB6670" s="7">
        <f t="shared" si="312"/>
        <v>0.54446781638910746</v>
      </c>
      <c r="AC6670">
        <f>INDEX(SHELF_days!$C$2:$C$289,MATCH(A6670&amp;"|"&amp;C6670,SHELF_days!$D$2:$D$289,0))</f>
        <v>72</v>
      </c>
      <c r="AD6670" s="8">
        <f t="shared" si="313"/>
        <v>39.201682780015737</v>
      </c>
      <c r="AE6670" s="7">
        <f t="shared" si="314"/>
        <v>0.33651534163695568</v>
      </c>
    </row>
    <row r="6671" spans="1:31" x14ac:dyDescent="0.45">
      <c r="A6671" t="s">
        <v>101</v>
      </c>
      <c r="B6671" t="s">
        <v>177</v>
      </c>
      <c r="C6671" t="s">
        <v>127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8.914105085717083E-3</v>
      </c>
      <c r="K6671">
        <v>8.914105085717083E-3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4.7247906814754863E-4</v>
      </c>
      <c r="R6671">
        <v>5.5406045391435871E-2</v>
      </c>
      <c r="S6671">
        <v>9.6716465249803207E-2</v>
      </c>
      <c r="T6671">
        <v>0.24888622379785699</v>
      </c>
      <c r="U6671">
        <v>0.4859132229852105</v>
      </c>
      <c r="V6671">
        <v>1</v>
      </c>
      <c r="W6671">
        <v>0.40209543629583538</v>
      </c>
      <c r="X6671">
        <v>6.2682223040908092E-2</v>
      </c>
      <c r="Y6671">
        <v>0</v>
      </c>
      <c r="Z6671">
        <v>0</v>
      </c>
      <c r="AA6671">
        <v>0</v>
      </c>
      <c r="AB6671" s="7">
        <f t="shared" si="312"/>
        <v>2.3700003060006316</v>
      </c>
      <c r="AC6671">
        <f>INDEX(SHELF_days!$C$2:$C$289,MATCH(A6671&amp;"|"&amp;C6671,SHELF_days!$D$2:$D$289,0))</f>
        <v>138</v>
      </c>
      <c r="AD6671" s="8">
        <f t="shared" si="313"/>
        <v>327.06004222808718</v>
      </c>
      <c r="AE6671" s="7">
        <f t="shared" si="314"/>
        <v>1</v>
      </c>
    </row>
    <row r="6672" spans="1:31" x14ac:dyDescent="0.45">
      <c r="A6672" t="s">
        <v>101</v>
      </c>
      <c r="B6672" t="s">
        <v>177</v>
      </c>
      <c r="C6672" t="s">
        <v>128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1.304042228087234E-2</v>
      </c>
      <c r="V6672">
        <v>1.304042228087234E-2</v>
      </c>
      <c r="W6672">
        <v>0</v>
      </c>
      <c r="X6672">
        <v>0</v>
      </c>
      <c r="Y6672">
        <v>0</v>
      </c>
      <c r="Z6672">
        <v>0</v>
      </c>
      <c r="AA6672">
        <v>0</v>
      </c>
      <c r="AB6672" s="7">
        <f t="shared" si="312"/>
        <v>2.6080844561744681E-2</v>
      </c>
      <c r="AC6672">
        <f>INDEX(SHELF_days!$C$2:$C$289,MATCH(A6672&amp;"|"&amp;C6672,SHELF_days!$D$2:$D$289,0))</f>
        <v>5</v>
      </c>
      <c r="AD6672" s="8">
        <f t="shared" si="313"/>
        <v>0.13040422280872341</v>
      </c>
      <c r="AE6672" s="7">
        <f t="shared" si="314"/>
        <v>1.304042228087234E-2</v>
      </c>
    </row>
    <row r="6673" spans="1:31" x14ac:dyDescent="0.45">
      <c r="A6673" t="s">
        <v>101</v>
      </c>
      <c r="B6673" t="s">
        <v>177</v>
      </c>
      <c r="C6673" t="s">
        <v>129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0.61555622951747402</v>
      </c>
      <c r="W6673">
        <v>0</v>
      </c>
      <c r="X6673">
        <v>0</v>
      </c>
      <c r="Y6673">
        <v>0</v>
      </c>
      <c r="Z6673">
        <v>0</v>
      </c>
      <c r="AA6673">
        <v>0</v>
      </c>
      <c r="AB6673" s="7">
        <f t="shared" si="312"/>
        <v>0.61555622951747402</v>
      </c>
      <c r="AC6673">
        <f>INDEX(SHELF_days!$C$2:$C$289,MATCH(A6673&amp;"|"&amp;C6673,SHELF_days!$D$2:$D$289,0))</f>
        <v>9</v>
      </c>
      <c r="AD6673" s="8">
        <f t="shared" si="313"/>
        <v>5.5400060656572663</v>
      </c>
      <c r="AE6673" s="7">
        <f t="shared" si="314"/>
        <v>0.61555622951747402</v>
      </c>
    </row>
    <row r="6674" spans="1:31" x14ac:dyDescent="0.45">
      <c r="A6674" t="s">
        <v>101</v>
      </c>
      <c r="B6674" t="s">
        <v>178</v>
      </c>
      <c r="C6674" t="s">
        <v>124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101</v>
      </c>
      <c r="B6675" t="s">
        <v>178</v>
      </c>
      <c r="C6675" t="s">
        <v>125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101</v>
      </c>
      <c r="B6676" t="s">
        <v>178</v>
      </c>
      <c r="C6676" t="s">
        <v>126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101</v>
      </c>
      <c r="B6677" t="s">
        <v>178</v>
      </c>
      <c r="C6677" t="s">
        <v>127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101</v>
      </c>
      <c r="B6678" t="s">
        <v>178</v>
      </c>
      <c r="C6678" t="s">
        <v>128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101</v>
      </c>
      <c r="B6679" t="s">
        <v>178</v>
      </c>
      <c r="C6679" t="s">
        <v>129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101</v>
      </c>
      <c r="B6680" t="s">
        <v>179</v>
      </c>
      <c r="C6680" t="s">
        <v>124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101</v>
      </c>
      <c r="B6681" t="s">
        <v>179</v>
      </c>
      <c r="C6681" t="s">
        <v>125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101</v>
      </c>
      <c r="B6682" t="s">
        <v>179</v>
      </c>
      <c r="C6682" t="s">
        <v>126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101</v>
      </c>
      <c r="B6683" t="s">
        <v>179</v>
      </c>
      <c r="C6683" t="s">
        <v>127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101</v>
      </c>
      <c r="B6684" t="s">
        <v>179</v>
      </c>
      <c r="C6684" t="s">
        <v>128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101</v>
      </c>
      <c r="B6685" t="s">
        <v>179</v>
      </c>
      <c r="C6685" t="s">
        <v>129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101</v>
      </c>
      <c r="B6686" t="s">
        <v>180</v>
      </c>
      <c r="C6686" t="s">
        <v>124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101</v>
      </c>
      <c r="B6687" t="s">
        <v>180</v>
      </c>
      <c r="C6687" t="s">
        <v>125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101</v>
      </c>
      <c r="B6688" t="s">
        <v>180</v>
      </c>
      <c r="C6688" t="s">
        <v>126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101</v>
      </c>
      <c r="B6689" t="s">
        <v>180</v>
      </c>
      <c r="C6689" t="s">
        <v>127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101</v>
      </c>
      <c r="B6690" t="s">
        <v>180</v>
      </c>
      <c r="C6690" t="s">
        <v>128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101</v>
      </c>
      <c r="B6691" t="s">
        <v>180</v>
      </c>
      <c r="C6691" t="s">
        <v>129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101</v>
      </c>
      <c r="B6692" t="s">
        <v>181</v>
      </c>
      <c r="C6692" t="s">
        <v>124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101</v>
      </c>
      <c r="B6693" t="s">
        <v>181</v>
      </c>
      <c r="C6693" t="s">
        <v>125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101</v>
      </c>
      <c r="B6694" t="s">
        <v>181</v>
      </c>
      <c r="C6694" t="s">
        <v>126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101</v>
      </c>
      <c r="B6695" t="s">
        <v>181</v>
      </c>
      <c r="C6695" t="s">
        <v>127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101</v>
      </c>
      <c r="B6696" t="s">
        <v>181</v>
      </c>
      <c r="C6696" t="s">
        <v>128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101</v>
      </c>
      <c r="B6697" t="s">
        <v>181</v>
      </c>
      <c r="C6697" t="s">
        <v>129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101</v>
      </c>
      <c r="B6698" t="s">
        <v>182</v>
      </c>
      <c r="C6698" t="s">
        <v>124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101</v>
      </c>
      <c r="B6699" t="s">
        <v>182</v>
      </c>
      <c r="C6699" t="s">
        <v>125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101</v>
      </c>
      <c r="B6700" t="s">
        <v>182</v>
      </c>
      <c r="C6700" t="s">
        <v>126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101</v>
      </c>
      <c r="B6701" t="s">
        <v>182</v>
      </c>
      <c r="C6701" t="s">
        <v>127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101</v>
      </c>
      <c r="B6702" t="s">
        <v>182</v>
      </c>
      <c r="C6702" t="s">
        <v>128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101</v>
      </c>
      <c r="B6703" t="s">
        <v>182</v>
      </c>
      <c r="C6703" t="s">
        <v>129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101</v>
      </c>
      <c r="B6704" t="s">
        <v>183</v>
      </c>
      <c r="C6704" t="s">
        <v>124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6.7970122341304229E-2</v>
      </c>
      <c r="K6704">
        <v>6.7970122341304229E-2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2.4449684295433172E-3</v>
      </c>
      <c r="V6704">
        <v>1</v>
      </c>
      <c r="W6704">
        <v>0.46853745004815089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1.6069226631603026</v>
      </c>
      <c r="AC6704">
        <f>INDEX(SHELF_days!$C$2:$C$289,MATCH(A6704&amp;"|"&amp;C6704,SHELF_days!$D$2:$D$289,0))</f>
        <v>39</v>
      </c>
      <c r="AD6704" s="8">
        <f t="shared" si="313"/>
        <v>62.669983863251801</v>
      </c>
      <c r="AE6704" s="7">
        <f t="shared" si="314"/>
        <v>1</v>
      </c>
    </row>
    <row r="6705" spans="1:31" x14ac:dyDescent="0.45">
      <c r="A6705" t="s">
        <v>101</v>
      </c>
      <c r="B6705" t="s">
        <v>183</v>
      </c>
      <c r="C6705" t="s">
        <v>125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0.78300113956124706</v>
      </c>
      <c r="W6705">
        <v>1</v>
      </c>
      <c r="X6705">
        <v>0.1162378740878718</v>
      </c>
      <c r="Y6705">
        <v>0</v>
      </c>
      <c r="Z6705">
        <v>0</v>
      </c>
      <c r="AA6705">
        <v>0</v>
      </c>
      <c r="AB6705" s="7">
        <f t="shared" si="312"/>
        <v>1.8992390136491188</v>
      </c>
      <c r="AC6705">
        <f>INDEX(SHELF_days!$C$2:$C$289,MATCH(A6705&amp;"|"&amp;C6705,SHELF_days!$D$2:$D$289,0))</f>
        <v>102</v>
      </c>
      <c r="AD6705" s="8">
        <f t="shared" si="313"/>
        <v>193.72237939221012</v>
      </c>
      <c r="AE6705" s="7">
        <f t="shared" si="314"/>
        <v>1</v>
      </c>
    </row>
    <row r="6706" spans="1:31" x14ac:dyDescent="0.45">
      <c r="A6706" t="s">
        <v>101</v>
      </c>
      <c r="B6706" t="s">
        <v>183</v>
      </c>
      <c r="C6706" t="s">
        <v>126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3.2318548206607062E-3</v>
      </c>
      <c r="S6706">
        <v>0.16299321145532161</v>
      </c>
      <c r="T6706">
        <v>0.879603153689822</v>
      </c>
      <c r="U6706">
        <v>1</v>
      </c>
      <c r="V6706">
        <v>1</v>
      </c>
      <c r="W6706">
        <v>0.91041350298012069</v>
      </c>
      <c r="X6706">
        <v>3.2318548206607062E-3</v>
      </c>
      <c r="Y6706">
        <v>0</v>
      </c>
      <c r="Z6706">
        <v>0</v>
      </c>
      <c r="AA6706">
        <v>0</v>
      </c>
      <c r="AB6706" s="7">
        <f t="shared" si="312"/>
        <v>3.9594735777665861</v>
      </c>
      <c r="AC6706">
        <f>INDEX(SHELF_days!$C$2:$C$289,MATCH(A6706&amp;"|"&amp;C6706,SHELF_days!$D$2:$D$289,0))</f>
        <v>72</v>
      </c>
      <c r="AD6706" s="8">
        <f t="shared" si="313"/>
        <v>285.08209759919419</v>
      </c>
      <c r="AE6706" s="7">
        <f t="shared" si="314"/>
        <v>1</v>
      </c>
    </row>
    <row r="6707" spans="1:31" x14ac:dyDescent="0.45">
      <c r="A6707" t="s">
        <v>101</v>
      </c>
      <c r="B6707" t="s">
        <v>183</v>
      </c>
      <c r="C6707" t="s">
        <v>127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101</v>
      </c>
      <c r="B6708" t="s">
        <v>183</v>
      </c>
      <c r="C6708" t="s">
        <v>128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0.28117136939748139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1.2811713693974813</v>
      </c>
      <c r="AC6708">
        <f>INDEX(SHELF_days!$C$2:$C$289,MATCH(A6708&amp;"|"&amp;C6708,SHELF_days!$D$2:$D$289,0))</f>
        <v>5</v>
      </c>
      <c r="AD6708" s="8">
        <f t="shared" si="313"/>
        <v>6.4058568469874064</v>
      </c>
      <c r="AE6708" s="7">
        <f t="shared" si="314"/>
        <v>1</v>
      </c>
    </row>
    <row r="6709" spans="1:31" x14ac:dyDescent="0.45">
      <c r="A6709" t="s">
        <v>101</v>
      </c>
      <c r="B6709" t="s">
        <v>183</v>
      </c>
      <c r="C6709" t="s">
        <v>129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99</v>
      </c>
      <c r="B6710" t="s">
        <v>158</v>
      </c>
      <c r="C6710" t="s">
        <v>124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99</v>
      </c>
      <c r="B6711" t="s">
        <v>158</v>
      </c>
      <c r="C6711" t="s">
        <v>125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99</v>
      </c>
      <c r="B6712" t="s">
        <v>158</v>
      </c>
      <c r="C6712" t="s">
        <v>126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99</v>
      </c>
      <c r="B6713" t="s">
        <v>158</v>
      </c>
      <c r="C6713" t="s">
        <v>127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99</v>
      </c>
      <c r="B6714" t="s">
        <v>158</v>
      </c>
      <c r="C6714" t="s">
        <v>128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99</v>
      </c>
      <c r="B6715" t="s">
        <v>158</v>
      </c>
      <c r="C6715" t="s">
        <v>129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99</v>
      </c>
      <c r="B6716" t="s">
        <v>159</v>
      </c>
      <c r="C6716" t="s">
        <v>124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99</v>
      </c>
      <c r="B6717" t="s">
        <v>159</v>
      </c>
      <c r="C6717" t="s">
        <v>125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99</v>
      </c>
      <c r="B6718" t="s">
        <v>159</v>
      </c>
      <c r="C6718" t="s">
        <v>126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99</v>
      </c>
      <c r="B6719" t="s">
        <v>159</v>
      </c>
      <c r="C6719" t="s">
        <v>127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99</v>
      </c>
      <c r="B6720" t="s">
        <v>159</v>
      </c>
      <c r="C6720" t="s">
        <v>128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99</v>
      </c>
      <c r="B6721" t="s">
        <v>159</v>
      </c>
      <c r="C6721" t="s">
        <v>129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99</v>
      </c>
      <c r="B6722" t="s">
        <v>160</v>
      </c>
      <c r="C6722" t="s">
        <v>124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99</v>
      </c>
      <c r="B6723" t="s">
        <v>160</v>
      </c>
      <c r="C6723" t="s">
        <v>125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99</v>
      </c>
      <c r="B6724" t="s">
        <v>160</v>
      </c>
      <c r="C6724" t="s">
        <v>126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99</v>
      </c>
      <c r="B6725" t="s">
        <v>160</v>
      </c>
      <c r="C6725" t="s">
        <v>127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99</v>
      </c>
      <c r="B6726" t="s">
        <v>160</v>
      </c>
      <c r="C6726" t="s">
        <v>128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99</v>
      </c>
      <c r="B6727" t="s">
        <v>160</v>
      </c>
      <c r="C6727" t="s">
        <v>129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99</v>
      </c>
      <c r="B6728" t="s">
        <v>161</v>
      </c>
      <c r="C6728" t="s">
        <v>124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99</v>
      </c>
      <c r="B6729" t="s">
        <v>161</v>
      </c>
      <c r="C6729" t="s">
        <v>125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99</v>
      </c>
      <c r="B6730" t="s">
        <v>161</v>
      </c>
      <c r="C6730" t="s">
        <v>126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99</v>
      </c>
      <c r="B6731" t="s">
        <v>161</v>
      </c>
      <c r="C6731" t="s">
        <v>127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99</v>
      </c>
      <c r="B6732" t="s">
        <v>161</v>
      </c>
      <c r="C6732" t="s">
        <v>128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99</v>
      </c>
      <c r="B6733" t="s">
        <v>161</v>
      </c>
      <c r="C6733" t="s">
        <v>129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99</v>
      </c>
      <c r="B6734" t="s">
        <v>162</v>
      </c>
      <c r="C6734" t="s">
        <v>124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 s="7">
        <f t="shared" si="315"/>
        <v>0</v>
      </c>
      <c r="AC6734">
        <f>INDEX(SHELF_days!$C$2:$C$289,MATCH(A6734&amp;"|"&amp;C6734,SHELF_days!$D$2:$D$289,0))</f>
        <v>57</v>
      </c>
      <c r="AD6734" s="8">
        <f t="shared" si="316"/>
        <v>0</v>
      </c>
      <c r="AE6734" s="7">
        <f t="shared" si="317"/>
        <v>0</v>
      </c>
    </row>
    <row r="6735" spans="1:31" x14ac:dyDescent="0.45">
      <c r="A6735" t="s">
        <v>99</v>
      </c>
      <c r="B6735" t="s">
        <v>162</v>
      </c>
      <c r="C6735" t="s">
        <v>125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 s="7">
        <f t="shared" si="315"/>
        <v>0</v>
      </c>
      <c r="AC6735">
        <f>INDEX(SHELF_days!$C$2:$C$289,MATCH(A6735&amp;"|"&amp;C6735,SHELF_days!$D$2:$D$289,0))</f>
        <v>122</v>
      </c>
      <c r="AD6735" s="8">
        <f t="shared" si="316"/>
        <v>0</v>
      </c>
      <c r="AE6735" s="7">
        <f t="shared" si="317"/>
        <v>0</v>
      </c>
    </row>
    <row r="6736" spans="1:31" x14ac:dyDescent="0.45">
      <c r="A6736" t="s">
        <v>99</v>
      </c>
      <c r="B6736" t="s">
        <v>162</v>
      </c>
      <c r="C6736" t="s">
        <v>126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 s="7">
        <f t="shared" si="315"/>
        <v>0</v>
      </c>
      <c r="AC6736">
        <f>INDEX(SHELF_days!$C$2:$C$289,MATCH(A6736&amp;"|"&amp;C6736,SHELF_days!$D$2:$D$289,0))</f>
        <v>111</v>
      </c>
      <c r="AD6736" s="8">
        <f t="shared" si="316"/>
        <v>0</v>
      </c>
      <c r="AE6736" s="7">
        <f t="shared" si="317"/>
        <v>0</v>
      </c>
    </row>
    <row r="6737" spans="1:31" x14ac:dyDescent="0.45">
      <c r="A6737" t="s">
        <v>99</v>
      </c>
      <c r="B6737" t="s">
        <v>162</v>
      </c>
      <c r="C6737" t="s">
        <v>127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 s="7">
        <f t="shared" si="315"/>
        <v>0</v>
      </c>
      <c r="AC6737">
        <f>INDEX(SHELF_days!$C$2:$C$289,MATCH(A6737&amp;"|"&amp;C6737,SHELF_days!$D$2:$D$289,0))</f>
        <v>62</v>
      </c>
      <c r="AD6737" s="8">
        <f t="shared" si="316"/>
        <v>0</v>
      </c>
      <c r="AE6737" s="7">
        <f t="shared" si="317"/>
        <v>0</v>
      </c>
    </row>
    <row r="6738" spans="1:31" x14ac:dyDescent="0.45">
      <c r="A6738" t="s">
        <v>99</v>
      </c>
      <c r="B6738" t="s">
        <v>162</v>
      </c>
      <c r="C6738" t="s">
        <v>128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 s="7">
        <f t="shared" si="315"/>
        <v>0</v>
      </c>
      <c r="AC6738">
        <f>INDEX(SHELF_days!$C$2:$C$289,MATCH(A6738&amp;"|"&amp;C6738,SHELF_days!$D$2:$D$289,0))</f>
        <v>6</v>
      </c>
      <c r="AD6738" s="8">
        <f t="shared" si="316"/>
        <v>0</v>
      </c>
      <c r="AE6738" s="7">
        <f t="shared" si="317"/>
        <v>0</v>
      </c>
    </row>
    <row r="6739" spans="1:31" x14ac:dyDescent="0.45">
      <c r="A6739" t="s">
        <v>99</v>
      </c>
      <c r="B6739" t="s">
        <v>162</v>
      </c>
      <c r="C6739" t="s">
        <v>129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 s="7">
        <f t="shared" si="315"/>
        <v>0</v>
      </c>
      <c r="AC6739">
        <f>INDEX(SHELF_days!$C$2:$C$289,MATCH(A6739&amp;"|"&amp;C6739,SHELF_days!$D$2:$D$289,0))</f>
        <v>7</v>
      </c>
      <c r="AD6739" s="8">
        <f t="shared" si="316"/>
        <v>0</v>
      </c>
      <c r="AE6739" s="7">
        <f t="shared" si="317"/>
        <v>0</v>
      </c>
    </row>
    <row r="6740" spans="1:31" x14ac:dyDescent="0.45">
      <c r="A6740" t="s">
        <v>99</v>
      </c>
      <c r="B6740" t="s">
        <v>163</v>
      </c>
      <c r="C6740" t="s">
        <v>124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99</v>
      </c>
      <c r="B6741" t="s">
        <v>163</v>
      </c>
      <c r="C6741" t="s">
        <v>125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99</v>
      </c>
      <c r="B6742" t="s">
        <v>163</v>
      </c>
      <c r="C6742" t="s">
        <v>126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99</v>
      </c>
      <c r="B6743" t="s">
        <v>163</v>
      </c>
      <c r="C6743" t="s">
        <v>127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99</v>
      </c>
      <c r="B6744" t="s">
        <v>163</v>
      </c>
      <c r="C6744" t="s">
        <v>128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99</v>
      </c>
      <c r="B6745" t="s">
        <v>163</v>
      </c>
      <c r="C6745" t="s">
        <v>129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99</v>
      </c>
      <c r="B6746" t="s">
        <v>164</v>
      </c>
      <c r="C6746" t="s">
        <v>124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99</v>
      </c>
      <c r="B6747" t="s">
        <v>164</v>
      </c>
      <c r="C6747" t="s">
        <v>125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99</v>
      </c>
      <c r="B6748" t="s">
        <v>164</v>
      </c>
      <c r="C6748" t="s">
        <v>126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99</v>
      </c>
      <c r="B6749" t="s">
        <v>164</v>
      </c>
      <c r="C6749" t="s">
        <v>127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99</v>
      </c>
      <c r="B6750" t="s">
        <v>164</v>
      </c>
      <c r="C6750" t="s">
        <v>128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99</v>
      </c>
      <c r="B6751" t="s">
        <v>164</v>
      </c>
      <c r="C6751" t="s">
        <v>129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99</v>
      </c>
      <c r="B6752" t="s">
        <v>165</v>
      </c>
      <c r="C6752" t="s">
        <v>124</v>
      </c>
      <c r="D6752">
        <v>0.41798998116472452</v>
      </c>
      <c r="E6752">
        <v>0.39929027216943053</v>
      </c>
      <c r="F6752">
        <v>0.39481356614845942</v>
      </c>
      <c r="G6752">
        <v>0.3958905759962788</v>
      </c>
      <c r="H6752">
        <v>0.41144766808534727</v>
      </c>
      <c r="I6752">
        <v>0.45686132865281193</v>
      </c>
      <c r="J6752">
        <v>0.51420990740613959</v>
      </c>
      <c r="K6752">
        <v>0.52494828604636068</v>
      </c>
      <c r="L6752">
        <v>0.48808750781146643</v>
      </c>
      <c r="M6752">
        <v>0.4609441672407647</v>
      </c>
      <c r="N6752">
        <v>0.45036960657355718</v>
      </c>
      <c r="O6752">
        <v>0.44598645794767028</v>
      </c>
      <c r="P6752">
        <v>0.43809299292355158</v>
      </c>
      <c r="Q6752">
        <v>0.42331639179686559</v>
      </c>
      <c r="R6752">
        <v>0.41540360088379991</v>
      </c>
      <c r="S6752">
        <v>0.43044818414554092</v>
      </c>
      <c r="T6752">
        <v>0.4950325449213957</v>
      </c>
      <c r="U6752">
        <v>0.56679478407822803</v>
      </c>
      <c r="V6752">
        <v>0.59327136826144733</v>
      </c>
      <c r="W6752">
        <v>0.59550842318554775</v>
      </c>
      <c r="X6752">
        <v>0.58864732018263599</v>
      </c>
      <c r="Y6752">
        <v>0.56282436875998709</v>
      </c>
      <c r="Z6752">
        <v>0.51047544770876663</v>
      </c>
      <c r="AA6752">
        <v>0.45614851267063111</v>
      </c>
      <c r="AB6752" s="7">
        <f t="shared" si="315"/>
        <v>11.43680326476141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0.59550842318554775</v>
      </c>
    </row>
    <row r="6753" spans="1:31" x14ac:dyDescent="0.45">
      <c r="A6753" t="s">
        <v>99</v>
      </c>
      <c r="B6753" t="s">
        <v>165</v>
      </c>
      <c r="C6753" t="s">
        <v>125</v>
      </c>
      <c r="D6753">
        <v>0.221487985450805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0.24654871297395531</v>
      </c>
      <c r="K6753">
        <v>0.24316820257044661</v>
      </c>
      <c r="L6753">
        <v>0.23711580870716409</v>
      </c>
      <c r="M6753">
        <v>0.23626065134004981</v>
      </c>
      <c r="N6753">
        <v>0.2464538019735166</v>
      </c>
      <c r="O6753">
        <v>0.25918297982622662</v>
      </c>
      <c r="P6753">
        <v>0.27032356167618982</v>
      </c>
      <c r="Q6753">
        <v>0.27636419741483581</v>
      </c>
      <c r="R6753">
        <v>0.28394463855697782</v>
      </c>
      <c r="S6753">
        <v>0.29285779273654772</v>
      </c>
      <c r="T6753">
        <v>0.3195927608824789</v>
      </c>
      <c r="U6753">
        <v>0.36572434517732849</v>
      </c>
      <c r="V6753">
        <v>0.38762248747151518</v>
      </c>
      <c r="W6753">
        <v>0.40493269413286548</v>
      </c>
      <c r="X6753">
        <v>0.40400333301909869</v>
      </c>
      <c r="Y6753">
        <v>0.38678994747511808</v>
      </c>
      <c r="Z6753">
        <v>0.32087229467829592</v>
      </c>
      <c r="AA6753">
        <v>0.25518094116726842</v>
      </c>
      <c r="AB6753" s="7">
        <f t="shared" si="315"/>
        <v>6.7165338400095314</v>
      </c>
      <c r="AC6753">
        <f>INDEX(SHELF_days!$C$2:$C$289,MATCH(A6753&amp;"|"&amp;C6753,SHELF_days!$D$2:$D$289,0))</f>
        <v>122</v>
      </c>
      <c r="AD6753" s="8">
        <f t="shared" si="316"/>
        <v>819.41712848116288</v>
      </c>
      <c r="AE6753" s="7">
        <f t="shared" si="317"/>
        <v>0.40493269413286548</v>
      </c>
    </row>
    <row r="6754" spans="1:31" x14ac:dyDescent="0.45">
      <c r="A6754" t="s">
        <v>99</v>
      </c>
      <c r="B6754" t="s">
        <v>165</v>
      </c>
      <c r="C6754" t="s">
        <v>126</v>
      </c>
      <c r="D6754">
        <v>0.53094678714139565</v>
      </c>
      <c r="E6754">
        <v>0.492873257396298</v>
      </c>
      <c r="F6754">
        <v>0.47082570457520589</v>
      </c>
      <c r="G6754">
        <v>0.46250778903631612</v>
      </c>
      <c r="H6754">
        <v>0.46643951574634462</v>
      </c>
      <c r="I6754">
        <v>0.47814090710672341</v>
      </c>
      <c r="J6754">
        <v>0.47899026894067559</v>
      </c>
      <c r="K6754">
        <v>0.49582527971583118</v>
      </c>
      <c r="L6754">
        <v>0.52192645179808717</v>
      </c>
      <c r="M6754">
        <v>0.54831145040609008</v>
      </c>
      <c r="N6754">
        <v>0.60263332710999229</v>
      </c>
      <c r="O6754">
        <v>0.6589499782089181</v>
      </c>
      <c r="P6754">
        <v>0.70430187712862435</v>
      </c>
      <c r="Q6754">
        <v>0.73284191367508711</v>
      </c>
      <c r="R6754">
        <v>0.74955695394334942</v>
      </c>
      <c r="S6754">
        <v>0.76181575211210584</v>
      </c>
      <c r="T6754">
        <v>0.77125614148770916</v>
      </c>
      <c r="U6754">
        <v>0.78052032483655309</v>
      </c>
      <c r="V6754">
        <v>0.79539175424740272</v>
      </c>
      <c r="W6754">
        <v>0.80684776695610472</v>
      </c>
      <c r="X6754">
        <v>0.80216781987470875</v>
      </c>
      <c r="Y6754">
        <v>0.77568148410507143</v>
      </c>
      <c r="Z6754">
        <v>0.69479620814134735</v>
      </c>
      <c r="AA6754">
        <v>0.59655030870046077</v>
      </c>
      <c r="AB6754" s="7">
        <f t="shared" si="315"/>
        <v>15.180099022390406</v>
      </c>
      <c r="AC6754">
        <f>INDEX(SHELF_days!$C$2:$C$289,MATCH(A6754&amp;"|"&amp;C6754,SHELF_days!$D$2:$D$289,0))</f>
        <v>111</v>
      </c>
      <c r="AD6754" s="8">
        <f t="shared" si="316"/>
        <v>1684.9909914853351</v>
      </c>
      <c r="AE6754" s="7">
        <f t="shared" si="317"/>
        <v>0.80684776695610472</v>
      </c>
    </row>
    <row r="6755" spans="1:31" x14ac:dyDescent="0.45">
      <c r="A6755" t="s">
        <v>99</v>
      </c>
      <c r="B6755" t="s">
        <v>165</v>
      </c>
      <c r="C6755" t="s">
        <v>127</v>
      </c>
      <c r="D6755">
        <v>0.34307571210090698</v>
      </c>
      <c r="E6755">
        <v>0.32858940306699402</v>
      </c>
      <c r="F6755">
        <v>0.32401697428110238</v>
      </c>
      <c r="G6755">
        <v>0.32350582096610442</v>
      </c>
      <c r="H6755">
        <v>0.32832646982096841</v>
      </c>
      <c r="I6755">
        <v>0.35604786974263908</v>
      </c>
      <c r="J6755">
        <v>0.38938188816938007</v>
      </c>
      <c r="K6755">
        <v>0.37858128979697148</v>
      </c>
      <c r="L6755">
        <v>0.37427784500132721</v>
      </c>
      <c r="M6755">
        <v>0.37803833767790851</v>
      </c>
      <c r="N6755">
        <v>0.38960206747476789</v>
      </c>
      <c r="O6755">
        <v>0.41293298957311669</v>
      </c>
      <c r="P6755">
        <v>0.43801540774226361</v>
      </c>
      <c r="Q6755">
        <v>0.45605703240446033</v>
      </c>
      <c r="R6755">
        <v>0.4648334425167292</v>
      </c>
      <c r="S6755">
        <v>0.48457152839165368</v>
      </c>
      <c r="T6755">
        <v>0.53101555576464532</v>
      </c>
      <c r="U6755">
        <v>0.56517627331913556</v>
      </c>
      <c r="V6755">
        <v>0.58207951076408326</v>
      </c>
      <c r="W6755">
        <v>0.58184687111227529</v>
      </c>
      <c r="X6755">
        <v>0.56943378429373515</v>
      </c>
      <c r="Y6755">
        <v>0.51798699761087552</v>
      </c>
      <c r="Z6755">
        <v>0.44016906398584998</v>
      </c>
      <c r="AA6755">
        <v>0.3722450740545733</v>
      </c>
      <c r="AB6755" s="7">
        <f t="shared" si="315"/>
        <v>10.32980720963247</v>
      </c>
      <c r="AC6755">
        <f>INDEX(SHELF_days!$C$2:$C$289,MATCH(A6755&amp;"|"&amp;C6755,SHELF_days!$D$2:$D$289,0))</f>
        <v>62</v>
      </c>
      <c r="AD6755" s="8">
        <f t="shared" si="316"/>
        <v>640.44804699721317</v>
      </c>
      <c r="AE6755" s="7">
        <f t="shared" si="317"/>
        <v>0.58207951076408326</v>
      </c>
    </row>
    <row r="6756" spans="1:31" x14ac:dyDescent="0.45">
      <c r="A6756" t="s">
        <v>99</v>
      </c>
      <c r="B6756" t="s">
        <v>165</v>
      </c>
      <c r="C6756" t="s">
        <v>128</v>
      </c>
      <c r="D6756">
        <v>0.68924157017752974</v>
      </c>
      <c r="E6756">
        <v>0.61095442974769576</v>
      </c>
      <c r="F6756">
        <v>0.55756450686609238</v>
      </c>
      <c r="G6756">
        <v>0.52954244376943471</v>
      </c>
      <c r="H6756">
        <v>0.526412733701765</v>
      </c>
      <c r="I6756">
        <v>0.53022408452829595</v>
      </c>
      <c r="J6756">
        <v>0.52193433567410064</v>
      </c>
      <c r="K6756">
        <v>0.587606561578215</v>
      </c>
      <c r="L6756">
        <v>0.64561534548061117</v>
      </c>
      <c r="M6756">
        <v>0.7206475144722797</v>
      </c>
      <c r="N6756">
        <v>0.77641740339329646</v>
      </c>
      <c r="O6756">
        <v>0.82039448154058314</v>
      </c>
      <c r="P6756">
        <v>0.84172661454893616</v>
      </c>
      <c r="Q6756">
        <v>0.85353949146454167</v>
      </c>
      <c r="R6756">
        <v>0.85925286931490608</v>
      </c>
      <c r="S6756">
        <v>0.86167844022221807</v>
      </c>
      <c r="T6756">
        <v>0.8636637721380801</v>
      </c>
      <c r="U6756">
        <v>0.86932303221187135</v>
      </c>
      <c r="V6756">
        <v>0.8781448378582194</v>
      </c>
      <c r="W6756">
        <v>0.88171661111205524</v>
      </c>
      <c r="X6756">
        <v>0.88883036243936608</v>
      </c>
      <c r="Y6756">
        <v>0.88746951318126521</v>
      </c>
      <c r="Z6756">
        <v>0.87735252928659058</v>
      </c>
      <c r="AA6756">
        <v>0.8089117838685651</v>
      </c>
      <c r="AB6756" s="7">
        <f t="shared" si="315"/>
        <v>17.888165268576515</v>
      </c>
      <c r="AC6756">
        <f>INDEX(SHELF_days!$C$2:$C$289,MATCH(A6756&amp;"|"&amp;C6756,SHELF_days!$D$2:$D$289,0))</f>
        <v>6</v>
      </c>
      <c r="AD6756" s="8">
        <f t="shared" si="316"/>
        <v>107.32899161145909</v>
      </c>
      <c r="AE6756" s="7">
        <f t="shared" si="317"/>
        <v>0.88883036243936608</v>
      </c>
    </row>
    <row r="6757" spans="1:31" x14ac:dyDescent="0.45">
      <c r="A6757" t="s">
        <v>99</v>
      </c>
      <c r="B6757" t="s">
        <v>165</v>
      </c>
      <c r="C6757" t="s">
        <v>129</v>
      </c>
      <c r="D6757">
        <v>0.59398090598065967</v>
      </c>
      <c r="E6757">
        <v>0.57386064632860467</v>
      </c>
      <c r="F6757">
        <v>0.55646999003652053</v>
      </c>
      <c r="G6757">
        <v>0.55494982777322654</v>
      </c>
      <c r="H6757">
        <v>0.57599434608136424</v>
      </c>
      <c r="I6757">
        <v>0.62696234644508786</v>
      </c>
      <c r="J6757">
        <v>0.69932936695674908</v>
      </c>
      <c r="K6757">
        <v>0.71923133130779504</v>
      </c>
      <c r="L6757">
        <v>0.63322845529438587</v>
      </c>
      <c r="M6757">
        <v>0.59117225418299746</v>
      </c>
      <c r="N6757">
        <v>0.5803845746977575</v>
      </c>
      <c r="O6757">
        <v>0.57526101980555111</v>
      </c>
      <c r="P6757">
        <v>0.55918864822819569</v>
      </c>
      <c r="Q6757">
        <v>0.52708768574666764</v>
      </c>
      <c r="R6757">
        <v>0.51076783175284768</v>
      </c>
      <c r="S6757">
        <v>0.54235619551919312</v>
      </c>
      <c r="T6757">
        <v>0.65825944712178597</v>
      </c>
      <c r="U6757">
        <v>0.67156512337994623</v>
      </c>
      <c r="V6757">
        <v>0.71940888626014776</v>
      </c>
      <c r="W6757">
        <v>0.71885129074197152</v>
      </c>
      <c r="X6757">
        <v>0.7217183167705441</v>
      </c>
      <c r="Y6757">
        <v>0.70636893436561132</v>
      </c>
      <c r="Z6757">
        <v>0.68075480829401147</v>
      </c>
      <c r="AA6757">
        <v>0.63042710027558757</v>
      </c>
      <c r="AB6757" s="7">
        <f t="shared" si="315"/>
        <v>14.927579333347211</v>
      </c>
      <c r="AC6757">
        <f>INDEX(SHELF_days!$C$2:$C$289,MATCH(A6757&amp;"|"&amp;C6757,SHELF_days!$D$2:$D$289,0))</f>
        <v>7</v>
      </c>
      <c r="AD6757" s="8">
        <f t="shared" si="316"/>
        <v>104.49305533343048</v>
      </c>
      <c r="AE6757" s="7">
        <f t="shared" si="317"/>
        <v>0.7217183167705441</v>
      </c>
    </row>
    <row r="6758" spans="1:31" x14ac:dyDescent="0.45">
      <c r="A6758" t="s">
        <v>99</v>
      </c>
      <c r="B6758" t="s">
        <v>166</v>
      </c>
      <c r="C6758" t="s">
        <v>124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99</v>
      </c>
      <c r="B6759" t="s">
        <v>166</v>
      </c>
      <c r="C6759" t="s">
        <v>125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99</v>
      </c>
      <c r="B6760" t="s">
        <v>166</v>
      </c>
      <c r="C6760" t="s">
        <v>126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99</v>
      </c>
      <c r="B6761" t="s">
        <v>166</v>
      </c>
      <c r="C6761" t="s">
        <v>127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99</v>
      </c>
      <c r="B6762" t="s">
        <v>166</v>
      </c>
      <c r="C6762" t="s">
        <v>128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99</v>
      </c>
      <c r="B6763" t="s">
        <v>166</v>
      </c>
      <c r="C6763" t="s">
        <v>129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99</v>
      </c>
      <c r="B6764" t="s">
        <v>167</v>
      </c>
      <c r="C6764" t="s">
        <v>124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99</v>
      </c>
      <c r="B6765" t="s">
        <v>167</v>
      </c>
      <c r="C6765" t="s">
        <v>125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99</v>
      </c>
      <c r="B6766" t="s">
        <v>167</v>
      </c>
      <c r="C6766" t="s">
        <v>126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99</v>
      </c>
      <c r="B6767" t="s">
        <v>167</v>
      </c>
      <c r="C6767" t="s">
        <v>127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99</v>
      </c>
      <c r="B6768" t="s">
        <v>167</v>
      </c>
      <c r="C6768" t="s">
        <v>128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99</v>
      </c>
      <c r="B6769" t="s">
        <v>167</v>
      </c>
      <c r="C6769" t="s">
        <v>129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99</v>
      </c>
      <c r="B6770" t="s">
        <v>168</v>
      </c>
      <c r="C6770" t="s">
        <v>124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99</v>
      </c>
      <c r="B6771" t="s">
        <v>168</v>
      </c>
      <c r="C6771" t="s">
        <v>125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99</v>
      </c>
      <c r="B6772" t="s">
        <v>168</v>
      </c>
      <c r="C6772" t="s">
        <v>126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99</v>
      </c>
      <c r="B6773" t="s">
        <v>168</v>
      </c>
      <c r="C6773" t="s">
        <v>127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99</v>
      </c>
      <c r="B6774" t="s">
        <v>168</v>
      </c>
      <c r="C6774" t="s">
        <v>128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99</v>
      </c>
      <c r="B6775" t="s">
        <v>168</v>
      </c>
      <c r="C6775" t="s">
        <v>129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99</v>
      </c>
      <c r="B6776" t="s">
        <v>169</v>
      </c>
      <c r="C6776" t="s">
        <v>124</v>
      </c>
      <c r="D6776">
        <v>1.255181992585261E-2</v>
      </c>
      <c r="E6776">
        <v>1.0573543959278011E-2</v>
      </c>
      <c r="F6776">
        <v>9.5744749904416622E-3</v>
      </c>
      <c r="G6776">
        <v>9.4028108116652152E-3</v>
      </c>
      <c r="H6776">
        <v>9.2858261664177672E-3</v>
      </c>
      <c r="I6776">
        <v>9.2811562386893431E-3</v>
      </c>
      <c r="J6776">
        <v>1.8318175749297849E-2</v>
      </c>
      <c r="K6776">
        <v>3.222191019602421E-2</v>
      </c>
      <c r="L6776">
        <v>2.2138235744156812E-2</v>
      </c>
      <c r="M6776">
        <v>1.033389981989794E-2</v>
      </c>
      <c r="N6776">
        <v>1.0375219813343099E-2</v>
      </c>
      <c r="O6776">
        <v>1.063354366363686E-2</v>
      </c>
      <c r="P6776">
        <v>1.069407538507869E-2</v>
      </c>
      <c r="Q6776">
        <v>1.0771513427157599E-2</v>
      </c>
      <c r="R6776">
        <v>1.1083275437786731E-2</v>
      </c>
      <c r="S6776">
        <v>1.3278555261209919E-2</v>
      </c>
      <c r="T6776">
        <v>1.5495884237072389E-2</v>
      </c>
      <c r="U6776">
        <v>4.4634518985162443E-2</v>
      </c>
      <c r="V6776">
        <v>0.1248038776551051</v>
      </c>
      <c r="W6776">
        <v>0.1016811147423802</v>
      </c>
      <c r="X6776">
        <v>6.2014334826093483E-2</v>
      </c>
      <c r="Y6776">
        <v>3.0853444032568681E-2</v>
      </c>
      <c r="Z6776">
        <v>1.622575256191839E-2</v>
      </c>
      <c r="AA6776">
        <v>1.3991103474354319E-2</v>
      </c>
      <c r="AB6776" s="7">
        <f t="shared" si="315"/>
        <v>0.62021806710458938</v>
      </c>
      <c r="AC6776">
        <f>INDEX(SHELF_days!$C$2:$C$289,MATCH(A6776&amp;"|"&amp;C6776,SHELF_days!$D$2:$D$289,0))</f>
        <v>57</v>
      </c>
      <c r="AD6776" s="8">
        <f t="shared" si="316"/>
        <v>35.352429824961597</v>
      </c>
      <c r="AE6776" s="7">
        <f t="shared" si="317"/>
        <v>0.1248038776551051</v>
      </c>
    </row>
    <row r="6777" spans="1:31" x14ac:dyDescent="0.45">
      <c r="A6777" t="s">
        <v>99</v>
      </c>
      <c r="B6777" t="s">
        <v>169</v>
      </c>
      <c r="C6777" t="s">
        <v>125</v>
      </c>
      <c r="D6777">
        <v>2.098474881698411E-2</v>
      </c>
      <c r="E6777">
        <v>2.0503495030667389E-2</v>
      </c>
      <c r="F6777">
        <v>1.9810099432510459E-2</v>
      </c>
      <c r="G6777">
        <v>1.941167775036402E-2</v>
      </c>
      <c r="H6777">
        <v>1.934362389849887E-2</v>
      </c>
      <c r="I6777">
        <v>1.729173745719239E-2</v>
      </c>
      <c r="J6777">
        <v>1.6845286455054259E-2</v>
      </c>
      <c r="K6777">
        <v>1.6882010412032529E-2</v>
      </c>
      <c r="L6777">
        <v>1.6664917885670091E-2</v>
      </c>
      <c r="M6777">
        <v>1.6577430632023691E-2</v>
      </c>
      <c r="N6777">
        <v>1.668265178843625E-2</v>
      </c>
      <c r="O6777">
        <v>1.6834054983302361E-2</v>
      </c>
      <c r="P6777">
        <v>1.7075605517229801E-2</v>
      </c>
      <c r="Q6777">
        <v>1.858926800958325E-2</v>
      </c>
      <c r="R6777">
        <v>1.9970812926328799E-2</v>
      </c>
      <c r="S6777">
        <v>2.31995654899547E-2</v>
      </c>
      <c r="T6777">
        <v>2.9464731663455181E-2</v>
      </c>
      <c r="U6777">
        <v>5.0837631277233647E-2</v>
      </c>
      <c r="V6777">
        <v>0.16450278549190309</v>
      </c>
      <c r="W6777">
        <v>0.2118803845569355</v>
      </c>
      <c r="X6777">
        <v>0.14226750096485841</v>
      </c>
      <c r="Y6777">
        <v>0.1035007461704591</v>
      </c>
      <c r="Z6777">
        <v>5.2890034957370789E-2</v>
      </c>
      <c r="AA6777">
        <v>2.8345944072694921E-2</v>
      </c>
      <c r="AB6777" s="7">
        <f t="shared" si="315"/>
        <v>1.0803567456407437</v>
      </c>
      <c r="AC6777">
        <f>INDEX(SHELF_days!$C$2:$C$289,MATCH(A6777&amp;"|"&amp;C6777,SHELF_days!$D$2:$D$289,0))</f>
        <v>122</v>
      </c>
      <c r="AD6777" s="8">
        <f t="shared" si="316"/>
        <v>131.80352296817074</v>
      </c>
      <c r="AE6777" s="7">
        <f t="shared" si="317"/>
        <v>0.2118803845569355</v>
      </c>
    </row>
    <row r="6778" spans="1:31" x14ac:dyDescent="0.45">
      <c r="A6778" t="s">
        <v>99</v>
      </c>
      <c r="B6778" t="s">
        <v>169</v>
      </c>
      <c r="C6778" t="s">
        <v>126</v>
      </c>
      <c r="D6778">
        <v>0.1527659739504009</v>
      </c>
      <c r="E6778">
        <v>0.14270704950398019</v>
      </c>
      <c r="F6778">
        <v>0.1420321725847464</v>
      </c>
      <c r="G6778">
        <v>0.1415213852255903</v>
      </c>
      <c r="H6778">
        <v>0.14074336629716469</v>
      </c>
      <c r="I6778">
        <v>0.13814621925056331</v>
      </c>
      <c r="J6778">
        <v>0.13777240760512921</v>
      </c>
      <c r="K6778">
        <v>0.13791438414353929</v>
      </c>
      <c r="L6778">
        <v>0.13796181384019029</v>
      </c>
      <c r="M6778">
        <v>0.13857980637859721</v>
      </c>
      <c r="N6778">
        <v>0.14706956580336039</v>
      </c>
      <c r="O6778">
        <v>0.19279663792387211</v>
      </c>
      <c r="P6778">
        <v>0.26080957271528032</v>
      </c>
      <c r="Q6778">
        <v>0.36026448949203521</v>
      </c>
      <c r="R6778">
        <v>0.47241501553200238</v>
      </c>
      <c r="S6778">
        <v>0.58284408581098257</v>
      </c>
      <c r="T6778">
        <v>0.71768233766826528</v>
      </c>
      <c r="U6778">
        <v>0.94796125055971603</v>
      </c>
      <c r="V6778">
        <v>0.95</v>
      </c>
      <c r="W6778">
        <v>0.95</v>
      </c>
      <c r="X6778">
        <v>0.67588638257990097</v>
      </c>
      <c r="Y6778">
        <v>0.48399075261662711</v>
      </c>
      <c r="Z6778">
        <v>0.23871585110544619</v>
      </c>
      <c r="AA6778">
        <v>0.16940348327399399</v>
      </c>
      <c r="AB6778" s="7">
        <f t="shared" si="315"/>
        <v>8.5599840038613859</v>
      </c>
      <c r="AC6778">
        <f>INDEX(SHELF_days!$C$2:$C$289,MATCH(A6778&amp;"|"&amp;C6778,SHELF_days!$D$2:$D$289,0))</f>
        <v>111</v>
      </c>
      <c r="AD6778" s="8">
        <f t="shared" si="316"/>
        <v>950.15822442861383</v>
      </c>
      <c r="AE6778" s="7">
        <f t="shared" si="317"/>
        <v>0.95</v>
      </c>
    </row>
    <row r="6779" spans="1:31" x14ac:dyDescent="0.45">
      <c r="A6779" t="s">
        <v>99</v>
      </c>
      <c r="B6779" t="s">
        <v>169</v>
      </c>
      <c r="C6779" t="s">
        <v>127</v>
      </c>
      <c r="D6779">
        <v>3.6121542115688333E-2</v>
      </c>
      <c r="E6779">
        <v>3.4582520384645703E-2</v>
      </c>
      <c r="F6779">
        <v>3.3569284643976662E-2</v>
      </c>
      <c r="G6779">
        <v>3.320743065696035E-2</v>
      </c>
      <c r="H6779">
        <v>3.2750961937890781E-2</v>
      </c>
      <c r="I6779">
        <v>3.2889485037940452E-2</v>
      </c>
      <c r="J6779">
        <v>2.988588520484407E-2</v>
      </c>
      <c r="K6779">
        <v>3.1123009045271599E-2</v>
      </c>
      <c r="L6779">
        <v>2.9830721138452601E-2</v>
      </c>
      <c r="M6779">
        <v>2.9968352698035342E-2</v>
      </c>
      <c r="N6779">
        <v>2.9995767567393521E-2</v>
      </c>
      <c r="O6779">
        <v>3.071356908583274E-2</v>
      </c>
      <c r="P6779">
        <v>3.3453830153508869E-2</v>
      </c>
      <c r="Q6779">
        <v>4.1458080465630959E-2</v>
      </c>
      <c r="R6779">
        <v>5.1997091767801207E-2</v>
      </c>
      <c r="S6779">
        <v>6.8816448446720732E-2</v>
      </c>
      <c r="T6779">
        <v>0.1061388955713677</v>
      </c>
      <c r="U6779">
        <v>0.1880743619890036</v>
      </c>
      <c r="V6779">
        <v>0.27405196144115412</v>
      </c>
      <c r="W6779">
        <v>0.24654972111721321</v>
      </c>
      <c r="X6779">
        <v>0.18036576878422811</v>
      </c>
      <c r="Y6779">
        <v>8.1828035791370712E-2</v>
      </c>
      <c r="Z6779">
        <v>4.5544121868142023E-2</v>
      </c>
      <c r="AA6779">
        <v>3.6743391591373901E-2</v>
      </c>
      <c r="AB6779" s="7">
        <f t="shared" si="315"/>
        <v>1.7396602385044475</v>
      </c>
      <c r="AC6779">
        <f>INDEX(SHELF_days!$C$2:$C$289,MATCH(A6779&amp;"|"&amp;C6779,SHELF_days!$D$2:$D$289,0))</f>
        <v>62</v>
      </c>
      <c r="AD6779" s="8">
        <f t="shared" si="316"/>
        <v>107.85893478727574</v>
      </c>
      <c r="AE6779" s="7">
        <f t="shared" si="317"/>
        <v>0.27405196144115412</v>
      </c>
    </row>
    <row r="6780" spans="1:31" x14ac:dyDescent="0.45">
      <c r="A6780" t="s">
        <v>99</v>
      </c>
      <c r="B6780" t="s">
        <v>169</v>
      </c>
      <c r="C6780" t="s">
        <v>128</v>
      </c>
      <c r="D6780">
        <v>0.38195220664750568</v>
      </c>
      <c r="E6780">
        <v>0.38195220664750568</v>
      </c>
      <c r="F6780">
        <v>0.38195220664750568</v>
      </c>
      <c r="G6780">
        <v>0.38195220664750568</v>
      </c>
      <c r="H6780">
        <v>0.37762868115311538</v>
      </c>
      <c r="I6780">
        <v>0.37762868115311538</v>
      </c>
      <c r="J6780">
        <v>0.37762868115311538</v>
      </c>
      <c r="K6780">
        <v>0.37762868115311538</v>
      </c>
      <c r="L6780">
        <v>0.37762868115311538</v>
      </c>
      <c r="M6780">
        <v>0.37762868115311538</v>
      </c>
      <c r="N6780">
        <v>0.40136728339589978</v>
      </c>
      <c r="O6780">
        <v>0.90513957944509449</v>
      </c>
      <c r="P6780">
        <v>0.95</v>
      </c>
      <c r="Q6780">
        <v>0.95</v>
      </c>
      <c r="R6780">
        <v>0.95</v>
      </c>
      <c r="S6780">
        <v>0.95</v>
      </c>
      <c r="T6780">
        <v>0.95</v>
      </c>
      <c r="U6780">
        <v>0.95</v>
      </c>
      <c r="V6780">
        <v>0.95</v>
      </c>
      <c r="W6780">
        <v>0.95</v>
      </c>
      <c r="X6780">
        <v>0.95</v>
      </c>
      <c r="Y6780">
        <v>0.95</v>
      </c>
      <c r="Z6780">
        <v>0.70160077940179255</v>
      </c>
      <c r="AA6780">
        <v>0.40119053549833039</v>
      </c>
      <c r="AB6780" s="7">
        <f t="shared" si="315"/>
        <v>15.702879091249827</v>
      </c>
      <c r="AC6780">
        <f>INDEX(SHELF_days!$C$2:$C$289,MATCH(A6780&amp;"|"&amp;C6780,SHELF_days!$D$2:$D$289,0))</f>
        <v>6</v>
      </c>
      <c r="AD6780" s="8">
        <f t="shared" si="316"/>
        <v>94.21727454749896</v>
      </c>
      <c r="AE6780" s="7">
        <f t="shared" si="317"/>
        <v>0.95</v>
      </c>
    </row>
    <row r="6781" spans="1:31" x14ac:dyDescent="0.45">
      <c r="A6781" t="s">
        <v>99</v>
      </c>
      <c r="B6781" t="s">
        <v>169</v>
      </c>
      <c r="C6781" t="s">
        <v>129</v>
      </c>
      <c r="D6781">
        <v>1.04417219487162E-2</v>
      </c>
      <c r="E6781">
        <v>8.3003531897021393E-3</v>
      </c>
      <c r="F6781">
        <v>8.3003531897021393E-3</v>
      </c>
      <c r="G6781">
        <v>8.3003531897021393E-3</v>
      </c>
      <c r="H6781">
        <v>8.3003531897021393E-3</v>
      </c>
      <c r="I6781">
        <v>8.3003531897021393E-3</v>
      </c>
      <c r="J6781">
        <v>8.3003531897021393E-3</v>
      </c>
      <c r="K6781">
        <v>8.3003531897021393E-3</v>
      </c>
      <c r="L6781">
        <v>8.3003531897021393E-3</v>
      </c>
      <c r="M6781">
        <v>8.3003531897021393E-3</v>
      </c>
      <c r="N6781">
        <v>8.3003531897021393E-3</v>
      </c>
      <c r="O6781">
        <v>8.3003531897021393E-3</v>
      </c>
      <c r="P6781">
        <v>8.3003531897021393E-3</v>
      </c>
      <c r="Q6781">
        <v>8.3003531897021393E-3</v>
      </c>
      <c r="R6781">
        <v>8.3003531897021393E-3</v>
      </c>
      <c r="S6781">
        <v>1.2630676680152809E-2</v>
      </c>
      <c r="T6781">
        <v>1.2630676680152809E-2</v>
      </c>
      <c r="U6781">
        <v>0.27491096068104381</v>
      </c>
      <c r="V6781">
        <v>0.61953537096110112</v>
      </c>
      <c r="W6781">
        <v>0.61039886425597456</v>
      </c>
      <c r="X6781">
        <v>0.47343283963179861</v>
      </c>
      <c r="Y6781">
        <v>0.1354160815224133</v>
      </c>
      <c r="Z6781">
        <v>3.3418948632740149E-2</v>
      </c>
      <c r="AA6781">
        <v>3.3418948632740149E-2</v>
      </c>
      <c r="AB6781" s="7">
        <f t="shared" si="315"/>
        <v>2.3324400342826634</v>
      </c>
      <c r="AC6781">
        <f>INDEX(SHELF_days!$C$2:$C$289,MATCH(A6781&amp;"|"&amp;C6781,SHELF_days!$D$2:$D$289,0))</f>
        <v>7</v>
      </c>
      <c r="AD6781" s="8">
        <f t="shared" si="316"/>
        <v>16.327080239978645</v>
      </c>
      <c r="AE6781" s="7">
        <f t="shared" si="317"/>
        <v>0.61953537096110112</v>
      </c>
    </row>
    <row r="6782" spans="1:31" x14ac:dyDescent="0.45">
      <c r="A6782" t="s">
        <v>99</v>
      </c>
      <c r="B6782" t="s">
        <v>170</v>
      </c>
      <c r="C6782" t="s">
        <v>124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99</v>
      </c>
      <c r="B6783" t="s">
        <v>170</v>
      </c>
      <c r="C6783" t="s">
        <v>125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99</v>
      </c>
      <c r="B6784" t="s">
        <v>170</v>
      </c>
      <c r="C6784" t="s">
        <v>126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99</v>
      </c>
      <c r="B6785" t="s">
        <v>170</v>
      </c>
      <c r="C6785" t="s">
        <v>127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99</v>
      </c>
      <c r="B6786" t="s">
        <v>170</v>
      </c>
      <c r="C6786" t="s">
        <v>128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99</v>
      </c>
      <c r="B6787" t="s">
        <v>170</v>
      </c>
      <c r="C6787" t="s">
        <v>129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99</v>
      </c>
      <c r="B6788" t="s">
        <v>171</v>
      </c>
      <c r="C6788" t="s">
        <v>124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99</v>
      </c>
      <c r="B6789" t="s">
        <v>171</v>
      </c>
      <c r="C6789" t="s">
        <v>125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99</v>
      </c>
      <c r="B6790" t="s">
        <v>171</v>
      </c>
      <c r="C6790" t="s">
        <v>126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99</v>
      </c>
      <c r="B6791" t="s">
        <v>171</v>
      </c>
      <c r="C6791" t="s">
        <v>127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99</v>
      </c>
      <c r="B6792" t="s">
        <v>171</v>
      </c>
      <c r="C6792" t="s">
        <v>128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99</v>
      </c>
      <c r="B6793" t="s">
        <v>171</v>
      </c>
      <c r="C6793" t="s">
        <v>129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99</v>
      </c>
      <c r="B6794" t="s">
        <v>172</v>
      </c>
      <c r="C6794" t="s">
        <v>124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99</v>
      </c>
      <c r="B6795" t="s">
        <v>172</v>
      </c>
      <c r="C6795" t="s">
        <v>125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99</v>
      </c>
      <c r="B6796" t="s">
        <v>172</v>
      </c>
      <c r="C6796" t="s">
        <v>126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99</v>
      </c>
      <c r="B6797" t="s">
        <v>172</v>
      </c>
      <c r="C6797" t="s">
        <v>127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99</v>
      </c>
      <c r="B6798" t="s">
        <v>172</v>
      </c>
      <c r="C6798" t="s">
        <v>128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99</v>
      </c>
      <c r="B6799" t="s">
        <v>172</v>
      </c>
      <c r="C6799" t="s">
        <v>129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99</v>
      </c>
      <c r="B6800" t="s">
        <v>173</v>
      </c>
      <c r="C6800" t="s">
        <v>124</v>
      </c>
      <c r="D6800">
        <v>8.9315316025162413E-3</v>
      </c>
      <c r="E6800">
        <v>7.5238445564674841E-3</v>
      </c>
      <c r="F6800">
        <v>6.8129344158689657E-3</v>
      </c>
      <c r="G6800">
        <v>6.6907828835159637E-3</v>
      </c>
      <c r="H6800">
        <v>6.6075398110205814E-3</v>
      </c>
      <c r="I6800">
        <v>6.6042168182327398E-3</v>
      </c>
      <c r="J6800">
        <v>1.303471262110118E-2</v>
      </c>
      <c r="K6800">
        <v>2.2928229604097169E-2</v>
      </c>
      <c r="L6800">
        <v>1.5752962784754111E-2</v>
      </c>
      <c r="M6800">
        <v>7.3533203442914937E-3</v>
      </c>
      <c r="N6800">
        <v>7.3827225209839014E-3</v>
      </c>
      <c r="O6800">
        <v>7.5665387043112502E-3</v>
      </c>
      <c r="P6800">
        <v>7.6096114209536301E-3</v>
      </c>
      <c r="Q6800">
        <v>7.6647142127519892E-3</v>
      </c>
      <c r="R6800">
        <v>7.8865555287401922E-3</v>
      </c>
      <c r="S6800">
        <v>9.448656581423881E-3</v>
      </c>
      <c r="T6800">
        <v>1.102644720765017E-2</v>
      </c>
      <c r="U6800">
        <v>3.1760702370975898E-2</v>
      </c>
      <c r="V6800">
        <v>8.8807024318222447E-2</v>
      </c>
      <c r="W6800">
        <v>7.2353498940031957E-2</v>
      </c>
      <c r="X6800">
        <v>4.4127703757720523E-2</v>
      </c>
      <c r="Y6800">
        <v>2.1954466527660501E-2</v>
      </c>
      <c r="Z6800">
        <v>1.1545801536149661E-2</v>
      </c>
      <c r="AA6800">
        <v>9.9556863923684798E-3</v>
      </c>
      <c r="AB6800" s="7">
        <f t="shared" si="318"/>
        <v>0.44133020546181034</v>
      </c>
      <c r="AC6800">
        <f>INDEX(SHELF_days!$C$2:$C$289,MATCH(A6800&amp;"|"&amp;C6800,SHELF_days!$D$2:$D$289,0))</f>
        <v>57</v>
      </c>
      <c r="AD6800" s="8">
        <f t="shared" si="319"/>
        <v>25.155821711323188</v>
      </c>
      <c r="AE6800" s="7">
        <f t="shared" si="320"/>
        <v>8.8807024318222447E-2</v>
      </c>
    </row>
    <row r="6801" spans="1:31" x14ac:dyDescent="0.45">
      <c r="A6801" t="s">
        <v>99</v>
      </c>
      <c r="B6801" t="s">
        <v>173</v>
      </c>
      <c r="C6801" t="s">
        <v>125</v>
      </c>
      <c r="D6801">
        <v>1.493217305035768E-2</v>
      </c>
      <c r="E6801">
        <v>1.4589726024610819E-2</v>
      </c>
      <c r="F6801">
        <v>1.409632469041636E-2</v>
      </c>
      <c r="G6801">
        <v>1.381281872345382E-2</v>
      </c>
      <c r="H6801">
        <v>1.3764393464631019E-2</v>
      </c>
      <c r="I6801">
        <v>1.230432721897393E-2</v>
      </c>
      <c r="J6801">
        <v>1.198664490213645E-2</v>
      </c>
      <c r="K6801">
        <v>1.2012776665040831E-2</v>
      </c>
      <c r="L6801">
        <v>1.1858299563606119E-2</v>
      </c>
      <c r="M6801">
        <v>1.1796046027833931E-2</v>
      </c>
      <c r="N6801">
        <v>1.187091852355994E-2</v>
      </c>
      <c r="O6801">
        <v>1.1978652894165699E-2</v>
      </c>
      <c r="P6801">
        <v>1.2150533644536729E-2</v>
      </c>
      <c r="Q6801">
        <v>1.3227614455595289E-2</v>
      </c>
      <c r="R6801">
        <v>1.4210684014997879E-2</v>
      </c>
      <c r="S6801">
        <v>1.6508175990590509E-2</v>
      </c>
      <c r="T6801">
        <v>2.0966296805276612E-2</v>
      </c>
      <c r="U6801">
        <v>3.617466734162357E-2</v>
      </c>
      <c r="V6801">
        <v>0.11705568084965021</v>
      </c>
      <c r="W6801">
        <v>0.15076828394628339</v>
      </c>
      <c r="X6801">
        <v>0.10123366080654871</v>
      </c>
      <c r="Y6801">
        <v>7.3648298873493764E-2</v>
      </c>
      <c r="Z6801">
        <v>3.7635101640279299E-2</v>
      </c>
      <c r="AA6801">
        <v>2.0170198169189819E-2</v>
      </c>
      <c r="AB6801" s="7">
        <f t="shared" si="318"/>
        <v>0.76875229828685243</v>
      </c>
      <c r="AC6801">
        <f>INDEX(SHELF_days!$C$2:$C$289,MATCH(A6801&amp;"|"&amp;C6801,SHELF_days!$D$2:$D$289,0))</f>
        <v>122</v>
      </c>
      <c r="AD6801" s="8">
        <f t="shared" si="319"/>
        <v>93.787780390995991</v>
      </c>
      <c r="AE6801" s="7">
        <f t="shared" si="320"/>
        <v>0.15076828394628339</v>
      </c>
    </row>
    <row r="6802" spans="1:31" x14ac:dyDescent="0.45">
      <c r="A6802" t="s">
        <v>99</v>
      </c>
      <c r="B6802" t="s">
        <v>173</v>
      </c>
      <c r="C6802" t="s">
        <v>126</v>
      </c>
      <c r="D6802">
        <v>0.1087040869122807</v>
      </c>
      <c r="E6802">
        <v>0.1015464315195766</v>
      </c>
      <c r="F6802">
        <v>0.1010662075705753</v>
      </c>
      <c r="G6802">
        <v>0.10070274526252609</v>
      </c>
      <c r="H6802">
        <v>0.10014912828206921</v>
      </c>
      <c r="I6802">
        <v>9.8301069509705477E-2</v>
      </c>
      <c r="J6802">
        <v>9.8035075371460501E-2</v>
      </c>
      <c r="K6802">
        <v>9.8136101991274718E-2</v>
      </c>
      <c r="L6802">
        <v>9.8169851665587976E-2</v>
      </c>
      <c r="M6802">
        <v>9.8609598245725877E-2</v>
      </c>
      <c r="N6802">
        <v>0.10465067874624</v>
      </c>
      <c r="O6802">
        <v>0.13718881203268829</v>
      </c>
      <c r="P6802">
        <v>0.1855849553854281</v>
      </c>
      <c r="Q6802">
        <v>0.25635435276880159</v>
      </c>
      <c r="R6802">
        <v>0.33615759831263431</v>
      </c>
      <c r="S6802">
        <v>0.41473590304131702</v>
      </c>
      <c r="T6802">
        <v>0.51068311347021089</v>
      </c>
      <c r="U6802">
        <v>0.67454328673854036</v>
      </c>
      <c r="V6802">
        <v>0.67599400505373874</v>
      </c>
      <c r="W6802">
        <v>0.67599400505373874</v>
      </c>
      <c r="X6802">
        <v>0.48094225549628511</v>
      </c>
      <c r="Y6802">
        <v>0.34439457607398638</v>
      </c>
      <c r="Z6802">
        <v>0.1698636676406132</v>
      </c>
      <c r="AA6802">
        <v>0.12054288329309611</v>
      </c>
      <c r="AB6802" s="7">
        <f t="shared" si="318"/>
        <v>6.0910503894381014</v>
      </c>
      <c r="AC6802">
        <f>INDEX(SHELF_days!$C$2:$C$289,MATCH(A6802&amp;"|"&amp;C6802,SHELF_days!$D$2:$D$289,0))</f>
        <v>111</v>
      </c>
      <c r="AD6802" s="8">
        <f t="shared" si="319"/>
        <v>676.10659322762922</v>
      </c>
      <c r="AE6802" s="7">
        <f t="shared" si="320"/>
        <v>0.67599400505373874</v>
      </c>
    </row>
    <row r="6803" spans="1:31" x14ac:dyDescent="0.45">
      <c r="A6803" t="s">
        <v>99</v>
      </c>
      <c r="B6803" t="s">
        <v>173</v>
      </c>
      <c r="C6803" t="s">
        <v>127</v>
      </c>
      <c r="D6803">
        <v>2.5703100972106801E-2</v>
      </c>
      <c r="E6803">
        <v>2.4607975220704431E-2</v>
      </c>
      <c r="F6803">
        <v>2.3886984392916592E-2</v>
      </c>
      <c r="G6803">
        <v>2.362949899720309E-2</v>
      </c>
      <c r="H6803">
        <v>2.3304688347112999E-2</v>
      </c>
      <c r="I6803">
        <v>2.340325759468672E-2</v>
      </c>
      <c r="J6803">
        <v>2.126597814126192E-2</v>
      </c>
      <c r="K6803">
        <v>2.2146281614565149E-2</v>
      </c>
      <c r="L6803">
        <v>2.1226724901077691E-2</v>
      </c>
      <c r="M6803">
        <v>2.1324659752850451E-2</v>
      </c>
      <c r="N6803">
        <v>2.1344167423729889E-2</v>
      </c>
      <c r="O6803">
        <v>2.185493534297555E-2</v>
      </c>
      <c r="P6803">
        <v>2.3804830136692628E-2</v>
      </c>
      <c r="Q6803">
        <v>2.9500435637686361E-2</v>
      </c>
      <c r="R6803">
        <v>3.6999707700276559E-2</v>
      </c>
      <c r="S6803">
        <v>4.8967901683234623E-2</v>
      </c>
      <c r="T6803">
        <v>7.5525533799230951E-2</v>
      </c>
      <c r="U6803">
        <v>0.1338285696935507</v>
      </c>
      <c r="V6803">
        <v>0.1950078768499354</v>
      </c>
      <c r="W6803">
        <v>0.17543803518200771</v>
      </c>
      <c r="X6803">
        <v>0.12834334570004949</v>
      </c>
      <c r="Y6803">
        <v>5.8226591200304607E-2</v>
      </c>
      <c r="Z6803">
        <v>3.240795089294831E-2</v>
      </c>
      <c r="AA6803">
        <v>2.6145592043274438E-2</v>
      </c>
      <c r="AB6803" s="7">
        <f t="shared" si="318"/>
        <v>1.2378946232203829</v>
      </c>
      <c r="AC6803">
        <f>INDEX(SHELF_days!$C$2:$C$289,MATCH(A6803&amp;"|"&amp;C6803,SHELF_days!$D$2:$D$289,0))</f>
        <v>62</v>
      </c>
      <c r="AD6803" s="8">
        <f t="shared" si="319"/>
        <v>76.749466639663737</v>
      </c>
      <c r="AE6803" s="7">
        <f t="shared" si="320"/>
        <v>0.1950078768499354</v>
      </c>
    </row>
    <row r="6804" spans="1:31" x14ac:dyDescent="0.45">
      <c r="A6804" t="s">
        <v>99</v>
      </c>
      <c r="B6804" t="s">
        <v>173</v>
      </c>
      <c r="C6804" t="s">
        <v>128</v>
      </c>
      <c r="D6804">
        <v>0.27178673885343219</v>
      </c>
      <c r="E6804">
        <v>0.27178673885343219</v>
      </c>
      <c r="F6804">
        <v>0.27178673885343219</v>
      </c>
      <c r="G6804">
        <v>0.27178673885343219</v>
      </c>
      <c r="H6804">
        <v>0.26871023641669028</v>
      </c>
      <c r="I6804">
        <v>0.26871023641669028</v>
      </c>
      <c r="J6804">
        <v>0.26871023641669028</v>
      </c>
      <c r="K6804">
        <v>0.26871023641669028</v>
      </c>
      <c r="L6804">
        <v>0.26871023641669028</v>
      </c>
      <c r="M6804">
        <v>0.26871023641669028</v>
      </c>
      <c r="N6804">
        <v>0.28560197621087718</v>
      </c>
      <c r="O6804">
        <v>0.64407255730710133</v>
      </c>
      <c r="P6804">
        <v>0.67599400505373874</v>
      </c>
      <c r="Q6804">
        <v>0.67599400505373874</v>
      </c>
      <c r="R6804">
        <v>0.67599400505373874</v>
      </c>
      <c r="S6804">
        <v>0.67599400505373874</v>
      </c>
      <c r="T6804">
        <v>0.67599400505373874</v>
      </c>
      <c r="U6804">
        <v>0.67599400505373874</v>
      </c>
      <c r="V6804">
        <v>0.67599400505373874</v>
      </c>
      <c r="W6804">
        <v>0.67599400505373874</v>
      </c>
      <c r="X6804">
        <v>0.67599400505373874</v>
      </c>
      <c r="Y6804">
        <v>0.67599400505373874</v>
      </c>
      <c r="Z6804">
        <v>0.49923991664909728</v>
      </c>
      <c r="AA6804">
        <v>0.28547620724333739</v>
      </c>
      <c r="AB6804" s="7">
        <f t="shared" si="318"/>
        <v>11.173739081861671</v>
      </c>
      <c r="AC6804">
        <f>INDEX(SHELF_days!$C$2:$C$289,MATCH(A6804&amp;"|"&amp;C6804,SHELF_days!$D$2:$D$289,0))</f>
        <v>6</v>
      </c>
      <c r="AD6804" s="8">
        <f t="shared" si="319"/>
        <v>67.042434491170027</v>
      </c>
      <c r="AE6804" s="7">
        <f t="shared" si="320"/>
        <v>0.67599400505373874</v>
      </c>
    </row>
    <row r="6805" spans="1:31" x14ac:dyDescent="0.45">
      <c r="A6805" t="s">
        <v>99</v>
      </c>
      <c r="B6805" t="s">
        <v>173</v>
      </c>
      <c r="C6805" t="s">
        <v>129</v>
      </c>
      <c r="D6805">
        <v>7.4300436208107317E-3</v>
      </c>
      <c r="E6805">
        <v>5.906304206386658E-3</v>
      </c>
      <c r="F6805">
        <v>5.906304206386658E-3</v>
      </c>
      <c r="G6805">
        <v>5.906304206386658E-3</v>
      </c>
      <c r="H6805">
        <v>5.906304206386658E-3</v>
      </c>
      <c r="I6805">
        <v>5.906304206386658E-3</v>
      </c>
      <c r="J6805">
        <v>5.906304206386658E-3</v>
      </c>
      <c r="K6805">
        <v>5.906304206386658E-3</v>
      </c>
      <c r="L6805">
        <v>5.906304206386658E-3</v>
      </c>
      <c r="M6805">
        <v>5.906304206386658E-3</v>
      </c>
      <c r="N6805">
        <v>5.906304206386658E-3</v>
      </c>
      <c r="O6805">
        <v>5.906304206386658E-3</v>
      </c>
      <c r="P6805">
        <v>5.906304206386658E-3</v>
      </c>
      <c r="Q6805">
        <v>5.906304206386658E-3</v>
      </c>
      <c r="R6805">
        <v>5.906304206386658E-3</v>
      </c>
      <c r="S6805">
        <v>8.9876439111109038E-3</v>
      </c>
      <c r="T6805">
        <v>8.9876439111109038E-3</v>
      </c>
      <c r="U6805">
        <v>0.19561911720415759</v>
      </c>
      <c r="V6805">
        <v>0.44084441756678788</v>
      </c>
      <c r="W6805">
        <v>0.43434312939857872</v>
      </c>
      <c r="X6805">
        <v>0.33688185409122529</v>
      </c>
      <c r="Y6805">
        <v>9.6358378207389225E-2</v>
      </c>
      <c r="Z6805">
        <v>2.3780009400980191E-2</v>
      </c>
      <c r="AA6805">
        <v>2.3780009400980191E-2</v>
      </c>
      <c r="AB6805" s="7">
        <f t="shared" si="318"/>
        <v>1.6597005056025447</v>
      </c>
      <c r="AC6805">
        <f>INDEX(SHELF_days!$C$2:$C$289,MATCH(A6805&amp;"|"&amp;C6805,SHELF_days!$D$2:$D$289,0))</f>
        <v>7</v>
      </c>
      <c r="AD6805" s="8">
        <f t="shared" si="319"/>
        <v>11.617903539217814</v>
      </c>
      <c r="AE6805" s="7">
        <f t="shared" si="320"/>
        <v>0.44084441756678788</v>
      </c>
    </row>
    <row r="6806" spans="1:31" x14ac:dyDescent="0.45">
      <c r="A6806" t="s">
        <v>99</v>
      </c>
      <c r="B6806" t="s">
        <v>174</v>
      </c>
      <c r="C6806" t="s">
        <v>124</v>
      </c>
      <c r="D6806">
        <v>0.90900000000000025</v>
      </c>
      <c r="E6806">
        <v>0.90900000000000025</v>
      </c>
      <c r="F6806">
        <v>0.90900000000000025</v>
      </c>
      <c r="G6806">
        <v>0.90900000000000025</v>
      </c>
      <c r="H6806">
        <v>0.90900000000000025</v>
      </c>
      <c r="I6806">
        <v>0.90900000000000025</v>
      </c>
      <c r="J6806">
        <v>0.90900000000000025</v>
      </c>
      <c r="K6806">
        <v>0.90900000000000025</v>
      </c>
      <c r="L6806">
        <v>0.90900000000000025</v>
      </c>
      <c r="M6806">
        <v>0.90900000000000025</v>
      </c>
      <c r="N6806">
        <v>0.90900000000000025</v>
      </c>
      <c r="O6806">
        <v>0.90900000000000025</v>
      </c>
      <c r="P6806">
        <v>0.90900000000000025</v>
      </c>
      <c r="Q6806">
        <v>0.90900000000000025</v>
      </c>
      <c r="R6806">
        <v>0.90900000000000025</v>
      </c>
      <c r="S6806">
        <v>0.90900000000000025</v>
      </c>
      <c r="T6806">
        <v>0.90900000000000025</v>
      </c>
      <c r="U6806">
        <v>0.90900000000000025</v>
      </c>
      <c r="V6806">
        <v>0.90900000000000025</v>
      </c>
      <c r="W6806">
        <v>0.90900000000000025</v>
      </c>
      <c r="X6806">
        <v>0.90900000000000025</v>
      </c>
      <c r="Y6806">
        <v>0.90900000000000025</v>
      </c>
      <c r="Z6806">
        <v>0.90900000000000025</v>
      </c>
      <c r="AA6806">
        <v>0.90900000000000025</v>
      </c>
      <c r="AB6806" s="7">
        <f t="shared" si="318"/>
        <v>21.816000000000003</v>
      </c>
      <c r="AC6806">
        <f>INDEX(SHELF_days!$C$2:$C$289,MATCH(A6806&amp;"|"&amp;C6806,SHELF_days!$D$2:$D$289,0))</f>
        <v>57</v>
      </c>
      <c r="AD6806" s="8">
        <f t="shared" si="319"/>
        <v>1243.5120000000002</v>
      </c>
      <c r="AE6806" s="7">
        <f t="shared" si="320"/>
        <v>0.90900000000000025</v>
      </c>
    </row>
    <row r="6807" spans="1:31" x14ac:dyDescent="0.45">
      <c r="A6807" t="s">
        <v>99</v>
      </c>
      <c r="B6807" t="s">
        <v>174</v>
      </c>
      <c r="C6807" t="s">
        <v>125</v>
      </c>
      <c r="D6807">
        <v>0.90900000000000025</v>
      </c>
      <c r="E6807">
        <v>0.90900000000000025</v>
      </c>
      <c r="F6807">
        <v>0.90900000000000025</v>
      </c>
      <c r="G6807">
        <v>0.90900000000000025</v>
      </c>
      <c r="H6807">
        <v>0.90900000000000025</v>
      </c>
      <c r="I6807">
        <v>0.90900000000000025</v>
      </c>
      <c r="J6807">
        <v>0.90900000000000025</v>
      </c>
      <c r="K6807">
        <v>0.90900000000000025</v>
      </c>
      <c r="L6807">
        <v>0.90900000000000025</v>
      </c>
      <c r="M6807">
        <v>0.90900000000000025</v>
      </c>
      <c r="N6807">
        <v>0.90900000000000025</v>
      </c>
      <c r="O6807">
        <v>0.90900000000000025</v>
      </c>
      <c r="P6807">
        <v>0.90900000000000025</v>
      </c>
      <c r="Q6807">
        <v>0.90900000000000025</v>
      </c>
      <c r="R6807">
        <v>0.90900000000000025</v>
      </c>
      <c r="S6807">
        <v>0.90900000000000025</v>
      </c>
      <c r="T6807">
        <v>0.90900000000000025</v>
      </c>
      <c r="U6807">
        <v>0.90900000000000025</v>
      </c>
      <c r="V6807">
        <v>0.90900000000000025</v>
      </c>
      <c r="W6807">
        <v>0.90900000000000025</v>
      </c>
      <c r="X6807">
        <v>0.90900000000000025</v>
      </c>
      <c r="Y6807">
        <v>0.90900000000000025</v>
      </c>
      <c r="Z6807">
        <v>0.90900000000000025</v>
      </c>
      <c r="AA6807">
        <v>0.90900000000000025</v>
      </c>
      <c r="AB6807" s="7">
        <f t="shared" si="318"/>
        <v>21.816000000000003</v>
      </c>
      <c r="AC6807">
        <f>INDEX(SHELF_days!$C$2:$C$289,MATCH(A6807&amp;"|"&amp;C6807,SHELF_days!$D$2:$D$289,0))</f>
        <v>122</v>
      </c>
      <c r="AD6807" s="8">
        <f t="shared" si="319"/>
        <v>2661.5520000000001</v>
      </c>
      <c r="AE6807" s="7">
        <f t="shared" si="320"/>
        <v>0.90900000000000025</v>
      </c>
    </row>
    <row r="6808" spans="1:31" x14ac:dyDescent="0.45">
      <c r="A6808" t="s">
        <v>99</v>
      </c>
      <c r="B6808" t="s">
        <v>174</v>
      </c>
      <c r="C6808" t="s">
        <v>126</v>
      </c>
      <c r="D6808">
        <v>0.90900000000000025</v>
      </c>
      <c r="E6808">
        <v>0.90900000000000025</v>
      </c>
      <c r="F6808">
        <v>0.90900000000000025</v>
      </c>
      <c r="G6808">
        <v>0.90900000000000025</v>
      </c>
      <c r="H6808">
        <v>0.90900000000000025</v>
      </c>
      <c r="I6808">
        <v>0.90900000000000025</v>
      </c>
      <c r="J6808">
        <v>0.90900000000000025</v>
      </c>
      <c r="K6808">
        <v>0.90900000000000025</v>
      </c>
      <c r="L6808">
        <v>0.90900000000000025</v>
      </c>
      <c r="M6808">
        <v>0.90900000000000025</v>
      </c>
      <c r="N6808">
        <v>0.90900000000000025</v>
      </c>
      <c r="O6808">
        <v>0.90900000000000025</v>
      </c>
      <c r="P6808">
        <v>0.90900000000000025</v>
      </c>
      <c r="Q6808">
        <v>0.90900000000000025</v>
      </c>
      <c r="R6808">
        <v>0.90900000000000025</v>
      </c>
      <c r="S6808">
        <v>0.90900000000000025</v>
      </c>
      <c r="T6808">
        <v>0.90900000000000025</v>
      </c>
      <c r="U6808">
        <v>0.90900000000000025</v>
      </c>
      <c r="V6808">
        <v>0.90900000000000025</v>
      </c>
      <c r="W6808">
        <v>0.90900000000000025</v>
      </c>
      <c r="X6808">
        <v>0.90900000000000025</v>
      </c>
      <c r="Y6808">
        <v>0.90900000000000025</v>
      </c>
      <c r="Z6808">
        <v>0.90900000000000025</v>
      </c>
      <c r="AA6808">
        <v>0.90900000000000025</v>
      </c>
      <c r="AB6808" s="7">
        <f t="shared" si="318"/>
        <v>21.816000000000003</v>
      </c>
      <c r="AC6808">
        <f>INDEX(SHELF_days!$C$2:$C$289,MATCH(A6808&amp;"|"&amp;C6808,SHELF_days!$D$2:$D$289,0))</f>
        <v>111</v>
      </c>
      <c r="AD6808" s="8">
        <f t="shared" si="319"/>
        <v>2421.5760000000005</v>
      </c>
      <c r="AE6808" s="7">
        <f t="shared" si="320"/>
        <v>0.90900000000000025</v>
      </c>
    </row>
    <row r="6809" spans="1:31" x14ac:dyDescent="0.45">
      <c r="A6809" t="s">
        <v>99</v>
      </c>
      <c r="B6809" t="s">
        <v>174</v>
      </c>
      <c r="C6809" t="s">
        <v>127</v>
      </c>
      <c r="D6809">
        <v>0.90900000000000025</v>
      </c>
      <c r="E6809">
        <v>0.90900000000000025</v>
      </c>
      <c r="F6809">
        <v>0.90900000000000025</v>
      </c>
      <c r="G6809">
        <v>0.90900000000000025</v>
      </c>
      <c r="H6809">
        <v>0.90900000000000025</v>
      </c>
      <c r="I6809">
        <v>0.90900000000000025</v>
      </c>
      <c r="J6809">
        <v>0.90900000000000025</v>
      </c>
      <c r="K6809">
        <v>0.90900000000000025</v>
      </c>
      <c r="L6809">
        <v>0.90900000000000025</v>
      </c>
      <c r="M6809">
        <v>0.90900000000000025</v>
      </c>
      <c r="N6809">
        <v>0.90900000000000025</v>
      </c>
      <c r="O6809">
        <v>0.90900000000000025</v>
      </c>
      <c r="P6809">
        <v>0.90900000000000025</v>
      </c>
      <c r="Q6809">
        <v>0.90900000000000025</v>
      </c>
      <c r="R6809">
        <v>0.90900000000000025</v>
      </c>
      <c r="S6809">
        <v>0.90900000000000025</v>
      </c>
      <c r="T6809">
        <v>0.90900000000000025</v>
      </c>
      <c r="U6809">
        <v>0.90900000000000025</v>
      </c>
      <c r="V6809">
        <v>0.90900000000000025</v>
      </c>
      <c r="W6809">
        <v>0.90900000000000025</v>
      </c>
      <c r="X6809">
        <v>0.90900000000000025</v>
      </c>
      <c r="Y6809">
        <v>0.90900000000000025</v>
      </c>
      <c r="Z6809">
        <v>0.90900000000000025</v>
      </c>
      <c r="AA6809">
        <v>0.90900000000000025</v>
      </c>
      <c r="AB6809" s="7">
        <f t="shared" si="318"/>
        <v>21.816000000000003</v>
      </c>
      <c r="AC6809">
        <f>INDEX(SHELF_days!$C$2:$C$289,MATCH(A6809&amp;"|"&amp;C6809,SHELF_days!$D$2:$D$289,0))</f>
        <v>62</v>
      </c>
      <c r="AD6809" s="8">
        <f t="shared" si="319"/>
        <v>1352.5920000000001</v>
      </c>
      <c r="AE6809" s="7">
        <f t="shared" si="320"/>
        <v>0.90900000000000025</v>
      </c>
    </row>
    <row r="6810" spans="1:31" x14ac:dyDescent="0.45">
      <c r="A6810" t="s">
        <v>99</v>
      </c>
      <c r="B6810" t="s">
        <v>174</v>
      </c>
      <c r="C6810" t="s">
        <v>128</v>
      </c>
      <c r="D6810">
        <v>0.90900000000000025</v>
      </c>
      <c r="E6810">
        <v>0.90900000000000025</v>
      </c>
      <c r="F6810">
        <v>0.90900000000000025</v>
      </c>
      <c r="G6810">
        <v>0.90900000000000025</v>
      </c>
      <c r="H6810">
        <v>0.90900000000000025</v>
      </c>
      <c r="I6810">
        <v>0.90900000000000025</v>
      </c>
      <c r="J6810">
        <v>0.90900000000000025</v>
      </c>
      <c r="K6810">
        <v>0.90900000000000025</v>
      </c>
      <c r="L6810">
        <v>0.90900000000000025</v>
      </c>
      <c r="M6810">
        <v>0.90900000000000025</v>
      </c>
      <c r="N6810">
        <v>0.90900000000000025</v>
      </c>
      <c r="O6810">
        <v>0.90900000000000025</v>
      </c>
      <c r="P6810">
        <v>0.90900000000000025</v>
      </c>
      <c r="Q6810">
        <v>0.90900000000000025</v>
      </c>
      <c r="R6810">
        <v>0.90900000000000025</v>
      </c>
      <c r="S6810">
        <v>0.90900000000000025</v>
      </c>
      <c r="T6810">
        <v>0.90900000000000025</v>
      </c>
      <c r="U6810">
        <v>0.90900000000000025</v>
      </c>
      <c r="V6810">
        <v>0.90900000000000025</v>
      </c>
      <c r="W6810">
        <v>0.90900000000000025</v>
      </c>
      <c r="X6810">
        <v>0.90900000000000025</v>
      </c>
      <c r="Y6810">
        <v>0.90900000000000025</v>
      </c>
      <c r="Z6810">
        <v>0.90900000000000025</v>
      </c>
      <c r="AA6810">
        <v>0.90900000000000025</v>
      </c>
      <c r="AB6810" s="7">
        <f t="shared" si="318"/>
        <v>21.816000000000003</v>
      </c>
      <c r="AC6810">
        <f>INDEX(SHELF_days!$C$2:$C$289,MATCH(A6810&amp;"|"&amp;C6810,SHELF_days!$D$2:$D$289,0))</f>
        <v>6</v>
      </c>
      <c r="AD6810" s="8">
        <f t="shared" si="319"/>
        <v>130.89600000000002</v>
      </c>
      <c r="AE6810" s="7">
        <f t="shared" si="320"/>
        <v>0.90900000000000025</v>
      </c>
    </row>
    <row r="6811" spans="1:31" x14ac:dyDescent="0.45">
      <c r="A6811" t="s">
        <v>99</v>
      </c>
      <c r="B6811" t="s">
        <v>174</v>
      </c>
      <c r="C6811" t="s">
        <v>129</v>
      </c>
      <c r="D6811">
        <v>0.90900000000000025</v>
      </c>
      <c r="E6811">
        <v>0.90900000000000025</v>
      </c>
      <c r="F6811">
        <v>0.90900000000000025</v>
      </c>
      <c r="G6811">
        <v>0.90900000000000025</v>
      </c>
      <c r="H6811">
        <v>0.90900000000000025</v>
      </c>
      <c r="I6811">
        <v>0.90900000000000025</v>
      </c>
      <c r="J6811">
        <v>0.90900000000000025</v>
      </c>
      <c r="K6811">
        <v>0.90900000000000025</v>
      </c>
      <c r="L6811">
        <v>0.90900000000000025</v>
      </c>
      <c r="M6811">
        <v>0.90900000000000025</v>
      </c>
      <c r="N6811">
        <v>0.90900000000000025</v>
      </c>
      <c r="O6811">
        <v>0.90900000000000025</v>
      </c>
      <c r="P6811">
        <v>0.90900000000000025</v>
      </c>
      <c r="Q6811">
        <v>0.90900000000000025</v>
      </c>
      <c r="R6811">
        <v>0.90900000000000025</v>
      </c>
      <c r="S6811">
        <v>0.90900000000000025</v>
      </c>
      <c r="T6811">
        <v>0.90900000000000025</v>
      </c>
      <c r="U6811">
        <v>0.90900000000000025</v>
      </c>
      <c r="V6811">
        <v>0.90900000000000025</v>
      </c>
      <c r="W6811">
        <v>0.90900000000000025</v>
      </c>
      <c r="X6811">
        <v>0.90900000000000025</v>
      </c>
      <c r="Y6811">
        <v>0.90900000000000025</v>
      </c>
      <c r="Z6811">
        <v>0.90900000000000025</v>
      </c>
      <c r="AA6811">
        <v>0.90900000000000025</v>
      </c>
      <c r="AB6811" s="7">
        <f t="shared" si="318"/>
        <v>21.816000000000003</v>
      </c>
      <c r="AC6811">
        <f>INDEX(SHELF_days!$C$2:$C$289,MATCH(A6811&amp;"|"&amp;C6811,SHELF_days!$D$2:$D$289,0))</f>
        <v>7</v>
      </c>
      <c r="AD6811" s="8">
        <f t="shared" si="319"/>
        <v>152.71200000000002</v>
      </c>
      <c r="AE6811" s="7">
        <f t="shared" si="320"/>
        <v>0.90900000000000025</v>
      </c>
    </row>
    <row r="6812" spans="1:31" x14ac:dyDescent="0.45">
      <c r="A6812" t="s">
        <v>99</v>
      </c>
      <c r="B6812" t="s">
        <v>175</v>
      </c>
      <c r="C6812" t="s">
        <v>124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99</v>
      </c>
      <c r="B6813" t="s">
        <v>175</v>
      </c>
      <c r="C6813" t="s">
        <v>125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99</v>
      </c>
      <c r="B6814" t="s">
        <v>175</v>
      </c>
      <c r="C6814" t="s">
        <v>126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99</v>
      </c>
      <c r="B6815" t="s">
        <v>175</v>
      </c>
      <c r="C6815" t="s">
        <v>127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99</v>
      </c>
      <c r="B6816" t="s">
        <v>175</v>
      </c>
      <c r="C6816" t="s">
        <v>128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99</v>
      </c>
      <c r="B6817" t="s">
        <v>175</v>
      </c>
      <c r="C6817" t="s">
        <v>129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99</v>
      </c>
      <c r="B6818" t="s">
        <v>176</v>
      </c>
      <c r="C6818" t="s">
        <v>124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99</v>
      </c>
      <c r="B6819" t="s">
        <v>176</v>
      </c>
      <c r="C6819" t="s">
        <v>125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99</v>
      </c>
      <c r="B6820" t="s">
        <v>176</v>
      </c>
      <c r="C6820" t="s">
        <v>126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99</v>
      </c>
      <c r="B6821" t="s">
        <v>176</v>
      </c>
      <c r="C6821" t="s">
        <v>127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99</v>
      </c>
      <c r="B6822" t="s">
        <v>176</v>
      </c>
      <c r="C6822" t="s">
        <v>128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99</v>
      </c>
      <c r="B6823" t="s">
        <v>176</v>
      </c>
      <c r="C6823" t="s">
        <v>129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99</v>
      </c>
      <c r="B6824" t="s">
        <v>177</v>
      </c>
      <c r="C6824" t="s">
        <v>124</v>
      </c>
      <c r="D6824">
        <v>2.7165026993828198E-4</v>
      </c>
      <c r="E6824">
        <v>2.2883582521974829E-4</v>
      </c>
      <c r="F6824">
        <v>2.072136734780422E-4</v>
      </c>
      <c r="G6824">
        <v>2.0349846558159149E-4</v>
      </c>
      <c r="H6824">
        <v>2.0096664863011911E-4</v>
      </c>
      <c r="I6824">
        <v>2.0086558064670999E-4</v>
      </c>
      <c r="J6824">
        <v>3.9644748064178719E-4</v>
      </c>
      <c r="K6824">
        <v>6.9735629210618104E-4</v>
      </c>
      <c r="L6824">
        <v>4.7912237041187599E-4</v>
      </c>
      <c r="M6824">
        <v>2.2364937452683801E-4</v>
      </c>
      <c r="N6824">
        <v>2.2454363427877301E-4</v>
      </c>
      <c r="O6824">
        <v>2.301343569053191E-4</v>
      </c>
      <c r="P6824">
        <v>2.314444026649491E-4</v>
      </c>
      <c r="Q6824">
        <v>2.331203401113508E-4</v>
      </c>
      <c r="R6824">
        <v>2.398675875100703E-4</v>
      </c>
      <c r="S6824">
        <v>2.8737849510321491E-4</v>
      </c>
      <c r="T6824">
        <v>3.353665970990375E-4</v>
      </c>
      <c r="U6824">
        <v>9.6599371266562633E-4</v>
      </c>
      <c r="V6824">
        <v>2.7010431359459361E-3</v>
      </c>
      <c r="W6824">
        <v>2.2006133318166398E-3</v>
      </c>
      <c r="X6824">
        <v>1.3421329253500249E-3</v>
      </c>
      <c r="Y6824">
        <v>6.6773953494266979E-4</v>
      </c>
      <c r="Z6824">
        <v>3.5116262736676381E-4</v>
      </c>
      <c r="AA6824">
        <v>3.0279967829323492E-4</v>
      </c>
      <c r="AB6824" s="7">
        <f t="shared" si="318"/>
        <v>1.3422946341234785E-2</v>
      </c>
      <c r="AC6824">
        <f>INDEX(SHELF_days!$C$2:$C$289,MATCH(A6824&amp;"|"&amp;C6824,SHELF_days!$D$2:$D$289,0))</f>
        <v>57</v>
      </c>
      <c r="AD6824" s="8">
        <f t="shared" si="319"/>
        <v>0.76510794145038274</v>
      </c>
      <c r="AE6824" s="7">
        <f t="shared" si="320"/>
        <v>2.7010431359459361E-3</v>
      </c>
    </row>
    <row r="6825" spans="1:31" x14ac:dyDescent="0.45">
      <c r="A6825" t="s">
        <v>99</v>
      </c>
      <c r="B6825" t="s">
        <v>177</v>
      </c>
      <c r="C6825" t="s">
        <v>125</v>
      </c>
      <c r="D6825">
        <v>4.5415825867447309E-4</v>
      </c>
      <c r="E6825">
        <v>4.4374281918171162E-4</v>
      </c>
      <c r="F6825">
        <v>4.2873614265782472E-4</v>
      </c>
      <c r="G6825">
        <v>4.2011338052901E-4</v>
      </c>
      <c r="H6825">
        <v>4.186405385555977E-4</v>
      </c>
      <c r="I6825">
        <v>3.7423299375681079E-4</v>
      </c>
      <c r="J6825">
        <v>3.6457076660875829E-4</v>
      </c>
      <c r="K6825">
        <v>3.6536555755423719E-4</v>
      </c>
      <c r="L6825">
        <v>3.6066717566728281E-4</v>
      </c>
      <c r="M6825">
        <v>3.5877375015531748E-4</v>
      </c>
      <c r="N6825">
        <v>3.6105097813592427E-4</v>
      </c>
      <c r="O6825">
        <v>3.64327691711952E-4</v>
      </c>
      <c r="P6825">
        <v>3.6955540117024148E-4</v>
      </c>
      <c r="Q6825">
        <v>4.0231454104575531E-4</v>
      </c>
      <c r="R6825">
        <v>4.3221435252988928E-4</v>
      </c>
      <c r="S6825">
        <v>5.0209198865390481E-4</v>
      </c>
      <c r="T6825">
        <v>6.3768460329412724E-4</v>
      </c>
      <c r="U6825">
        <v>1.100243338500993E-3</v>
      </c>
      <c r="V6825">
        <v>3.5602188645515709E-3</v>
      </c>
      <c r="W6825">
        <v>4.585579143066682E-3</v>
      </c>
      <c r="X6825">
        <v>3.0789961351300531E-3</v>
      </c>
      <c r="Y6825">
        <v>2.2399943436177822E-3</v>
      </c>
      <c r="Z6825">
        <v>1.144662077538449E-3</v>
      </c>
      <c r="AA6825">
        <v>6.1347146505369952E-4</v>
      </c>
      <c r="AB6825" s="7">
        <f t="shared" si="318"/>
        <v>2.3381406307342048E-2</v>
      </c>
      <c r="AC6825">
        <f>INDEX(SHELF_days!$C$2:$C$289,MATCH(A6825&amp;"|"&amp;C6825,SHELF_days!$D$2:$D$289,0))</f>
        <v>122</v>
      </c>
      <c r="AD6825" s="8">
        <f t="shared" si="319"/>
        <v>2.8525315694957301</v>
      </c>
      <c r="AE6825" s="7">
        <f t="shared" si="320"/>
        <v>4.585579143066682E-3</v>
      </c>
    </row>
    <row r="6826" spans="1:31" x14ac:dyDescent="0.45">
      <c r="A6826" t="s">
        <v>99</v>
      </c>
      <c r="B6826" t="s">
        <v>177</v>
      </c>
      <c r="C6826" t="s">
        <v>126</v>
      </c>
      <c r="D6826">
        <v>3.3062072517099192E-3</v>
      </c>
      <c r="E6826">
        <v>3.0885089770931119E-3</v>
      </c>
      <c r="F6826">
        <v>3.0739030873999859E-3</v>
      </c>
      <c r="G6826">
        <v>3.0628484734224531E-3</v>
      </c>
      <c r="H6826">
        <v>3.046010353279525E-3</v>
      </c>
      <c r="I6826">
        <v>2.9898021141200738E-3</v>
      </c>
      <c r="J6826">
        <v>2.9817119698232219E-3</v>
      </c>
      <c r="K6826">
        <v>2.984784668859047E-3</v>
      </c>
      <c r="L6826">
        <v>2.9858111566492189E-3</v>
      </c>
      <c r="M6826">
        <v>2.999185937427607E-3</v>
      </c>
      <c r="N6826">
        <v>3.1829238697013082E-3</v>
      </c>
      <c r="O6826">
        <v>4.1725629466163247E-3</v>
      </c>
      <c r="P6826">
        <v>5.6445193803862908E-3</v>
      </c>
      <c r="Q6826">
        <v>7.796952664857559E-3</v>
      </c>
      <c r="R6826">
        <v>1.022414815144417E-2</v>
      </c>
      <c r="S6826">
        <v>1.2614087373606879E-2</v>
      </c>
      <c r="T6826">
        <v>1.553229746038429E-2</v>
      </c>
      <c r="U6826">
        <v>2.0516063098960209E-2</v>
      </c>
      <c r="V6826">
        <v>2.056018632882339E-2</v>
      </c>
      <c r="W6826">
        <v>2.056018632882339E-2</v>
      </c>
      <c r="X6826">
        <v>1.462773680311282E-2</v>
      </c>
      <c r="Y6826">
        <v>1.047467374234244E-2</v>
      </c>
      <c r="Z6826">
        <v>5.1663603982859312E-3</v>
      </c>
      <c r="AA6826">
        <v>3.666281243015824E-3</v>
      </c>
      <c r="AB6826" s="7">
        <f t="shared" si="318"/>
        <v>0.185257753780145</v>
      </c>
      <c r="AC6826">
        <f>INDEX(SHELF_days!$C$2:$C$289,MATCH(A6826&amp;"|"&amp;C6826,SHELF_days!$D$2:$D$289,0))</f>
        <v>111</v>
      </c>
      <c r="AD6826" s="8">
        <f t="shared" si="319"/>
        <v>20.563610669596095</v>
      </c>
      <c r="AE6826" s="7">
        <f t="shared" si="320"/>
        <v>2.056018632882339E-2</v>
      </c>
    </row>
    <row r="6827" spans="1:31" x14ac:dyDescent="0.45">
      <c r="A6827" t="s">
        <v>99</v>
      </c>
      <c r="B6827" t="s">
        <v>177</v>
      </c>
      <c r="C6827" t="s">
        <v>127</v>
      </c>
      <c r="D6827">
        <v>7.8175330145578269E-4</v>
      </c>
      <c r="E6827">
        <v>7.4844532929331455E-4</v>
      </c>
      <c r="F6827">
        <v>7.2651657600575782E-4</v>
      </c>
      <c r="G6827">
        <v>7.1868522295640729E-4</v>
      </c>
      <c r="H6827">
        <v>7.0880618935919714E-4</v>
      </c>
      <c r="I6827">
        <v>7.118041480411629E-4</v>
      </c>
      <c r="J6827">
        <v>6.4679933517202142E-4</v>
      </c>
      <c r="K6827">
        <v>6.7357354219414723E-4</v>
      </c>
      <c r="L6827">
        <v>6.4560545782079597E-4</v>
      </c>
      <c r="M6827">
        <v>6.4858412151526715E-4</v>
      </c>
      <c r="N6827">
        <v>6.4917744238072452E-4</v>
      </c>
      <c r="O6827">
        <v>6.6471231918727462E-4</v>
      </c>
      <c r="P6827">
        <v>7.2401787512521337E-4</v>
      </c>
      <c r="Q6827">
        <v>8.9724827285129008E-4</v>
      </c>
      <c r="R6827">
        <v>1.1253367318978121E-3</v>
      </c>
      <c r="S6827">
        <v>1.48934631847626E-3</v>
      </c>
      <c r="T6827">
        <v>2.297089968087208E-3</v>
      </c>
      <c r="U6827">
        <v>4.0703620275457826E-3</v>
      </c>
      <c r="V6827">
        <v>5.9311151484312116E-3</v>
      </c>
      <c r="W6827">
        <v>5.3359033741993134E-3</v>
      </c>
      <c r="X6827">
        <v>3.9035303300475862E-3</v>
      </c>
      <c r="Y6827">
        <v>1.7709470134654849E-3</v>
      </c>
      <c r="Z6827">
        <v>9.8567961241225258E-4</v>
      </c>
      <c r="AA6827">
        <v>7.9521155523323167E-4</v>
      </c>
      <c r="AB6827" s="7">
        <f t="shared" si="318"/>
        <v>3.7650251213154511E-2</v>
      </c>
      <c r="AC6827">
        <f>INDEX(SHELF_days!$C$2:$C$289,MATCH(A6827&amp;"|"&amp;C6827,SHELF_days!$D$2:$D$289,0))</f>
        <v>62</v>
      </c>
      <c r="AD6827" s="8">
        <f t="shared" si="319"/>
        <v>2.3343155752155798</v>
      </c>
      <c r="AE6827" s="7">
        <f t="shared" si="320"/>
        <v>5.9311151484312116E-3</v>
      </c>
    </row>
    <row r="6828" spans="1:31" x14ac:dyDescent="0.45">
      <c r="A6828" t="s">
        <v>99</v>
      </c>
      <c r="B6828" t="s">
        <v>177</v>
      </c>
      <c r="C6828" t="s">
        <v>128</v>
      </c>
      <c r="D6828">
        <v>8.2663247761873403E-3</v>
      </c>
      <c r="E6828">
        <v>8.2663247761873403E-3</v>
      </c>
      <c r="F6828">
        <v>8.2663247761873403E-3</v>
      </c>
      <c r="G6828">
        <v>8.2663247761873403E-3</v>
      </c>
      <c r="H6828">
        <v>8.1727537343325163E-3</v>
      </c>
      <c r="I6828">
        <v>8.1727537343325163E-3</v>
      </c>
      <c r="J6828">
        <v>8.1727537343325163E-3</v>
      </c>
      <c r="K6828">
        <v>8.1727537343325163E-3</v>
      </c>
      <c r="L6828">
        <v>8.1727537343325163E-3</v>
      </c>
      <c r="M6828">
        <v>8.1727537343325163E-3</v>
      </c>
      <c r="N6828">
        <v>8.68651171885617E-3</v>
      </c>
      <c r="O6828">
        <v>1.9589303586298928E-2</v>
      </c>
      <c r="P6828">
        <v>2.056018632882339E-2</v>
      </c>
      <c r="Q6828">
        <v>2.056018632882339E-2</v>
      </c>
      <c r="R6828">
        <v>2.056018632882339E-2</v>
      </c>
      <c r="S6828">
        <v>2.056018632882339E-2</v>
      </c>
      <c r="T6828">
        <v>2.056018632882339E-2</v>
      </c>
      <c r="U6828">
        <v>2.056018632882339E-2</v>
      </c>
      <c r="V6828">
        <v>2.056018632882339E-2</v>
      </c>
      <c r="W6828">
        <v>2.056018632882339E-2</v>
      </c>
      <c r="X6828">
        <v>2.056018632882339E-2</v>
      </c>
      <c r="Y6828">
        <v>2.056018632882339E-2</v>
      </c>
      <c r="Z6828">
        <v>1.5184255529419551E-2</v>
      </c>
      <c r="AA6828">
        <v>8.6826864875853751E-3</v>
      </c>
      <c r="AB6828" s="7">
        <f t="shared" si="318"/>
        <v>0.3398464421211384</v>
      </c>
      <c r="AC6828">
        <f>INDEX(SHELF_days!$C$2:$C$289,MATCH(A6828&amp;"|"&amp;C6828,SHELF_days!$D$2:$D$289,0))</f>
        <v>6</v>
      </c>
      <c r="AD6828" s="8">
        <f t="shared" si="319"/>
        <v>2.0390786527268303</v>
      </c>
      <c r="AE6828" s="7">
        <f t="shared" si="320"/>
        <v>2.056018632882339E-2</v>
      </c>
    </row>
    <row r="6829" spans="1:31" x14ac:dyDescent="0.45">
      <c r="A6829" t="s">
        <v>99</v>
      </c>
      <c r="B6829" t="s">
        <v>177</v>
      </c>
      <c r="C6829" t="s">
        <v>129</v>
      </c>
      <c r="D6829">
        <v>2.2598289353617889E-4</v>
      </c>
      <c r="E6829">
        <v>1.7963874544770479E-4</v>
      </c>
      <c r="F6829">
        <v>1.7963874544770479E-4</v>
      </c>
      <c r="G6829">
        <v>1.7963874544770479E-4</v>
      </c>
      <c r="H6829">
        <v>1.7963874544770479E-4</v>
      </c>
      <c r="I6829">
        <v>1.7963874544770479E-4</v>
      </c>
      <c r="J6829">
        <v>1.7963874544770479E-4</v>
      </c>
      <c r="K6829">
        <v>1.7963874544770479E-4</v>
      </c>
      <c r="L6829">
        <v>1.7963874544770479E-4</v>
      </c>
      <c r="M6829">
        <v>1.7963874544770479E-4</v>
      </c>
      <c r="N6829">
        <v>1.7963874544770479E-4</v>
      </c>
      <c r="O6829">
        <v>1.7963874544770479E-4</v>
      </c>
      <c r="P6829">
        <v>1.7963874544770479E-4</v>
      </c>
      <c r="Q6829">
        <v>1.7963874544770479E-4</v>
      </c>
      <c r="R6829">
        <v>1.7963874544770479E-4</v>
      </c>
      <c r="S6829">
        <v>2.7335691158217502E-4</v>
      </c>
      <c r="T6829">
        <v>2.7335691158217502E-4</v>
      </c>
      <c r="U6829">
        <v>5.9497058688822123E-3</v>
      </c>
      <c r="V6829">
        <v>1.340817122553364E-2</v>
      </c>
      <c r="W6829">
        <v>1.3210436193689491E-2</v>
      </c>
      <c r="X6829">
        <v>1.024617620738289E-2</v>
      </c>
      <c r="Y6829">
        <v>2.9307156505473221E-3</v>
      </c>
      <c r="Z6829">
        <v>7.2326295873948961E-4</v>
      </c>
      <c r="AA6829">
        <v>7.2326295873948961E-4</v>
      </c>
      <c r="AB6829" s="7">
        <f t="shared" si="318"/>
        <v>5.0479370216482945E-2</v>
      </c>
      <c r="AC6829">
        <f>INDEX(SHELF_days!$C$2:$C$289,MATCH(A6829&amp;"|"&amp;C6829,SHELF_days!$D$2:$D$289,0))</f>
        <v>7</v>
      </c>
      <c r="AD6829" s="8">
        <f t="shared" si="319"/>
        <v>0.3533555915153806</v>
      </c>
      <c r="AE6829" s="7">
        <f t="shared" si="320"/>
        <v>1.340817122553364E-2</v>
      </c>
    </row>
    <row r="6830" spans="1:31" x14ac:dyDescent="0.45">
      <c r="A6830" t="s">
        <v>99</v>
      </c>
      <c r="B6830" t="s">
        <v>178</v>
      </c>
      <c r="C6830" t="s">
        <v>124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99</v>
      </c>
      <c r="B6831" t="s">
        <v>178</v>
      </c>
      <c r="C6831" t="s">
        <v>125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99</v>
      </c>
      <c r="B6832" t="s">
        <v>178</v>
      </c>
      <c r="C6832" t="s">
        <v>126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99</v>
      </c>
      <c r="B6833" t="s">
        <v>178</v>
      </c>
      <c r="C6833" t="s">
        <v>127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99</v>
      </c>
      <c r="B6834" t="s">
        <v>178</v>
      </c>
      <c r="C6834" t="s">
        <v>128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99</v>
      </c>
      <c r="B6835" t="s">
        <v>178</v>
      </c>
      <c r="C6835" t="s">
        <v>129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99</v>
      </c>
      <c r="B6836" t="s">
        <v>179</v>
      </c>
      <c r="C6836" t="s">
        <v>124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99</v>
      </c>
      <c r="B6837" t="s">
        <v>179</v>
      </c>
      <c r="C6837" t="s">
        <v>125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99</v>
      </c>
      <c r="B6838" t="s">
        <v>179</v>
      </c>
      <c r="C6838" t="s">
        <v>126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99</v>
      </c>
      <c r="B6839" t="s">
        <v>179</v>
      </c>
      <c r="C6839" t="s">
        <v>127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99</v>
      </c>
      <c r="B6840" t="s">
        <v>179</v>
      </c>
      <c r="C6840" t="s">
        <v>128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99</v>
      </c>
      <c r="B6841" t="s">
        <v>179</v>
      </c>
      <c r="C6841" t="s">
        <v>129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99</v>
      </c>
      <c r="B6842" t="s">
        <v>180</v>
      </c>
      <c r="C6842" t="s">
        <v>124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99</v>
      </c>
      <c r="B6843" t="s">
        <v>180</v>
      </c>
      <c r="C6843" t="s">
        <v>125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99</v>
      </c>
      <c r="B6844" t="s">
        <v>180</v>
      </c>
      <c r="C6844" t="s">
        <v>126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99</v>
      </c>
      <c r="B6845" t="s">
        <v>180</v>
      </c>
      <c r="C6845" t="s">
        <v>127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99</v>
      </c>
      <c r="B6846" t="s">
        <v>180</v>
      </c>
      <c r="C6846" t="s">
        <v>128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99</v>
      </c>
      <c r="B6847" t="s">
        <v>180</v>
      </c>
      <c r="C6847" t="s">
        <v>129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99</v>
      </c>
      <c r="B6848" t="s">
        <v>181</v>
      </c>
      <c r="C6848" t="s">
        <v>124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99</v>
      </c>
      <c r="B6849" t="s">
        <v>181</v>
      </c>
      <c r="C6849" t="s">
        <v>125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99</v>
      </c>
      <c r="B6850" t="s">
        <v>181</v>
      </c>
      <c r="C6850" t="s">
        <v>126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99</v>
      </c>
      <c r="B6851" t="s">
        <v>181</v>
      </c>
      <c r="C6851" t="s">
        <v>127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99</v>
      </c>
      <c r="B6852" t="s">
        <v>181</v>
      </c>
      <c r="C6852" t="s">
        <v>128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99</v>
      </c>
      <c r="B6853" t="s">
        <v>181</v>
      </c>
      <c r="C6853" t="s">
        <v>129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99</v>
      </c>
      <c r="B6854" t="s">
        <v>182</v>
      </c>
      <c r="C6854" t="s">
        <v>124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99</v>
      </c>
      <c r="B6855" t="s">
        <v>182</v>
      </c>
      <c r="C6855" t="s">
        <v>125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99</v>
      </c>
      <c r="B6856" t="s">
        <v>182</v>
      </c>
      <c r="C6856" t="s">
        <v>126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99</v>
      </c>
      <c r="B6857" t="s">
        <v>182</v>
      </c>
      <c r="C6857" t="s">
        <v>127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99</v>
      </c>
      <c r="B6858" t="s">
        <v>182</v>
      </c>
      <c r="C6858" t="s">
        <v>128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99</v>
      </c>
      <c r="B6859" t="s">
        <v>182</v>
      </c>
      <c r="C6859" t="s">
        <v>129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99</v>
      </c>
      <c r="B6860" t="s">
        <v>183</v>
      </c>
      <c r="C6860" t="s">
        <v>124</v>
      </c>
      <c r="D6860">
        <v>5.1347706480371819E-2</v>
      </c>
      <c r="E6860">
        <v>4.6614389595029837E-2</v>
      </c>
      <c r="F6860">
        <v>4.635181328299811E-2</v>
      </c>
      <c r="G6860">
        <v>4.6259799877724168E-2</v>
      </c>
      <c r="H6860">
        <v>4.6259799877724168E-2</v>
      </c>
      <c r="I6860">
        <v>4.637216007930868E-2</v>
      </c>
      <c r="J6860">
        <v>4.8438235360459762E-2</v>
      </c>
      <c r="K6860">
        <v>5.6399326956661458E-2</v>
      </c>
      <c r="L6860">
        <v>5.3295987697422227E-2</v>
      </c>
      <c r="M6860">
        <v>4.6895018405865331E-2</v>
      </c>
      <c r="N6860">
        <v>4.7264702185715962E-2</v>
      </c>
      <c r="O6860">
        <v>4.7571353160378901E-2</v>
      </c>
      <c r="P6860">
        <v>4.8142452110829168E-2</v>
      </c>
      <c r="Q6860">
        <v>4.8431835477940742E-2</v>
      </c>
      <c r="R6860">
        <v>4.9486065182329383E-2</v>
      </c>
      <c r="S6860">
        <v>5.4511723871041723E-2</v>
      </c>
      <c r="T6860">
        <v>6.7275866921542971E-2</v>
      </c>
      <c r="U6860">
        <v>0.1180699835640167</v>
      </c>
      <c r="V6860">
        <v>0.16136192848790501</v>
      </c>
      <c r="W6860">
        <v>0.14637449040078451</v>
      </c>
      <c r="X6860">
        <v>0.1106202788068375</v>
      </c>
      <c r="Y6860">
        <v>8.7929978345534149E-2</v>
      </c>
      <c r="Z6860">
        <v>7.5907738657241694E-2</v>
      </c>
      <c r="AA6860">
        <v>6.3781410313639306E-2</v>
      </c>
      <c r="AB6860" s="7">
        <f t="shared" si="321"/>
        <v>1.6149640450993032</v>
      </c>
      <c r="AC6860">
        <f>INDEX(SHELF_days!$C$2:$C$289,MATCH(A6860&amp;"|"&amp;C6860,SHELF_days!$D$2:$D$289,0))</f>
        <v>57</v>
      </c>
      <c r="AD6860" s="8">
        <f t="shared" si="322"/>
        <v>92.052950570660286</v>
      </c>
      <c r="AE6860" s="7">
        <f t="shared" si="323"/>
        <v>0.16136192848790501</v>
      </c>
    </row>
    <row r="6861" spans="1:31" x14ac:dyDescent="0.45">
      <c r="A6861" t="s">
        <v>99</v>
      </c>
      <c r="B6861" t="s">
        <v>183</v>
      </c>
      <c r="C6861" t="s">
        <v>125</v>
      </c>
      <c r="D6861">
        <v>7.1291898860686945E-2</v>
      </c>
      <c r="E6861">
        <v>6.5625361370379123E-2</v>
      </c>
      <c r="F6861">
        <v>6.314253902236229E-2</v>
      </c>
      <c r="G6861">
        <v>6.2274328544777463E-2</v>
      </c>
      <c r="H6861">
        <v>6.1890788415510593E-2</v>
      </c>
      <c r="I6861">
        <v>6.0947635917390129E-2</v>
      </c>
      <c r="J6861">
        <v>5.9174913741799909E-2</v>
      </c>
      <c r="K6861">
        <v>5.9298835995293848E-2</v>
      </c>
      <c r="L6861">
        <v>5.9319967682856758E-2</v>
      </c>
      <c r="M6861">
        <v>5.9561774564826662E-2</v>
      </c>
      <c r="N6861">
        <v>6.0377382234442382E-2</v>
      </c>
      <c r="O6861">
        <v>6.1422042303177549E-2</v>
      </c>
      <c r="P6861">
        <v>6.3804564605583258E-2</v>
      </c>
      <c r="Q6861">
        <v>6.9668985255855215E-2</v>
      </c>
      <c r="R6861">
        <v>7.6082829782762956E-2</v>
      </c>
      <c r="S6861">
        <v>8.7658088996912187E-2</v>
      </c>
      <c r="T6861">
        <v>0.1028056599935719</v>
      </c>
      <c r="U6861">
        <v>0.14443470714094689</v>
      </c>
      <c r="V6861">
        <v>0.2222387883460219</v>
      </c>
      <c r="W6861">
        <v>0.2962197699194023</v>
      </c>
      <c r="X6861">
        <v>0.25587568031647773</v>
      </c>
      <c r="Y6861">
        <v>0.17822986035718649</v>
      </c>
      <c r="Z6861">
        <v>0.1149387202890693</v>
      </c>
      <c r="AA6861">
        <v>8.6545128295161186E-2</v>
      </c>
      <c r="AB6861" s="7">
        <f t="shared" si="321"/>
        <v>2.4428302519524547</v>
      </c>
      <c r="AC6861">
        <f>INDEX(SHELF_days!$C$2:$C$289,MATCH(A6861&amp;"|"&amp;C6861,SHELF_days!$D$2:$D$289,0))</f>
        <v>122</v>
      </c>
      <c r="AD6861" s="8">
        <f t="shared" si="322"/>
        <v>298.02529073819949</v>
      </c>
      <c r="AE6861" s="7">
        <f t="shared" si="323"/>
        <v>0.2962197699194023</v>
      </c>
    </row>
    <row r="6862" spans="1:31" x14ac:dyDescent="0.45">
      <c r="A6862" t="s">
        <v>99</v>
      </c>
      <c r="B6862" t="s">
        <v>183</v>
      </c>
      <c r="C6862" t="s">
        <v>126</v>
      </c>
      <c r="D6862">
        <v>0.2802132487392765</v>
      </c>
      <c r="E6862">
        <v>0.2658890458423202</v>
      </c>
      <c r="F6862">
        <v>0.25852295594582131</v>
      </c>
      <c r="G6862">
        <v>0.25485627157341062</v>
      </c>
      <c r="H6862">
        <v>0.25071177857881588</v>
      </c>
      <c r="I6862">
        <v>0.24653009520207031</v>
      </c>
      <c r="J6862">
        <v>0.24623536541390839</v>
      </c>
      <c r="K6862">
        <v>0.24659865000521991</v>
      </c>
      <c r="L6862">
        <v>0.2476244980141647</v>
      </c>
      <c r="M6862">
        <v>0.25403696585847152</v>
      </c>
      <c r="N6862">
        <v>0.27218204157915932</v>
      </c>
      <c r="O6862">
        <v>0.31256848217217031</v>
      </c>
      <c r="P6862">
        <v>0.34992119315851999</v>
      </c>
      <c r="Q6862">
        <v>0.38994059819892968</v>
      </c>
      <c r="R6862">
        <v>0.43449794813093878</v>
      </c>
      <c r="S6862">
        <v>0.47897884229878329</v>
      </c>
      <c r="T6862">
        <v>0.55383526041532338</v>
      </c>
      <c r="U6862">
        <v>0.6629971724124456</v>
      </c>
      <c r="V6862">
        <v>0.75856775550250899</v>
      </c>
      <c r="W6862">
        <v>0.77159492387002881</v>
      </c>
      <c r="X6862">
        <v>0.66218552823546029</v>
      </c>
      <c r="Y6862">
        <v>0.50602622608340353</v>
      </c>
      <c r="Z6862">
        <v>0.35985493576948829</v>
      </c>
      <c r="AA6862">
        <v>0.30363449045649138</v>
      </c>
      <c r="AB6862" s="7">
        <f t="shared" si="321"/>
        <v>9.3680042734571316</v>
      </c>
      <c r="AC6862">
        <f>INDEX(SHELF_days!$C$2:$C$289,MATCH(A6862&amp;"|"&amp;C6862,SHELF_days!$D$2:$D$289,0))</f>
        <v>111</v>
      </c>
      <c r="AD6862" s="8">
        <f t="shared" si="322"/>
        <v>1039.8484743537415</v>
      </c>
      <c r="AE6862" s="7">
        <f t="shared" si="323"/>
        <v>0.77159492387002881</v>
      </c>
    </row>
    <row r="6863" spans="1:31" x14ac:dyDescent="0.45">
      <c r="A6863" t="s">
        <v>99</v>
      </c>
      <c r="B6863" t="s">
        <v>183</v>
      </c>
      <c r="C6863" t="s">
        <v>127</v>
      </c>
      <c r="D6863">
        <v>6.0925476101468597E-2</v>
      </c>
      <c r="E6863">
        <v>5.5406488021410481E-2</v>
      </c>
      <c r="F6863">
        <v>5.2665831866324807E-2</v>
      </c>
      <c r="G6863">
        <v>5.1503574203745683E-2</v>
      </c>
      <c r="H6863">
        <v>5.1240299110851213E-2</v>
      </c>
      <c r="I6863">
        <v>5.0692805294672051E-2</v>
      </c>
      <c r="J6863">
        <v>4.7858130450986781E-2</v>
      </c>
      <c r="K6863">
        <v>4.8017711808634012E-2</v>
      </c>
      <c r="L6863">
        <v>4.7835820931658057E-2</v>
      </c>
      <c r="M6863">
        <v>4.8039907503884531E-2</v>
      </c>
      <c r="N6863">
        <v>4.8479723742079192E-2</v>
      </c>
      <c r="O6863">
        <v>4.9938720776545868E-2</v>
      </c>
      <c r="P6863">
        <v>5.2763265277270613E-2</v>
      </c>
      <c r="Q6863">
        <v>5.8362840804699813E-2</v>
      </c>
      <c r="R6863">
        <v>6.4774892602375775E-2</v>
      </c>
      <c r="S6863">
        <v>8.158864396298679E-2</v>
      </c>
      <c r="T6863">
        <v>0.12367088538940051</v>
      </c>
      <c r="U6863">
        <v>0.17216051182628389</v>
      </c>
      <c r="V6863">
        <v>0.2706360960321692</v>
      </c>
      <c r="W6863">
        <v>0.26078416676697752</v>
      </c>
      <c r="X6863">
        <v>0.1733204930072989</v>
      </c>
      <c r="Y6863">
        <v>0.1071996306801167</v>
      </c>
      <c r="Z6863">
        <v>8.3449326169448529E-2</v>
      </c>
      <c r="AA6863">
        <v>6.8384481770499245E-2</v>
      </c>
      <c r="AB6863" s="7">
        <f t="shared" si="321"/>
        <v>2.1296997241017883</v>
      </c>
      <c r="AC6863">
        <f>INDEX(SHELF_days!$C$2:$C$289,MATCH(A6863&amp;"|"&amp;C6863,SHELF_days!$D$2:$D$289,0))</f>
        <v>62</v>
      </c>
      <c r="AD6863" s="8">
        <f t="shared" si="322"/>
        <v>132.04138289431089</v>
      </c>
      <c r="AE6863" s="7">
        <f t="shared" si="323"/>
        <v>0.2706360960321692</v>
      </c>
    </row>
    <row r="6864" spans="1:31" x14ac:dyDescent="0.45">
      <c r="A6864" t="s">
        <v>99</v>
      </c>
      <c r="B6864" t="s">
        <v>183</v>
      </c>
      <c r="C6864" t="s">
        <v>128</v>
      </c>
      <c r="D6864">
        <v>0.43427368853041493</v>
      </c>
      <c r="E6864">
        <v>0.41564489841870339</v>
      </c>
      <c r="F6864">
        <v>0.40227216276639027</v>
      </c>
      <c r="G6864">
        <v>0.39418325464855802</v>
      </c>
      <c r="H6864">
        <v>0.38646233977557137</v>
      </c>
      <c r="I6864">
        <v>0.38646233977557137</v>
      </c>
      <c r="J6864">
        <v>0.38646233977557137</v>
      </c>
      <c r="K6864">
        <v>0.38646233977557137</v>
      </c>
      <c r="L6864">
        <v>0.38646233977557137</v>
      </c>
      <c r="M6864">
        <v>0.39048943566256078</v>
      </c>
      <c r="N6864">
        <v>0.42785116491754382</v>
      </c>
      <c r="O6864">
        <v>0.66136718021276519</v>
      </c>
      <c r="P6864">
        <v>0.76030181692606225</v>
      </c>
      <c r="Q6864">
        <v>0.85108505610259111</v>
      </c>
      <c r="R6864">
        <v>0.89030063811934324</v>
      </c>
      <c r="S6864">
        <v>0.982312835868281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0.66806049130769241</v>
      </c>
      <c r="AA6864">
        <v>0.46587250470574049</v>
      </c>
      <c r="AB6864" s="7">
        <f t="shared" si="321"/>
        <v>15.676326827064505</v>
      </c>
      <c r="AC6864">
        <f>INDEX(SHELF_days!$C$2:$C$289,MATCH(A6864&amp;"|"&amp;C6864,SHELF_days!$D$2:$D$289,0))</f>
        <v>6</v>
      </c>
      <c r="AD6864" s="8">
        <f t="shared" si="322"/>
        <v>94.057960962387028</v>
      </c>
      <c r="AE6864" s="7">
        <f t="shared" si="323"/>
        <v>1</v>
      </c>
    </row>
    <row r="6865" spans="1:31" x14ac:dyDescent="0.45">
      <c r="A6865" t="s">
        <v>99</v>
      </c>
      <c r="B6865" t="s">
        <v>183</v>
      </c>
      <c r="C6865" t="s">
        <v>129</v>
      </c>
      <c r="D6865">
        <v>5.8254024985933253E-2</v>
      </c>
      <c r="E6865">
        <v>5.8254024985933253E-2</v>
      </c>
      <c r="F6865">
        <v>5.8254024985933253E-2</v>
      </c>
      <c r="G6865">
        <v>5.8254024985933253E-2</v>
      </c>
      <c r="H6865">
        <v>5.8254024985933253E-2</v>
      </c>
      <c r="I6865">
        <v>5.8254024985933253E-2</v>
      </c>
      <c r="J6865">
        <v>5.8254024985933253E-2</v>
      </c>
      <c r="K6865">
        <v>5.8254024985933253E-2</v>
      </c>
      <c r="L6865">
        <v>5.8254024985933253E-2</v>
      </c>
      <c r="M6865">
        <v>5.8254024985933253E-2</v>
      </c>
      <c r="N6865">
        <v>5.8254024985933253E-2</v>
      </c>
      <c r="O6865">
        <v>5.8254024985933253E-2</v>
      </c>
      <c r="P6865">
        <v>5.8254024985933253E-2</v>
      </c>
      <c r="Q6865">
        <v>5.8254024985933253E-2</v>
      </c>
      <c r="R6865">
        <v>5.8254024985933253E-2</v>
      </c>
      <c r="S6865">
        <v>7.560525364384113E-2</v>
      </c>
      <c r="T6865">
        <v>8.9276549853293169E-2</v>
      </c>
      <c r="U6865">
        <v>0.42855243506338159</v>
      </c>
      <c r="V6865">
        <v>0.53147945131981478</v>
      </c>
      <c r="W6865">
        <v>0.53152805420120941</v>
      </c>
      <c r="X6865">
        <v>0.48548723898288709</v>
      </c>
      <c r="Y6865">
        <v>0.15266165046075261</v>
      </c>
      <c r="Z6865">
        <v>0.11239069159085829</v>
      </c>
      <c r="AA6865">
        <v>9.58795984542017E-2</v>
      </c>
      <c r="AB6865" s="7">
        <f t="shared" si="321"/>
        <v>3.3766712983592391</v>
      </c>
      <c r="AC6865">
        <f>INDEX(SHELF_days!$C$2:$C$289,MATCH(A6865&amp;"|"&amp;C6865,SHELF_days!$D$2:$D$289,0))</f>
        <v>7</v>
      </c>
      <c r="AD6865" s="8">
        <f t="shared" si="322"/>
        <v>23.636699088514675</v>
      </c>
      <c r="AE6865" s="7">
        <f t="shared" si="323"/>
        <v>0.53152805420120941</v>
      </c>
    </row>
    <row r="6866" spans="1:31" x14ac:dyDescent="0.45">
      <c r="A6866" t="s">
        <v>103</v>
      </c>
      <c r="B6866" t="s">
        <v>158</v>
      </c>
      <c r="C6866" t="s">
        <v>124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103</v>
      </c>
      <c r="B6867" t="s">
        <v>158</v>
      </c>
      <c r="C6867" t="s">
        <v>125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103</v>
      </c>
      <c r="B6868" t="s">
        <v>158</v>
      </c>
      <c r="C6868" t="s">
        <v>126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103</v>
      </c>
      <c r="B6869" t="s">
        <v>158</v>
      </c>
      <c r="C6869" t="s">
        <v>127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103</v>
      </c>
      <c r="B6870" t="s">
        <v>158</v>
      </c>
      <c r="C6870" t="s">
        <v>128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103</v>
      </c>
      <c r="B6871" t="s">
        <v>158</v>
      </c>
      <c r="C6871" t="s">
        <v>129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103</v>
      </c>
      <c r="B6872" t="s">
        <v>159</v>
      </c>
      <c r="C6872" t="s">
        <v>124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103</v>
      </c>
      <c r="B6873" t="s">
        <v>159</v>
      </c>
      <c r="C6873" t="s">
        <v>125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103</v>
      </c>
      <c r="B6874" t="s">
        <v>159</v>
      </c>
      <c r="C6874" t="s">
        <v>126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103</v>
      </c>
      <c r="B6875" t="s">
        <v>159</v>
      </c>
      <c r="C6875" t="s">
        <v>127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103</v>
      </c>
      <c r="B6876" t="s">
        <v>159</v>
      </c>
      <c r="C6876" t="s">
        <v>128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103</v>
      </c>
      <c r="B6877" t="s">
        <v>159</v>
      </c>
      <c r="C6877" t="s">
        <v>129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103</v>
      </c>
      <c r="B6878" t="s">
        <v>160</v>
      </c>
      <c r="C6878" t="s">
        <v>124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103</v>
      </c>
      <c r="B6879" t="s">
        <v>160</v>
      </c>
      <c r="C6879" t="s">
        <v>125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103</v>
      </c>
      <c r="B6880" t="s">
        <v>160</v>
      </c>
      <c r="C6880" t="s">
        <v>126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103</v>
      </c>
      <c r="B6881" t="s">
        <v>160</v>
      </c>
      <c r="C6881" t="s">
        <v>127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103</v>
      </c>
      <c r="B6882" t="s">
        <v>160</v>
      </c>
      <c r="C6882" t="s">
        <v>128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103</v>
      </c>
      <c r="B6883" t="s">
        <v>160</v>
      </c>
      <c r="C6883" t="s">
        <v>129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103</v>
      </c>
      <c r="B6884" t="s">
        <v>161</v>
      </c>
      <c r="C6884" t="s">
        <v>124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103</v>
      </c>
      <c r="B6885" t="s">
        <v>161</v>
      </c>
      <c r="C6885" t="s">
        <v>125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103</v>
      </c>
      <c r="B6886" t="s">
        <v>161</v>
      </c>
      <c r="C6886" t="s">
        <v>126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103</v>
      </c>
      <c r="B6887" t="s">
        <v>161</v>
      </c>
      <c r="C6887" t="s">
        <v>127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103</v>
      </c>
      <c r="B6888" t="s">
        <v>161</v>
      </c>
      <c r="C6888" t="s">
        <v>128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103</v>
      </c>
      <c r="B6889" t="s">
        <v>161</v>
      </c>
      <c r="C6889" t="s">
        <v>129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103</v>
      </c>
      <c r="B6890" t="s">
        <v>162</v>
      </c>
      <c r="C6890" t="s">
        <v>124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1</v>
      </c>
      <c r="U6890">
        <v>1</v>
      </c>
      <c r="V6890">
        <v>1</v>
      </c>
      <c r="W6890">
        <v>1</v>
      </c>
      <c r="X6890">
        <v>1</v>
      </c>
      <c r="Y6890">
        <v>1</v>
      </c>
      <c r="Z6890">
        <v>1</v>
      </c>
      <c r="AA6890">
        <v>1</v>
      </c>
      <c r="AB6890" s="7">
        <f t="shared" si="321"/>
        <v>24</v>
      </c>
      <c r="AC6890">
        <f>INDEX(SHELF_days!$C$2:$C$289,MATCH(A6890&amp;"|"&amp;C6890,SHELF_days!$D$2:$D$289,0))</f>
        <v>65</v>
      </c>
      <c r="AD6890" s="8">
        <f t="shared" si="322"/>
        <v>1560</v>
      </c>
      <c r="AE6890" s="7">
        <f t="shared" si="323"/>
        <v>1</v>
      </c>
    </row>
    <row r="6891" spans="1:31" x14ac:dyDescent="0.45">
      <c r="A6891" t="s">
        <v>103</v>
      </c>
      <c r="B6891" t="s">
        <v>162</v>
      </c>
      <c r="C6891" t="s">
        <v>125</v>
      </c>
      <c r="D6891">
        <v>1</v>
      </c>
      <c r="E6891">
        <v>1</v>
      </c>
      <c r="F6891">
        <v>1</v>
      </c>
      <c r="G6891">
        <v>1</v>
      </c>
      <c r="H6891">
        <v>1</v>
      </c>
      <c r="I6891">
        <v>1</v>
      </c>
      <c r="J6891">
        <v>1</v>
      </c>
      <c r="K6891">
        <v>1</v>
      </c>
      <c r="L6891">
        <v>1</v>
      </c>
      <c r="M6891">
        <v>1</v>
      </c>
      <c r="N6891">
        <v>1</v>
      </c>
      <c r="O6891">
        <v>1</v>
      </c>
      <c r="P6891">
        <v>1</v>
      </c>
      <c r="Q6891">
        <v>1</v>
      </c>
      <c r="R6891">
        <v>1</v>
      </c>
      <c r="S6891">
        <v>1</v>
      </c>
      <c r="T6891">
        <v>1</v>
      </c>
      <c r="U6891">
        <v>1</v>
      </c>
      <c r="V6891">
        <v>1</v>
      </c>
      <c r="W6891">
        <v>1</v>
      </c>
      <c r="X6891">
        <v>1</v>
      </c>
      <c r="Y6891">
        <v>1</v>
      </c>
      <c r="Z6891">
        <v>1</v>
      </c>
      <c r="AA6891">
        <v>1</v>
      </c>
      <c r="AB6891" s="7">
        <f t="shared" si="321"/>
        <v>24</v>
      </c>
      <c r="AC6891">
        <f>INDEX(SHELF_days!$C$2:$C$289,MATCH(A6891&amp;"|"&amp;C6891,SHELF_days!$D$2:$D$289,0))</f>
        <v>88</v>
      </c>
      <c r="AD6891" s="8">
        <f t="shared" si="322"/>
        <v>2112</v>
      </c>
      <c r="AE6891" s="7">
        <f t="shared" si="323"/>
        <v>1</v>
      </c>
    </row>
    <row r="6892" spans="1:31" x14ac:dyDescent="0.45">
      <c r="A6892" t="s">
        <v>103</v>
      </c>
      <c r="B6892" t="s">
        <v>162</v>
      </c>
      <c r="C6892" t="s">
        <v>126</v>
      </c>
      <c r="D6892">
        <v>1</v>
      </c>
      <c r="E6892">
        <v>1</v>
      </c>
      <c r="F6892">
        <v>1</v>
      </c>
      <c r="G6892">
        <v>1</v>
      </c>
      <c r="H6892">
        <v>1</v>
      </c>
      <c r="I6892">
        <v>1</v>
      </c>
      <c r="J6892">
        <v>1</v>
      </c>
      <c r="K6892">
        <v>1</v>
      </c>
      <c r="L6892">
        <v>1</v>
      </c>
      <c r="M6892">
        <v>1</v>
      </c>
      <c r="N6892">
        <v>1</v>
      </c>
      <c r="O6892">
        <v>1</v>
      </c>
      <c r="P6892">
        <v>1</v>
      </c>
      <c r="Q6892">
        <v>1</v>
      </c>
      <c r="R6892">
        <v>1</v>
      </c>
      <c r="S6892">
        <v>1</v>
      </c>
      <c r="T6892">
        <v>1</v>
      </c>
      <c r="U6892">
        <v>1</v>
      </c>
      <c r="V6892">
        <v>1</v>
      </c>
      <c r="W6892">
        <v>1</v>
      </c>
      <c r="X6892">
        <v>1</v>
      </c>
      <c r="Y6892">
        <v>1</v>
      </c>
      <c r="Z6892">
        <v>1</v>
      </c>
      <c r="AA6892">
        <v>1</v>
      </c>
      <c r="AB6892" s="7">
        <f t="shared" si="321"/>
        <v>24</v>
      </c>
      <c r="AC6892">
        <f>INDEX(SHELF_days!$C$2:$C$289,MATCH(A6892&amp;"|"&amp;C6892,SHELF_days!$D$2:$D$289,0))</f>
        <v>100</v>
      </c>
      <c r="AD6892" s="8">
        <f t="shared" si="322"/>
        <v>2400</v>
      </c>
      <c r="AE6892" s="7">
        <f t="shared" si="323"/>
        <v>1</v>
      </c>
    </row>
    <row r="6893" spans="1:31" x14ac:dyDescent="0.45">
      <c r="A6893" t="s">
        <v>103</v>
      </c>
      <c r="B6893" t="s">
        <v>162</v>
      </c>
      <c r="C6893" t="s">
        <v>127</v>
      </c>
      <c r="D6893">
        <v>1</v>
      </c>
      <c r="E6893">
        <v>1</v>
      </c>
      <c r="F6893">
        <v>1</v>
      </c>
      <c r="G6893">
        <v>1</v>
      </c>
      <c r="H6893">
        <v>1</v>
      </c>
      <c r="I6893">
        <v>1</v>
      </c>
      <c r="J6893">
        <v>1</v>
      </c>
      <c r="K6893">
        <v>1</v>
      </c>
      <c r="L6893">
        <v>1</v>
      </c>
      <c r="M6893">
        <v>1</v>
      </c>
      <c r="N6893">
        <v>1</v>
      </c>
      <c r="O6893">
        <v>1</v>
      </c>
      <c r="P6893">
        <v>1</v>
      </c>
      <c r="Q6893">
        <v>1</v>
      </c>
      <c r="R6893">
        <v>1</v>
      </c>
      <c r="S6893">
        <v>1</v>
      </c>
      <c r="T6893">
        <v>1</v>
      </c>
      <c r="U6893">
        <v>1</v>
      </c>
      <c r="V6893">
        <v>1</v>
      </c>
      <c r="W6893">
        <v>1</v>
      </c>
      <c r="X6893">
        <v>1</v>
      </c>
      <c r="Y6893">
        <v>1</v>
      </c>
      <c r="Z6893">
        <v>1</v>
      </c>
      <c r="AA6893">
        <v>1</v>
      </c>
      <c r="AB6893" s="7">
        <f t="shared" si="321"/>
        <v>24</v>
      </c>
      <c r="AC6893">
        <f>INDEX(SHELF_days!$C$2:$C$289,MATCH(A6893&amp;"|"&amp;C6893,SHELF_days!$D$2:$D$289,0))</f>
        <v>89</v>
      </c>
      <c r="AD6893" s="8">
        <f t="shared" si="322"/>
        <v>2136</v>
      </c>
      <c r="AE6893" s="7">
        <f t="shared" si="323"/>
        <v>1</v>
      </c>
    </row>
    <row r="6894" spans="1:31" x14ac:dyDescent="0.45">
      <c r="A6894" t="s">
        <v>103</v>
      </c>
      <c r="B6894" t="s">
        <v>162</v>
      </c>
      <c r="C6894" t="s">
        <v>128</v>
      </c>
      <c r="D6894">
        <v>1</v>
      </c>
      <c r="E6894">
        <v>1</v>
      </c>
      <c r="F6894">
        <v>1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1</v>
      </c>
      <c r="P6894">
        <v>1</v>
      </c>
      <c r="Q6894">
        <v>1</v>
      </c>
      <c r="R6894">
        <v>1</v>
      </c>
      <c r="S6894">
        <v>1</v>
      </c>
      <c r="T6894">
        <v>1</v>
      </c>
      <c r="U6894">
        <v>1</v>
      </c>
      <c r="V6894">
        <v>1</v>
      </c>
      <c r="W6894">
        <v>1</v>
      </c>
      <c r="X6894">
        <v>1</v>
      </c>
      <c r="Y6894">
        <v>1</v>
      </c>
      <c r="Z6894">
        <v>1</v>
      </c>
      <c r="AA6894">
        <v>1</v>
      </c>
      <c r="AB6894" s="7">
        <f t="shared" si="321"/>
        <v>24</v>
      </c>
      <c r="AC6894">
        <f>INDEX(SHELF_days!$C$2:$C$289,MATCH(A6894&amp;"|"&amp;C6894,SHELF_days!$D$2:$D$289,0))</f>
        <v>5</v>
      </c>
      <c r="AD6894" s="8">
        <f t="shared" si="322"/>
        <v>120</v>
      </c>
      <c r="AE6894" s="7">
        <f t="shared" si="323"/>
        <v>1</v>
      </c>
    </row>
    <row r="6895" spans="1:31" x14ac:dyDescent="0.45">
      <c r="A6895" t="s">
        <v>103</v>
      </c>
      <c r="B6895" t="s">
        <v>162</v>
      </c>
      <c r="C6895" t="s">
        <v>129</v>
      </c>
      <c r="D6895">
        <v>1</v>
      </c>
      <c r="E6895">
        <v>1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1</v>
      </c>
      <c r="M6895">
        <v>1</v>
      </c>
      <c r="N6895">
        <v>1</v>
      </c>
      <c r="O6895">
        <v>1</v>
      </c>
      <c r="P6895">
        <v>1</v>
      </c>
      <c r="Q6895">
        <v>1</v>
      </c>
      <c r="R6895">
        <v>1</v>
      </c>
      <c r="S6895">
        <v>1</v>
      </c>
      <c r="T6895">
        <v>1</v>
      </c>
      <c r="U6895">
        <v>1</v>
      </c>
      <c r="V6895">
        <v>1</v>
      </c>
      <c r="W6895">
        <v>1</v>
      </c>
      <c r="X6895">
        <v>1</v>
      </c>
      <c r="Y6895">
        <v>1</v>
      </c>
      <c r="Z6895">
        <v>1</v>
      </c>
      <c r="AA6895">
        <v>1</v>
      </c>
      <c r="AB6895" s="7">
        <f t="shared" si="321"/>
        <v>24</v>
      </c>
      <c r="AC6895">
        <f>INDEX(SHELF_days!$C$2:$C$289,MATCH(A6895&amp;"|"&amp;C6895,SHELF_days!$D$2:$D$289,0))</f>
        <v>18</v>
      </c>
      <c r="AD6895" s="8">
        <f t="shared" si="322"/>
        <v>432</v>
      </c>
      <c r="AE6895" s="7">
        <f t="shared" si="323"/>
        <v>1</v>
      </c>
    </row>
    <row r="6896" spans="1:31" x14ac:dyDescent="0.45">
      <c r="A6896" t="s">
        <v>103</v>
      </c>
      <c r="B6896" t="s">
        <v>163</v>
      </c>
      <c r="C6896" t="s">
        <v>124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103</v>
      </c>
      <c r="B6897" t="s">
        <v>163</v>
      </c>
      <c r="C6897" t="s">
        <v>125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103</v>
      </c>
      <c r="B6898" t="s">
        <v>163</v>
      </c>
      <c r="C6898" t="s">
        <v>126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103</v>
      </c>
      <c r="B6899" t="s">
        <v>163</v>
      </c>
      <c r="C6899" t="s">
        <v>127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103</v>
      </c>
      <c r="B6900" t="s">
        <v>163</v>
      </c>
      <c r="C6900" t="s">
        <v>128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103</v>
      </c>
      <c r="B6901" t="s">
        <v>163</v>
      </c>
      <c r="C6901" t="s">
        <v>129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103</v>
      </c>
      <c r="B6902" t="s">
        <v>164</v>
      </c>
      <c r="C6902" t="s">
        <v>124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103</v>
      </c>
      <c r="B6903" t="s">
        <v>164</v>
      </c>
      <c r="C6903" t="s">
        <v>125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103</v>
      </c>
      <c r="B6904" t="s">
        <v>164</v>
      </c>
      <c r="C6904" t="s">
        <v>126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103</v>
      </c>
      <c r="B6905" t="s">
        <v>164</v>
      </c>
      <c r="C6905" t="s">
        <v>127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103</v>
      </c>
      <c r="B6906" t="s">
        <v>164</v>
      </c>
      <c r="C6906" t="s">
        <v>128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103</v>
      </c>
      <c r="B6907" t="s">
        <v>164</v>
      </c>
      <c r="C6907" t="s">
        <v>129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103</v>
      </c>
      <c r="B6908" t="s">
        <v>165</v>
      </c>
      <c r="C6908" t="s">
        <v>124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103</v>
      </c>
      <c r="B6909" t="s">
        <v>165</v>
      </c>
      <c r="C6909" t="s">
        <v>125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103</v>
      </c>
      <c r="B6910" t="s">
        <v>165</v>
      </c>
      <c r="C6910" t="s">
        <v>126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103</v>
      </c>
      <c r="B6911" t="s">
        <v>165</v>
      </c>
      <c r="C6911" t="s">
        <v>127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103</v>
      </c>
      <c r="B6912" t="s">
        <v>165</v>
      </c>
      <c r="C6912" t="s">
        <v>128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103</v>
      </c>
      <c r="B6913" t="s">
        <v>165</v>
      </c>
      <c r="C6913" t="s">
        <v>129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103</v>
      </c>
      <c r="B6914" t="s">
        <v>166</v>
      </c>
      <c r="C6914" t="s">
        <v>124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103</v>
      </c>
      <c r="B6915" t="s">
        <v>166</v>
      </c>
      <c r="C6915" t="s">
        <v>125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103</v>
      </c>
      <c r="B6916" t="s">
        <v>166</v>
      </c>
      <c r="C6916" t="s">
        <v>126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103</v>
      </c>
      <c r="B6917" t="s">
        <v>166</v>
      </c>
      <c r="C6917" t="s">
        <v>127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103</v>
      </c>
      <c r="B6918" t="s">
        <v>166</v>
      </c>
      <c r="C6918" t="s">
        <v>128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103</v>
      </c>
      <c r="B6919" t="s">
        <v>166</v>
      </c>
      <c r="C6919" t="s">
        <v>129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103</v>
      </c>
      <c r="B6920" t="s">
        <v>167</v>
      </c>
      <c r="C6920" t="s">
        <v>124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103</v>
      </c>
      <c r="B6921" t="s">
        <v>167</v>
      </c>
      <c r="C6921" t="s">
        <v>125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103</v>
      </c>
      <c r="B6922" t="s">
        <v>167</v>
      </c>
      <c r="C6922" t="s">
        <v>126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103</v>
      </c>
      <c r="B6923" t="s">
        <v>167</v>
      </c>
      <c r="C6923" t="s">
        <v>127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103</v>
      </c>
      <c r="B6924" t="s">
        <v>167</v>
      </c>
      <c r="C6924" t="s">
        <v>128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103</v>
      </c>
      <c r="B6925" t="s">
        <v>167</v>
      </c>
      <c r="C6925" t="s">
        <v>129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103</v>
      </c>
      <c r="B6926" t="s">
        <v>168</v>
      </c>
      <c r="C6926" t="s">
        <v>124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103</v>
      </c>
      <c r="B6927" t="s">
        <v>168</v>
      </c>
      <c r="C6927" t="s">
        <v>125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103</v>
      </c>
      <c r="B6928" t="s">
        <v>168</v>
      </c>
      <c r="C6928" t="s">
        <v>126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103</v>
      </c>
      <c r="B6929" t="s">
        <v>168</v>
      </c>
      <c r="C6929" t="s">
        <v>127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103</v>
      </c>
      <c r="B6930" t="s">
        <v>168</v>
      </c>
      <c r="C6930" t="s">
        <v>128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103</v>
      </c>
      <c r="B6931" t="s">
        <v>168</v>
      </c>
      <c r="C6931" t="s">
        <v>129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103</v>
      </c>
      <c r="B6932" t="s">
        <v>169</v>
      </c>
      <c r="C6932" t="s">
        <v>124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 s="7">
        <f t="shared" si="324"/>
        <v>0</v>
      </c>
      <c r="AC6932">
        <f>INDEX(SHELF_days!$C$2:$C$289,MATCH(A6932&amp;"|"&amp;C6932,SHELF_days!$D$2:$D$289,0))</f>
        <v>65</v>
      </c>
      <c r="AD6932" s="8">
        <f t="shared" si="325"/>
        <v>0</v>
      </c>
      <c r="AE6932" s="7">
        <f t="shared" si="326"/>
        <v>0</v>
      </c>
    </row>
    <row r="6933" spans="1:31" x14ac:dyDescent="0.45">
      <c r="A6933" t="s">
        <v>103</v>
      </c>
      <c r="B6933" t="s">
        <v>169</v>
      </c>
      <c r="C6933" t="s">
        <v>125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 s="7">
        <f t="shared" si="324"/>
        <v>0</v>
      </c>
      <c r="AC6933">
        <f>INDEX(SHELF_days!$C$2:$C$289,MATCH(A6933&amp;"|"&amp;C6933,SHELF_days!$D$2:$D$289,0))</f>
        <v>88</v>
      </c>
      <c r="AD6933" s="8">
        <f t="shared" si="325"/>
        <v>0</v>
      </c>
      <c r="AE6933" s="7">
        <f t="shared" si="326"/>
        <v>0</v>
      </c>
    </row>
    <row r="6934" spans="1:31" x14ac:dyDescent="0.45">
      <c r="A6934" t="s">
        <v>103</v>
      </c>
      <c r="B6934" t="s">
        <v>169</v>
      </c>
      <c r="C6934" t="s">
        <v>126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 s="7">
        <f t="shared" si="324"/>
        <v>0</v>
      </c>
      <c r="AC6934">
        <f>INDEX(SHELF_days!$C$2:$C$289,MATCH(A6934&amp;"|"&amp;C6934,SHELF_days!$D$2:$D$289,0))</f>
        <v>100</v>
      </c>
      <c r="AD6934" s="8">
        <f t="shared" si="325"/>
        <v>0</v>
      </c>
      <c r="AE6934" s="7">
        <f t="shared" si="326"/>
        <v>0</v>
      </c>
    </row>
    <row r="6935" spans="1:31" x14ac:dyDescent="0.45">
      <c r="A6935" t="s">
        <v>103</v>
      </c>
      <c r="B6935" t="s">
        <v>169</v>
      </c>
      <c r="C6935" t="s">
        <v>127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 s="7">
        <f t="shared" si="324"/>
        <v>0</v>
      </c>
      <c r="AC6935">
        <f>INDEX(SHELF_days!$C$2:$C$289,MATCH(A6935&amp;"|"&amp;C6935,SHELF_days!$D$2:$D$289,0))</f>
        <v>89</v>
      </c>
      <c r="AD6935" s="8">
        <f t="shared" si="325"/>
        <v>0</v>
      </c>
      <c r="AE6935" s="7">
        <f t="shared" si="326"/>
        <v>0</v>
      </c>
    </row>
    <row r="6936" spans="1:31" x14ac:dyDescent="0.45">
      <c r="A6936" t="s">
        <v>103</v>
      </c>
      <c r="B6936" t="s">
        <v>169</v>
      </c>
      <c r="C6936" t="s">
        <v>128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 s="7">
        <f t="shared" si="324"/>
        <v>0</v>
      </c>
      <c r="AC6936">
        <f>INDEX(SHELF_days!$C$2:$C$289,MATCH(A6936&amp;"|"&amp;C6936,SHELF_days!$D$2:$D$289,0))</f>
        <v>5</v>
      </c>
      <c r="AD6936" s="8">
        <f t="shared" si="325"/>
        <v>0</v>
      </c>
      <c r="AE6936" s="7">
        <f t="shared" si="326"/>
        <v>0</v>
      </c>
    </row>
    <row r="6937" spans="1:31" x14ac:dyDescent="0.45">
      <c r="A6937" t="s">
        <v>103</v>
      </c>
      <c r="B6937" t="s">
        <v>169</v>
      </c>
      <c r="C6937" t="s">
        <v>129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 s="7">
        <f t="shared" si="324"/>
        <v>0</v>
      </c>
      <c r="AC6937">
        <f>INDEX(SHELF_days!$C$2:$C$289,MATCH(A6937&amp;"|"&amp;C6937,SHELF_days!$D$2:$D$289,0))</f>
        <v>18</v>
      </c>
      <c r="AD6937" s="8">
        <f t="shared" si="325"/>
        <v>0</v>
      </c>
      <c r="AE6937" s="7">
        <f t="shared" si="326"/>
        <v>0</v>
      </c>
    </row>
    <row r="6938" spans="1:31" x14ac:dyDescent="0.45">
      <c r="A6938" t="s">
        <v>103</v>
      </c>
      <c r="B6938" t="s">
        <v>170</v>
      </c>
      <c r="C6938" t="s">
        <v>124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103</v>
      </c>
      <c r="B6939" t="s">
        <v>170</v>
      </c>
      <c r="C6939" t="s">
        <v>125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103</v>
      </c>
      <c r="B6940" t="s">
        <v>170</v>
      </c>
      <c r="C6940" t="s">
        <v>126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103</v>
      </c>
      <c r="B6941" t="s">
        <v>170</v>
      </c>
      <c r="C6941" t="s">
        <v>127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103</v>
      </c>
      <c r="B6942" t="s">
        <v>170</v>
      </c>
      <c r="C6942" t="s">
        <v>128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103</v>
      </c>
      <c r="B6943" t="s">
        <v>170</v>
      </c>
      <c r="C6943" t="s">
        <v>129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103</v>
      </c>
      <c r="B6944" t="s">
        <v>171</v>
      </c>
      <c r="C6944" t="s">
        <v>124</v>
      </c>
      <c r="D6944">
        <v>0.6379999999999999</v>
      </c>
      <c r="E6944">
        <v>0.6379999999999999</v>
      </c>
      <c r="F6944">
        <v>0.6379999999999999</v>
      </c>
      <c r="G6944">
        <v>0.6379999999999999</v>
      </c>
      <c r="H6944">
        <v>0.6379999999999999</v>
      </c>
      <c r="I6944">
        <v>0.6379999999999999</v>
      </c>
      <c r="J6944">
        <v>0.6379999999999999</v>
      </c>
      <c r="K6944">
        <v>0.6379999999999999</v>
      </c>
      <c r="L6944">
        <v>0.6379999999999999</v>
      </c>
      <c r="M6944">
        <v>0.6379999999999999</v>
      </c>
      <c r="N6944">
        <v>0.6379999999999999</v>
      </c>
      <c r="O6944">
        <v>0.6379999999999999</v>
      </c>
      <c r="P6944">
        <v>0.6379999999999999</v>
      </c>
      <c r="Q6944">
        <v>0.6379999999999999</v>
      </c>
      <c r="R6944">
        <v>0.6379999999999999</v>
      </c>
      <c r="S6944">
        <v>0.6379999999999999</v>
      </c>
      <c r="T6944">
        <v>0.6379999999999999</v>
      </c>
      <c r="U6944">
        <v>0.6379999999999999</v>
      </c>
      <c r="V6944">
        <v>0.6379999999999999</v>
      </c>
      <c r="W6944">
        <v>0.6379999999999999</v>
      </c>
      <c r="X6944">
        <v>0.6379999999999999</v>
      </c>
      <c r="Y6944">
        <v>0.6379999999999999</v>
      </c>
      <c r="Z6944">
        <v>0.6379999999999999</v>
      </c>
      <c r="AA6944">
        <v>0.6379999999999999</v>
      </c>
      <c r="AB6944" s="7">
        <f t="shared" si="324"/>
        <v>15.311999999999998</v>
      </c>
      <c r="AC6944">
        <f>INDEX(SHELF_days!$C$2:$C$289,MATCH(A6944&amp;"|"&amp;C6944,SHELF_days!$D$2:$D$289,0))</f>
        <v>65</v>
      </c>
      <c r="AD6944" s="8">
        <f t="shared" si="325"/>
        <v>995.27999999999986</v>
      </c>
      <c r="AE6944" s="7">
        <f t="shared" si="326"/>
        <v>0.6379999999999999</v>
      </c>
    </row>
    <row r="6945" spans="1:31" x14ac:dyDescent="0.45">
      <c r="A6945" t="s">
        <v>103</v>
      </c>
      <c r="B6945" t="s">
        <v>171</v>
      </c>
      <c r="C6945" t="s">
        <v>125</v>
      </c>
      <c r="D6945">
        <v>0.6379999999999999</v>
      </c>
      <c r="E6945">
        <v>0.6379999999999999</v>
      </c>
      <c r="F6945">
        <v>0.6379999999999999</v>
      </c>
      <c r="G6945">
        <v>0.6379999999999999</v>
      </c>
      <c r="H6945">
        <v>0.6379999999999999</v>
      </c>
      <c r="I6945">
        <v>0.6379999999999999</v>
      </c>
      <c r="J6945">
        <v>0.6379999999999999</v>
      </c>
      <c r="K6945">
        <v>0.6379999999999999</v>
      </c>
      <c r="L6945">
        <v>0.6379999999999999</v>
      </c>
      <c r="M6945">
        <v>0.6379999999999999</v>
      </c>
      <c r="N6945">
        <v>0.6379999999999999</v>
      </c>
      <c r="O6945">
        <v>0.6379999999999999</v>
      </c>
      <c r="P6945">
        <v>0.6379999999999999</v>
      </c>
      <c r="Q6945">
        <v>0.6379999999999999</v>
      </c>
      <c r="R6945">
        <v>0.6379999999999999</v>
      </c>
      <c r="S6945">
        <v>0.6379999999999999</v>
      </c>
      <c r="T6945">
        <v>0.6379999999999999</v>
      </c>
      <c r="U6945">
        <v>0.6379999999999999</v>
      </c>
      <c r="V6945">
        <v>0.6379999999999999</v>
      </c>
      <c r="W6945">
        <v>0.6379999999999999</v>
      </c>
      <c r="X6945">
        <v>0.6379999999999999</v>
      </c>
      <c r="Y6945">
        <v>0.6379999999999999</v>
      </c>
      <c r="Z6945">
        <v>0.6379999999999999</v>
      </c>
      <c r="AA6945">
        <v>0.6379999999999999</v>
      </c>
      <c r="AB6945" s="7">
        <f t="shared" si="324"/>
        <v>15.311999999999998</v>
      </c>
      <c r="AC6945">
        <f>INDEX(SHELF_days!$C$2:$C$289,MATCH(A6945&amp;"|"&amp;C6945,SHELF_days!$D$2:$D$289,0))</f>
        <v>88</v>
      </c>
      <c r="AD6945" s="8">
        <f t="shared" si="325"/>
        <v>1347.4559999999997</v>
      </c>
      <c r="AE6945" s="7">
        <f t="shared" si="326"/>
        <v>0.6379999999999999</v>
      </c>
    </row>
    <row r="6946" spans="1:31" x14ac:dyDescent="0.45">
      <c r="A6946" t="s">
        <v>103</v>
      </c>
      <c r="B6946" t="s">
        <v>171</v>
      </c>
      <c r="C6946" t="s">
        <v>126</v>
      </c>
      <c r="D6946">
        <v>0.6379999999999999</v>
      </c>
      <c r="E6946">
        <v>0.6379999999999999</v>
      </c>
      <c r="F6946">
        <v>0.6379999999999999</v>
      </c>
      <c r="G6946">
        <v>0.6379999999999999</v>
      </c>
      <c r="H6946">
        <v>0.6379999999999999</v>
      </c>
      <c r="I6946">
        <v>0.6379999999999999</v>
      </c>
      <c r="J6946">
        <v>0.6379999999999999</v>
      </c>
      <c r="K6946">
        <v>0.6379999999999999</v>
      </c>
      <c r="L6946">
        <v>0.6379999999999999</v>
      </c>
      <c r="M6946">
        <v>0.6379999999999999</v>
      </c>
      <c r="N6946">
        <v>0.6379999999999999</v>
      </c>
      <c r="O6946">
        <v>0.6379999999999999</v>
      </c>
      <c r="P6946">
        <v>0.6379999999999999</v>
      </c>
      <c r="Q6946">
        <v>0.6379999999999999</v>
      </c>
      <c r="R6946">
        <v>0.6379999999999999</v>
      </c>
      <c r="S6946">
        <v>0.6379999999999999</v>
      </c>
      <c r="T6946">
        <v>0.6379999999999999</v>
      </c>
      <c r="U6946">
        <v>0.6379999999999999</v>
      </c>
      <c r="V6946">
        <v>0.6379999999999999</v>
      </c>
      <c r="W6946">
        <v>0.6379999999999999</v>
      </c>
      <c r="X6946">
        <v>0.6379999999999999</v>
      </c>
      <c r="Y6946">
        <v>0.6379999999999999</v>
      </c>
      <c r="Z6946">
        <v>0.6379999999999999</v>
      </c>
      <c r="AA6946">
        <v>0.6379999999999999</v>
      </c>
      <c r="AB6946" s="7">
        <f t="shared" si="324"/>
        <v>15.311999999999998</v>
      </c>
      <c r="AC6946">
        <f>INDEX(SHELF_days!$C$2:$C$289,MATCH(A6946&amp;"|"&amp;C6946,SHELF_days!$D$2:$D$289,0))</f>
        <v>100</v>
      </c>
      <c r="AD6946" s="8">
        <f t="shared" si="325"/>
        <v>1531.1999999999998</v>
      </c>
      <c r="AE6946" s="7">
        <f t="shared" si="326"/>
        <v>0.6379999999999999</v>
      </c>
    </row>
    <row r="6947" spans="1:31" x14ac:dyDescent="0.45">
      <c r="A6947" t="s">
        <v>103</v>
      </c>
      <c r="B6947" t="s">
        <v>171</v>
      </c>
      <c r="C6947" t="s">
        <v>127</v>
      </c>
      <c r="D6947">
        <v>0.6379999999999999</v>
      </c>
      <c r="E6947">
        <v>0.6379999999999999</v>
      </c>
      <c r="F6947">
        <v>0.6379999999999999</v>
      </c>
      <c r="G6947">
        <v>0.6379999999999999</v>
      </c>
      <c r="H6947">
        <v>0.6379999999999999</v>
      </c>
      <c r="I6947">
        <v>0.6379999999999999</v>
      </c>
      <c r="J6947">
        <v>0.6379999999999999</v>
      </c>
      <c r="K6947">
        <v>0.6379999999999999</v>
      </c>
      <c r="L6947">
        <v>0.6379999999999999</v>
      </c>
      <c r="M6947">
        <v>0.6379999999999999</v>
      </c>
      <c r="N6947">
        <v>0.6379999999999999</v>
      </c>
      <c r="O6947">
        <v>0.6379999999999999</v>
      </c>
      <c r="P6947">
        <v>0.6379999999999999</v>
      </c>
      <c r="Q6947">
        <v>0.6379999999999999</v>
      </c>
      <c r="R6947">
        <v>0.6379999999999999</v>
      </c>
      <c r="S6947">
        <v>0.6379999999999999</v>
      </c>
      <c r="T6947">
        <v>0.6379999999999999</v>
      </c>
      <c r="U6947">
        <v>0.6379999999999999</v>
      </c>
      <c r="V6947">
        <v>0.6379999999999999</v>
      </c>
      <c r="W6947">
        <v>0.6379999999999999</v>
      </c>
      <c r="X6947">
        <v>0.6379999999999999</v>
      </c>
      <c r="Y6947">
        <v>0.6379999999999999</v>
      </c>
      <c r="Z6947">
        <v>0.6379999999999999</v>
      </c>
      <c r="AA6947">
        <v>0.6379999999999999</v>
      </c>
      <c r="AB6947" s="7">
        <f t="shared" si="324"/>
        <v>15.311999999999998</v>
      </c>
      <c r="AC6947">
        <f>INDEX(SHELF_days!$C$2:$C$289,MATCH(A6947&amp;"|"&amp;C6947,SHELF_days!$D$2:$D$289,0))</f>
        <v>89</v>
      </c>
      <c r="AD6947" s="8">
        <f t="shared" si="325"/>
        <v>1362.7679999999998</v>
      </c>
      <c r="AE6947" s="7">
        <f t="shared" si="326"/>
        <v>0.6379999999999999</v>
      </c>
    </row>
    <row r="6948" spans="1:31" x14ac:dyDescent="0.45">
      <c r="A6948" t="s">
        <v>103</v>
      </c>
      <c r="B6948" t="s">
        <v>171</v>
      </c>
      <c r="C6948" t="s">
        <v>128</v>
      </c>
      <c r="D6948">
        <v>0.6379999999999999</v>
      </c>
      <c r="E6948">
        <v>0.6379999999999999</v>
      </c>
      <c r="F6948">
        <v>0.6379999999999999</v>
      </c>
      <c r="G6948">
        <v>0.6379999999999999</v>
      </c>
      <c r="H6948">
        <v>0.6379999999999999</v>
      </c>
      <c r="I6948">
        <v>0.6379999999999999</v>
      </c>
      <c r="J6948">
        <v>0.6379999999999999</v>
      </c>
      <c r="K6948">
        <v>0.6379999999999999</v>
      </c>
      <c r="L6948">
        <v>0.6379999999999999</v>
      </c>
      <c r="M6948">
        <v>0.6379999999999999</v>
      </c>
      <c r="N6948">
        <v>0.6379999999999999</v>
      </c>
      <c r="O6948">
        <v>0.6379999999999999</v>
      </c>
      <c r="P6948">
        <v>0.6379999999999999</v>
      </c>
      <c r="Q6948">
        <v>0.6379999999999999</v>
      </c>
      <c r="R6948">
        <v>0.6379999999999999</v>
      </c>
      <c r="S6948">
        <v>0.6379999999999999</v>
      </c>
      <c r="T6948">
        <v>0.6379999999999999</v>
      </c>
      <c r="U6948">
        <v>0.6379999999999999</v>
      </c>
      <c r="V6948">
        <v>0.6379999999999999</v>
      </c>
      <c r="W6948">
        <v>0.6379999999999999</v>
      </c>
      <c r="X6948">
        <v>0.6379999999999999</v>
      </c>
      <c r="Y6948">
        <v>0.6379999999999999</v>
      </c>
      <c r="Z6948">
        <v>0.6379999999999999</v>
      </c>
      <c r="AA6948">
        <v>0.6379999999999999</v>
      </c>
      <c r="AB6948" s="7">
        <f t="shared" si="324"/>
        <v>15.311999999999998</v>
      </c>
      <c r="AC6948">
        <f>INDEX(SHELF_days!$C$2:$C$289,MATCH(A6948&amp;"|"&amp;C6948,SHELF_days!$D$2:$D$289,0))</f>
        <v>5</v>
      </c>
      <c r="AD6948" s="8">
        <f t="shared" si="325"/>
        <v>76.559999999999988</v>
      </c>
      <c r="AE6948" s="7">
        <f t="shared" si="326"/>
        <v>0.6379999999999999</v>
      </c>
    </row>
    <row r="6949" spans="1:31" x14ac:dyDescent="0.45">
      <c r="A6949" t="s">
        <v>103</v>
      </c>
      <c r="B6949" t="s">
        <v>171</v>
      </c>
      <c r="C6949" t="s">
        <v>129</v>
      </c>
      <c r="D6949">
        <v>0.6379999999999999</v>
      </c>
      <c r="E6949">
        <v>0.6379999999999999</v>
      </c>
      <c r="F6949">
        <v>0.6379999999999999</v>
      </c>
      <c r="G6949">
        <v>0.6379999999999999</v>
      </c>
      <c r="H6949">
        <v>0.6379999999999999</v>
      </c>
      <c r="I6949">
        <v>0.6379999999999999</v>
      </c>
      <c r="J6949">
        <v>0.6379999999999999</v>
      </c>
      <c r="K6949">
        <v>0.6379999999999999</v>
      </c>
      <c r="L6949">
        <v>0.6379999999999999</v>
      </c>
      <c r="M6949">
        <v>0.6379999999999999</v>
      </c>
      <c r="N6949">
        <v>0.6379999999999999</v>
      </c>
      <c r="O6949">
        <v>0.6379999999999999</v>
      </c>
      <c r="P6949">
        <v>0.6379999999999999</v>
      </c>
      <c r="Q6949">
        <v>0.6379999999999999</v>
      </c>
      <c r="R6949">
        <v>0.6379999999999999</v>
      </c>
      <c r="S6949">
        <v>0.6379999999999999</v>
      </c>
      <c r="T6949">
        <v>0.6379999999999999</v>
      </c>
      <c r="U6949">
        <v>0.6379999999999999</v>
      </c>
      <c r="V6949">
        <v>0.6379999999999999</v>
      </c>
      <c r="W6949">
        <v>0.6379999999999999</v>
      </c>
      <c r="X6949">
        <v>0.6379999999999999</v>
      </c>
      <c r="Y6949">
        <v>0.6379999999999999</v>
      </c>
      <c r="Z6949">
        <v>0.6379999999999999</v>
      </c>
      <c r="AA6949">
        <v>0.6379999999999999</v>
      </c>
      <c r="AB6949" s="7">
        <f t="shared" si="324"/>
        <v>15.311999999999998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0.6379999999999999</v>
      </c>
    </row>
    <row r="6950" spans="1:31" x14ac:dyDescent="0.45">
      <c r="A6950" t="s">
        <v>103</v>
      </c>
      <c r="B6950" t="s">
        <v>172</v>
      </c>
      <c r="C6950" t="s">
        <v>124</v>
      </c>
      <c r="D6950">
        <v>0.68422406040555206</v>
      </c>
      <c r="E6950">
        <v>0.68422406040555206</v>
      </c>
      <c r="F6950">
        <v>0.68422406040555206</v>
      </c>
      <c r="G6950">
        <v>0.68422406040555206</v>
      </c>
      <c r="H6950">
        <v>0.68422406040555206</v>
      </c>
      <c r="I6950">
        <v>0.68422406040555206</v>
      </c>
      <c r="J6950">
        <v>0.68422406040555206</v>
      </c>
      <c r="K6950">
        <v>0.67829714041450906</v>
      </c>
      <c r="L6950">
        <v>0.67765721589105443</v>
      </c>
      <c r="M6950">
        <v>0.67765721589105443</v>
      </c>
      <c r="N6950">
        <v>0.67765721589105443</v>
      </c>
      <c r="O6950">
        <v>0.67765721589105443</v>
      </c>
      <c r="P6950">
        <v>0.67765721589105443</v>
      </c>
      <c r="Q6950">
        <v>0.67765721589105443</v>
      </c>
      <c r="R6950">
        <v>0.67808383224002422</v>
      </c>
      <c r="S6950">
        <v>0.6814739085845154</v>
      </c>
      <c r="T6950">
        <v>0.68422406040555206</v>
      </c>
      <c r="U6950">
        <v>0.68422406040555206</v>
      </c>
      <c r="V6950">
        <v>0.68422406040555206</v>
      </c>
      <c r="W6950">
        <v>0.68422406040555206</v>
      </c>
      <c r="X6950">
        <v>0.68422406040555206</v>
      </c>
      <c r="Y6950">
        <v>0.68422406040555206</v>
      </c>
      <c r="Z6950">
        <v>0.68422406040555206</v>
      </c>
      <c r="AA6950">
        <v>0.68401075223106733</v>
      </c>
      <c r="AB6950" s="7">
        <f t="shared" si="324"/>
        <v>16.366945774494166</v>
      </c>
      <c r="AC6950">
        <f>INDEX(SHELF_days!$C$2:$C$289,MATCH(A6950&amp;"|"&amp;C6950,SHELF_days!$D$2:$D$289,0))</f>
        <v>65</v>
      </c>
      <c r="AD6950" s="8">
        <f t="shared" si="325"/>
        <v>1063.8514753421207</v>
      </c>
      <c r="AE6950" s="7">
        <f t="shared" si="326"/>
        <v>0.68422406040555206</v>
      </c>
    </row>
    <row r="6951" spans="1:31" x14ac:dyDescent="0.45">
      <c r="A6951" t="s">
        <v>103</v>
      </c>
      <c r="B6951" t="s">
        <v>172</v>
      </c>
      <c r="C6951" t="s">
        <v>125</v>
      </c>
      <c r="D6951">
        <v>0.67462519255373421</v>
      </c>
      <c r="E6951">
        <v>0.66715940644676486</v>
      </c>
      <c r="F6951">
        <v>0.66715940644676486</v>
      </c>
      <c r="G6951">
        <v>0.66715940644676486</v>
      </c>
      <c r="H6951">
        <v>0.66689277122865886</v>
      </c>
      <c r="I6951">
        <v>0.66689277122865886</v>
      </c>
      <c r="J6951">
        <v>0.62352645754098268</v>
      </c>
      <c r="K6951">
        <v>0.5989293586707003</v>
      </c>
      <c r="L6951">
        <v>0.59178734390000265</v>
      </c>
      <c r="M6951">
        <v>0.59178734390000265</v>
      </c>
      <c r="N6951">
        <v>0.59178734390000265</v>
      </c>
      <c r="O6951">
        <v>0.59205397911810864</v>
      </c>
      <c r="P6951">
        <v>0.59205397911810864</v>
      </c>
      <c r="Q6951">
        <v>0.59973878701137928</v>
      </c>
      <c r="R6951">
        <v>0.61491794907070207</v>
      </c>
      <c r="S6951">
        <v>0.64021972673169336</v>
      </c>
      <c r="T6951">
        <v>0.67169220515456751</v>
      </c>
      <c r="U6951">
        <v>0.67515846298994608</v>
      </c>
      <c r="V6951">
        <v>0.68262424909691555</v>
      </c>
      <c r="W6951">
        <v>0.68262424909691555</v>
      </c>
      <c r="X6951">
        <v>0.68262424909691555</v>
      </c>
      <c r="Y6951">
        <v>0.67862472082532488</v>
      </c>
      <c r="Z6951">
        <v>0.67809145038911278</v>
      </c>
      <c r="AA6951">
        <v>0.6775581799529008</v>
      </c>
      <c r="AB6951" s="7">
        <f t="shared" si="324"/>
        <v>15.47568898991563</v>
      </c>
      <c r="AC6951">
        <f>INDEX(SHELF_days!$C$2:$C$289,MATCH(A6951&amp;"|"&amp;C6951,SHELF_days!$D$2:$D$289,0))</f>
        <v>88</v>
      </c>
      <c r="AD6951" s="8">
        <f t="shared" si="325"/>
        <v>1361.8606311125754</v>
      </c>
      <c r="AE6951" s="7">
        <f t="shared" si="326"/>
        <v>0.68262424909691555</v>
      </c>
    </row>
    <row r="6952" spans="1:31" x14ac:dyDescent="0.45">
      <c r="A6952" t="s">
        <v>103</v>
      </c>
      <c r="B6952" t="s">
        <v>172</v>
      </c>
      <c r="C6952" t="s">
        <v>126</v>
      </c>
      <c r="D6952">
        <v>0.6833781831619048</v>
      </c>
      <c r="E6952">
        <v>0.6833781831619048</v>
      </c>
      <c r="F6952">
        <v>0.68253230591825809</v>
      </c>
      <c r="G6952">
        <v>0.68225034683704244</v>
      </c>
      <c r="H6952">
        <v>0.68084055143096456</v>
      </c>
      <c r="I6952">
        <v>0.67110289316184057</v>
      </c>
      <c r="J6952">
        <v>0.66605783960151888</v>
      </c>
      <c r="K6952">
        <v>0.66605783960151888</v>
      </c>
      <c r="L6952">
        <v>0.66605783960151888</v>
      </c>
      <c r="M6952">
        <v>0.66690371684516558</v>
      </c>
      <c r="N6952">
        <v>0.66718567592638112</v>
      </c>
      <c r="O6952">
        <v>0.66859547133245911</v>
      </c>
      <c r="P6952">
        <v>0.67413395328490799</v>
      </c>
      <c r="Q6952">
        <v>0.67469787144733917</v>
      </c>
      <c r="R6952">
        <v>0.67861508868279852</v>
      </c>
      <c r="S6952">
        <v>0.68281426499947362</v>
      </c>
      <c r="T6952">
        <v>0.6833781831619048</v>
      </c>
      <c r="U6952">
        <v>0.68422406040555162</v>
      </c>
      <c r="V6952">
        <v>0.68422406040555162</v>
      </c>
      <c r="W6952">
        <v>0.68422406040555162</v>
      </c>
      <c r="X6952">
        <v>0.68422406040555162</v>
      </c>
      <c r="Y6952">
        <v>0.68422406040555162</v>
      </c>
      <c r="Z6952">
        <v>0.68422406040555162</v>
      </c>
      <c r="AA6952">
        <v>0.68394210132433586</v>
      </c>
      <c r="AB6952" s="7">
        <f t="shared" si="324"/>
        <v>16.267266671914548</v>
      </c>
      <c r="AC6952">
        <f>INDEX(SHELF_days!$C$2:$C$289,MATCH(A6952&amp;"|"&amp;C6952,SHELF_days!$D$2:$D$289,0))</f>
        <v>100</v>
      </c>
      <c r="AD6952" s="8">
        <f t="shared" si="325"/>
        <v>1626.7266671914549</v>
      </c>
      <c r="AE6952" s="7">
        <f t="shared" si="326"/>
        <v>0.68422406040555162</v>
      </c>
    </row>
    <row r="6953" spans="1:31" x14ac:dyDescent="0.45">
      <c r="A6953" t="s">
        <v>103</v>
      </c>
      <c r="B6953" t="s">
        <v>172</v>
      </c>
      <c r="C6953" t="s">
        <v>127</v>
      </c>
      <c r="D6953">
        <v>0.68422406040555062</v>
      </c>
      <c r="E6953">
        <v>0.68422406040555062</v>
      </c>
      <c r="F6953">
        <v>0.68422406040555062</v>
      </c>
      <c r="G6953">
        <v>0.68422406040555062</v>
      </c>
      <c r="H6953">
        <v>0.68422406040555062</v>
      </c>
      <c r="I6953">
        <v>0.68422406040555062</v>
      </c>
      <c r="J6953">
        <v>0.68140909187341481</v>
      </c>
      <c r="K6953">
        <v>0.6779334674612878</v>
      </c>
      <c r="L6953">
        <v>0.6779334674612878</v>
      </c>
      <c r="M6953">
        <v>0.6779334674612878</v>
      </c>
      <c r="N6953">
        <v>0.6779334674612878</v>
      </c>
      <c r="O6953">
        <v>0.6779334674612878</v>
      </c>
      <c r="P6953">
        <v>0.6779334674612878</v>
      </c>
      <c r="Q6953">
        <v>0.68034629763168986</v>
      </c>
      <c r="R6953">
        <v>0.68382192204381698</v>
      </c>
      <c r="S6953">
        <v>0.68422406040555062</v>
      </c>
      <c r="T6953">
        <v>0.68422406040555062</v>
      </c>
      <c r="U6953">
        <v>0.68422406040555062</v>
      </c>
      <c r="V6953">
        <v>0.68422406040555062</v>
      </c>
      <c r="W6953">
        <v>0.68422406040555062</v>
      </c>
      <c r="X6953">
        <v>0.68422406040555062</v>
      </c>
      <c r="Y6953">
        <v>0.68422406040555062</v>
      </c>
      <c r="Z6953">
        <v>0.68422406040555062</v>
      </c>
      <c r="AA6953">
        <v>0.68422406040555062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0.68422406040555062</v>
      </c>
    </row>
    <row r="6954" spans="1:31" x14ac:dyDescent="0.45">
      <c r="A6954" t="s">
        <v>103</v>
      </c>
      <c r="B6954" t="s">
        <v>172</v>
      </c>
      <c r="C6954" t="s">
        <v>128</v>
      </c>
      <c r="D6954">
        <v>0.68422406040555062</v>
      </c>
      <c r="E6954">
        <v>0.68422406040555062</v>
      </c>
      <c r="F6954">
        <v>0.68422406040555062</v>
      </c>
      <c r="G6954">
        <v>0.68422406040555062</v>
      </c>
      <c r="H6954">
        <v>0.68422406040555062</v>
      </c>
      <c r="I6954">
        <v>0.65969362033979462</v>
      </c>
      <c r="J6954">
        <v>0.65969362033979462</v>
      </c>
      <c r="K6954">
        <v>0.65969362033979462</v>
      </c>
      <c r="L6954">
        <v>0.65969362033979462</v>
      </c>
      <c r="M6954">
        <v>0.65969362033979462</v>
      </c>
      <c r="N6954">
        <v>0.65969362033979462</v>
      </c>
      <c r="O6954">
        <v>0.65969362033979462</v>
      </c>
      <c r="P6954">
        <v>0.68422406040555062</v>
      </c>
      <c r="Q6954">
        <v>0.68422406040555062</v>
      </c>
      <c r="R6954">
        <v>0.68422406040555062</v>
      </c>
      <c r="S6954">
        <v>0.68422406040555062</v>
      </c>
      <c r="T6954">
        <v>0.68422406040555062</v>
      </c>
      <c r="U6954">
        <v>0.68422406040555062</v>
      </c>
      <c r="V6954">
        <v>0.68422406040555062</v>
      </c>
      <c r="W6954">
        <v>0.68422406040555062</v>
      </c>
      <c r="X6954">
        <v>0.68422406040555062</v>
      </c>
      <c r="Y6954">
        <v>0.68422406040555062</v>
      </c>
      <c r="Z6954">
        <v>0.68422406040555062</v>
      </c>
      <c r="AA6954">
        <v>0.68422406040555062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0.68422406040555062</v>
      </c>
    </row>
    <row r="6955" spans="1:31" x14ac:dyDescent="0.45">
      <c r="A6955" t="s">
        <v>103</v>
      </c>
      <c r="B6955" t="s">
        <v>172</v>
      </c>
      <c r="C6955" t="s">
        <v>129</v>
      </c>
      <c r="D6955">
        <v>0.65969362033979462</v>
      </c>
      <c r="E6955">
        <v>0.65969362033979462</v>
      </c>
      <c r="F6955">
        <v>0.65969362033979462</v>
      </c>
      <c r="G6955">
        <v>0.65969362033979462</v>
      </c>
      <c r="H6955">
        <v>0.65969362033979462</v>
      </c>
      <c r="I6955">
        <v>0.65969362033979462</v>
      </c>
      <c r="J6955">
        <v>0.65969362033979462</v>
      </c>
      <c r="K6955">
        <v>0.65969362033979462</v>
      </c>
      <c r="L6955">
        <v>0.65969362033979462</v>
      </c>
      <c r="M6955">
        <v>0.65969362033979462</v>
      </c>
      <c r="N6955">
        <v>0.65969362033979462</v>
      </c>
      <c r="O6955">
        <v>0.65969362033979462</v>
      </c>
      <c r="P6955">
        <v>0.65969362033979462</v>
      </c>
      <c r="Q6955">
        <v>0.65969362033979462</v>
      </c>
      <c r="R6955">
        <v>0.65969362033979462</v>
      </c>
      <c r="S6955">
        <v>0.65969362033979462</v>
      </c>
      <c r="T6955">
        <v>0.65969362033979462</v>
      </c>
      <c r="U6955">
        <v>0.65969362033979462</v>
      </c>
      <c r="V6955">
        <v>0.68422406040555062</v>
      </c>
      <c r="W6955">
        <v>0.68422406040555062</v>
      </c>
      <c r="X6955">
        <v>0.68422406040555062</v>
      </c>
      <c r="Y6955">
        <v>0.68422406040555062</v>
      </c>
      <c r="Z6955">
        <v>0.68422406040555062</v>
      </c>
      <c r="AA6955">
        <v>0.68422406040555062</v>
      </c>
      <c r="AB6955" s="7">
        <f t="shared" si="324"/>
        <v>15.97982952854961</v>
      </c>
      <c r="AC6955">
        <f>INDEX(SHELF_days!$C$2:$C$289,MATCH(A6955&amp;"|"&amp;C6955,SHELF_days!$D$2:$D$289,0))</f>
        <v>18</v>
      </c>
      <c r="AD6955" s="8">
        <f t="shared" si="325"/>
        <v>287.63693151389299</v>
      </c>
      <c r="AE6955" s="7">
        <f t="shared" si="326"/>
        <v>0.68422406040555062</v>
      </c>
    </row>
    <row r="6956" spans="1:31" x14ac:dyDescent="0.45">
      <c r="A6956" t="s">
        <v>103</v>
      </c>
      <c r="B6956" t="s">
        <v>173</v>
      </c>
      <c r="C6956" t="s">
        <v>124</v>
      </c>
      <c r="D6956">
        <v>0.11890000000000001</v>
      </c>
      <c r="E6956">
        <v>0.11890000000000001</v>
      </c>
      <c r="F6956">
        <v>0.11890000000000001</v>
      </c>
      <c r="G6956">
        <v>0.11890000000000001</v>
      </c>
      <c r="H6956">
        <v>0.11890000000000001</v>
      </c>
      <c r="I6956">
        <v>0.11890000000000001</v>
      </c>
      <c r="J6956">
        <v>0.11890000000000001</v>
      </c>
      <c r="K6956">
        <v>0.11890000000000001</v>
      </c>
      <c r="L6956">
        <v>0.11890000000000001</v>
      </c>
      <c r="M6956">
        <v>0.11890000000000001</v>
      </c>
      <c r="N6956">
        <v>0.11890000000000001</v>
      </c>
      <c r="O6956">
        <v>0.11890000000000001</v>
      </c>
      <c r="P6956">
        <v>0.11890000000000001</v>
      </c>
      <c r="Q6956">
        <v>0.11890000000000001</v>
      </c>
      <c r="R6956">
        <v>0.11890000000000001</v>
      </c>
      <c r="S6956">
        <v>0.11890000000000001</v>
      </c>
      <c r="T6956">
        <v>0.11890000000000001</v>
      </c>
      <c r="U6956">
        <v>0.11890000000000001</v>
      </c>
      <c r="V6956">
        <v>0.11890000000000001</v>
      </c>
      <c r="W6956">
        <v>0.11890000000000001</v>
      </c>
      <c r="X6956">
        <v>0.11890000000000001</v>
      </c>
      <c r="Y6956">
        <v>0.11890000000000001</v>
      </c>
      <c r="Z6956">
        <v>0.11890000000000001</v>
      </c>
      <c r="AA6956">
        <v>0.11890000000000001</v>
      </c>
      <c r="AB6956" s="7">
        <f t="shared" si="324"/>
        <v>2.8536000000000001</v>
      </c>
      <c r="AC6956">
        <f>INDEX(SHELF_days!$C$2:$C$289,MATCH(A6956&amp;"|"&amp;C6956,SHELF_days!$D$2:$D$289,0))</f>
        <v>65</v>
      </c>
      <c r="AD6956" s="8">
        <f t="shared" si="325"/>
        <v>185.48400000000001</v>
      </c>
      <c r="AE6956" s="7">
        <f t="shared" si="326"/>
        <v>0.11890000000000001</v>
      </c>
    </row>
    <row r="6957" spans="1:31" x14ac:dyDescent="0.45">
      <c r="A6957" t="s">
        <v>103</v>
      </c>
      <c r="B6957" t="s">
        <v>173</v>
      </c>
      <c r="C6957" t="s">
        <v>125</v>
      </c>
      <c r="D6957">
        <v>0.11890000000000001</v>
      </c>
      <c r="E6957">
        <v>0.11890000000000001</v>
      </c>
      <c r="F6957">
        <v>0.11890000000000001</v>
      </c>
      <c r="G6957">
        <v>0.11890000000000001</v>
      </c>
      <c r="H6957">
        <v>0.11890000000000001</v>
      </c>
      <c r="I6957">
        <v>0.11890000000000001</v>
      </c>
      <c r="J6957">
        <v>0.11890000000000001</v>
      </c>
      <c r="K6957">
        <v>0.11890000000000001</v>
      </c>
      <c r="L6957">
        <v>0.11890000000000001</v>
      </c>
      <c r="M6957">
        <v>0.11890000000000001</v>
      </c>
      <c r="N6957">
        <v>0.11890000000000001</v>
      </c>
      <c r="O6957">
        <v>0.11890000000000001</v>
      </c>
      <c r="P6957">
        <v>0.11890000000000001</v>
      </c>
      <c r="Q6957">
        <v>0.11890000000000001</v>
      </c>
      <c r="R6957">
        <v>0.11890000000000001</v>
      </c>
      <c r="S6957">
        <v>0.11890000000000001</v>
      </c>
      <c r="T6957">
        <v>0.11890000000000001</v>
      </c>
      <c r="U6957">
        <v>0.11890000000000001</v>
      </c>
      <c r="V6957">
        <v>0.11890000000000001</v>
      </c>
      <c r="W6957">
        <v>0.11890000000000001</v>
      </c>
      <c r="X6957">
        <v>0.11890000000000001</v>
      </c>
      <c r="Y6957">
        <v>0.11890000000000001</v>
      </c>
      <c r="Z6957">
        <v>0.11890000000000001</v>
      </c>
      <c r="AA6957">
        <v>0.11890000000000001</v>
      </c>
      <c r="AB6957" s="7">
        <f t="shared" si="324"/>
        <v>2.8536000000000001</v>
      </c>
      <c r="AC6957">
        <f>INDEX(SHELF_days!$C$2:$C$289,MATCH(A6957&amp;"|"&amp;C6957,SHELF_days!$D$2:$D$289,0))</f>
        <v>88</v>
      </c>
      <c r="AD6957" s="8">
        <f t="shared" si="325"/>
        <v>251.11680000000001</v>
      </c>
      <c r="AE6957" s="7">
        <f t="shared" si="326"/>
        <v>0.11890000000000001</v>
      </c>
    </row>
    <row r="6958" spans="1:31" x14ac:dyDescent="0.45">
      <c r="A6958" t="s">
        <v>103</v>
      </c>
      <c r="B6958" t="s">
        <v>173</v>
      </c>
      <c r="C6958" t="s">
        <v>126</v>
      </c>
      <c r="D6958">
        <v>0.11890000000000001</v>
      </c>
      <c r="E6958">
        <v>0.11890000000000001</v>
      </c>
      <c r="F6958">
        <v>0.11890000000000001</v>
      </c>
      <c r="G6958">
        <v>0.11890000000000001</v>
      </c>
      <c r="H6958">
        <v>0.11890000000000001</v>
      </c>
      <c r="I6958">
        <v>0.11890000000000001</v>
      </c>
      <c r="J6958">
        <v>0.11890000000000001</v>
      </c>
      <c r="K6958">
        <v>0.11890000000000001</v>
      </c>
      <c r="L6958">
        <v>0.11890000000000001</v>
      </c>
      <c r="M6958">
        <v>0.11890000000000001</v>
      </c>
      <c r="N6958">
        <v>0.11890000000000001</v>
      </c>
      <c r="O6958">
        <v>0.11890000000000001</v>
      </c>
      <c r="P6958">
        <v>0.11890000000000001</v>
      </c>
      <c r="Q6958">
        <v>0.11890000000000001</v>
      </c>
      <c r="R6958">
        <v>0.11890000000000001</v>
      </c>
      <c r="S6958">
        <v>0.11890000000000001</v>
      </c>
      <c r="T6958">
        <v>0.11890000000000001</v>
      </c>
      <c r="U6958">
        <v>0.11890000000000001</v>
      </c>
      <c r="V6958">
        <v>0.11890000000000001</v>
      </c>
      <c r="W6958">
        <v>0.11890000000000001</v>
      </c>
      <c r="X6958">
        <v>0.11890000000000001</v>
      </c>
      <c r="Y6958">
        <v>0.11890000000000001</v>
      </c>
      <c r="Z6958">
        <v>0.11890000000000001</v>
      </c>
      <c r="AA6958">
        <v>0.11890000000000001</v>
      </c>
      <c r="AB6958" s="7">
        <f t="shared" si="324"/>
        <v>2.8536000000000001</v>
      </c>
      <c r="AC6958">
        <f>INDEX(SHELF_days!$C$2:$C$289,MATCH(A6958&amp;"|"&amp;C6958,SHELF_days!$D$2:$D$289,0))</f>
        <v>100</v>
      </c>
      <c r="AD6958" s="8">
        <f t="shared" si="325"/>
        <v>285.36</v>
      </c>
      <c r="AE6958" s="7">
        <f t="shared" si="326"/>
        <v>0.11890000000000001</v>
      </c>
    </row>
    <row r="6959" spans="1:31" x14ac:dyDescent="0.45">
      <c r="A6959" t="s">
        <v>103</v>
      </c>
      <c r="B6959" t="s">
        <v>173</v>
      </c>
      <c r="C6959" t="s">
        <v>127</v>
      </c>
      <c r="D6959">
        <v>0.11890000000000001</v>
      </c>
      <c r="E6959">
        <v>0.11890000000000001</v>
      </c>
      <c r="F6959">
        <v>0.11890000000000001</v>
      </c>
      <c r="G6959">
        <v>0.11890000000000001</v>
      </c>
      <c r="H6959">
        <v>0.11890000000000001</v>
      </c>
      <c r="I6959">
        <v>0.11890000000000001</v>
      </c>
      <c r="J6959">
        <v>0.11890000000000001</v>
      </c>
      <c r="K6959">
        <v>0.11890000000000001</v>
      </c>
      <c r="L6959">
        <v>0.11890000000000001</v>
      </c>
      <c r="M6959">
        <v>0.11890000000000001</v>
      </c>
      <c r="N6959">
        <v>0.11890000000000001</v>
      </c>
      <c r="O6959">
        <v>0.11890000000000001</v>
      </c>
      <c r="P6959">
        <v>0.11890000000000001</v>
      </c>
      <c r="Q6959">
        <v>0.11890000000000001</v>
      </c>
      <c r="R6959">
        <v>0.11890000000000001</v>
      </c>
      <c r="S6959">
        <v>0.11890000000000001</v>
      </c>
      <c r="T6959">
        <v>0.11890000000000001</v>
      </c>
      <c r="U6959">
        <v>0.11890000000000001</v>
      </c>
      <c r="V6959">
        <v>0.11890000000000001</v>
      </c>
      <c r="W6959">
        <v>0.11890000000000001</v>
      </c>
      <c r="X6959">
        <v>0.11890000000000001</v>
      </c>
      <c r="Y6959">
        <v>0.11890000000000001</v>
      </c>
      <c r="Z6959">
        <v>0.11890000000000001</v>
      </c>
      <c r="AA6959">
        <v>0.11890000000000001</v>
      </c>
      <c r="AB6959" s="7">
        <f t="shared" si="324"/>
        <v>2.8536000000000001</v>
      </c>
      <c r="AC6959">
        <f>INDEX(SHELF_days!$C$2:$C$289,MATCH(A6959&amp;"|"&amp;C6959,SHELF_days!$D$2:$D$289,0))</f>
        <v>89</v>
      </c>
      <c r="AD6959" s="8">
        <f t="shared" si="325"/>
        <v>253.97040000000001</v>
      </c>
      <c r="AE6959" s="7">
        <f t="shared" si="326"/>
        <v>0.11890000000000001</v>
      </c>
    </row>
    <row r="6960" spans="1:31" x14ac:dyDescent="0.45">
      <c r="A6960" t="s">
        <v>103</v>
      </c>
      <c r="B6960" t="s">
        <v>173</v>
      </c>
      <c r="C6960" t="s">
        <v>128</v>
      </c>
      <c r="D6960">
        <v>0.11890000000000001</v>
      </c>
      <c r="E6960">
        <v>0.11890000000000001</v>
      </c>
      <c r="F6960">
        <v>0.11890000000000001</v>
      </c>
      <c r="G6960">
        <v>0.11890000000000001</v>
      </c>
      <c r="H6960">
        <v>0.11890000000000001</v>
      </c>
      <c r="I6960">
        <v>0.11890000000000001</v>
      </c>
      <c r="J6960">
        <v>0.11890000000000001</v>
      </c>
      <c r="K6960">
        <v>0.11890000000000001</v>
      </c>
      <c r="L6960">
        <v>0.11890000000000001</v>
      </c>
      <c r="M6960">
        <v>0.11890000000000001</v>
      </c>
      <c r="N6960">
        <v>0.11890000000000001</v>
      </c>
      <c r="O6960">
        <v>0.11890000000000001</v>
      </c>
      <c r="P6960">
        <v>0.11890000000000001</v>
      </c>
      <c r="Q6960">
        <v>0.11890000000000001</v>
      </c>
      <c r="R6960">
        <v>0.11890000000000001</v>
      </c>
      <c r="S6960">
        <v>0.11890000000000001</v>
      </c>
      <c r="T6960">
        <v>0.11890000000000001</v>
      </c>
      <c r="U6960">
        <v>0.11890000000000001</v>
      </c>
      <c r="V6960">
        <v>0.11890000000000001</v>
      </c>
      <c r="W6960">
        <v>0.11890000000000001</v>
      </c>
      <c r="X6960">
        <v>0.11890000000000001</v>
      </c>
      <c r="Y6960">
        <v>0.11890000000000001</v>
      </c>
      <c r="Z6960">
        <v>0.11890000000000001</v>
      </c>
      <c r="AA6960">
        <v>0.11890000000000001</v>
      </c>
      <c r="AB6960" s="7">
        <f t="shared" si="324"/>
        <v>2.8536000000000001</v>
      </c>
      <c r="AC6960">
        <f>INDEX(SHELF_days!$C$2:$C$289,MATCH(A6960&amp;"|"&amp;C6960,SHELF_days!$D$2:$D$289,0))</f>
        <v>5</v>
      </c>
      <c r="AD6960" s="8">
        <f t="shared" si="325"/>
        <v>14.268000000000001</v>
      </c>
      <c r="AE6960" s="7">
        <f t="shared" si="326"/>
        <v>0.11890000000000001</v>
      </c>
    </row>
    <row r="6961" spans="1:31" x14ac:dyDescent="0.45">
      <c r="A6961" t="s">
        <v>103</v>
      </c>
      <c r="B6961" t="s">
        <v>173</v>
      </c>
      <c r="C6961" t="s">
        <v>129</v>
      </c>
      <c r="D6961">
        <v>0.11890000000000001</v>
      </c>
      <c r="E6961">
        <v>0.11890000000000001</v>
      </c>
      <c r="F6961">
        <v>0.11890000000000001</v>
      </c>
      <c r="G6961">
        <v>0.11890000000000001</v>
      </c>
      <c r="H6961">
        <v>0.11890000000000001</v>
      </c>
      <c r="I6961">
        <v>0.11890000000000001</v>
      </c>
      <c r="J6961">
        <v>0.11890000000000001</v>
      </c>
      <c r="K6961">
        <v>0.11890000000000001</v>
      </c>
      <c r="L6961">
        <v>0.11890000000000001</v>
      </c>
      <c r="M6961">
        <v>0.11890000000000001</v>
      </c>
      <c r="N6961">
        <v>0.11890000000000001</v>
      </c>
      <c r="O6961">
        <v>0.11890000000000001</v>
      </c>
      <c r="P6961">
        <v>0.11890000000000001</v>
      </c>
      <c r="Q6961">
        <v>0.11890000000000001</v>
      </c>
      <c r="R6961">
        <v>0.11890000000000001</v>
      </c>
      <c r="S6961">
        <v>0.11890000000000001</v>
      </c>
      <c r="T6961">
        <v>0.11890000000000001</v>
      </c>
      <c r="U6961">
        <v>0.11890000000000001</v>
      </c>
      <c r="V6961">
        <v>0.11890000000000001</v>
      </c>
      <c r="W6961">
        <v>0.11890000000000001</v>
      </c>
      <c r="X6961">
        <v>0.11890000000000001</v>
      </c>
      <c r="Y6961">
        <v>0.11890000000000001</v>
      </c>
      <c r="Z6961">
        <v>0.11890000000000001</v>
      </c>
      <c r="AA6961">
        <v>0.11890000000000001</v>
      </c>
      <c r="AB6961" s="7">
        <f t="shared" si="324"/>
        <v>2.8536000000000001</v>
      </c>
      <c r="AC6961">
        <f>INDEX(SHELF_days!$C$2:$C$289,MATCH(A6961&amp;"|"&amp;C6961,SHELF_days!$D$2:$D$289,0))</f>
        <v>18</v>
      </c>
      <c r="AD6961" s="8">
        <f t="shared" si="325"/>
        <v>51.364800000000002</v>
      </c>
      <c r="AE6961" s="7">
        <f t="shared" si="326"/>
        <v>0.11890000000000001</v>
      </c>
    </row>
    <row r="6962" spans="1:31" x14ac:dyDescent="0.45">
      <c r="A6962" t="s">
        <v>103</v>
      </c>
      <c r="B6962" t="s">
        <v>174</v>
      </c>
      <c r="C6962" t="s">
        <v>124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103</v>
      </c>
      <c r="B6963" t="s">
        <v>174</v>
      </c>
      <c r="C6963" t="s">
        <v>125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103</v>
      </c>
      <c r="B6964" t="s">
        <v>174</v>
      </c>
      <c r="C6964" t="s">
        <v>126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103</v>
      </c>
      <c r="B6965" t="s">
        <v>174</v>
      </c>
      <c r="C6965" t="s">
        <v>127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103</v>
      </c>
      <c r="B6966" t="s">
        <v>174</v>
      </c>
      <c r="C6966" t="s">
        <v>128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103</v>
      </c>
      <c r="B6967" t="s">
        <v>174</v>
      </c>
      <c r="C6967" t="s">
        <v>129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103</v>
      </c>
      <c r="B6968" t="s">
        <v>175</v>
      </c>
      <c r="C6968" t="s">
        <v>124</v>
      </c>
      <c r="D6968">
        <v>0.49710228882662227</v>
      </c>
      <c r="E6968">
        <v>0.48956616188647178</v>
      </c>
      <c r="F6968">
        <v>0.48115637691653829</v>
      </c>
      <c r="G6968">
        <v>0.47149608034505541</v>
      </c>
      <c r="H6968">
        <v>0.46156534332399329</v>
      </c>
      <c r="I6968">
        <v>0.45512058054969617</v>
      </c>
      <c r="J6968">
        <v>0.44885117904480082</v>
      </c>
      <c r="K6968">
        <v>0.44325520259421342</v>
      </c>
      <c r="L6968">
        <v>0.4293684475647766</v>
      </c>
      <c r="M6968">
        <v>0.40854972767056008</v>
      </c>
      <c r="N6968">
        <v>0.39236218241350002</v>
      </c>
      <c r="O6968">
        <v>0.38469146491200451</v>
      </c>
      <c r="P6968">
        <v>0.38261011239492482</v>
      </c>
      <c r="Q6968">
        <v>0.38654960173787101</v>
      </c>
      <c r="R6968">
        <v>0.39670575827220372</v>
      </c>
      <c r="S6968">
        <v>0.41002093630954239</v>
      </c>
      <c r="T6968">
        <v>0.43310172212952203</v>
      </c>
      <c r="U6968">
        <v>0.45575402197525428</v>
      </c>
      <c r="V6968">
        <v>0.4717868274407333</v>
      </c>
      <c r="W6968">
        <v>0.48326197147624589</v>
      </c>
      <c r="X6968">
        <v>0.49094575449422267</v>
      </c>
      <c r="Y6968">
        <v>0.49330951106633508</v>
      </c>
      <c r="Z6968">
        <v>0.4908451657589018</v>
      </c>
      <c r="AA6968">
        <v>0.48874901615086752</v>
      </c>
      <c r="AB6968" s="7">
        <f t="shared" si="324"/>
        <v>10.746725435254859</v>
      </c>
      <c r="AC6968">
        <f>INDEX(SHELF_days!$C$2:$C$289,MATCH(A6968&amp;"|"&amp;C6968,SHELF_days!$D$2:$D$289,0))</f>
        <v>65</v>
      </c>
      <c r="AD6968" s="8">
        <f t="shared" si="325"/>
        <v>698.5371532915658</v>
      </c>
      <c r="AE6968" s="7">
        <f t="shared" si="326"/>
        <v>0.49710228882662227</v>
      </c>
    </row>
    <row r="6969" spans="1:31" x14ac:dyDescent="0.45">
      <c r="A6969" t="s">
        <v>103</v>
      </c>
      <c r="B6969" t="s">
        <v>175</v>
      </c>
      <c r="C6969" t="s">
        <v>125</v>
      </c>
      <c r="D6969">
        <v>0.4188747520700184</v>
      </c>
      <c r="E6969">
        <v>0.40390981645310592</v>
      </c>
      <c r="F6969">
        <v>0.39358431980606368</v>
      </c>
      <c r="G6969">
        <v>0.38972389257941631</v>
      </c>
      <c r="H6969">
        <v>0.38740810849101148</v>
      </c>
      <c r="I6969">
        <v>0.38887601139690831</v>
      </c>
      <c r="J6969">
        <v>0.37911189906494991</v>
      </c>
      <c r="K6969">
        <v>0.35963109592922587</v>
      </c>
      <c r="L6969">
        <v>0.34481767307873951</v>
      </c>
      <c r="M6969">
        <v>0.33563521235399701</v>
      </c>
      <c r="N6969">
        <v>0.33003848817806869</v>
      </c>
      <c r="O6969">
        <v>0.32998417970594718</v>
      </c>
      <c r="P6969">
        <v>0.33760232030979448</v>
      </c>
      <c r="Q6969">
        <v>0.35180890501526929</v>
      </c>
      <c r="R6969">
        <v>0.36258579164436622</v>
      </c>
      <c r="S6969">
        <v>0.37574221578566258</v>
      </c>
      <c r="T6969">
        <v>0.38517811604697311</v>
      </c>
      <c r="U6969">
        <v>0.39039035198186561</v>
      </c>
      <c r="V6969">
        <v>0.39622772565563708</v>
      </c>
      <c r="W6969">
        <v>0.40475179454081778</v>
      </c>
      <c r="X6969">
        <v>0.40981133709032519</v>
      </c>
      <c r="Y6969">
        <v>0.41616267355098691</v>
      </c>
      <c r="Z6969">
        <v>0.42431445392437761</v>
      </c>
      <c r="AA6969">
        <v>0.42342958001448211</v>
      </c>
      <c r="AB6969" s="7">
        <f t="shared" si="324"/>
        <v>9.1396007146680098</v>
      </c>
      <c r="AC6969">
        <f>INDEX(SHELF_days!$C$2:$C$289,MATCH(A6969&amp;"|"&amp;C6969,SHELF_days!$D$2:$D$289,0))</f>
        <v>88</v>
      </c>
      <c r="AD6969" s="8">
        <f t="shared" si="325"/>
        <v>804.28486289078489</v>
      </c>
      <c r="AE6969" s="7">
        <f t="shared" si="326"/>
        <v>0.42431445392437761</v>
      </c>
    </row>
    <row r="6970" spans="1:31" x14ac:dyDescent="0.45">
      <c r="A6970" t="s">
        <v>103</v>
      </c>
      <c r="B6970" t="s">
        <v>175</v>
      </c>
      <c r="C6970" t="s">
        <v>126</v>
      </c>
      <c r="D6970">
        <v>0.29121929802658408</v>
      </c>
      <c r="E6970">
        <v>0.28963519688381728</v>
      </c>
      <c r="F6970">
        <v>0.28656978534628419</v>
      </c>
      <c r="G6970">
        <v>0.27803295130132261</v>
      </c>
      <c r="H6970">
        <v>0.27128892107168717</v>
      </c>
      <c r="I6970">
        <v>0.26023725103415002</v>
      </c>
      <c r="J6970">
        <v>0.2447206338901512</v>
      </c>
      <c r="K6970">
        <v>0.22995684453211479</v>
      </c>
      <c r="L6970">
        <v>0.21124580721948949</v>
      </c>
      <c r="M6970">
        <v>0.20463723605250239</v>
      </c>
      <c r="N6970">
        <v>0.20378806795009449</v>
      </c>
      <c r="O6970">
        <v>0.2195273290219481</v>
      </c>
      <c r="P6970">
        <v>0.24182626282803571</v>
      </c>
      <c r="Q6970">
        <v>0.26650956744654458</v>
      </c>
      <c r="R6970">
        <v>0.29098167245124718</v>
      </c>
      <c r="S6970">
        <v>0.30839617302138211</v>
      </c>
      <c r="T6970">
        <v>0.31888415857241531</v>
      </c>
      <c r="U6970">
        <v>0.3236025452154444</v>
      </c>
      <c r="V6970">
        <v>0.3211932049905532</v>
      </c>
      <c r="W6970">
        <v>0.31685268878956618</v>
      </c>
      <c r="X6970">
        <v>0.31171606448766942</v>
      </c>
      <c r="Y6970">
        <v>0.31468638417938022</v>
      </c>
      <c r="Z6970">
        <v>0.31428208777580802</v>
      </c>
      <c r="AA6970">
        <v>0.30259328156341819</v>
      </c>
      <c r="AB6970" s="7">
        <f t="shared" si="324"/>
        <v>6.62238341365161</v>
      </c>
      <c r="AC6970">
        <f>INDEX(SHELF_days!$C$2:$C$289,MATCH(A6970&amp;"|"&amp;C6970,SHELF_days!$D$2:$D$289,0))</f>
        <v>100</v>
      </c>
      <c r="AD6970" s="8">
        <f t="shared" si="325"/>
        <v>662.23834136516098</v>
      </c>
      <c r="AE6970" s="7">
        <f t="shared" si="326"/>
        <v>0.3236025452154444</v>
      </c>
    </row>
    <row r="6971" spans="1:31" x14ac:dyDescent="0.45">
      <c r="A6971" t="s">
        <v>103</v>
      </c>
      <c r="B6971" t="s">
        <v>175</v>
      </c>
      <c r="C6971" t="s">
        <v>127</v>
      </c>
      <c r="D6971">
        <v>0.33415350007715938</v>
      </c>
      <c r="E6971">
        <v>0.33133954962547918</v>
      </c>
      <c r="F6971">
        <v>0.33169389014850248</v>
      </c>
      <c r="G6971">
        <v>0.32744714568915378</v>
      </c>
      <c r="H6971">
        <v>0.31879666670623558</v>
      </c>
      <c r="I6971">
        <v>0.31419469142104212</v>
      </c>
      <c r="J6971">
        <v>0.31204104889543088</v>
      </c>
      <c r="K6971">
        <v>0.30237176671691929</v>
      </c>
      <c r="L6971">
        <v>0.28914097648413478</v>
      </c>
      <c r="M6971">
        <v>0.27840629859569582</v>
      </c>
      <c r="N6971">
        <v>0.26539452285704102</v>
      </c>
      <c r="O6971">
        <v>0.26068007264871029</v>
      </c>
      <c r="P6971">
        <v>0.26308567087285278</v>
      </c>
      <c r="Q6971">
        <v>0.26932046153298278</v>
      </c>
      <c r="R6971">
        <v>0.28044182761363229</v>
      </c>
      <c r="S6971">
        <v>0.29364739259980299</v>
      </c>
      <c r="T6971">
        <v>0.30630275044218369</v>
      </c>
      <c r="U6971">
        <v>0.31985019171187418</v>
      </c>
      <c r="V6971">
        <v>0.32943074037582648</v>
      </c>
      <c r="W6971">
        <v>0.33867238043233111</v>
      </c>
      <c r="X6971">
        <v>0.33963479778255251</v>
      </c>
      <c r="Y6971">
        <v>0.3355215987464536</v>
      </c>
      <c r="Z6971">
        <v>0.33188678909319691</v>
      </c>
      <c r="AA6971">
        <v>0.33050177467029113</v>
      </c>
      <c r="AB6971" s="7">
        <f t="shared" si="324"/>
        <v>7.4039565057394849</v>
      </c>
      <c r="AC6971">
        <f>INDEX(SHELF_days!$C$2:$C$289,MATCH(A6971&amp;"|"&amp;C6971,SHELF_days!$D$2:$D$289,0))</f>
        <v>89</v>
      </c>
      <c r="AD6971" s="8">
        <f t="shared" si="325"/>
        <v>658.95212901081413</v>
      </c>
      <c r="AE6971" s="7">
        <f t="shared" si="326"/>
        <v>0.33963479778255251</v>
      </c>
    </row>
    <row r="6972" spans="1:31" x14ac:dyDescent="0.45">
      <c r="A6972" t="s">
        <v>103</v>
      </c>
      <c r="B6972" t="s">
        <v>175</v>
      </c>
      <c r="C6972" t="s">
        <v>128</v>
      </c>
      <c r="D6972">
        <v>0.1187074583635047</v>
      </c>
      <c r="E6972">
        <v>0.10445691527878349</v>
      </c>
      <c r="F6972">
        <v>9.8229543808834183E-2</v>
      </c>
      <c r="G6972">
        <v>9.2070963070238959E-2</v>
      </c>
      <c r="H6972">
        <v>7.2356987690079644E-2</v>
      </c>
      <c r="I6972">
        <v>6.019188993482983E-2</v>
      </c>
      <c r="J6972">
        <v>5.5459811730629978E-2</v>
      </c>
      <c r="K6972">
        <v>4.8008689355539459E-2</v>
      </c>
      <c r="L6972">
        <v>4.1694424330195511E-2</v>
      </c>
      <c r="M6972">
        <v>3.9015206372194071E-2</v>
      </c>
      <c r="N6972">
        <v>4.677769732078204E-2</v>
      </c>
      <c r="O6972">
        <v>5.7458363504706733E-2</v>
      </c>
      <c r="P6972">
        <v>7.8859522085445347E-2</v>
      </c>
      <c r="Q6972">
        <v>9.8877624909485887E-2</v>
      </c>
      <c r="R6972">
        <v>0.1284829833454019</v>
      </c>
      <c r="S6972">
        <v>0.14314627081824771</v>
      </c>
      <c r="T6972">
        <v>0.19102824040550331</v>
      </c>
      <c r="U6972">
        <v>0.18026792179580009</v>
      </c>
      <c r="V6972">
        <v>0.17925054308472119</v>
      </c>
      <c r="W6972">
        <v>0.1231462708182476</v>
      </c>
      <c r="X6972">
        <v>0.10471397538015929</v>
      </c>
      <c r="Y6972">
        <v>0.1156480811006517</v>
      </c>
      <c r="Z6972">
        <v>0.1027588703837799</v>
      </c>
      <c r="AA6972">
        <v>9.7592324402606789E-2</v>
      </c>
      <c r="AB6972" s="7">
        <f t="shared" si="324"/>
        <v>2.3782005792903691</v>
      </c>
      <c r="AC6972">
        <f>INDEX(SHELF_days!$C$2:$C$289,MATCH(A6972&amp;"|"&amp;C6972,SHELF_days!$D$2:$D$289,0))</f>
        <v>5</v>
      </c>
      <c r="AD6972" s="8">
        <f t="shared" si="325"/>
        <v>11.891002896451845</v>
      </c>
      <c r="AE6972" s="7">
        <f t="shared" si="326"/>
        <v>0.19102824040550331</v>
      </c>
    </row>
    <row r="6973" spans="1:31" x14ac:dyDescent="0.45">
      <c r="A6973" t="s">
        <v>103</v>
      </c>
      <c r="B6973" t="s">
        <v>175</v>
      </c>
      <c r="C6973" t="s">
        <v>129</v>
      </c>
      <c r="D6973">
        <v>0.44342505430847218</v>
      </c>
      <c r="E6973">
        <v>0.4348551774076756</v>
      </c>
      <c r="F6973">
        <v>0.43198044895003618</v>
      </c>
      <c r="G6973">
        <v>0.42121288921071692</v>
      </c>
      <c r="H6973">
        <v>0.40952932657494562</v>
      </c>
      <c r="I6973">
        <v>0.41108254887762502</v>
      </c>
      <c r="J6973">
        <v>0.41890658942795073</v>
      </c>
      <c r="K6973">
        <v>0.43656770456191168</v>
      </c>
      <c r="L6973">
        <v>0.43195872556118758</v>
      </c>
      <c r="M6973">
        <v>0.42108254887762497</v>
      </c>
      <c r="N6973">
        <v>0.41273714699493119</v>
      </c>
      <c r="O6973">
        <v>0.39622013034033321</v>
      </c>
      <c r="P6973">
        <v>0.39225923244026062</v>
      </c>
      <c r="Q6973">
        <v>0.38975742215785658</v>
      </c>
      <c r="R6973">
        <v>0.3829869659666908</v>
      </c>
      <c r="S6973">
        <v>0.39762853005068782</v>
      </c>
      <c r="T6973">
        <v>0.42244750181028251</v>
      </c>
      <c r="U6973">
        <v>0.4379942070963071</v>
      </c>
      <c r="V6973">
        <v>0.44882331643736417</v>
      </c>
      <c r="W6973">
        <v>0.4849710354815352</v>
      </c>
      <c r="X6973">
        <v>0.4976212889210716</v>
      </c>
      <c r="Y6973">
        <v>0.52160028964518479</v>
      </c>
      <c r="Z6973">
        <v>0.524931209268646</v>
      </c>
      <c r="AA6973">
        <v>0.55048877624909498</v>
      </c>
      <c r="AB6973" s="7">
        <f t="shared" si="324"/>
        <v>10.52106806661839</v>
      </c>
      <c r="AC6973">
        <f>INDEX(SHELF_days!$C$2:$C$289,MATCH(A6973&amp;"|"&amp;C6973,SHELF_days!$D$2:$D$289,0))</f>
        <v>18</v>
      </c>
      <c r="AD6973" s="8">
        <f t="shared" si="325"/>
        <v>189.37922519913104</v>
      </c>
      <c r="AE6973" s="7">
        <f t="shared" si="326"/>
        <v>0.55048877624909498</v>
      </c>
    </row>
    <row r="6974" spans="1:31" x14ac:dyDescent="0.45">
      <c r="A6974" t="s">
        <v>103</v>
      </c>
      <c r="B6974" t="s">
        <v>176</v>
      </c>
      <c r="C6974" t="s">
        <v>124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103</v>
      </c>
      <c r="B6975" t="s">
        <v>176</v>
      </c>
      <c r="C6975" t="s">
        <v>125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103</v>
      </c>
      <c r="B6976" t="s">
        <v>176</v>
      </c>
      <c r="C6976" t="s">
        <v>126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103</v>
      </c>
      <c r="B6977" t="s">
        <v>176</v>
      </c>
      <c r="C6977" t="s">
        <v>127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103</v>
      </c>
      <c r="B6978" t="s">
        <v>176</v>
      </c>
      <c r="C6978" t="s">
        <v>128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103</v>
      </c>
      <c r="B6979" t="s">
        <v>176</v>
      </c>
      <c r="C6979" t="s">
        <v>129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103</v>
      </c>
      <c r="B6980" t="s">
        <v>177</v>
      </c>
      <c r="C6980" t="s">
        <v>124</v>
      </c>
      <c r="D6980">
        <v>4.1099999999999998E-2</v>
      </c>
      <c r="E6980">
        <v>4.1099999999999998E-2</v>
      </c>
      <c r="F6980">
        <v>4.1099999999999998E-2</v>
      </c>
      <c r="G6980">
        <v>4.1099999999999998E-2</v>
      </c>
      <c r="H6980">
        <v>4.1099999999999998E-2</v>
      </c>
      <c r="I6980">
        <v>4.1099999999999998E-2</v>
      </c>
      <c r="J6980">
        <v>4.1099999999999998E-2</v>
      </c>
      <c r="K6980">
        <v>4.1099999999999998E-2</v>
      </c>
      <c r="L6980">
        <v>4.1099999999999998E-2</v>
      </c>
      <c r="M6980">
        <v>4.1099999999999998E-2</v>
      </c>
      <c r="N6980">
        <v>4.1099999999999998E-2</v>
      </c>
      <c r="O6980">
        <v>4.1099999999999998E-2</v>
      </c>
      <c r="P6980">
        <v>4.1099999999999998E-2</v>
      </c>
      <c r="Q6980">
        <v>4.1099999999999998E-2</v>
      </c>
      <c r="R6980">
        <v>4.1099999999999998E-2</v>
      </c>
      <c r="S6980">
        <v>4.1099999999999998E-2</v>
      </c>
      <c r="T6980">
        <v>4.1099999999999998E-2</v>
      </c>
      <c r="U6980">
        <v>4.1099999999999998E-2</v>
      </c>
      <c r="V6980">
        <v>4.1099999999999998E-2</v>
      </c>
      <c r="W6980">
        <v>4.1099999999999998E-2</v>
      </c>
      <c r="X6980">
        <v>4.1099999999999998E-2</v>
      </c>
      <c r="Y6980">
        <v>4.1099999999999998E-2</v>
      </c>
      <c r="Z6980">
        <v>4.1099999999999998E-2</v>
      </c>
      <c r="AA6980">
        <v>4.1099999999999998E-2</v>
      </c>
      <c r="AB6980" s="7">
        <f t="shared" si="327"/>
        <v>0.98640000000000039</v>
      </c>
      <c r="AC6980">
        <f>INDEX(SHELF_days!$C$2:$C$289,MATCH(A6980&amp;"|"&amp;C6980,SHELF_days!$D$2:$D$289,0))</f>
        <v>65</v>
      </c>
      <c r="AD6980" s="8">
        <f t="shared" si="328"/>
        <v>64.116000000000028</v>
      </c>
      <c r="AE6980" s="7">
        <f t="shared" si="329"/>
        <v>4.1099999999999998E-2</v>
      </c>
    </row>
    <row r="6981" spans="1:31" x14ac:dyDescent="0.45">
      <c r="A6981" t="s">
        <v>103</v>
      </c>
      <c r="B6981" t="s">
        <v>177</v>
      </c>
      <c r="C6981" t="s">
        <v>125</v>
      </c>
      <c r="D6981">
        <v>4.1099999999999998E-2</v>
      </c>
      <c r="E6981">
        <v>4.1099999999999998E-2</v>
      </c>
      <c r="F6981">
        <v>4.1099999999999998E-2</v>
      </c>
      <c r="G6981">
        <v>4.1099999999999998E-2</v>
      </c>
      <c r="H6981">
        <v>4.1099999999999998E-2</v>
      </c>
      <c r="I6981">
        <v>4.1099999999999998E-2</v>
      </c>
      <c r="J6981">
        <v>4.1099999999999998E-2</v>
      </c>
      <c r="K6981">
        <v>4.1099999999999998E-2</v>
      </c>
      <c r="L6981">
        <v>4.1099999999999998E-2</v>
      </c>
      <c r="M6981">
        <v>4.1099999999999998E-2</v>
      </c>
      <c r="N6981">
        <v>4.1099999999999998E-2</v>
      </c>
      <c r="O6981">
        <v>4.1099999999999998E-2</v>
      </c>
      <c r="P6981">
        <v>4.1099999999999998E-2</v>
      </c>
      <c r="Q6981">
        <v>4.1099999999999998E-2</v>
      </c>
      <c r="R6981">
        <v>4.1099999999999998E-2</v>
      </c>
      <c r="S6981">
        <v>4.1099999999999998E-2</v>
      </c>
      <c r="T6981">
        <v>4.1099999999999998E-2</v>
      </c>
      <c r="U6981">
        <v>4.1099999999999998E-2</v>
      </c>
      <c r="V6981">
        <v>4.1099999999999998E-2</v>
      </c>
      <c r="W6981">
        <v>4.1099999999999998E-2</v>
      </c>
      <c r="X6981">
        <v>4.1099999999999998E-2</v>
      </c>
      <c r="Y6981">
        <v>4.1099999999999998E-2</v>
      </c>
      <c r="Z6981">
        <v>4.1099999999999998E-2</v>
      </c>
      <c r="AA6981">
        <v>4.1099999999999998E-2</v>
      </c>
      <c r="AB6981" s="7">
        <f t="shared" si="327"/>
        <v>0.98640000000000039</v>
      </c>
      <c r="AC6981">
        <f>INDEX(SHELF_days!$C$2:$C$289,MATCH(A6981&amp;"|"&amp;C6981,SHELF_days!$D$2:$D$289,0))</f>
        <v>88</v>
      </c>
      <c r="AD6981" s="8">
        <f t="shared" si="328"/>
        <v>86.803200000000032</v>
      </c>
      <c r="AE6981" s="7">
        <f t="shared" si="329"/>
        <v>4.1099999999999998E-2</v>
      </c>
    </row>
    <row r="6982" spans="1:31" x14ac:dyDescent="0.45">
      <c r="A6982" t="s">
        <v>103</v>
      </c>
      <c r="B6982" t="s">
        <v>177</v>
      </c>
      <c r="C6982" t="s">
        <v>126</v>
      </c>
      <c r="D6982">
        <v>4.1099999999999998E-2</v>
      </c>
      <c r="E6982">
        <v>4.1099999999999998E-2</v>
      </c>
      <c r="F6982">
        <v>4.1099999999999998E-2</v>
      </c>
      <c r="G6982">
        <v>4.1099999999999998E-2</v>
      </c>
      <c r="H6982">
        <v>4.1099999999999998E-2</v>
      </c>
      <c r="I6982">
        <v>4.1099999999999998E-2</v>
      </c>
      <c r="J6982">
        <v>4.1099999999999998E-2</v>
      </c>
      <c r="K6982">
        <v>4.1099999999999998E-2</v>
      </c>
      <c r="L6982">
        <v>4.1099999999999998E-2</v>
      </c>
      <c r="M6982">
        <v>4.1099999999999998E-2</v>
      </c>
      <c r="N6982">
        <v>4.1099999999999998E-2</v>
      </c>
      <c r="O6982">
        <v>4.1099999999999998E-2</v>
      </c>
      <c r="P6982">
        <v>4.1099999999999998E-2</v>
      </c>
      <c r="Q6982">
        <v>4.1099999999999998E-2</v>
      </c>
      <c r="R6982">
        <v>4.1099999999999998E-2</v>
      </c>
      <c r="S6982">
        <v>4.1099999999999998E-2</v>
      </c>
      <c r="T6982">
        <v>4.1099999999999998E-2</v>
      </c>
      <c r="U6982">
        <v>4.1099999999999998E-2</v>
      </c>
      <c r="V6982">
        <v>4.1099999999999998E-2</v>
      </c>
      <c r="W6982">
        <v>4.1099999999999998E-2</v>
      </c>
      <c r="X6982">
        <v>4.1099999999999998E-2</v>
      </c>
      <c r="Y6982">
        <v>4.1099999999999998E-2</v>
      </c>
      <c r="Z6982">
        <v>4.1099999999999998E-2</v>
      </c>
      <c r="AA6982">
        <v>4.1099999999999998E-2</v>
      </c>
      <c r="AB6982" s="7">
        <f t="shared" si="327"/>
        <v>0.98640000000000039</v>
      </c>
      <c r="AC6982">
        <f>INDEX(SHELF_days!$C$2:$C$289,MATCH(A6982&amp;"|"&amp;C6982,SHELF_days!$D$2:$D$289,0))</f>
        <v>100</v>
      </c>
      <c r="AD6982" s="8">
        <f t="shared" si="328"/>
        <v>98.640000000000043</v>
      </c>
      <c r="AE6982" s="7">
        <f t="shared" si="329"/>
        <v>4.1099999999999998E-2</v>
      </c>
    </row>
    <row r="6983" spans="1:31" x14ac:dyDescent="0.45">
      <c r="A6983" t="s">
        <v>103</v>
      </c>
      <c r="B6983" t="s">
        <v>177</v>
      </c>
      <c r="C6983" t="s">
        <v>127</v>
      </c>
      <c r="D6983">
        <v>4.1099999999999998E-2</v>
      </c>
      <c r="E6983">
        <v>4.1099999999999998E-2</v>
      </c>
      <c r="F6983">
        <v>4.1099999999999998E-2</v>
      </c>
      <c r="G6983">
        <v>4.1099999999999998E-2</v>
      </c>
      <c r="H6983">
        <v>4.1099999999999998E-2</v>
      </c>
      <c r="I6983">
        <v>4.1099999999999998E-2</v>
      </c>
      <c r="J6983">
        <v>4.1099999999999998E-2</v>
      </c>
      <c r="K6983">
        <v>4.1099999999999998E-2</v>
      </c>
      <c r="L6983">
        <v>4.1099999999999998E-2</v>
      </c>
      <c r="M6983">
        <v>4.1099999999999998E-2</v>
      </c>
      <c r="N6983">
        <v>4.1099999999999998E-2</v>
      </c>
      <c r="O6983">
        <v>4.1099999999999998E-2</v>
      </c>
      <c r="P6983">
        <v>4.1099999999999998E-2</v>
      </c>
      <c r="Q6983">
        <v>4.1099999999999998E-2</v>
      </c>
      <c r="R6983">
        <v>4.1099999999999998E-2</v>
      </c>
      <c r="S6983">
        <v>4.1099999999999998E-2</v>
      </c>
      <c r="T6983">
        <v>4.1099999999999998E-2</v>
      </c>
      <c r="U6983">
        <v>4.1099999999999998E-2</v>
      </c>
      <c r="V6983">
        <v>4.1099999999999998E-2</v>
      </c>
      <c r="W6983">
        <v>4.1099999999999998E-2</v>
      </c>
      <c r="X6983">
        <v>4.1099999999999998E-2</v>
      </c>
      <c r="Y6983">
        <v>4.1099999999999998E-2</v>
      </c>
      <c r="Z6983">
        <v>4.1099999999999998E-2</v>
      </c>
      <c r="AA6983">
        <v>4.1099999999999998E-2</v>
      </c>
      <c r="AB6983" s="7">
        <f t="shared" si="327"/>
        <v>0.98640000000000039</v>
      </c>
      <c r="AC6983">
        <f>INDEX(SHELF_days!$C$2:$C$289,MATCH(A6983&amp;"|"&amp;C6983,SHELF_days!$D$2:$D$289,0))</f>
        <v>89</v>
      </c>
      <c r="AD6983" s="8">
        <f t="shared" si="328"/>
        <v>87.789600000000036</v>
      </c>
      <c r="AE6983" s="7">
        <f t="shared" si="329"/>
        <v>4.1099999999999998E-2</v>
      </c>
    </row>
    <row r="6984" spans="1:31" x14ac:dyDescent="0.45">
      <c r="A6984" t="s">
        <v>103</v>
      </c>
      <c r="B6984" t="s">
        <v>177</v>
      </c>
      <c r="C6984" t="s">
        <v>128</v>
      </c>
      <c r="D6984">
        <v>4.1099999999999998E-2</v>
      </c>
      <c r="E6984">
        <v>4.1099999999999998E-2</v>
      </c>
      <c r="F6984">
        <v>4.1099999999999998E-2</v>
      </c>
      <c r="G6984">
        <v>4.1099999999999998E-2</v>
      </c>
      <c r="H6984">
        <v>4.1099999999999998E-2</v>
      </c>
      <c r="I6984">
        <v>4.1099999999999998E-2</v>
      </c>
      <c r="J6984">
        <v>4.1099999999999998E-2</v>
      </c>
      <c r="K6984">
        <v>4.1099999999999998E-2</v>
      </c>
      <c r="L6984">
        <v>4.1099999999999998E-2</v>
      </c>
      <c r="M6984">
        <v>4.1099999999999998E-2</v>
      </c>
      <c r="N6984">
        <v>4.1099999999999998E-2</v>
      </c>
      <c r="O6984">
        <v>4.1099999999999998E-2</v>
      </c>
      <c r="P6984">
        <v>4.1099999999999998E-2</v>
      </c>
      <c r="Q6984">
        <v>4.1099999999999998E-2</v>
      </c>
      <c r="R6984">
        <v>4.1099999999999998E-2</v>
      </c>
      <c r="S6984">
        <v>4.1099999999999998E-2</v>
      </c>
      <c r="T6984">
        <v>4.1099999999999998E-2</v>
      </c>
      <c r="U6984">
        <v>4.1099999999999998E-2</v>
      </c>
      <c r="V6984">
        <v>4.1099999999999998E-2</v>
      </c>
      <c r="W6984">
        <v>4.1099999999999998E-2</v>
      </c>
      <c r="X6984">
        <v>4.1099999999999998E-2</v>
      </c>
      <c r="Y6984">
        <v>4.1099999999999998E-2</v>
      </c>
      <c r="Z6984">
        <v>4.1099999999999998E-2</v>
      </c>
      <c r="AA6984">
        <v>4.1099999999999998E-2</v>
      </c>
      <c r="AB6984" s="7">
        <f t="shared" si="327"/>
        <v>0.98640000000000039</v>
      </c>
      <c r="AC6984">
        <f>INDEX(SHELF_days!$C$2:$C$289,MATCH(A6984&amp;"|"&amp;C6984,SHELF_days!$D$2:$D$289,0))</f>
        <v>5</v>
      </c>
      <c r="AD6984" s="8">
        <f t="shared" si="328"/>
        <v>4.9320000000000022</v>
      </c>
      <c r="AE6984" s="7">
        <f t="shared" si="329"/>
        <v>4.1099999999999998E-2</v>
      </c>
    </row>
    <row r="6985" spans="1:31" x14ac:dyDescent="0.45">
      <c r="A6985" t="s">
        <v>103</v>
      </c>
      <c r="B6985" t="s">
        <v>177</v>
      </c>
      <c r="C6985" t="s">
        <v>129</v>
      </c>
      <c r="D6985">
        <v>4.1099999999999998E-2</v>
      </c>
      <c r="E6985">
        <v>4.1099999999999998E-2</v>
      </c>
      <c r="F6985">
        <v>4.1099999999999998E-2</v>
      </c>
      <c r="G6985">
        <v>4.1099999999999998E-2</v>
      </c>
      <c r="H6985">
        <v>4.1099999999999998E-2</v>
      </c>
      <c r="I6985">
        <v>4.1099999999999998E-2</v>
      </c>
      <c r="J6985">
        <v>4.1099999999999998E-2</v>
      </c>
      <c r="K6985">
        <v>4.1099999999999998E-2</v>
      </c>
      <c r="L6985">
        <v>4.1099999999999998E-2</v>
      </c>
      <c r="M6985">
        <v>4.1099999999999998E-2</v>
      </c>
      <c r="N6985">
        <v>4.1099999999999998E-2</v>
      </c>
      <c r="O6985">
        <v>4.1099999999999998E-2</v>
      </c>
      <c r="P6985">
        <v>4.1099999999999998E-2</v>
      </c>
      <c r="Q6985">
        <v>4.1099999999999998E-2</v>
      </c>
      <c r="R6985">
        <v>4.1099999999999998E-2</v>
      </c>
      <c r="S6985">
        <v>4.1099999999999998E-2</v>
      </c>
      <c r="T6985">
        <v>4.1099999999999998E-2</v>
      </c>
      <c r="U6985">
        <v>4.1099999999999998E-2</v>
      </c>
      <c r="V6985">
        <v>4.1099999999999998E-2</v>
      </c>
      <c r="W6985">
        <v>4.1099999999999998E-2</v>
      </c>
      <c r="X6985">
        <v>4.1099999999999998E-2</v>
      </c>
      <c r="Y6985">
        <v>4.1099999999999998E-2</v>
      </c>
      <c r="Z6985">
        <v>4.1099999999999998E-2</v>
      </c>
      <c r="AA6985">
        <v>4.1099999999999998E-2</v>
      </c>
      <c r="AB6985" s="7">
        <f t="shared" si="327"/>
        <v>0.98640000000000039</v>
      </c>
      <c r="AC6985">
        <f>INDEX(SHELF_days!$C$2:$C$289,MATCH(A6985&amp;"|"&amp;C6985,SHELF_days!$D$2:$D$289,0))</f>
        <v>18</v>
      </c>
      <c r="AD6985" s="8">
        <f t="shared" si="328"/>
        <v>17.755200000000006</v>
      </c>
      <c r="AE6985" s="7">
        <f t="shared" si="329"/>
        <v>4.1099999999999998E-2</v>
      </c>
    </row>
    <row r="6986" spans="1:31" x14ac:dyDescent="0.45">
      <c r="A6986" t="s">
        <v>103</v>
      </c>
      <c r="B6986" t="s">
        <v>178</v>
      </c>
      <c r="C6986" t="s">
        <v>124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103</v>
      </c>
      <c r="B6987" t="s">
        <v>178</v>
      </c>
      <c r="C6987" t="s">
        <v>125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103</v>
      </c>
      <c r="B6988" t="s">
        <v>178</v>
      </c>
      <c r="C6988" t="s">
        <v>126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103</v>
      </c>
      <c r="B6989" t="s">
        <v>178</v>
      </c>
      <c r="C6989" t="s">
        <v>127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103</v>
      </c>
      <c r="B6990" t="s">
        <v>178</v>
      </c>
      <c r="C6990" t="s">
        <v>128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103</v>
      </c>
      <c r="B6991" t="s">
        <v>178</v>
      </c>
      <c r="C6991" t="s">
        <v>129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103</v>
      </c>
      <c r="B6992" t="s">
        <v>179</v>
      </c>
      <c r="C6992" t="s">
        <v>124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103</v>
      </c>
      <c r="B6993" t="s">
        <v>179</v>
      </c>
      <c r="C6993" t="s">
        <v>125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103</v>
      </c>
      <c r="B6994" t="s">
        <v>179</v>
      </c>
      <c r="C6994" t="s">
        <v>126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103</v>
      </c>
      <c r="B6995" t="s">
        <v>179</v>
      </c>
      <c r="C6995" t="s">
        <v>127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103</v>
      </c>
      <c r="B6996" t="s">
        <v>179</v>
      </c>
      <c r="C6996" t="s">
        <v>128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103</v>
      </c>
      <c r="B6997" t="s">
        <v>179</v>
      </c>
      <c r="C6997" t="s">
        <v>129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103</v>
      </c>
      <c r="B6998" t="s">
        <v>180</v>
      </c>
      <c r="C6998" t="s">
        <v>124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103</v>
      </c>
      <c r="B6999" t="s">
        <v>180</v>
      </c>
      <c r="C6999" t="s">
        <v>125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103</v>
      </c>
      <c r="B7000" t="s">
        <v>180</v>
      </c>
      <c r="C7000" t="s">
        <v>126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103</v>
      </c>
      <c r="B7001" t="s">
        <v>180</v>
      </c>
      <c r="C7001" t="s">
        <v>127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103</v>
      </c>
      <c r="B7002" t="s">
        <v>180</v>
      </c>
      <c r="C7002" t="s">
        <v>128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103</v>
      </c>
      <c r="B7003" t="s">
        <v>180</v>
      </c>
      <c r="C7003" t="s">
        <v>129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103</v>
      </c>
      <c r="B7004" t="s">
        <v>181</v>
      </c>
      <c r="C7004" t="s">
        <v>124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103</v>
      </c>
      <c r="B7005" t="s">
        <v>181</v>
      </c>
      <c r="C7005" t="s">
        <v>125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103</v>
      </c>
      <c r="B7006" t="s">
        <v>181</v>
      </c>
      <c r="C7006" t="s">
        <v>126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103</v>
      </c>
      <c r="B7007" t="s">
        <v>181</v>
      </c>
      <c r="C7007" t="s">
        <v>127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103</v>
      </c>
      <c r="B7008" t="s">
        <v>181</v>
      </c>
      <c r="C7008" t="s">
        <v>128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103</v>
      </c>
      <c r="B7009" t="s">
        <v>181</v>
      </c>
      <c r="C7009" t="s">
        <v>129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103</v>
      </c>
      <c r="B7010" t="s">
        <v>182</v>
      </c>
      <c r="C7010" t="s">
        <v>124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103</v>
      </c>
      <c r="B7011" t="s">
        <v>182</v>
      </c>
      <c r="C7011" t="s">
        <v>125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103</v>
      </c>
      <c r="B7012" t="s">
        <v>182</v>
      </c>
      <c r="C7012" t="s">
        <v>126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103</v>
      </c>
      <c r="B7013" t="s">
        <v>182</v>
      </c>
      <c r="C7013" t="s">
        <v>127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103</v>
      </c>
      <c r="B7014" t="s">
        <v>182</v>
      </c>
      <c r="C7014" t="s">
        <v>128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103</v>
      </c>
      <c r="B7015" t="s">
        <v>182</v>
      </c>
      <c r="C7015" t="s">
        <v>129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103</v>
      </c>
      <c r="B7016" t="s">
        <v>183</v>
      </c>
      <c r="C7016" t="s">
        <v>124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103</v>
      </c>
      <c r="B7017" t="s">
        <v>183</v>
      </c>
      <c r="C7017" t="s">
        <v>125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103</v>
      </c>
      <c r="B7018" t="s">
        <v>183</v>
      </c>
      <c r="C7018" t="s">
        <v>126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103</v>
      </c>
      <c r="B7019" t="s">
        <v>183</v>
      </c>
      <c r="C7019" t="s">
        <v>127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103</v>
      </c>
      <c r="B7020" t="s">
        <v>183</v>
      </c>
      <c r="C7020" t="s">
        <v>128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103</v>
      </c>
      <c r="B7021" t="s">
        <v>183</v>
      </c>
      <c r="C7021" t="s">
        <v>129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107</v>
      </c>
      <c r="B7022" t="s">
        <v>158</v>
      </c>
      <c r="C7022" t="s">
        <v>124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107</v>
      </c>
      <c r="B7023" t="s">
        <v>158</v>
      </c>
      <c r="C7023" t="s">
        <v>125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107</v>
      </c>
      <c r="B7024" t="s">
        <v>158</v>
      </c>
      <c r="C7024" t="s">
        <v>126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107</v>
      </c>
      <c r="B7025" t="s">
        <v>158</v>
      </c>
      <c r="C7025" t="s">
        <v>127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107</v>
      </c>
      <c r="B7026" t="s">
        <v>158</v>
      </c>
      <c r="C7026" t="s">
        <v>128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107</v>
      </c>
      <c r="B7027" t="s">
        <v>158</v>
      </c>
      <c r="C7027" t="s">
        <v>129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107</v>
      </c>
      <c r="B7028" t="s">
        <v>159</v>
      </c>
      <c r="C7028" t="s">
        <v>124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107</v>
      </c>
      <c r="B7029" t="s">
        <v>159</v>
      </c>
      <c r="C7029" t="s">
        <v>125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107</v>
      </c>
      <c r="B7030" t="s">
        <v>159</v>
      </c>
      <c r="C7030" t="s">
        <v>126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107</v>
      </c>
      <c r="B7031" t="s">
        <v>159</v>
      </c>
      <c r="C7031" t="s">
        <v>127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107</v>
      </c>
      <c r="B7032" t="s">
        <v>159</v>
      </c>
      <c r="C7032" t="s">
        <v>128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107</v>
      </c>
      <c r="B7033" t="s">
        <v>159</v>
      </c>
      <c r="C7033" t="s">
        <v>129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107</v>
      </c>
      <c r="B7034" t="s">
        <v>160</v>
      </c>
      <c r="C7034" t="s">
        <v>124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107</v>
      </c>
      <c r="B7035" t="s">
        <v>160</v>
      </c>
      <c r="C7035" t="s">
        <v>125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107</v>
      </c>
      <c r="B7036" t="s">
        <v>160</v>
      </c>
      <c r="C7036" t="s">
        <v>126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107</v>
      </c>
      <c r="B7037" t="s">
        <v>160</v>
      </c>
      <c r="C7037" t="s">
        <v>127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107</v>
      </c>
      <c r="B7038" t="s">
        <v>160</v>
      </c>
      <c r="C7038" t="s">
        <v>128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107</v>
      </c>
      <c r="B7039" t="s">
        <v>160</v>
      </c>
      <c r="C7039" t="s">
        <v>129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107</v>
      </c>
      <c r="B7040" t="s">
        <v>161</v>
      </c>
      <c r="C7040" t="s">
        <v>124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107</v>
      </c>
      <c r="B7041" t="s">
        <v>161</v>
      </c>
      <c r="C7041" t="s">
        <v>125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107</v>
      </c>
      <c r="B7042" t="s">
        <v>161</v>
      </c>
      <c r="C7042" t="s">
        <v>126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107</v>
      </c>
      <c r="B7043" t="s">
        <v>161</v>
      </c>
      <c r="C7043" t="s">
        <v>127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107</v>
      </c>
      <c r="B7044" t="s">
        <v>161</v>
      </c>
      <c r="C7044" t="s">
        <v>128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107</v>
      </c>
      <c r="B7045" t="s">
        <v>161</v>
      </c>
      <c r="C7045" t="s">
        <v>129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107</v>
      </c>
      <c r="B7046" t="s">
        <v>162</v>
      </c>
      <c r="C7046" t="s">
        <v>124</v>
      </c>
      <c r="D7046">
        <v>1.8754230628025961E-2</v>
      </c>
      <c r="E7046">
        <v>1.8754230628025961E-2</v>
      </c>
      <c r="F7046">
        <v>1.8754230628025961E-2</v>
      </c>
      <c r="G7046">
        <v>1.8754230628025961E-2</v>
      </c>
      <c r="H7046">
        <v>1.8754230628025961E-2</v>
      </c>
      <c r="I7046">
        <v>1.8754230628025961E-2</v>
      </c>
      <c r="J7046">
        <v>1.8754230628025961E-2</v>
      </c>
      <c r="K7046">
        <v>1.8754230628025961E-2</v>
      </c>
      <c r="L7046">
        <v>1.8754230628025961E-2</v>
      </c>
      <c r="M7046">
        <v>1.8754230628025961E-2</v>
      </c>
      <c r="N7046">
        <v>1.8754230628025961E-2</v>
      </c>
      <c r="O7046">
        <v>1.8754230628025961E-2</v>
      </c>
      <c r="P7046">
        <v>1.8754230628025961E-2</v>
      </c>
      <c r="Q7046">
        <v>1.8754230628025961E-2</v>
      </c>
      <c r="R7046">
        <v>1.8754230628025961E-2</v>
      </c>
      <c r="S7046">
        <v>1.8754230628025961E-2</v>
      </c>
      <c r="T7046">
        <v>1.8754230628025961E-2</v>
      </c>
      <c r="U7046">
        <v>1.8754230628025961E-2</v>
      </c>
      <c r="V7046">
        <v>1.8754230628025961E-2</v>
      </c>
      <c r="W7046">
        <v>1.8754230628025961E-2</v>
      </c>
      <c r="X7046">
        <v>1.8754230628025961E-2</v>
      </c>
      <c r="Y7046">
        <v>1.8754230628025961E-2</v>
      </c>
      <c r="Z7046">
        <v>1.8754230628025961E-2</v>
      </c>
      <c r="AA7046">
        <v>1.8754230628025961E-2</v>
      </c>
      <c r="AB7046" s="7">
        <f t="shared" si="330"/>
        <v>0.45010153507262285</v>
      </c>
      <c r="AC7046">
        <f>INDEX(SHELF_days!$C$2:$C$289,MATCH(A7046&amp;"|"&amp;C7046,SHELF_days!$D$2:$D$289,0))</f>
        <v>62</v>
      </c>
      <c r="AD7046" s="8">
        <f t="shared" si="331"/>
        <v>27.906295174502617</v>
      </c>
      <c r="AE7046" s="7">
        <f t="shared" si="332"/>
        <v>1.8754230628025961E-2</v>
      </c>
    </row>
    <row r="7047" spans="1:31" x14ac:dyDescent="0.45">
      <c r="A7047" t="s">
        <v>107</v>
      </c>
      <c r="B7047" t="s">
        <v>162</v>
      </c>
      <c r="C7047" t="s">
        <v>125</v>
      </c>
      <c r="D7047">
        <v>1.8754230628025961E-2</v>
      </c>
      <c r="E7047">
        <v>1.8754230628025961E-2</v>
      </c>
      <c r="F7047">
        <v>1.8754230628025961E-2</v>
      </c>
      <c r="G7047">
        <v>1.8754230628025961E-2</v>
      </c>
      <c r="H7047">
        <v>1.8754230628025961E-2</v>
      </c>
      <c r="I7047">
        <v>1.8754230628025961E-2</v>
      </c>
      <c r="J7047">
        <v>1.8754230628025961E-2</v>
      </c>
      <c r="K7047">
        <v>1.8754230628025961E-2</v>
      </c>
      <c r="L7047">
        <v>1.8754230628025961E-2</v>
      </c>
      <c r="M7047">
        <v>1.8754230628025961E-2</v>
      </c>
      <c r="N7047">
        <v>1.8754230628025961E-2</v>
      </c>
      <c r="O7047">
        <v>1.8754230628025961E-2</v>
      </c>
      <c r="P7047">
        <v>1.8754230628025961E-2</v>
      </c>
      <c r="Q7047">
        <v>1.8754230628025961E-2</v>
      </c>
      <c r="R7047">
        <v>1.8754230628025961E-2</v>
      </c>
      <c r="S7047">
        <v>1.8754230628025961E-2</v>
      </c>
      <c r="T7047">
        <v>1.8754230628025961E-2</v>
      </c>
      <c r="U7047">
        <v>1.8754230628025961E-2</v>
      </c>
      <c r="V7047">
        <v>1.8754230628025961E-2</v>
      </c>
      <c r="W7047">
        <v>1.8754230628025961E-2</v>
      </c>
      <c r="X7047">
        <v>1.8754230628025961E-2</v>
      </c>
      <c r="Y7047">
        <v>1.8754230628025961E-2</v>
      </c>
      <c r="Z7047">
        <v>1.8754230628025961E-2</v>
      </c>
      <c r="AA7047">
        <v>1.8754230628025961E-2</v>
      </c>
      <c r="AB7047" s="7">
        <f t="shared" si="330"/>
        <v>0.45010153507262285</v>
      </c>
      <c r="AC7047">
        <f>INDEX(SHELF_days!$C$2:$C$289,MATCH(A7047&amp;"|"&amp;C7047,SHELF_days!$D$2:$D$289,0))</f>
        <v>101</v>
      </c>
      <c r="AD7047" s="8">
        <f t="shared" si="331"/>
        <v>45.460255042334907</v>
      </c>
      <c r="AE7047" s="7">
        <f t="shared" si="332"/>
        <v>1.8754230628025961E-2</v>
      </c>
    </row>
    <row r="7048" spans="1:31" x14ac:dyDescent="0.45">
      <c r="A7048" t="s">
        <v>107</v>
      </c>
      <c r="B7048" t="s">
        <v>162</v>
      </c>
      <c r="C7048" t="s">
        <v>126</v>
      </c>
      <c r="D7048">
        <v>1.8754230628025961E-2</v>
      </c>
      <c r="E7048">
        <v>1.8754230628025961E-2</v>
      </c>
      <c r="F7048">
        <v>1.8754230628025961E-2</v>
      </c>
      <c r="G7048">
        <v>1.8754230628025961E-2</v>
      </c>
      <c r="H7048">
        <v>1.8754230628025961E-2</v>
      </c>
      <c r="I7048">
        <v>1.8754230628025961E-2</v>
      </c>
      <c r="J7048">
        <v>1.8754230628025961E-2</v>
      </c>
      <c r="K7048">
        <v>1.8754230628025961E-2</v>
      </c>
      <c r="L7048">
        <v>1.8754230628025961E-2</v>
      </c>
      <c r="M7048">
        <v>1.8754230628025961E-2</v>
      </c>
      <c r="N7048">
        <v>1.8754230628025961E-2</v>
      </c>
      <c r="O7048">
        <v>1.8754230628025961E-2</v>
      </c>
      <c r="P7048">
        <v>1.8754230628025961E-2</v>
      </c>
      <c r="Q7048">
        <v>1.8754230628025961E-2</v>
      </c>
      <c r="R7048">
        <v>1.8754230628025961E-2</v>
      </c>
      <c r="S7048">
        <v>1.8754230628025961E-2</v>
      </c>
      <c r="T7048">
        <v>1.8754230628025961E-2</v>
      </c>
      <c r="U7048">
        <v>1.8754230628025961E-2</v>
      </c>
      <c r="V7048">
        <v>1.8754230628025961E-2</v>
      </c>
      <c r="W7048">
        <v>1.8754230628025961E-2</v>
      </c>
      <c r="X7048">
        <v>1.8754230628025961E-2</v>
      </c>
      <c r="Y7048">
        <v>1.8754230628025961E-2</v>
      </c>
      <c r="Z7048">
        <v>1.8754230628025961E-2</v>
      </c>
      <c r="AA7048">
        <v>1.8754230628025961E-2</v>
      </c>
      <c r="AB7048" s="7">
        <f t="shared" si="330"/>
        <v>0.45010153507262285</v>
      </c>
      <c r="AC7048">
        <f>INDEX(SHELF_days!$C$2:$C$289,MATCH(A7048&amp;"|"&amp;C7048,SHELF_days!$D$2:$D$289,0))</f>
        <v>50</v>
      </c>
      <c r="AD7048" s="8">
        <f t="shared" si="331"/>
        <v>22.505076753631144</v>
      </c>
      <c r="AE7048" s="7">
        <f t="shared" si="332"/>
        <v>1.8754230628025961E-2</v>
      </c>
    </row>
    <row r="7049" spans="1:31" x14ac:dyDescent="0.45">
      <c r="A7049" t="s">
        <v>107</v>
      </c>
      <c r="B7049" t="s">
        <v>162</v>
      </c>
      <c r="C7049" t="s">
        <v>127</v>
      </c>
      <c r="D7049">
        <v>1.8754230628025961E-2</v>
      </c>
      <c r="E7049">
        <v>1.8754230628025961E-2</v>
      </c>
      <c r="F7049">
        <v>1.8754230628025961E-2</v>
      </c>
      <c r="G7049">
        <v>1.8754230628025961E-2</v>
      </c>
      <c r="H7049">
        <v>1.8754230628025961E-2</v>
      </c>
      <c r="I7049">
        <v>1.8754230628025961E-2</v>
      </c>
      <c r="J7049">
        <v>1.8754230628025961E-2</v>
      </c>
      <c r="K7049">
        <v>1.8754230628025961E-2</v>
      </c>
      <c r="L7049">
        <v>1.8754230628025961E-2</v>
      </c>
      <c r="M7049">
        <v>1.8754230628025961E-2</v>
      </c>
      <c r="N7049">
        <v>1.8754230628025961E-2</v>
      </c>
      <c r="O7049">
        <v>1.8754230628025961E-2</v>
      </c>
      <c r="P7049">
        <v>1.8754230628025961E-2</v>
      </c>
      <c r="Q7049">
        <v>1.8754230628025961E-2</v>
      </c>
      <c r="R7049">
        <v>1.8754230628025961E-2</v>
      </c>
      <c r="S7049">
        <v>1.8754230628025961E-2</v>
      </c>
      <c r="T7049">
        <v>1.8754230628025961E-2</v>
      </c>
      <c r="U7049">
        <v>1.8754230628025961E-2</v>
      </c>
      <c r="V7049">
        <v>1.8754230628025961E-2</v>
      </c>
      <c r="W7049">
        <v>1.8754230628025961E-2</v>
      </c>
      <c r="X7049">
        <v>1.8754230628025961E-2</v>
      </c>
      <c r="Y7049">
        <v>1.8754230628025961E-2</v>
      </c>
      <c r="Z7049">
        <v>1.8754230628025961E-2</v>
      </c>
      <c r="AA7049">
        <v>1.8754230628025961E-2</v>
      </c>
      <c r="AB7049" s="7">
        <f t="shared" si="330"/>
        <v>0.45010153507262285</v>
      </c>
      <c r="AC7049">
        <f>INDEX(SHELF_days!$C$2:$C$289,MATCH(A7049&amp;"|"&amp;C7049,SHELF_days!$D$2:$D$289,0))</f>
        <v>118</v>
      </c>
      <c r="AD7049" s="8">
        <f t="shared" si="331"/>
        <v>53.111981138569497</v>
      </c>
      <c r="AE7049" s="7">
        <f t="shared" si="332"/>
        <v>1.8754230628025961E-2</v>
      </c>
    </row>
    <row r="7050" spans="1:31" x14ac:dyDescent="0.45">
      <c r="A7050" t="s">
        <v>107</v>
      </c>
      <c r="B7050" t="s">
        <v>162</v>
      </c>
      <c r="C7050" t="s">
        <v>128</v>
      </c>
      <c r="D7050">
        <v>1.8754230628025961E-2</v>
      </c>
      <c r="E7050">
        <v>1.8754230628025961E-2</v>
      </c>
      <c r="F7050">
        <v>1.8754230628025961E-2</v>
      </c>
      <c r="G7050">
        <v>1.8754230628025961E-2</v>
      </c>
      <c r="H7050">
        <v>1.8754230628025961E-2</v>
      </c>
      <c r="I7050">
        <v>1.8754230628025961E-2</v>
      </c>
      <c r="J7050">
        <v>1.8754230628025961E-2</v>
      </c>
      <c r="K7050">
        <v>1.8754230628025961E-2</v>
      </c>
      <c r="L7050">
        <v>1.8754230628025961E-2</v>
      </c>
      <c r="M7050">
        <v>1.8754230628025961E-2</v>
      </c>
      <c r="N7050">
        <v>1.8754230628025961E-2</v>
      </c>
      <c r="O7050">
        <v>1.8754230628025961E-2</v>
      </c>
      <c r="P7050">
        <v>1.8754230628025961E-2</v>
      </c>
      <c r="Q7050">
        <v>1.8754230628025961E-2</v>
      </c>
      <c r="R7050">
        <v>1.8754230628025961E-2</v>
      </c>
      <c r="S7050">
        <v>1.8754230628025961E-2</v>
      </c>
      <c r="T7050">
        <v>1.8754230628025961E-2</v>
      </c>
      <c r="U7050">
        <v>1.8754230628025961E-2</v>
      </c>
      <c r="V7050">
        <v>1.8754230628025961E-2</v>
      </c>
      <c r="W7050">
        <v>1.8754230628025961E-2</v>
      </c>
      <c r="X7050">
        <v>1.8754230628025961E-2</v>
      </c>
      <c r="Y7050">
        <v>1.8754230628025961E-2</v>
      </c>
      <c r="Z7050">
        <v>1.8754230628025961E-2</v>
      </c>
      <c r="AA7050">
        <v>1.8754230628025961E-2</v>
      </c>
      <c r="AB7050" s="7">
        <f t="shared" si="330"/>
        <v>0.45010153507262285</v>
      </c>
      <c r="AC7050">
        <f>INDEX(SHELF_days!$C$2:$C$289,MATCH(A7050&amp;"|"&amp;C7050,SHELF_days!$D$2:$D$289,0))</f>
        <v>19</v>
      </c>
      <c r="AD7050" s="8">
        <f t="shared" si="331"/>
        <v>8.5519291663798338</v>
      </c>
      <c r="AE7050" s="7">
        <f t="shared" si="332"/>
        <v>1.8754230628025961E-2</v>
      </c>
    </row>
    <row r="7051" spans="1:31" x14ac:dyDescent="0.45">
      <c r="A7051" t="s">
        <v>107</v>
      </c>
      <c r="B7051" t="s">
        <v>162</v>
      </c>
      <c r="C7051" t="s">
        <v>129</v>
      </c>
      <c r="D7051">
        <v>1.8754230628025961E-2</v>
      </c>
      <c r="E7051">
        <v>1.8754230628025961E-2</v>
      </c>
      <c r="F7051">
        <v>1.8754230628025961E-2</v>
      </c>
      <c r="G7051">
        <v>1.8754230628025961E-2</v>
      </c>
      <c r="H7051">
        <v>1.8754230628025961E-2</v>
      </c>
      <c r="I7051">
        <v>1.8754230628025961E-2</v>
      </c>
      <c r="J7051">
        <v>1.8754230628025961E-2</v>
      </c>
      <c r="K7051">
        <v>1.8754230628025961E-2</v>
      </c>
      <c r="L7051">
        <v>1.8754230628025961E-2</v>
      </c>
      <c r="M7051">
        <v>1.8754230628025961E-2</v>
      </c>
      <c r="N7051">
        <v>1.8754230628025961E-2</v>
      </c>
      <c r="O7051">
        <v>1.8754230628025961E-2</v>
      </c>
      <c r="P7051">
        <v>1.8754230628025961E-2</v>
      </c>
      <c r="Q7051">
        <v>1.8754230628025961E-2</v>
      </c>
      <c r="R7051">
        <v>1.8754230628025961E-2</v>
      </c>
      <c r="S7051">
        <v>1.8754230628025961E-2</v>
      </c>
      <c r="T7051">
        <v>1.8754230628025961E-2</v>
      </c>
      <c r="U7051">
        <v>1.8754230628025961E-2</v>
      </c>
      <c r="V7051">
        <v>1.8754230628025961E-2</v>
      </c>
      <c r="W7051">
        <v>1.8754230628025961E-2</v>
      </c>
      <c r="X7051">
        <v>1.8754230628025961E-2</v>
      </c>
      <c r="Y7051">
        <v>1.8754230628025961E-2</v>
      </c>
      <c r="Z7051">
        <v>1.8754230628025961E-2</v>
      </c>
      <c r="AA7051">
        <v>1.8754230628025961E-2</v>
      </c>
      <c r="AB7051" s="7">
        <f t="shared" si="330"/>
        <v>0.45010153507262285</v>
      </c>
      <c r="AC7051">
        <f>INDEX(SHELF_days!$C$2:$C$289,MATCH(A7051&amp;"|"&amp;C7051,SHELF_days!$D$2:$D$289,0))</f>
        <v>15</v>
      </c>
      <c r="AD7051" s="8">
        <f t="shared" si="331"/>
        <v>6.7515230260893428</v>
      </c>
      <c r="AE7051" s="7">
        <f t="shared" si="332"/>
        <v>1.8754230628025961E-2</v>
      </c>
    </row>
    <row r="7052" spans="1:31" x14ac:dyDescent="0.45">
      <c r="A7052" t="s">
        <v>107</v>
      </c>
      <c r="B7052" t="s">
        <v>163</v>
      </c>
      <c r="C7052" t="s">
        <v>124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107</v>
      </c>
      <c r="B7053" t="s">
        <v>163</v>
      </c>
      <c r="C7053" t="s">
        <v>125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107</v>
      </c>
      <c r="B7054" t="s">
        <v>163</v>
      </c>
      <c r="C7054" t="s">
        <v>126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107</v>
      </c>
      <c r="B7055" t="s">
        <v>163</v>
      </c>
      <c r="C7055" t="s">
        <v>127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107</v>
      </c>
      <c r="B7056" t="s">
        <v>163</v>
      </c>
      <c r="C7056" t="s">
        <v>128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107</v>
      </c>
      <c r="B7057" t="s">
        <v>163</v>
      </c>
      <c r="C7057" t="s">
        <v>129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107</v>
      </c>
      <c r="B7058" t="s">
        <v>164</v>
      </c>
      <c r="C7058" t="s">
        <v>124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107</v>
      </c>
      <c r="B7059" t="s">
        <v>164</v>
      </c>
      <c r="C7059" t="s">
        <v>125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107</v>
      </c>
      <c r="B7060" t="s">
        <v>164</v>
      </c>
      <c r="C7060" t="s">
        <v>126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107</v>
      </c>
      <c r="B7061" t="s">
        <v>164</v>
      </c>
      <c r="C7061" t="s">
        <v>127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107</v>
      </c>
      <c r="B7062" t="s">
        <v>164</v>
      </c>
      <c r="C7062" t="s">
        <v>128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107</v>
      </c>
      <c r="B7063" t="s">
        <v>164</v>
      </c>
      <c r="C7063" t="s">
        <v>129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107</v>
      </c>
      <c r="B7064" t="s">
        <v>165</v>
      </c>
      <c r="C7064" t="s">
        <v>124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107</v>
      </c>
      <c r="B7065" t="s">
        <v>165</v>
      </c>
      <c r="C7065" t="s">
        <v>125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107</v>
      </c>
      <c r="B7066" t="s">
        <v>165</v>
      </c>
      <c r="C7066" t="s">
        <v>126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107</v>
      </c>
      <c r="B7067" t="s">
        <v>165</v>
      </c>
      <c r="C7067" t="s">
        <v>127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107</v>
      </c>
      <c r="B7068" t="s">
        <v>165</v>
      </c>
      <c r="C7068" t="s">
        <v>128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107</v>
      </c>
      <c r="B7069" t="s">
        <v>165</v>
      </c>
      <c r="C7069" t="s">
        <v>129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107</v>
      </c>
      <c r="B7070" t="s">
        <v>166</v>
      </c>
      <c r="C7070" t="s">
        <v>124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107</v>
      </c>
      <c r="B7071" t="s">
        <v>166</v>
      </c>
      <c r="C7071" t="s">
        <v>125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107</v>
      </c>
      <c r="B7072" t="s">
        <v>166</v>
      </c>
      <c r="C7072" t="s">
        <v>126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107</v>
      </c>
      <c r="B7073" t="s">
        <v>166</v>
      </c>
      <c r="C7073" t="s">
        <v>127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107</v>
      </c>
      <c r="B7074" t="s">
        <v>166</v>
      </c>
      <c r="C7074" t="s">
        <v>128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107</v>
      </c>
      <c r="B7075" t="s">
        <v>166</v>
      </c>
      <c r="C7075" t="s">
        <v>129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107</v>
      </c>
      <c r="B7076" t="s">
        <v>167</v>
      </c>
      <c r="C7076" t="s">
        <v>124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107</v>
      </c>
      <c r="B7077" t="s">
        <v>167</v>
      </c>
      <c r="C7077" t="s">
        <v>125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107</v>
      </c>
      <c r="B7078" t="s">
        <v>167</v>
      </c>
      <c r="C7078" t="s">
        <v>126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107</v>
      </c>
      <c r="B7079" t="s">
        <v>167</v>
      </c>
      <c r="C7079" t="s">
        <v>127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107</v>
      </c>
      <c r="B7080" t="s">
        <v>167</v>
      </c>
      <c r="C7080" t="s">
        <v>128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107</v>
      </c>
      <c r="B7081" t="s">
        <v>167</v>
      </c>
      <c r="C7081" t="s">
        <v>129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107</v>
      </c>
      <c r="B7082" t="s">
        <v>168</v>
      </c>
      <c r="C7082" t="s">
        <v>124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107</v>
      </c>
      <c r="B7083" t="s">
        <v>168</v>
      </c>
      <c r="C7083" t="s">
        <v>125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107</v>
      </c>
      <c r="B7084" t="s">
        <v>168</v>
      </c>
      <c r="C7084" t="s">
        <v>126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107</v>
      </c>
      <c r="B7085" t="s">
        <v>168</v>
      </c>
      <c r="C7085" t="s">
        <v>127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107</v>
      </c>
      <c r="B7086" t="s">
        <v>168</v>
      </c>
      <c r="C7086" t="s">
        <v>128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107</v>
      </c>
      <c r="B7087" t="s">
        <v>168</v>
      </c>
      <c r="C7087" t="s">
        <v>129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107</v>
      </c>
      <c r="B7088" t="s">
        <v>169</v>
      </c>
      <c r="C7088" t="s">
        <v>124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2.1992114966112791E-2</v>
      </c>
      <c r="U7088">
        <v>9.3503399649833535E-2</v>
      </c>
      <c r="V7088">
        <v>6.9035669556387791E-2</v>
      </c>
      <c r="W7088">
        <v>2.9151140681076921E-3</v>
      </c>
      <c r="X7088">
        <v>0</v>
      </c>
      <c r="Y7088">
        <v>0</v>
      </c>
      <c r="Z7088">
        <v>0</v>
      </c>
      <c r="AA7088">
        <v>0</v>
      </c>
      <c r="AB7088" s="7">
        <f t="shared" si="330"/>
        <v>0.18744629824044179</v>
      </c>
      <c r="AC7088">
        <f>INDEX(SHELF_days!$C$2:$C$289,MATCH(A7088&amp;"|"&amp;C7088,SHELF_days!$D$2:$D$289,0))</f>
        <v>62</v>
      </c>
      <c r="AD7088" s="8">
        <f t="shared" si="331"/>
        <v>11.621670490907391</v>
      </c>
      <c r="AE7088" s="7">
        <f t="shared" si="332"/>
        <v>9.3503399649833535E-2</v>
      </c>
    </row>
    <row r="7089" spans="1:31" x14ac:dyDescent="0.45">
      <c r="A7089" t="s">
        <v>107</v>
      </c>
      <c r="B7089" t="s">
        <v>169</v>
      </c>
      <c r="C7089" t="s">
        <v>125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7.9487503741687924E-3</v>
      </c>
      <c r="T7089">
        <v>2.4047974269151048E-2</v>
      </c>
      <c r="U7089">
        <v>5.934094096828172E-2</v>
      </c>
      <c r="V7089">
        <v>6.607935246258248E-2</v>
      </c>
      <c r="W7089">
        <v>2.1623004527571481E-2</v>
      </c>
      <c r="X7089">
        <v>0</v>
      </c>
      <c r="Y7089">
        <v>0</v>
      </c>
      <c r="Z7089">
        <v>0</v>
      </c>
      <c r="AA7089">
        <v>0</v>
      </c>
      <c r="AB7089" s="7">
        <f t="shared" si="330"/>
        <v>0.17904002260175553</v>
      </c>
      <c r="AC7089">
        <f>INDEX(SHELF_days!$C$2:$C$289,MATCH(A7089&amp;"|"&amp;C7089,SHELF_days!$D$2:$D$289,0))</f>
        <v>101</v>
      </c>
      <c r="AD7089" s="8">
        <f t="shared" si="331"/>
        <v>18.08304228277731</v>
      </c>
      <c r="AE7089" s="7">
        <f t="shared" si="332"/>
        <v>6.607935246258248E-2</v>
      </c>
    </row>
    <row r="7090" spans="1:31" x14ac:dyDescent="0.45">
      <c r="A7090" t="s">
        <v>107</v>
      </c>
      <c r="B7090" t="s">
        <v>169</v>
      </c>
      <c r="C7090" t="s">
        <v>126</v>
      </c>
      <c r="D7090">
        <v>0.14769212721367431</v>
      </c>
      <c r="E7090">
        <v>0.14769212721367431</v>
      </c>
      <c r="F7090">
        <v>0.14769212721367431</v>
      </c>
      <c r="G7090">
        <v>0.14769212721367431</v>
      </c>
      <c r="H7090">
        <v>0.14769212721367431</v>
      </c>
      <c r="I7090">
        <v>0.14769212721367431</v>
      </c>
      <c r="J7090">
        <v>0.14769212721367431</v>
      </c>
      <c r="K7090">
        <v>0.14769212721367431</v>
      </c>
      <c r="L7090">
        <v>0.14769212721367431</v>
      </c>
      <c r="M7090">
        <v>0.15567106946012149</v>
      </c>
      <c r="N7090">
        <v>0.21473248894420449</v>
      </c>
      <c r="O7090">
        <v>0.3467345118655194</v>
      </c>
      <c r="P7090">
        <v>0.54895394974404976</v>
      </c>
      <c r="Q7090">
        <v>0.65310683180973295</v>
      </c>
      <c r="R7090">
        <v>0.79234345879295709</v>
      </c>
      <c r="S7090">
        <v>0.89222093494501531</v>
      </c>
      <c r="T7090">
        <v>0.95</v>
      </c>
      <c r="U7090">
        <v>0.95</v>
      </c>
      <c r="V7090">
        <v>0.95</v>
      </c>
      <c r="W7090">
        <v>0.6538466313468041</v>
      </c>
      <c r="X7090">
        <v>0.2943812133372094</v>
      </c>
      <c r="Y7090">
        <v>0.1383788226120192</v>
      </c>
      <c r="Z7090">
        <v>0.1383788226120192</v>
      </c>
      <c r="AA7090">
        <v>0.1383788226120192</v>
      </c>
      <c r="AB7090" s="7">
        <f t="shared" si="330"/>
        <v>9.1463567030047397</v>
      </c>
      <c r="AC7090">
        <f>INDEX(SHELF_days!$C$2:$C$289,MATCH(A7090&amp;"|"&amp;C7090,SHELF_days!$D$2:$D$289,0))</f>
        <v>50</v>
      </c>
      <c r="AD7090" s="8">
        <f t="shared" si="331"/>
        <v>457.31783515023699</v>
      </c>
      <c r="AE7090" s="7">
        <f t="shared" si="332"/>
        <v>0.95</v>
      </c>
    </row>
    <row r="7091" spans="1:31" x14ac:dyDescent="0.45">
      <c r="A7091" t="s">
        <v>107</v>
      </c>
      <c r="B7091" t="s">
        <v>169</v>
      </c>
      <c r="C7091" t="s">
        <v>127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1.831902283237074E-3</v>
      </c>
      <c r="Q7091">
        <v>2.244889441083453E-2</v>
      </c>
      <c r="R7091">
        <v>2.6112698977308679E-2</v>
      </c>
      <c r="S7091">
        <v>7.8001492978822418E-2</v>
      </c>
      <c r="T7091">
        <v>0.13125612225158359</v>
      </c>
      <c r="U7091">
        <v>0.13526947707704989</v>
      </c>
      <c r="V7091">
        <v>9.5569630069654271E-2</v>
      </c>
      <c r="W7091">
        <v>2.428079669407161E-2</v>
      </c>
      <c r="X7091">
        <v>0</v>
      </c>
      <c r="Y7091">
        <v>0</v>
      </c>
      <c r="Z7091">
        <v>0</v>
      </c>
      <c r="AA7091">
        <v>0</v>
      </c>
      <c r="AB7091" s="7">
        <f t="shared" si="330"/>
        <v>0.51477101474256204</v>
      </c>
      <c r="AC7091">
        <f>INDEX(SHELF_days!$C$2:$C$289,MATCH(A7091&amp;"|"&amp;C7091,SHELF_days!$D$2:$D$289,0))</f>
        <v>118</v>
      </c>
      <c r="AD7091" s="8">
        <f t="shared" si="331"/>
        <v>60.742979739622321</v>
      </c>
      <c r="AE7091" s="7">
        <f t="shared" si="332"/>
        <v>0.13526947707704989</v>
      </c>
    </row>
    <row r="7092" spans="1:31" x14ac:dyDescent="0.45">
      <c r="A7092" t="s">
        <v>107</v>
      </c>
      <c r="B7092" t="s">
        <v>169</v>
      </c>
      <c r="C7092" t="s">
        <v>128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0.95</v>
      </c>
      <c r="O7092">
        <v>0.95</v>
      </c>
      <c r="P7092">
        <v>0.95</v>
      </c>
      <c r="Q7092">
        <v>0.95</v>
      </c>
      <c r="R7092">
        <v>0.95</v>
      </c>
      <c r="S7092">
        <v>0.95</v>
      </c>
      <c r="T7092">
        <v>0.95</v>
      </c>
      <c r="U7092">
        <v>0.95</v>
      </c>
      <c r="V7092">
        <v>0.95</v>
      </c>
      <c r="W7092">
        <v>0.95</v>
      </c>
      <c r="X7092">
        <v>0.95</v>
      </c>
      <c r="Y7092">
        <v>0.71509567890983317</v>
      </c>
      <c r="Z7092">
        <v>0.71509567890983317</v>
      </c>
      <c r="AA7092">
        <v>0.71509567890983317</v>
      </c>
      <c r="AB7092" s="7">
        <f t="shared" si="330"/>
        <v>12.595287036729498</v>
      </c>
      <c r="AC7092">
        <f>INDEX(SHELF_days!$C$2:$C$289,MATCH(A7092&amp;"|"&amp;C7092,SHELF_days!$D$2:$D$289,0))</f>
        <v>19</v>
      </c>
      <c r="AD7092" s="8">
        <f t="shared" si="331"/>
        <v>239.31045369786048</v>
      </c>
      <c r="AE7092" s="7">
        <f t="shared" si="332"/>
        <v>0.95</v>
      </c>
    </row>
    <row r="7093" spans="1:31" x14ac:dyDescent="0.45">
      <c r="A7093" t="s">
        <v>107</v>
      </c>
      <c r="B7093" t="s">
        <v>169</v>
      </c>
      <c r="C7093" t="s">
        <v>129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 s="7">
        <f t="shared" si="330"/>
        <v>0</v>
      </c>
      <c r="AC7093">
        <f>INDEX(SHELF_days!$C$2:$C$289,MATCH(A7093&amp;"|"&amp;C7093,SHELF_days!$D$2:$D$289,0))</f>
        <v>15</v>
      </c>
      <c r="AD7093" s="8">
        <f t="shared" si="331"/>
        <v>0</v>
      </c>
      <c r="AE7093" s="7">
        <f t="shared" si="332"/>
        <v>0</v>
      </c>
    </row>
    <row r="7094" spans="1:31" x14ac:dyDescent="0.45">
      <c r="A7094" t="s">
        <v>107</v>
      </c>
      <c r="B7094" t="s">
        <v>170</v>
      </c>
      <c r="C7094" t="s">
        <v>124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107</v>
      </c>
      <c r="B7095" t="s">
        <v>170</v>
      </c>
      <c r="C7095" t="s">
        <v>125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107</v>
      </c>
      <c r="B7096" t="s">
        <v>170</v>
      </c>
      <c r="C7096" t="s">
        <v>126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107</v>
      </c>
      <c r="B7097" t="s">
        <v>170</v>
      </c>
      <c r="C7097" t="s">
        <v>127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107</v>
      </c>
      <c r="B7098" t="s">
        <v>170</v>
      </c>
      <c r="C7098" t="s">
        <v>128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107</v>
      </c>
      <c r="B7099" t="s">
        <v>170</v>
      </c>
      <c r="C7099" t="s">
        <v>129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107</v>
      </c>
      <c r="B7100" t="s">
        <v>171</v>
      </c>
      <c r="C7100" t="s">
        <v>124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107</v>
      </c>
      <c r="B7101" t="s">
        <v>171</v>
      </c>
      <c r="C7101" t="s">
        <v>125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107</v>
      </c>
      <c r="B7102" t="s">
        <v>171</v>
      </c>
      <c r="C7102" t="s">
        <v>126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107</v>
      </c>
      <c r="B7103" t="s">
        <v>171</v>
      </c>
      <c r="C7103" t="s">
        <v>127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107</v>
      </c>
      <c r="B7104" t="s">
        <v>171</v>
      </c>
      <c r="C7104" t="s">
        <v>128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107</v>
      </c>
      <c r="B7105" t="s">
        <v>171</v>
      </c>
      <c r="C7105" t="s">
        <v>129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107</v>
      </c>
      <c r="B7106" t="s">
        <v>172</v>
      </c>
      <c r="C7106" t="s">
        <v>124</v>
      </c>
      <c r="D7106">
        <v>0.73412201291087575</v>
      </c>
      <c r="E7106">
        <v>0.73402443664408779</v>
      </c>
      <c r="F7106">
        <v>0.73328099842094319</v>
      </c>
      <c r="G7106">
        <v>0.73328099842094319</v>
      </c>
      <c r="H7106">
        <v>0.73328099842094319</v>
      </c>
      <c r="I7106">
        <v>0.73337857468773082</v>
      </c>
      <c r="J7106">
        <v>0.73388504197724824</v>
      </c>
      <c r="K7106">
        <v>0.73388504197724824</v>
      </c>
      <c r="L7106">
        <v>0.73388504197724824</v>
      </c>
      <c r="M7106">
        <v>0.7337874657104605</v>
      </c>
      <c r="N7106">
        <v>0.73462848020039295</v>
      </c>
      <c r="O7106">
        <v>0.73462848020039295</v>
      </c>
      <c r="P7106">
        <v>0.73462848020039295</v>
      </c>
      <c r="Q7106">
        <v>0.73462848020039295</v>
      </c>
      <c r="R7106">
        <v>0.73462848020039295</v>
      </c>
      <c r="S7106">
        <v>0.73462848020039295</v>
      </c>
      <c r="T7106">
        <v>0.7347260564671807</v>
      </c>
      <c r="U7106">
        <v>0.7347260564671807</v>
      </c>
      <c r="V7106">
        <v>0.7347260564671807</v>
      </c>
      <c r="W7106">
        <v>0.7347260564671807</v>
      </c>
      <c r="X7106">
        <v>0.73462848020039295</v>
      </c>
      <c r="Y7106">
        <v>0.73462848020039295</v>
      </c>
      <c r="Z7106">
        <v>0.73462848020039295</v>
      </c>
      <c r="AA7106">
        <v>0.73412201291087575</v>
      </c>
      <c r="AB7106" s="7">
        <f t="shared" ref="AB7106:AB7169" si="333">SUM(D7106:AA7106)</f>
        <v>17.621493171730862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1092.5325766473134</v>
      </c>
      <c r="AE7106" s="7">
        <f t="shared" ref="AE7106:AE7169" si="335">MAX(D7106:AA7106)</f>
        <v>0.7347260564671807</v>
      </c>
    </row>
    <row r="7107" spans="1:31" x14ac:dyDescent="0.45">
      <c r="A7107" t="s">
        <v>107</v>
      </c>
      <c r="B7107" t="s">
        <v>172</v>
      </c>
      <c r="C7107" t="s">
        <v>125</v>
      </c>
      <c r="D7107">
        <v>0.73233892279755208</v>
      </c>
      <c r="E7107">
        <v>0.73114245190717841</v>
      </c>
      <c r="F7107">
        <v>0.73114245190717841</v>
      </c>
      <c r="G7107">
        <v>0.72982401068332048</v>
      </c>
      <c r="H7107">
        <v>0.7299459810168053</v>
      </c>
      <c r="I7107">
        <v>0.73006795135028979</v>
      </c>
      <c r="J7107">
        <v>0.73133411957408312</v>
      </c>
      <c r="K7107">
        <v>0.73221114435294898</v>
      </c>
      <c r="L7107">
        <v>0.73340761524332243</v>
      </c>
      <c r="M7107">
        <v>0.73340761524332243</v>
      </c>
      <c r="N7107">
        <v>0.7347260564671807</v>
      </c>
      <c r="O7107">
        <v>0.7347260564671807</v>
      </c>
      <c r="P7107">
        <v>0.7347260564671807</v>
      </c>
      <c r="Q7107">
        <v>0.7347260564671807</v>
      </c>
      <c r="R7107">
        <v>0.7347260564671807</v>
      </c>
      <c r="S7107">
        <v>0.7347260564671807</v>
      </c>
      <c r="T7107">
        <v>0.7347260564671807</v>
      </c>
      <c r="U7107">
        <v>0.7347260564671807</v>
      </c>
      <c r="V7107">
        <v>0.7347260564671807</v>
      </c>
      <c r="W7107">
        <v>0.7347260564671807</v>
      </c>
      <c r="X7107">
        <v>0.73460408613369599</v>
      </c>
      <c r="Y7107">
        <v>0.73460408613369599</v>
      </c>
      <c r="Z7107">
        <v>0.73423817513324185</v>
      </c>
      <c r="AA7107">
        <v>0.73297200690944864</v>
      </c>
      <c r="AB7107" s="7">
        <f t="shared" si="333"/>
        <v>17.598501183057898</v>
      </c>
      <c r="AC7107">
        <f>INDEX(SHELF_days!$C$2:$C$289,MATCH(A7107&amp;"|"&amp;C7107,SHELF_days!$D$2:$D$289,0))</f>
        <v>101</v>
      </c>
      <c r="AD7107" s="8">
        <f t="shared" si="334"/>
        <v>1777.4486194888477</v>
      </c>
      <c r="AE7107" s="7">
        <f t="shared" si="335"/>
        <v>0.7347260564671807</v>
      </c>
    </row>
    <row r="7108" spans="1:31" x14ac:dyDescent="0.45">
      <c r="A7108" t="s">
        <v>107</v>
      </c>
      <c r="B7108" t="s">
        <v>172</v>
      </c>
      <c r="C7108" t="s">
        <v>126</v>
      </c>
      <c r="D7108">
        <v>0.73459707634441529</v>
      </c>
      <c r="E7108">
        <v>0.73418556833368753</v>
      </c>
      <c r="F7108">
        <v>0.73418556833368753</v>
      </c>
      <c r="G7108">
        <v>0.73418556833368753</v>
      </c>
      <c r="H7108">
        <v>0.73418556833368753</v>
      </c>
      <c r="I7108">
        <v>0.73418556833368753</v>
      </c>
      <c r="J7108">
        <v>0.73431454845645283</v>
      </c>
      <c r="K7108">
        <v>0.73431454845645283</v>
      </c>
      <c r="L7108">
        <v>0.7347260564671807</v>
      </c>
      <c r="M7108">
        <v>0.7347260564671807</v>
      </c>
      <c r="N7108">
        <v>0.7347260564671807</v>
      </c>
      <c r="O7108">
        <v>0.7347260564671807</v>
      </c>
      <c r="P7108">
        <v>0.7347260564671807</v>
      </c>
      <c r="Q7108">
        <v>0.7347260564671807</v>
      </c>
      <c r="R7108">
        <v>0.7347260564671807</v>
      </c>
      <c r="S7108">
        <v>0.7347260564671807</v>
      </c>
      <c r="T7108">
        <v>0.7347260564671807</v>
      </c>
      <c r="U7108">
        <v>0.7347260564671807</v>
      </c>
      <c r="V7108">
        <v>0.7347260564671807</v>
      </c>
      <c r="W7108">
        <v>0.7347260564671807</v>
      </c>
      <c r="X7108">
        <v>0.7347260564671807</v>
      </c>
      <c r="Y7108">
        <v>0.7347260564671807</v>
      </c>
      <c r="Z7108">
        <v>0.7347260564671807</v>
      </c>
      <c r="AA7108">
        <v>0.73459707634441529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0.7347260564671807</v>
      </c>
    </row>
    <row r="7109" spans="1:31" x14ac:dyDescent="0.45">
      <c r="A7109" t="s">
        <v>107</v>
      </c>
      <c r="B7109" t="s">
        <v>172</v>
      </c>
      <c r="C7109" t="s">
        <v>127</v>
      </c>
      <c r="D7109">
        <v>0.73454210121012187</v>
      </c>
      <c r="E7109">
        <v>0.73454210121012187</v>
      </c>
      <c r="F7109">
        <v>0.73454210121012187</v>
      </c>
      <c r="G7109">
        <v>0.73454210121012187</v>
      </c>
      <c r="H7109">
        <v>0.73454210121012187</v>
      </c>
      <c r="I7109">
        <v>0.73454210121012187</v>
      </c>
      <c r="J7109">
        <v>0.7347260564671807</v>
      </c>
      <c r="K7109">
        <v>0.7347260564671807</v>
      </c>
      <c r="L7109">
        <v>0.7347260564671807</v>
      </c>
      <c r="M7109">
        <v>0.7347260564671807</v>
      </c>
      <c r="N7109">
        <v>0.7347260564671807</v>
      </c>
      <c r="O7109">
        <v>0.7347260564671807</v>
      </c>
      <c r="P7109">
        <v>0.7347260564671807</v>
      </c>
      <c r="Q7109">
        <v>0.7347260564671807</v>
      </c>
      <c r="R7109">
        <v>0.7347260564671807</v>
      </c>
      <c r="S7109">
        <v>0.7347260564671807</v>
      </c>
      <c r="T7109">
        <v>0.7347260564671807</v>
      </c>
      <c r="U7109">
        <v>0.7347260564671807</v>
      </c>
      <c r="V7109">
        <v>0.7347260564671807</v>
      </c>
      <c r="W7109">
        <v>0.7347260564671807</v>
      </c>
      <c r="X7109">
        <v>0.7347260564671807</v>
      </c>
      <c r="Y7109">
        <v>0.7347260564671807</v>
      </c>
      <c r="Z7109">
        <v>0.7347260564671807</v>
      </c>
      <c r="AA7109">
        <v>0.73454210121012187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0.7347260564671807</v>
      </c>
    </row>
    <row r="7110" spans="1:31" x14ac:dyDescent="0.45">
      <c r="A7110" t="s">
        <v>107</v>
      </c>
      <c r="B7110" t="s">
        <v>172</v>
      </c>
      <c r="C7110" t="s">
        <v>128</v>
      </c>
      <c r="D7110">
        <v>0.7347260564671807</v>
      </c>
      <c r="E7110">
        <v>0.7347260564671807</v>
      </c>
      <c r="F7110">
        <v>0.7347260564671807</v>
      </c>
      <c r="G7110">
        <v>0.7347260564671807</v>
      </c>
      <c r="H7110">
        <v>0.7347260564671807</v>
      </c>
      <c r="I7110">
        <v>0.7347260564671807</v>
      </c>
      <c r="J7110">
        <v>0.7347260564671807</v>
      </c>
      <c r="K7110">
        <v>0.7347260564671807</v>
      </c>
      <c r="L7110">
        <v>0.7347260564671807</v>
      </c>
      <c r="M7110">
        <v>0.7347260564671807</v>
      </c>
      <c r="N7110">
        <v>0.7347260564671807</v>
      </c>
      <c r="O7110">
        <v>0.7347260564671807</v>
      </c>
      <c r="P7110">
        <v>0.7347260564671807</v>
      </c>
      <c r="Q7110">
        <v>0.7347260564671807</v>
      </c>
      <c r="R7110">
        <v>0.7347260564671807</v>
      </c>
      <c r="S7110">
        <v>0.7347260564671807</v>
      </c>
      <c r="T7110">
        <v>0.7347260564671807</v>
      </c>
      <c r="U7110">
        <v>0.7347260564671807</v>
      </c>
      <c r="V7110">
        <v>0.7347260564671807</v>
      </c>
      <c r="W7110">
        <v>0.7347260564671807</v>
      </c>
      <c r="X7110">
        <v>0.7347260564671807</v>
      </c>
      <c r="Y7110">
        <v>0.7347260564671807</v>
      </c>
      <c r="Z7110">
        <v>0.7347260564671807</v>
      </c>
      <c r="AA7110">
        <v>0.7347260564671807</v>
      </c>
      <c r="AB7110" s="7">
        <f t="shared" si="333"/>
        <v>17.633425355212342</v>
      </c>
      <c r="AC7110">
        <f>INDEX(SHELF_days!$C$2:$C$289,MATCH(A7110&amp;"|"&amp;C7110,SHELF_days!$D$2:$D$289,0))</f>
        <v>19</v>
      </c>
      <c r="AD7110" s="8">
        <f t="shared" si="334"/>
        <v>335.03508174903448</v>
      </c>
      <c r="AE7110" s="7">
        <f t="shared" si="335"/>
        <v>0.7347260564671807</v>
      </c>
    </row>
    <row r="7111" spans="1:31" x14ac:dyDescent="0.45">
      <c r="A7111" t="s">
        <v>107</v>
      </c>
      <c r="B7111" t="s">
        <v>172</v>
      </c>
      <c r="C7111" t="s">
        <v>129</v>
      </c>
      <c r="D7111">
        <v>0.7347260564671807</v>
      </c>
      <c r="E7111">
        <v>0.7347260564671807</v>
      </c>
      <c r="F7111">
        <v>0.7347260564671807</v>
      </c>
      <c r="G7111">
        <v>0.7347260564671807</v>
      </c>
      <c r="H7111">
        <v>0.7347260564671807</v>
      </c>
      <c r="I7111">
        <v>0.7347260564671807</v>
      </c>
      <c r="J7111">
        <v>0.7347260564671807</v>
      </c>
      <c r="K7111">
        <v>0.7347260564671807</v>
      </c>
      <c r="L7111">
        <v>0.7347260564671807</v>
      </c>
      <c r="M7111">
        <v>0.7347260564671807</v>
      </c>
      <c r="N7111">
        <v>0.7347260564671807</v>
      </c>
      <c r="O7111">
        <v>0.7347260564671807</v>
      </c>
      <c r="P7111">
        <v>0.7347260564671807</v>
      </c>
      <c r="Q7111">
        <v>0.7347260564671807</v>
      </c>
      <c r="R7111">
        <v>0.7347260564671807</v>
      </c>
      <c r="S7111">
        <v>0.7347260564671807</v>
      </c>
      <c r="T7111">
        <v>0.7347260564671807</v>
      </c>
      <c r="U7111">
        <v>0.7347260564671807</v>
      </c>
      <c r="V7111">
        <v>0.7347260564671807</v>
      </c>
      <c r="W7111">
        <v>0.7347260564671807</v>
      </c>
      <c r="X7111">
        <v>0.7347260564671807</v>
      </c>
      <c r="Y7111">
        <v>0.7347260564671807</v>
      </c>
      <c r="Z7111">
        <v>0.7347260564671807</v>
      </c>
      <c r="AA7111">
        <v>0.7347260564671807</v>
      </c>
      <c r="AB7111" s="7">
        <f t="shared" si="333"/>
        <v>17.633425355212342</v>
      </c>
      <c r="AC7111">
        <f>INDEX(SHELF_days!$C$2:$C$289,MATCH(A7111&amp;"|"&amp;C7111,SHELF_days!$D$2:$D$289,0))</f>
        <v>15</v>
      </c>
      <c r="AD7111" s="8">
        <f t="shared" si="334"/>
        <v>264.50138032818512</v>
      </c>
      <c r="AE7111" s="7">
        <f t="shared" si="335"/>
        <v>0.7347260564671807</v>
      </c>
    </row>
    <row r="7112" spans="1:31" x14ac:dyDescent="0.45">
      <c r="A7112" t="s">
        <v>107</v>
      </c>
      <c r="B7112" t="s">
        <v>173</v>
      </c>
      <c r="C7112" t="s">
        <v>124</v>
      </c>
      <c r="D7112">
        <v>7.6400593393107482E-3</v>
      </c>
      <c r="E7112">
        <v>7.6400593393107482E-3</v>
      </c>
      <c r="F7112">
        <v>7.6400593393107482E-3</v>
      </c>
      <c r="G7112">
        <v>7.6400593393107482E-3</v>
      </c>
      <c r="H7112">
        <v>7.6400593393107482E-3</v>
      </c>
      <c r="I7112">
        <v>7.6400593393107482E-3</v>
      </c>
      <c r="J7112">
        <v>7.6400593393107482E-3</v>
      </c>
      <c r="K7112">
        <v>7.6400593393107482E-3</v>
      </c>
      <c r="L7112">
        <v>7.6400593393107482E-3</v>
      </c>
      <c r="M7112">
        <v>7.6400593393107482E-3</v>
      </c>
      <c r="N7112">
        <v>2.1076607652786579E-2</v>
      </c>
      <c r="O7112">
        <v>2.1076607652786579E-2</v>
      </c>
      <c r="P7112">
        <v>2.7759022889378641E-2</v>
      </c>
      <c r="Q7112">
        <v>2.8020582071618991E-2</v>
      </c>
      <c r="R7112">
        <v>2.9214473177651541E-2</v>
      </c>
      <c r="S7112">
        <v>4.2701645848980341E-2</v>
      </c>
      <c r="T7112">
        <v>6.7275552890109613E-2</v>
      </c>
      <c r="U7112">
        <v>0.1074417621499537</v>
      </c>
      <c r="V7112">
        <v>0.1103990683878647</v>
      </c>
      <c r="W7112">
        <v>3.4643935557382592E-2</v>
      </c>
      <c r="X7112">
        <v>2.1076607652786579E-2</v>
      </c>
      <c r="Y7112">
        <v>7.6400593393107482E-3</v>
      </c>
      <c r="Z7112">
        <v>7.6400593393107482E-3</v>
      </c>
      <c r="AA7112">
        <v>7.6400593393107482E-3</v>
      </c>
      <c r="AB7112" s="7">
        <f t="shared" si="333"/>
        <v>0.61000663734233973</v>
      </c>
      <c r="AC7112">
        <f>INDEX(SHELF_days!$C$2:$C$289,MATCH(A7112&amp;"|"&amp;C7112,SHELF_days!$D$2:$D$289,0))</f>
        <v>62</v>
      </c>
      <c r="AD7112" s="8">
        <f t="shared" si="334"/>
        <v>37.820411515225061</v>
      </c>
      <c r="AE7112" s="7">
        <f t="shared" si="335"/>
        <v>0.1103990683878647</v>
      </c>
    </row>
    <row r="7113" spans="1:31" x14ac:dyDescent="0.45">
      <c r="A7113" t="s">
        <v>107</v>
      </c>
      <c r="B7113" t="s">
        <v>173</v>
      </c>
      <c r="C7113" t="s">
        <v>125</v>
      </c>
      <c r="D7113">
        <v>3.8653785684350517E-2</v>
      </c>
      <c r="E7113">
        <v>3.8653785684350517E-2</v>
      </c>
      <c r="F7113">
        <v>3.8653785684350517E-2</v>
      </c>
      <c r="G7113">
        <v>3.8653785684350517E-2</v>
      </c>
      <c r="H7113">
        <v>3.8653785684350517E-2</v>
      </c>
      <c r="I7113">
        <v>3.8653785684350517E-2</v>
      </c>
      <c r="J7113">
        <v>3.8653785684350517E-2</v>
      </c>
      <c r="K7113">
        <v>3.8653785684350517E-2</v>
      </c>
      <c r="L7113">
        <v>3.8653785684350517E-2</v>
      </c>
      <c r="M7113">
        <v>4.3693331908506099E-2</v>
      </c>
      <c r="N7113">
        <v>9.4632630073531884E-2</v>
      </c>
      <c r="O7113">
        <v>0.14616237866975371</v>
      </c>
      <c r="P7113">
        <v>0.18822420280784971</v>
      </c>
      <c r="Q7113">
        <v>0.21951807566123921</v>
      </c>
      <c r="R7113">
        <v>0.24592519428801951</v>
      </c>
      <c r="S7113">
        <v>0.28309249511488521</v>
      </c>
      <c r="T7113">
        <v>0.33904803225020358</v>
      </c>
      <c r="U7113">
        <v>0.39073316253884538</v>
      </c>
      <c r="V7113">
        <v>0.32241701177151549</v>
      </c>
      <c r="W7113">
        <v>0.1813874083413694</v>
      </c>
      <c r="X7113">
        <v>8.7428098934990858E-2</v>
      </c>
      <c r="Y7113">
        <v>4.2610839451313387E-2</v>
      </c>
      <c r="Z7113">
        <v>4.2610839451313387E-2</v>
      </c>
      <c r="AA7113">
        <v>4.2610839451313387E-2</v>
      </c>
      <c r="AB7113" s="7">
        <f t="shared" si="333"/>
        <v>3.0179786118738061</v>
      </c>
      <c r="AC7113">
        <f>INDEX(SHELF_days!$C$2:$C$289,MATCH(A7113&amp;"|"&amp;C7113,SHELF_days!$D$2:$D$289,0))</f>
        <v>101</v>
      </c>
      <c r="AD7113" s="8">
        <f t="shared" si="334"/>
        <v>304.81583979925443</v>
      </c>
      <c r="AE7113" s="7">
        <f t="shared" si="335"/>
        <v>0.39073316253884538</v>
      </c>
    </row>
    <row r="7114" spans="1:31" x14ac:dyDescent="0.45">
      <c r="A7114" t="s">
        <v>107</v>
      </c>
      <c r="B7114" t="s">
        <v>173</v>
      </c>
      <c r="C7114" t="s">
        <v>126</v>
      </c>
      <c r="D7114">
        <v>5.1140051311632427E-2</v>
      </c>
      <c r="E7114">
        <v>5.1140051311632427E-2</v>
      </c>
      <c r="F7114">
        <v>5.1140051311632427E-2</v>
      </c>
      <c r="G7114">
        <v>5.1140051311632427E-2</v>
      </c>
      <c r="H7114">
        <v>5.1140051311632427E-2</v>
      </c>
      <c r="I7114">
        <v>5.1140051311632427E-2</v>
      </c>
      <c r="J7114">
        <v>5.1140051311632427E-2</v>
      </c>
      <c r="K7114">
        <v>5.1140051311632427E-2</v>
      </c>
      <c r="L7114">
        <v>5.1140051311632427E-2</v>
      </c>
      <c r="M7114">
        <v>5.1140051311632427E-2</v>
      </c>
      <c r="N7114">
        <v>6.7874607791369765E-2</v>
      </c>
      <c r="O7114">
        <v>0.1043098018774499</v>
      </c>
      <c r="P7114">
        <v>0.14922997583540701</v>
      </c>
      <c r="Q7114">
        <v>0.18082109386639589</v>
      </c>
      <c r="R7114">
        <v>0.1939095153457028</v>
      </c>
      <c r="S7114">
        <v>0.25758871385393739</v>
      </c>
      <c r="T7114">
        <v>0.28247345445228389</v>
      </c>
      <c r="U7114">
        <v>0.2932967734133895</v>
      </c>
      <c r="V7114">
        <v>0.26568658613609852</v>
      </c>
      <c r="W7114">
        <v>0.1564856275507541</v>
      </c>
      <c r="X7114">
        <v>8.7606632499581463E-2</v>
      </c>
      <c r="Y7114">
        <v>4.3110184416853811E-2</v>
      </c>
      <c r="Z7114">
        <v>2.5460170799275272E-2</v>
      </c>
      <c r="AA7114">
        <v>2.5460170799275272E-2</v>
      </c>
      <c r="AB7114" s="7">
        <f t="shared" si="333"/>
        <v>2.6447138217540993</v>
      </c>
      <c r="AC7114">
        <f>INDEX(SHELF_days!$C$2:$C$289,MATCH(A7114&amp;"|"&amp;C7114,SHELF_days!$D$2:$D$289,0))</f>
        <v>50</v>
      </c>
      <c r="AD7114" s="8">
        <f t="shared" si="334"/>
        <v>132.23569108770496</v>
      </c>
      <c r="AE7114" s="7">
        <f t="shared" si="335"/>
        <v>0.2932967734133895</v>
      </c>
    </row>
    <row r="7115" spans="1:31" x14ac:dyDescent="0.45">
      <c r="A7115" t="s">
        <v>107</v>
      </c>
      <c r="B7115" t="s">
        <v>173</v>
      </c>
      <c r="C7115" t="s">
        <v>127</v>
      </c>
      <c r="D7115">
        <v>1.078820796579461E-2</v>
      </c>
      <c r="E7115">
        <v>1.078820796579461E-2</v>
      </c>
      <c r="F7115">
        <v>1.078820796579461E-2</v>
      </c>
      <c r="G7115">
        <v>1.078820796579461E-2</v>
      </c>
      <c r="H7115">
        <v>1.078820796579461E-2</v>
      </c>
      <c r="I7115">
        <v>1.078820796579461E-2</v>
      </c>
      <c r="J7115">
        <v>1.078820796579461E-2</v>
      </c>
      <c r="K7115">
        <v>1.078820796579461E-2</v>
      </c>
      <c r="L7115">
        <v>1.078820796579461E-2</v>
      </c>
      <c r="M7115">
        <v>1.078820796579461E-2</v>
      </c>
      <c r="N7115">
        <v>1.784808928304462E-2</v>
      </c>
      <c r="O7115">
        <v>2.1359188814135361E-2</v>
      </c>
      <c r="P7115">
        <v>4.0885246749348979E-2</v>
      </c>
      <c r="Q7115">
        <v>4.9709544245101669E-2</v>
      </c>
      <c r="R7115">
        <v>5.8762151874504828E-2</v>
      </c>
      <c r="S7115">
        <v>6.2607958494733634E-2</v>
      </c>
      <c r="T7115">
        <v>0.1092741064922421</v>
      </c>
      <c r="U7115">
        <v>0.14948772246007569</v>
      </c>
      <c r="V7115">
        <v>0.11368514693849879</v>
      </c>
      <c r="W7115">
        <v>7.1897742670744558E-2</v>
      </c>
      <c r="X7115">
        <v>4.0885246749348979E-2</v>
      </c>
      <c r="Y7115">
        <v>1.480247643221212E-2</v>
      </c>
      <c r="Z7115">
        <v>1.480247643221212E-2</v>
      </c>
      <c r="AA7115">
        <v>1.480247643221212E-2</v>
      </c>
      <c r="AB7115" s="7">
        <f t="shared" si="333"/>
        <v>0.88869165372636161</v>
      </c>
      <c r="AC7115">
        <f>INDEX(SHELF_days!$C$2:$C$289,MATCH(A7115&amp;"|"&amp;C7115,SHELF_days!$D$2:$D$289,0))</f>
        <v>118</v>
      </c>
      <c r="AD7115" s="8">
        <f t="shared" si="334"/>
        <v>104.86561513971067</v>
      </c>
      <c r="AE7115" s="7">
        <f t="shared" si="335"/>
        <v>0.14948772246007569</v>
      </c>
    </row>
    <row r="7116" spans="1:31" x14ac:dyDescent="0.45">
      <c r="A7116" t="s">
        <v>107</v>
      </c>
      <c r="B7116" t="s">
        <v>173</v>
      </c>
      <c r="C7116" t="s">
        <v>128</v>
      </c>
      <c r="D7116">
        <v>0.13400089894355399</v>
      </c>
      <c r="E7116">
        <v>0.13400089894355399</v>
      </c>
      <c r="F7116">
        <v>0.13400089894355399</v>
      </c>
      <c r="G7116">
        <v>0.13400089894355399</v>
      </c>
      <c r="H7116">
        <v>0.13400089894355399</v>
      </c>
      <c r="I7116">
        <v>0.13400089894355399</v>
      </c>
      <c r="J7116">
        <v>0.13400089894355399</v>
      </c>
      <c r="K7116">
        <v>0.13400089894355399</v>
      </c>
      <c r="L7116">
        <v>0.13400089894355399</v>
      </c>
      <c r="M7116">
        <v>0.13400089894355399</v>
      </c>
      <c r="N7116">
        <v>0.25646566132303389</v>
      </c>
      <c r="O7116">
        <v>0.34853449347163562</v>
      </c>
      <c r="P7116">
        <v>0.5552763776235049</v>
      </c>
      <c r="Q7116">
        <v>0.66843513962432821</v>
      </c>
      <c r="R7116">
        <v>0.86065360602548346</v>
      </c>
      <c r="S7116">
        <v>1</v>
      </c>
      <c r="T7116">
        <v>1</v>
      </c>
      <c r="U7116">
        <v>1</v>
      </c>
      <c r="V7116">
        <v>1</v>
      </c>
      <c r="W7116">
        <v>0.77129672960853157</v>
      </c>
      <c r="X7116">
        <v>0.29426784629313862</v>
      </c>
      <c r="Y7116">
        <v>0.15561394716025631</v>
      </c>
      <c r="Z7116">
        <v>0.15561394716025631</v>
      </c>
      <c r="AA7116">
        <v>0.15561394716025631</v>
      </c>
      <c r="AB7116" s="7">
        <f t="shared" si="333"/>
        <v>9.5617806848859654</v>
      </c>
      <c r="AC7116">
        <f>INDEX(SHELF_days!$C$2:$C$289,MATCH(A7116&amp;"|"&amp;C7116,SHELF_days!$D$2:$D$289,0))</f>
        <v>19</v>
      </c>
      <c r="AD7116" s="8">
        <f t="shared" si="334"/>
        <v>181.67383301283334</v>
      </c>
      <c r="AE7116" s="7">
        <f t="shared" si="335"/>
        <v>1</v>
      </c>
    </row>
    <row r="7117" spans="1:31" x14ac:dyDescent="0.45">
      <c r="A7117" t="s">
        <v>107</v>
      </c>
      <c r="B7117" t="s">
        <v>173</v>
      </c>
      <c r="C7117" t="s">
        <v>129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5.4753055482312407E-2</v>
      </c>
      <c r="V7117">
        <v>5.4753055482312407E-2</v>
      </c>
      <c r="W7117">
        <v>0</v>
      </c>
      <c r="X7117">
        <v>0</v>
      </c>
      <c r="Y7117">
        <v>0</v>
      </c>
      <c r="Z7117">
        <v>0</v>
      </c>
      <c r="AA7117">
        <v>0</v>
      </c>
      <c r="AB7117" s="7">
        <f t="shared" si="333"/>
        <v>0.10950611096462481</v>
      </c>
      <c r="AC7117">
        <f>INDEX(SHELF_days!$C$2:$C$289,MATCH(A7117&amp;"|"&amp;C7117,SHELF_days!$D$2:$D$289,0))</f>
        <v>15</v>
      </c>
      <c r="AD7117" s="8">
        <f t="shared" si="334"/>
        <v>1.6425916644693723</v>
      </c>
      <c r="AE7117" s="7">
        <f t="shared" si="335"/>
        <v>5.4753055482312407E-2</v>
      </c>
    </row>
    <row r="7118" spans="1:31" x14ac:dyDescent="0.45">
      <c r="A7118" t="s">
        <v>107</v>
      </c>
      <c r="B7118" t="s">
        <v>174</v>
      </c>
      <c r="C7118" t="s">
        <v>124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107</v>
      </c>
      <c r="B7119" t="s">
        <v>174</v>
      </c>
      <c r="C7119" t="s">
        <v>125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107</v>
      </c>
      <c r="B7120" t="s">
        <v>174</v>
      </c>
      <c r="C7120" t="s">
        <v>126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107</v>
      </c>
      <c r="B7121" t="s">
        <v>174</v>
      </c>
      <c r="C7121" t="s">
        <v>127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107</v>
      </c>
      <c r="B7122" t="s">
        <v>174</v>
      </c>
      <c r="C7122" t="s">
        <v>128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107</v>
      </c>
      <c r="B7123" t="s">
        <v>174</v>
      </c>
      <c r="C7123" t="s">
        <v>129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107</v>
      </c>
      <c r="B7124" t="s">
        <v>175</v>
      </c>
      <c r="C7124" t="s">
        <v>124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107</v>
      </c>
      <c r="B7125" t="s">
        <v>175</v>
      </c>
      <c r="C7125" t="s">
        <v>125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107</v>
      </c>
      <c r="B7126" t="s">
        <v>175</v>
      </c>
      <c r="C7126" t="s">
        <v>126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107</v>
      </c>
      <c r="B7127" t="s">
        <v>175</v>
      </c>
      <c r="C7127" t="s">
        <v>127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107</v>
      </c>
      <c r="B7128" t="s">
        <v>175</v>
      </c>
      <c r="C7128" t="s">
        <v>128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107</v>
      </c>
      <c r="B7129" t="s">
        <v>175</v>
      </c>
      <c r="C7129" t="s">
        <v>129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107</v>
      </c>
      <c r="B7130" t="s">
        <v>176</v>
      </c>
      <c r="C7130" t="s">
        <v>124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107</v>
      </c>
      <c r="B7131" t="s">
        <v>176</v>
      </c>
      <c r="C7131" t="s">
        <v>125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107</v>
      </c>
      <c r="B7132" t="s">
        <v>176</v>
      </c>
      <c r="C7132" t="s">
        <v>126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107</v>
      </c>
      <c r="B7133" t="s">
        <v>176</v>
      </c>
      <c r="C7133" t="s">
        <v>127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107</v>
      </c>
      <c r="B7134" t="s">
        <v>176</v>
      </c>
      <c r="C7134" t="s">
        <v>128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107</v>
      </c>
      <c r="B7135" t="s">
        <v>176</v>
      </c>
      <c r="C7135" t="s">
        <v>129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107</v>
      </c>
      <c r="B7136" t="s">
        <v>177</v>
      </c>
      <c r="C7136" t="s">
        <v>124</v>
      </c>
      <c r="D7136">
        <v>5.5624140468217356E-3</v>
      </c>
      <c r="E7136">
        <v>5.5624140468217356E-3</v>
      </c>
      <c r="F7136">
        <v>5.5624140468217356E-3</v>
      </c>
      <c r="G7136">
        <v>5.5624140468217356E-3</v>
      </c>
      <c r="H7136">
        <v>5.5624140468217356E-3</v>
      </c>
      <c r="I7136">
        <v>5.8181158256008503E-3</v>
      </c>
      <c r="J7136">
        <v>5.8181158256008503E-3</v>
      </c>
      <c r="K7136">
        <v>5.8181158256008503E-3</v>
      </c>
      <c r="L7136">
        <v>5.8181158256008503E-3</v>
      </c>
      <c r="M7136">
        <v>5.9882835586615992E-3</v>
      </c>
      <c r="N7136">
        <v>7.030898558049681E-3</v>
      </c>
      <c r="O7136">
        <v>7.2280770423899139E-3</v>
      </c>
      <c r="P7136">
        <v>7.2280770423899139E-3</v>
      </c>
      <c r="Q7136">
        <v>7.4135508678423697E-3</v>
      </c>
      <c r="R7136">
        <v>7.8394203796822333E-3</v>
      </c>
      <c r="S7136">
        <v>8.2968024346814963E-3</v>
      </c>
      <c r="T7136">
        <v>2.2357699192404872E-2</v>
      </c>
      <c r="U7136">
        <v>3.502844261761081E-2</v>
      </c>
      <c r="V7136">
        <v>3.4130785316755959E-2</v>
      </c>
      <c r="W7136">
        <v>2.3930625275246829E-2</v>
      </c>
      <c r="X7136">
        <v>1.05945170101896E-2</v>
      </c>
      <c r="Y7136">
        <v>6.2439853374407139E-3</v>
      </c>
      <c r="Z7136">
        <v>6.0738176043799649E-3</v>
      </c>
      <c r="AA7136">
        <v>6.3295193831590796E-3</v>
      </c>
      <c r="AB7136" s="7">
        <f t="shared" si="333"/>
        <v>0.2467990351573971</v>
      </c>
      <c r="AC7136">
        <f>INDEX(SHELF_days!$C$2:$C$289,MATCH(A7136&amp;"|"&amp;C7136,SHELF_days!$D$2:$D$289,0))</f>
        <v>62</v>
      </c>
      <c r="AD7136" s="8">
        <f t="shared" si="334"/>
        <v>15.30154017975862</v>
      </c>
      <c r="AE7136" s="7">
        <f t="shared" si="335"/>
        <v>3.502844261761081E-2</v>
      </c>
    </row>
    <row r="7137" spans="1:31" x14ac:dyDescent="0.45">
      <c r="A7137" t="s">
        <v>107</v>
      </c>
      <c r="B7137" t="s">
        <v>177</v>
      </c>
      <c r="C7137" t="s">
        <v>125</v>
      </c>
      <c r="D7137">
        <v>1.35985137022397E-2</v>
      </c>
      <c r="E7137">
        <v>1.35985137022397E-2</v>
      </c>
      <c r="F7137">
        <v>1.35985137022397E-2</v>
      </c>
      <c r="G7137">
        <v>1.35985137022397E-2</v>
      </c>
      <c r="H7137">
        <v>1.35985137022397E-2</v>
      </c>
      <c r="I7137">
        <v>1.35985137022397E-2</v>
      </c>
      <c r="J7137">
        <v>1.35985137022397E-2</v>
      </c>
      <c r="K7137">
        <v>1.35985137022397E-2</v>
      </c>
      <c r="L7137">
        <v>1.380853789370657E-2</v>
      </c>
      <c r="M7137">
        <v>1.614533337139595E-2</v>
      </c>
      <c r="N7137">
        <v>1.9048088775564499E-2</v>
      </c>
      <c r="O7137">
        <v>2.069180442141318E-2</v>
      </c>
      <c r="P7137">
        <v>2.3228122880996089E-2</v>
      </c>
      <c r="Q7137">
        <v>2.4879023564973901E-2</v>
      </c>
      <c r="R7137">
        <v>2.672557836416032E-2</v>
      </c>
      <c r="S7137">
        <v>3.016942240897643E-2</v>
      </c>
      <c r="T7137">
        <v>4.628988449454078E-2</v>
      </c>
      <c r="U7137">
        <v>5.3290875108516961E-2</v>
      </c>
      <c r="V7137">
        <v>4.9932146130769017E-2</v>
      </c>
      <c r="W7137">
        <v>3.2695239658985999E-2</v>
      </c>
      <c r="X7137">
        <v>2.4771247993036941E-2</v>
      </c>
      <c r="Y7137">
        <v>1.625034546712939E-2</v>
      </c>
      <c r="Z7137">
        <v>1.535166300574743E-2</v>
      </c>
      <c r="AA7137">
        <v>1.5194697557387969E-2</v>
      </c>
      <c r="AB7137" s="7">
        <f t="shared" si="333"/>
        <v>0.53726012071521911</v>
      </c>
      <c r="AC7137">
        <f>INDEX(SHELF_days!$C$2:$C$289,MATCH(A7137&amp;"|"&amp;C7137,SHELF_days!$D$2:$D$289,0))</f>
        <v>101</v>
      </c>
      <c r="AD7137" s="8">
        <f t="shared" si="334"/>
        <v>54.263272192237132</v>
      </c>
      <c r="AE7137" s="7">
        <f t="shared" si="335"/>
        <v>5.3290875108516961E-2</v>
      </c>
    </row>
    <row r="7138" spans="1:31" x14ac:dyDescent="0.45">
      <c r="A7138" t="s">
        <v>107</v>
      </c>
      <c r="B7138" t="s">
        <v>177</v>
      </c>
      <c r="C7138" t="s">
        <v>126</v>
      </c>
      <c r="D7138">
        <v>1.720999021356082E-2</v>
      </c>
      <c r="E7138">
        <v>1.720999021356082E-2</v>
      </c>
      <c r="F7138">
        <v>1.720999021356082E-2</v>
      </c>
      <c r="G7138">
        <v>1.720999021356082E-2</v>
      </c>
      <c r="H7138">
        <v>1.720999021356082E-2</v>
      </c>
      <c r="I7138">
        <v>1.8663600804417532E-2</v>
      </c>
      <c r="J7138">
        <v>1.8663600804417532E-2</v>
      </c>
      <c r="K7138">
        <v>1.720999021356082E-2</v>
      </c>
      <c r="L7138">
        <v>1.742211464694237E-2</v>
      </c>
      <c r="M7138">
        <v>1.8602196363175501E-2</v>
      </c>
      <c r="N7138">
        <v>2.044879537798118E-2</v>
      </c>
      <c r="O7138">
        <v>2.289157569502764E-2</v>
      </c>
      <c r="P7138">
        <v>2.453163249838286E-2</v>
      </c>
      <c r="Q7138">
        <v>2.9618153121995131E-2</v>
      </c>
      <c r="R7138">
        <v>3.184211033934272E-2</v>
      </c>
      <c r="S7138">
        <v>3.2814533399739179E-2</v>
      </c>
      <c r="T7138">
        <v>3.7518113598878453E-2</v>
      </c>
      <c r="U7138">
        <v>4.0488972110606328E-2</v>
      </c>
      <c r="V7138">
        <v>3.4738167077193953E-2</v>
      </c>
      <c r="W7138">
        <v>2.5799913321127271E-2</v>
      </c>
      <c r="X7138">
        <v>1.7550505751357519E-2</v>
      </c>
      <c r="Y7138">
        <v>1.183654338269035E-2</v>
      </c>
      <c r="Z7138">
        <v>1.0332692794453801E-2</v>
      </c>
      <c r="AA7138">
        <v>1.012168480545847E-2</v>
      </c>
      <c r="AB7138" s="7">
        <f t="shared" si="333"/>
        <v>0.52714484717455279</v>
      </c>
      <c r="AC7138">
        <f>INDEX(SHELF_days!$C$2:$C$289,MATCH(A7138&amp;"|"&amp;C7138,SHELF_days!$D$2:$D$289,0))</f>
        <v>50</v>
      </c>
      <c r="AD7138" s="8">
        <f t="shared" si="334"/>
        <v>26.357242358727639</v>
      </c>
      <c r="AE7138" s="7">
        <f t="shared" si="335"/>
        <v>4.0488972110606328E-2</v>
      </c>
    </row>
    <row r="7139" spans="1:31" x14ac:dyDescent="0.45">
      <c r="A7139" t="s">
        <v>107</v>
      </c>
      <c r="B7139" t="s">
        <v>177</v>
      </c>
      <c r="C7139" t="s">
        <v>127</v>
      </c>
      <c r="D7139">
        <v>4.4790234952196521E-3</v>
      </c>
      <c r="E7139">
        <v>4.4790234952196521E-3</v>
      </c>
      <c r="F7139">
        <v>4.4790234952196521E-3</v>
      </c>
      <c r="G7139">
        <v>4.4790234952196521E-3</v>
      </c>
      <c r="H7139">
        <v>4.4790234952196521E-3</v>
      </c>
      <c r="I7139">
        <v>4.4790234952196521E-3</v>
      </c>
      <c r="J7139">
        <v>4.6133752772900341E-3</v>
      </c>
      <c r="K7139">
        <v>4.6133752772900341E-3</v>
      </c>
      <c r="L7139">
        <v>4.6133752772900341E-3</v>
      </c>
      <c r="M7139">
        <v>4.7027854421185632E-3</v>
      </c>
      <c r="N7139">
        <v>5.2619537745382536E-3</v>
      </c>
      <c r="O7139">
        <v>6.1570015621339007E-3</v>
      </c>
      <c r="P7139">
        <v>6.9314165876593102E-3</v>
      </c>
      <c r="Q7139">
        <v>9.190324191131409E-3</v>
      </c>
      <c r="R7139">
        <v>1.028784579114298E-2</v>
      </c>
      <c r="S7139">
        <v>1.3190128125656351E-2</v>
      </c>
      <c r="T7139">
        <v>2.372349706783641E-2</v>
      </c>
      <c r="U7139">
        <v>2.845655896788633E-2</v>
      </c>
      <c r="V7139">
        <v>2.6229820100966288E-2</v>
      </c>
      <c r="W7139">
        <v>1.516614007533236E-2</v>
      </c>
      <c r="X7139">
        <v>1.013315201389998E-2</v>
      </c>
      <c r="Y7139">
        <v>5.9606776552352794E-3</v>
      </c>
      <c r="Z7139">
        <v>4.960608404190249E-3</v>
      </c>
      <c r="AA7139">
        <v>4.960608404190249E-3</v>
      </c>
      <c r="AB7139" s="7">
        <f t="shared" si="333"/>
        <v>0.21602678496710592</v>
      </c>
      <c r="AC7139">
        <f>INDEX(SHELF_days!$C$2:$C$289,MATCH(A7139&amp;"|"&amp;C7139,SHELF_days!$D$2:$D$289,0))</f>
        <v>118</v>
      </c>
      <c r="AD7139" s="8">
        <f t="shared" si="334"/>
        <v>25.4911606261185</v>
      </c>
      <c r="AE7139" s="7">
        <f t="shared" si="335"/>
        <v>2.845655896788633E-2</v>
      </c>
    </row>
    <row r="7140" spans="1:31" x14ac:dyDescent="0.45">
      <c r="A7140" t="s">
        <v>107</v>
      </c>
      <c r="B7140" t="s">
        <v>177</v>
      </c>
      <c r="C7140" t="s">
        <v>128</v>
      </c>
      <c r="D7140">
        <v>4.6109153150831132E-2</v>
      </c>
      <c r="E7140">
        <v>4.6109153150831132E-2</v>
      </c>
      <c r="F7140">
        <v>4.6109153150831132E-2</v>
      </c>
      <c r="G7140">
        <v>4.6109153150831132E-2</v>
      </c>
      <c r="H7140">
        <v>4.6109153150831132E-2</v>
      </c>
      <c r="I7140">
        <v>4.6109153150831132E-2</v>
      </c>
      <c r="J7140">
        <v>4.6109153150831132E-2</v>
      </c>
      <c r="K7140">
        <v>4.6109153150831132E-2</v>
      </c>
      <c r="L7140">
        <v>4.6109153150831132E-2</v>
      </c>
      <c r="M7140">
        <v>4.9769915533011293E-2</v>
      </c>
      <c r="N7140">
        <v>5.8372413329980423E-2</v>
      </c>
      <c r="O7140">
        <v>8.1920575844566357E-2</v>
      </c>
      <c r="P7140">
        <v>9.1122427996242358E-2</v>
      </c>
      <c r="Q7140">
        <v>0.1055069325092071</v>
      </c>
      <c r="R7140">
        <v>0.10887095572557649</v>
      </c>
      <c r="S7140">
        <v>0.115178866507712</v>
      </c>
      <c r="T7140">
        <v>0.1275890272639954</v>
      </c>
      <c r="U7140">
        <v>0.1473089607384683</v>
      </c>
      <c r="V7140">
        <v>0.13762527469379271</v>
      </c>
      <c r="W7140">
        <v>0.1090501744296801</v>
      </c>
      <c r="X7140">
        <v>8.0289979438378553E-2</v>
      </c>
      <c r="Y7140">
        <v>5.5836909368646957E-2</v>
      </c>
      <c r="Z7140">
        <v>5.1617924793357459E-2</v>
      </c>
      <c r="AA7140">
        <v>5.1617924793357459E-2</v>
      </c>
      <c r="AB7140" s="7">
        <f t="shared" si="333"/>
        <v>1.7866606413234531</v>
      </c>
      <c r="AC7140">
        <f>INDEX(SHELF_days!$C$2:$C$289,MATCH(A7140&amp;"|"&amp;C7140,SHELF_days!$D$2:$D$289,0))</f>
        <v>19</v>
      </c>
      <c r="AD7140" s="8">
        <f t="shared" si="334"/>
        <v>33.946552185145613</v>
      </c>
      <c r="AE7140" s="7">
        <f t="shared" si="335"/>
        <v>0.1473089607384683</v>
      </c>
    </row>
    <row r="7141" spans="1:31" x14ac:dyDescent="0.45">
      <c r="A7141" t="s">
        <v>107</v>
      </c>
      <c r="B7141" t="s">
        <v>177</v>
      </c>
      <c r="C7141" t="s">
        <v>129</v>
      </c>
      <c r="D7141">
        <v>1.0569006856203419E-3</v>
      </c>
      <c r="E7141">
        <v>1.0569006856203419E-3</v>
      </c>
      <c r="F7141">
        <v>1.0569006856203419E-3</v>
      </c>
      <c r="G7141">
        <v>1.0569006856203419E-3</v>
      </c>
      <c r="H7141">
        <v>1.0569006856203419E-3</v>
      </c>
      <c r="I7141">
        <v>5.9022693218093751E-3</v>
      </c>
      <c r="J7141">
        <v>5.9022693218093751E-3</v>
      </c>
      <c r="K7141">
        <v>5.9022693218093751E-3</v>
      </c>
      <c r="L7141">
        <v>1.0569006856203419E-3</v>
      </c>
      <c r="M7141">
        <v>1.0569006856203419E-3</v>
      </c>
      <c r="N7141">
        <v>1.0569006856203419E-3</v>
      </c>
      <c r="O7141">
        <v>1.0569006856203419E-3</v>
      </c>
      <c r="P7141">
        <v>1.0569006856203419E-3</v>
      </c>
      <c r="Q7141">
        <v>1.0569006856203419E-3</v>
      </c>
      <c r="R7141">
        <v>1.0569006856203419E-3</v>
      </c>
      <c r="S7141">
        <v>1.0569006856203419E-3</v>
      </c>
      <c r="T7141">
        <v>6.6056292851271363E-3</v>
      </c>
      <c r="U7141">
        <v>2.043837523037647E-2</v>
      </c>
      <c r="V7141">
        <v>2.114173519369424E-2</v>
      </c>
      <c r="W7141">
        <v>1.559300659418744E-2</v>
      </c>
      <c r="X7141">
        <v>1.0569006856203419E-3</v>
      </c>
      <c r="Y7141">
        <v>0</v>
      </c>
      <c r="Z7141">
        <v>0</v>
      </c>
      <c r="AA7141">
        <v>0</v>
      </c>
      <c r="AB7141" s="7">
        <f t="shared" si="333"/>
        <v>9.6282163867498202E-2</v>
      </c>
      <c r="AC7141">
        <f>INDEX(SHELF_days!$C$2:$C$289,MATCH(A7141&amp;"|"&amp;C7141,SHELF_days!$D$2:$D$289,0))</f>
        <v>15</v>
      </c>
      <c r="AD7141" s="8">
        <f t="shared" si="334"/>
        <v>1.444232458012473</v>
      </c>
      <c r="AE7141" s="7">
        <f t="shared" si="335"/>
        <v>2.114173519369424E-2</v>
      </c>
    </row>
    <row r="7142" spans="1:31" x14ac:dyDescent="0.45">
      <c r="A7142" t="s">
        <v>107</v>
      </c>
      <c r="B7142" t="s">
        <v>178</v>
      </c>
      <c r="C7142" t="s">
        <v>124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107</v>
      </c>
      <c r="B7143" t="s">
        <v>178</v>
      </c>
      <c r="C7143" t="s">
        <v>125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107</v>
      </c>
      <c r="B7144" t="s">
        <v>178</v>
      </c>
      <c r="C7144" t="s">
        <v>126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107</v>
      </c>
      <c r="B7145" t="s">
        <v>178</v>
      </c>
      <c r="C7145" t="s">
        <v>127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107</v>
      </c>
      <c r="B7146" t="s">
        <v>178</v>
      </c>
      <c r="C7146" t="s">
        <v>128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107</v>
      </c>
      <c r="B7147" t="s">
        <v>178</v>
      </c>
      <c r="C7147" t="s">
        <v>129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107</v>
      </c>
      <c r="B7148" t="s">
        <v>179</v>
      </c>
      <c r="C7148" t="s">
        <v>124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107</v>
      </c>
      <c r="B7149" t="s">
        <v>179</v>
      </c>
      <c r="C7149" t="s">
        <v>125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107</v>
      </c>
      <c r="B7150" t="s">
        <v>179</v>
      </c>
      <c r="C7150" t="s">
        <v>126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107</v>
      </c>
      <c r="B7151" t="s">
        <v>179</v>
      </c>
      <c r="C7151" t="s">
        <v>127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107</v>
      </c>
      <c r="B7152" t="s">
        <v>179</v>
      </c>
      <c r="C7152" t="s">
        <v>128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107</v>
      </c>
      <c r="B7153" t="s">
        <v>179</v>
      </c>
      <c r="C7153" t="s">
        <v>129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107</v>
      </c>
      <c r="B7154" t="s">
        <v>180</v>
      </c>
      <c r="C7154" t="s">
        <v>124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107</v>
      </c>
      <c r="B7155" t="s">
        <v>180</v>
      </c>
      <c r="C7155" t="s">
        <v>125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107</v>
      </c>
      <c r="B7156" t="s">
        <v>180</v>
      </c>
      <c r="C7156" t="s">
        <v>126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107</v>
      </c>
      <c r="B7157" t="s">
        <v>180</v>
      </c>
      <c r="C7157" t="s">
        <v>127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107</v>
      </c>
      <c r="B7158" t="s">
        <v>180</v>
      </c>
      <c r="C7158" t="s">
        <v>128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107</v>
      </c>
      <c r="B7159" t="s">
        <v>180</v>
      </c>
      <c r="C7159" t="s">
        <v>129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107</v>
      </c>
      <c r="B7160" t="s">
        <v>181</v>
      </c>
      <c r="C7160" t="s">
        <v>124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107</v>
      </c>
      <c r="B7161" t="s">
        <v>181</v>
      </c>
      <c r="C7161" t="s">
        <v>125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107</v>
      </c>
      <c r="B7162" t="s">
        <v>181</v>
      </c>
      <c r="C7162" t="s">
        <v>126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107</v>
      </c>
      <c r="B7163" t="s">
        <v>181</v>
      </c>
      <c r="C7163" t="s">
        <v>127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107</v>
      </c>
      <c r="B7164" t="s">
        <v>181</v>
      </c>
      <c r="C7164" t="s">
        <v>128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107</v>
      </c>
      <c r="B7165" t="s">
        <v>181</v>
      </c>
      <c r="C7165" t="s">
        <v>129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107</v>
      </c>
      <c r="B7166" t="s">
        <v>182</v>
      </c>
      <c r="C7166" t="s">
        <v>124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107</v>
      </c>
      <c r="B7167" t="s">
        <v>182</v>
      </c>
      <c r="C7167" t="s">
        <v>125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107</v>
      </c>
      <c r="B7168" t="s">
        <v>182</v>
      </c>
      <c r="C7168" t="s">
        <v>126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107</v>
      </c>
      <c r="B7169" t="s">
        <v>182</v>
      </c>
      <c r="C7169" t="s">
        <v>127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107</v>
      </c>
      <c r="B7170" t="s">
        <v>182</v>
      </c>
      <c r="C7170" t="s">
        <v>128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107</v>
      </c>
      <c r="B7171" t="s">
        <v>182</v>
      </c>
      <c r="C7171" t="s">
        <v>129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107</v>
      </c>
      <c r="B7172" t="s">
        <v>183</v>
      </c>
      <c r="C7172" t="s">
        <v>124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107</v>
      </c>
      <c r="B7173" t="s">
        <v>183</v>
      </c>
      <c r="C7173" t="s">
        <v>125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107</v>
      </c>
      <c r="B7174" t="s">
        <v>183</v>
      </c>
      <c r="C7174" t="s">
        <v>126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107</v>
      </c>
      <c r="B7175" t="s">
        <v>183</v>
      </c>
      <c r="C7175" t="s">
        <v>127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107</v>
      </c>
      <c r="B7176" t="s">
        <v>183</v>
      </c>
      <c r="C7176" t="s">
        <v>128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107</v>
      </c>
      <c r="B7177" t="s">
        <v>183</v>
      </c>
      <c r="C7177" t="s">
        <v>129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105</v>
      </c>
      <c r="B7178" t="s">
        <v>158</v>
      </c>
      <c r="C7178" t="s">
        <v>124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105</v>
      </c>
      <c r="B7179" t="s">
        <v>158</v>
      </c>
      <c r="C7179" t="s">
        <v>125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105</v>
      </c>
      <c r="B7180" t="s">
        <v>158</v>
      </c>
      <c r="C7180" t="s">
        <v>126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105</v>
      </c>
      <c r="B7181" t="s">
        <v>158</v>
      </c>
      <c r="C7181" t="s">
        <v>127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105</v>
      </c>
      <c r="B7182" t="s">
        <v>158</v>
      </c>
      <c r="C7182" t="s">
        <v>128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105</v>
      </c>
      <c r="B7183" t="s">
        <v>158</v>
      </c>
      <c r="C7183" t="s">
        <v>129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105</v>
      </c>
      <c r="B7184" t="s">
        <v>159</v>
      </c>
      <c r="C7184" t="s">
        <v>124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105</v>
      </c>
      <c r="B7185" t="s">
        <v>159</v>
      </c>
      <c r="C7185" t="s">
        <v>125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105</v>
      </c>
      <c r="B7186" t="s">
        <v>159</v>
      </c>
      <c r="C7186" t="s">
        <v>126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105</v>
      </c>
      <c r="B7187" t="s">
        <v>159</v>
      </c>
      <c r="C7187" t="s">
        <v>127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105</v>
      </c>
      <c r="B7188" t="s">
        <v>159</v>
      </c>
      <c r="C7188" t="s">
        <v>128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105</v>
      </c>
      <c r="B7189" t="s">
        <v>159</v>
      </c>
      <c r="C7189" t="s">
        <v>129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105</v>
      </c>
      <c r="B7190" t="s">
        <v>160</v>
      </c>
      <c r="C7190" t="s">
        <v>124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105</v>
      </c>
      <c r="B7191" t="s">
        <v>160</v>
      </c>
      <c r="C7191" t="s">
        <v>125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105</v>
      </c>
      <c r="B7192" t="s">
        <v>160</v>
      </c>
      <c r="C7192" t="s">
        <v>126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105</v>
      </c>
      <c r="B7193" t="s">
        <v>160</v>
      </c>
      <c r="C7193" t="s">
        <v>127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105</v>
      </c>
      <c r="B7194" t="s">
        <v>160</v>
      </c>
      <c r="C7194" t="s">
        <v>128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105</v>
      </c>
      <c r="B7195" t="s">
        <v>160</v>
      </c>
      <c r="C7195" t="s">
        <v>129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105</v>
      </c>
      <c r="B7196" t="s">
        <v>161</v>
      </c>
      <c r="C7196" t="s">
        <v>124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105</v>
      </c>
      <c r="B7197" t="s">
        <v>161</v>
      </c>
      <c r="C7197" t="s">
        <v>125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105</v>
      </c>
      <c r="B7198" t="s">
        <v>161</v>
      </c>
      <c r="C7198" t="s">
        <v>126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105</v>
      </c>
      <c r="B7199" t="s">
        <v>161</v>
      </c>
      <c r="C7199" t="s">
        <v>127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105</v>
      </c>
      <c r="B7200" t="s">
        <v>161</v>
      </c>
      <c r="C7200" t="s">
        <v>128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105</v>
      </c>
      <c r="B7201" t="s">
        <v>161</v>
      </c>
      <c r="C7201" t="s">
        <v>129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105</v>
      </c>
      <c r="B7202" t="s">
        <v>162</v>
      </c>
      <c r="C7202" t="s">
        <v>124</v>
      </c>
      <c r="D7202">
        <v>0.25575635037564132</v>
      </c>
      <c r="E7202">
        <v>0.25575635037564132</v>
      </c>
      <c r="F7202">
        <v>0.25575635037564132</v>
      </c>
      <c r="G7202">
        <v>0.25575635037564132</v>
      </c>
      <c r="H7202">
        <v>0.25575635037564132</v>
      </c>
      <c r="I7202">
        <v>0.25575635037564132</v>
      </c>
      <c r="J7202">
        <v>0.25575635037564132</v>
      </c>
      <c r="K7202">
        <v>0.25575635037564132</v>
      </c>
      <c r="L7202">
        <v>0.25575635037564132</v>
      </c>
      <c r="M7202">
        <v>0.25575635037564132</v>
      </c>
      <c r="N7202">
        <v>0.25575635037564132</v>
      </c>
      <c r="O7202">
        <v>0.25575635037564132</v>
      </c>
      <c r="P7202">
        <v>0.25575635037564132</v>
      </c>
      <c r="Q7202">
        <v>0.25575635037564132</v>
      </c>
      <c r="R7202">
        <v>0.25575635037564132</v>
      </c>
      <c r="S7202">
        <v>0.25575635037564132</v>
      </c>
      <c r="T7202">
        <v>0.25575635037564132</v>
      </c>
      <c r="U7202">
        <v>0.25575635037564132</v>
      </c>
      <c r="V7202">
        <v>0.25575635037564132</v>
      </c>
      <c r="W7202">
        <v>0.25575635037564132</v>
      </c>
      <c r="X7202">
        <v>0.25575635037564132</v>
      </c>
      <c r="Y7202">
        <v>0.25575635037564132</v>
      </c>
      <c r="Z7202">
        <v>0.25575635037564132</v>
      </c>
      <c r="AA7202">
        <v>0.25575635037564132</v>
      </c>
      <c r="AB7202" s="7">
        <f t="shared" si="336"/>
        <v>6.1381524090153912</v>
      </c>
      <c r="AC7202">
        <f>INDEX(SHELF_days!$C$2:$C$289,MATCH(A7202&amp;"|"&amp;C7202,SHELF_days!$D$2:$D$289,0))</f>
        <v>30</v>
      </c>
      <c r="AD7202" s="8">
        <f t="shared" si="337"/>
        <v>184.14457227046174</v>
      </c>
      <c r="AE7202" s="7">
        <f t="shared" si="338"/>
        <v>0.25575635037564132</v>
      </c>
    </row>
    <row r="7203" spans="1:31" x14ac:dyDescent="0.45">
      <c r="A7203" t="s">
        <v>105</v>
      </c>
      <c r="B7203" t="s">
        <v>162</v>
      </c>
      <c r="C7203" t="s">
        <v>125</v>
      </c>
      <c r="D7203">
        <v>0.25575635037564132</v>
      </c>
      <c r="E7203">
        <v>0.25575635037564132</v>
      </c>
      <c r="F7203">
        <v>0.25575635037564132</v>
      </c>
      <c r="G7203">
        <v>0.25575635037564132</v>
      </c>
      <c r="H7203">
        <v>0.25575635037564132</v>
      </c>
      <c r="I7203">
        <v>0.25575635037564132</v>
      </c>
      <c r="J7203">
        <v>0.25575635037564132</v>
      </c>
      <c r="K7203">
        <v>0.25575635037564132</v>
      </c>
      <c r="L7203">
        <v>0.25575635037564132</v>
      </c>
      <c r="M7203">
        <v>0.25575635037564132</v>
      </c>
      <c r="N7203">
        <v>0.25575635037564132</v>
      </c>
      <c r="O7203">
        <v>0.25575635037564132</v>
      </c>
      <c r="P7203">
        <v>0.25575635037564132</v>
      </c>
      <c r="Q7203">
        <v>0.25575635037564132</v>
      </c>
      <c r="R7203">
        <v>0.25575635037564132</v>
      </c>
      <c r="S7203">
        <v>0.25575635037564132</v>
      </c>
      <c r="T7203">
        <v>0.25575635037564132</v>
      </c>
      <c r="U7203">
        <v>0.25575635037564132</v>
      </c>
      <c r="V7203">
        <v>0.25575635037564132</v>
      </c>
      <c r="W7203">
        <v>0.25575635037564132</v>
      </c>
      <c r="X7203">
        <v>0.25575635037564132</v>
      </c>
      <c r="Y7203">
        <v>0.25575635037564132</v>
      </c>
      <c r="Z7203">
        <v>0.25575635037564132</v>
      </c>
      <c r="AA7203">
        <v>0.25575635037564132</v>
      </c>
      <c r="AB7203" s="7">
        <f t="shared" si="336"/>
        <v>6.1381524090153912</v>
      </c>
      <c r="AC7203">
        <f>INDEX(SHELF_days!$C$2:$C$289,MATCH(A7203&amp;"|"&amp;C7203,SHELF_days!$D$2:$D$289,0))</f>
        <v>108</v>
      </c>
      <c r="AD7203" s="8">
        <f t="shared" si="337"/>
        <v>662.92046017366226</v>
      </c>
      <c r="AE7203" s="7">
        <f t="shared" si="338"/>
        <v>0.25575635037564132</v>
      </c>
    </row>
    <row r="7204" spans="1:31" x14ac:dyDescent="0.45">
      <c r="A7204" t="s">
        <v>105</v>
      </c>
      <c r="B7204" t="s">
        <v>162</v>
      </c>
      <c r="C7204" t="s">
        <v>126</v>
      </c>
      <c r="D7204">
        <v>0.25575635037564132</v>
      </c>
      <c r="E7204">
        <v>0.25575635037564132</v>
      </c>
      <c r="F7204">
        <v>0.25575635037564132</v>
      </c>
      <c r="G7204">
        <v>0.25575635037564132</v>
      </c>
      <c r="H7204">
        <v>0.25575635037564132</v>
      </c>
      <c r="I7204">
        <v>0.25575635037564132</v>
      </c>
      <c r="J7204">
        <v>0.25575635037564132</v>
      </c>
      <c r="K7204">
        <v>0.25575635037564132</v>
      </c>
      <c r="L7204">
        <v>0.25575635037564132</v>
      </c>
      <c r="M7204">
        <v>0.25575635037564132</v>
      </c>
      <c r="N7204">
        <v>0.25575635037564132</v>
      </c>
      <c r="O7204">
        <v>0.25575635037564132</v>
      </c>
      <c r="P7204">
        <v>0.25575635037564132</v>
      </c>
      <c r="Q7204">
        <v>0.25575635037564132</v>
      </c>
      <c r="R7204">
        <v>0.25575635037564132</v>
      </c>
      <c r="S7204">
        <v>0.25575635037564132</v>
      </c>
      <c r="T7204">
        <v>0.25575635037564132</v>
      </c>
      <c r="U7204">
        <v>0.25575635037564132</v>
      </c>
      <c r="V7204">
        <v>0.25575635037564132</v>
      </c>
      <c r="W7204">
        <v>0.25575635037564132</v>
      </c>
      <c r="X7204">
        <v>0.25575635037564132</v>
      </c>
      <c r="Y7204">
        <v>0.25575635037564132</v>
      </c>
      <c r="Z7204">
        <v>0.25575635037564132</v>
      </c>
      <c r="AA7204">
        <v>0.25575635037564132</v>
      </c>
      <c r="AB7204" s="7">
        <f t="shared" si="336"/>
        <v>6.1381524090153912</v>
      </c>
      <c r="AC7204">
        <f>INDEX(SHELF_days!$C$2:$C$289,MATCH(A7204&amp;"|"&amp;C7204,SHELF_days!$D$2:$D$289,0))</f>
        <v>98</v>
      </c>
      <c r="AD7204" s="8">
        <f t="shared" si="337"/>
        <v>601.53893608350836</v>
      </c>
      <c r="AE7204" s="7">
        <f t="shared" si="338"/>
        <v>0.25575635037564132</v>
      </c>
    </row>
    <row r="7205" spans="1:31" x14ac:dyDescent="0.45">
      <c r="A7205" t="s">
        <v>105</v>
      </c>
      <c r="B7205" t="s">
        <v>162</v>
      </c>
      <c r="C7205" t="s">
        <v>127</v>
      </c>
      <c r="D7205">
        <v>0.25575635037564132</v>
      </c>
      <c r="E7205">
        <v>0.25575635037564132</v>
      </c>
      <c r="F7205">
        <v>0.25575635037564132</v>
      </c>
      <c r="G7205">
        <v>0.25575635037564132</v>
      </c>
      <c r="H7205">
        <v>0.25575635037564132</v>
      </c>
      <c r="I7205">
        <v>0.25575635037564132</v>
      </c>
      <c r="J7205">
        <v>0.25575635037564132</v>
      </c>
      <c r="K7205">
        <v>0.25575635037564132</v>
      </c>
      <c r="L7205">
        <v>0.25575635037564132</v>
      </c>
      <c r="M7205">
        <v>0.25575635037564132</v>
      </c>
      <c r="N7205">
        <v>0.25575635037564132</v>
      </c>
      <c r="O7205">
        <v>0.25575635037564132</v>
      </c>
      <c r="P7205">
        <v>0.25575635037564132</v>
      </c>
      <c r="Q7205">
        <v>0.25575635037564132</v>
      </c>
      <c r="R7205">
        <v>0.25575635037564132</v>
      </c>
      <c r="S7205">
        <v>0.25575635037564132</v>
      </c>
      <c r="T7205">
        <v>0.25575635037564132</v>
      </c>
      <c r="U7205">
        <v>0.25575635037564132</v>
      </c>
      <c r="V7205">
        <v>0.25575635037564132</v>
      </c>
      <c r="W7205">
        <v>0.25575635037564132</v>
      </c>
      <c r="X7205">
        <v>0.25575635037564132</v>
      </c>
      <c r="Y7205">
        <v>0.25575635037564132</v>
      </c>
      <c r="Z7205">
        <v>0.25575635037564132</v>
      </c>
      <c r="AA7205">
        <v>0.25575635037564132</v>
      </c>
      <c r="AB7205" s="7">
        <f t="shared" si="336"/>
        <v>6.1381524090153912</v>
      </c>
      <c r="AC7205">
        <f>INDEX(SHELF_days!$C$2:$C$289,MATCH(A7205&amp;"|"&amp;C7205,SHELF_days!$D$2:$D$289,0))</f>
        <v>87</v>
      </c>
      <c r="AD7205" s="8">
        <f t="shared" si="337"/>
        <v>534.01925958433901</v>
      </c>
      <c r="AE7205" s="7">
        <f t="shared" si="338"/>
        <v>0.25575635037564132</v>
      </c>
    </row>
    <row r="7206" spans="1:31" x14ac:dyDescent="0.45">
      <c r="A7206" t="s">
        <v>105</v>
      </c>
      <c r="B7206" t="s">
        <v>162</v>
      </c>
      <c r="C7206" t="s">
        <v>128</v>
      </c>
      <c r="D7206">
        <v>0.25575635037564132</v>
      </c>
      <c r="E7206">
        <v>0.25575635037564132</v>
      </c>
      <c r="F7206">
        <v>0.25575635037564132</v>
      </c>
      <c r="G7206">
        <v>0.25575635037564132</v>
      </c>
      <c r="H7206">
        <v>0.25575635037564132</v>
      </c>
      <c r="I7206">
        <v>0.25575635037564132</v>
      </c>
      <c r="J7206">
        <v>0.25575635037564132</v>
      </c>
      <c r="K7206">
        <v>0.25575635037564132</v>
      </c>
      <c r="L7206">
        <v>0.25575635037564132</v>
      </c>
      <c r="M7206">
        <v>0.25575635037564132</v>
      </c>
      <c r="N7206">
        <v>0.25575635037564132</v>
      </c>
      <c r="O7206">
        <v>0.25575635037564132</v>
      </c>
      <c r="P7206">
        <v>0.25575635037564132</v>
      </c>
      <c r="Q7206">
        <v>0.25575635037564132</v>
      </c>
      <c r="R7206">
        <v>0.25575635037564132</v>
      </c>
      <c r="S7206">
        <v>0.25575635037564132</v>
      </c>
      <c r="T7206">
        <v>0.25575635037564132</v>
      </c>
      <c r="U7206">
        <v>0.25575635037564132</v>
      </c>
      <c r="V7206">
        <v>0.25575635037564132</v>
      </c>
      <c r="W7206">
        <v>0.25575635037564132</v>
      </c>
      <c r="X7206">
        <v>0.25575635037564132</v>
      </c>
      <c r="Y7206">
        <v>0.25575635037564132</v>
      </c>
      <c r="Z7206">
        <v>0.25575635037564132</v>
      </c>
      <c r="AA7206">
        <v>0.25575635037564132</v>
      </c>
      <c r="AB7206" s="7">
        <f t="shared" si="336"/>
        <v>6.1381524090153912</v>
      </c>
      <c r="AC7206">
        <f>INDEX(SHELF_days!$C$2:$C$289,MATCH(A7206&amp;"|"&amp;C7206,SHELF_days!$D$2:$D$289,0))</f>
        <v>38</v>
      </c>
      <c r="AD7206" s="8">
        <f t="shared" si="337"/>
        <v>233.24979154258486</v>
      </c>
      <c r="AE7206" s="7">
        <f t="shared" si="338"/>
        <v>0.25575635037564132</v>
      </c>
    </row>
    <row r="7207" spans="1:31" x14ac:dyDescent="0.45">
      <c r="A7207" t="s">
        <v>105</v>
      </c>
      <c r="B7207" t="s">
        <v>162</v>
      </c>
      <c r="C7207" t="s">
        <v>129</v>
      </c>
      <c r="D7207">
        <v>0.25575635037564132</v>
      </c>
      <c r="E7207">
        <v>0.25575635037564132</v>
      </c>
      <c r="F7207">
        <v>0.25575635037564132</v>
      </c>
      <c r="G7207">
        <v>0.25575635037564132</v>
      </c>
      <c r="H7207">
        <v>0.25575635037564132</v>
      </c>
      <c r="I7207">
        <v>0.25575635037564132</v>
      </c>
      <c r="J7207">
        <v>0.25575635037564132</v>
      </c>
      <c r="K7207">
        <v>0.25575635037564132</v>
      </c>
      <c r="L7207">
        <v>0.25575635037564132</v>
      </c>
      <c r="M7207">
        <v>0.25575635037564132</v>
      </c>
      <c r="N7207">
        <v>0.25575635037564132</v>
      </c>
      <c r="O7207">
        <v>0.25575635037564132</v>
      </c>
      <c r="P7207">
        <v>0.25575635037564132</v>
      </c>
      <c r="Q7207">
        <v>0.25575635037564132</v>
      </c>
      <c r="R7207">
        <v>0.25575635037564132</v>
      </c>
      <c r="S7207">
        <v>0.25575635037564132</v>
      </c>
      <c r="T7207">
        <v>0.25575635037564132</v>
      </c>
      <c r="U7207">
        <v>0.25575635037564132</v>
      </c>
      <c r="V7207">
        <v>0.25575635037564132</v>
      </c>
      <c r="W7207">
        <v>0.25575635037564132</v>
      </c>
      <c r="X7207">
        <v>0.25575635037564132</v>
      </c>
      <c r="Y7207">
        <v>0.25575635037564132</v>
      </c>
      <c r="Z7207">
        <v>0.25575635037564132</v>
      </c>
      <c r="AA7207">
        <v>0.25575635037564132</v>
      </c>
      <c r="AB7207" s="7">
        <f t="shared" si="336"/>
        <v>6.1381524090153912</v>
      </c>
      <c r="AC7207">
        <f>INDEX(SHELF_days!$C$2:$C$289,MATCH(A7207&amp;"|"&amp;C7207,SHELF_days!$D$2:$D$289,0))</f>
        <v>4</v>
      </c>
      <c r="AD7207" s="8">
        <f t="shared" si="337"/>
        <v>24.552609636061565</v>
      </c>
      <c r="AE7207" s="7">
        <f t="shared" si="338"/>
        <v>0.25575635037564132</v>
      </c>
    </row>
    <row r="7208" spans="1:31" x14ac:dyDescent="0.45">
      <c r="A7208" t="s">
        <v>105</v>
      </c>
      <c r="B7208" t="s">
        <v>163</v>
      </c>
      <c r="C7208" t="s">
        <v>124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105</v>
      </c>
      <c r="B7209" t="s">
        <v>163</v>
      </c>
      <c r="C7209" t="s">
        <v>125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105</v>
      </c>
      <c r="B7210" t="s">
        <v>163</v>
      </c>
      <c r="C7210" t="s">
        <v>126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105</v>
      </c>
      <c r="B7211" t="s">
        <v>163</v>
      </c>
      <c r="C7211" t="s">
        <v>127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105</v>
      </c>
      <c r="B7212" t="s">
        <v>163</v>
      </c>
      <c r="C7212" t="s">
        <v>128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105</v>
      </c>
      <c r="B7213" t="s">
        <v>163</v>
      </c>
      <c r="C7213" t="s">
        <v>129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105</v>
      </c>
      <c r="B7214" t="s">
        <v>164</v>
      </c>
      <c r="C7214" t="s">
        <v>124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105</v>
      </c>
      <c r="B7215" t="s">
        <v>164</v>
      </c>
      <c r="C7215" t="s">
        <v>125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105</v>
      </c>
      <c r="B7216" t="s">
        <v>164</v>
      </c>
      <c r="C7216" t="s">
        <v>126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105</v>
      </c>
      <c r="B7217" t="s">
        <v>164</v>
      </c>
      <c r="C7217" t="s">
        <v>127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105</v>
      </c>
      <c r="B7218" t="s">
        <v>164</v>
      </c>
      <c r="C7218" t="s">
        <v>128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105</v>
      </c>
      <c r="B7219" t="s">
        <v>164</v>
      </c>
      <c r="C7219" t="s">
        <v>129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105</v>
      </c>
      <c r="B7220" t="s">
        <v>165</v>
      </c>
      <c r="C7220" t="s">
        <v>124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105</v>
      </c>
      <c r="B7221" t="s">
        <v>165</v>
      </c>
      <c r="C7221" t="s">
        <v>125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105</v>
      </c>
      <c r="B7222" t="s">
        <v>165</v>
      </c>
      <c r="C7222" t="s">
        <v>126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105</v>
      </c>
      <c r="B7223" t="s">
        <v>165</v>
      </c>
      <c r="C7223" t="s">
        <v>127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105</v>
      </c>
      <c r="B7224" t="s">
        <v>165</v>
      </c>
      <c r="C7224" t="s">
        <v>128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105</v>
      </c>
      <c r="B7225" t="s">
        <v>165</v>
      </c>
      <c r="C7225" t="s">
        <v>129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105</v>
      </c>
      <c r="B7226" t="s">
        <v>166</v>
      </c>
      <c r="C7226" t="s">
        <v>124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105</v>
      </c>
      <c r="B7227" t="s">
        <v>166</v>
      </c>
      <c r="C7227" t="s">
        <v>125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105</v>
      </c>
      <c r="B7228" t="s">
        <v>166</v>
      </c>
      <c r="C7228" t="s">
        <v>126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105</v>
      </c>
      <c r="B7229" t="s">
        <v>166</v>
      </c>
      <c r="C7229" t="s">
        <v>127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105</v>
      </c>
      <c r="B7230" t="s">
        <v>166</v>
      </c>
      <c r="C7230" t="s">
        <v>128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105</v>
      </c>
      <c r="B7231" t="s">
        <v>166</v>
      </c>
      <c r="C7231" t="s">
        <v>129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105</v>
      </c>
      <c r="B7232" t="s">
        <v>167</v>
      </c>
      <c r="C7232" t="s">
        <v>124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105</v>
      </c>
      <c r="B7233" t="s">
        <v>167</v>
      </c>
      <c r="C7233" t="s">
        <v>125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105</v>
      </c>
      <c r="B7234" t="s">
        <v>167</v>
      </c>
      <c r="C7234" t="s">
        <v>126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105</v>
      </c>
      <c r="B7235" t="s">
        <v>167</v>
      </c>
      <c r="C7235" t="s">
        <v>127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105</v>
      </c>
      <c r="B7236" t="s">
        <v>167</v>
      </c>
      <c r="C7236" t="s">
        <v>128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105</v>
      </c>
      <c r="B7237" t="s">
        <v>167</v>
      </c>
      <c r="C7237" t="s">
        <v>129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105</v>
      </c>
      <c r="B7238" t="s">
        <v>168</v>
      </c>
      <c r="C7238" t="s">
        <v>124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105</v>
      </c>
      <c r="B7239" t="s">
        <v>168</v>
      </c>
      <c r="C7239" t="s">
        <v>125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105</v>
      </c>
      <c r="B7240" t="s">
        <v>168</v>
      </c>
      <c r="C7240" t="s">
        <v>126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105</v>
      </c>
      <c r="B7241" t="s">
        <v>168</v>
      </c>
      <c r="C7241" t="s">
        <v>127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105</v>
      </c>
      <c r="B7242" t="s">
        <v>168</v>
      </c>
      <c r="C7242" t="s">
        <v>128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105</v>
      </c>
      <c r="B7243" t="s">
        <v>168</v>
      </c>
      <c r="C7243" t="s">
        <v>129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105</v>
      </c>
      <c r="B7244" t="s">
        <v>169</v>
      </c>
      <c r="C7244" t="s">
        <v>124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1.8538433713340689E-2</v>
      </c>
      <c r="K7244">
        <v>1.8538433713340689E-2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0.18925680995352689</v>
      </c>
      <c r="V7244">
        <v>0.95</v>
      </c>
      <c r="W7244">
        <v>0.24874458391366899</v>
      </c>
      <c r="X7244">
        <v>1.8538433713340689E-2</v>
      </c>
      <c r="Y7244">
        <v>0</v>
      </c>
      <c r="Z7244">
        <v>0</v>
      </c>
      <c r="AA7244">
        <v>0</v>
      </c>
      <c r="AB7244" s="7">
        <f t="shared" si="339"/>
        <v>1.443616695007218</v>
      </c>
      <c r="AC7244">
        <f>INDEX(SHELF_days!$C$2:$C$289,MATCH(A7244&amp;"|"&amp;C7244,SHELF_days!$D$2:$D$289,0))</f>
        <v>30</v>
      </c>
      <c r="AD7244" s="8">
        <f t="shared" si="340"/>
        <v>43.308500850216539</v>
      </c>
      <c r="AE7244" s="7">
        <f t="shared" si="341"/>
        <v>0.95</v>
      </c>
    </row>
    <row r="7245" spans="1:31" x14ac:dyDescent="0.45">
      <c r="A7245" t="s">
        <v>105</v>
      </c>
      <c r="B7245" t="s">
        <v>169</v>
      </c>
      <c r="C7245" t="s">
        <v>125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6.9519126425027583E-2</v>
      </c>
      <c r="V7245">
        <v>0.63154264183447284</v>
      </c>
      <c r="W7245">
        <v>0.36211740520058799</v>
      </c>
      <c r="X7245">
        <v>0</v>
      </c>
      <c r="Y7245">
        <v>0</v>
      </c>
      <c r="Z7245">
        <v>0</v>
      </c>
      <c r="AA7245">
        <v>0</v>
      </c>
      <c r="AB7245" s="7">
        <f t="shared" si="339"/>
        <v>1.0631791734600884</v>
      </c>
      <c r="AC7245">
        <f>INDEX(SHELF_days!$C$2:$C$289,MATCH(A7245&amp;"|"&amp;C7245,SHELF_days!$D$2:$D$289,0))</f>
        <v>108</v>
      </c>
      <c r="AD7245" s="8">
        <f t="shared" si="340"/>
        <v>114.82335073368955</v>
      </c>
      <c r="AE7245" s="7">
        <f t="shared" si="341"/>
        <v>0.63154264183447284</v>
      </c>
    </row>
    <row r="7246" spans="1:31" x14ac:dyDescent="0.45">
      <c r="A7246" t="s">
        <v>105</v>
      </c>
      <c r="B7246" t="s">
        <v>169</v>
      </c>
      <c r="C7246" t="s">
        <v>126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0.1521477429484929</v>
      </c>
      <c r="Q7246">
        <v>0.28490944563583209</v>
      </c>
      <c r="R7246">
        <v>0.41255236241151833</v>
      </c>
      <c r="S7246">
        <v>0.58103665614188216</v>
      </c>
      <c r="T7246">
        <v>0.95</v>
      </c>
      <c r="U7246">
        <v>0.95</v>
      </c>
      <c r="V7246">
        <v>0.95</v>
      </c>
      <c r="W7246">
        <v>0.95</v>
      </c>
      <c r="X7246">
        <v>0.38292875032705881</v>
      </c>
      <c r="Y7246">
        <v>7.3514478518419968E-2</v>
      </c>
      <c r="Z7246">
        <v>0</v>
      </c>
      <c r="AA7246">
        <v>0</v>
      </c>
      <c r="AB7246" s="7">
        <f t="shared" si="339"/>
        <v>5.6870894359832045</v>
      </c>
      <c r="AC7246">
        <f>INDEX(SHELF_days!$C$2:$C$289,MATCH(A7246&amp;"|"&amp;C7246,SHELF_days!$D$2:$D$289,0))</f>
        <v>98</v>
      </c>
      <c r="AD7246" s="8">
        <f t="shared" si="340"/>
        <v>557.33476472635402</v>
      </c>
      <c r="AE7246" s="7">
        <f t="shared" si="341"/>
        <v>0.95</v>
      </c>
    </row>
    <row r="7247" spans="1:31" x14ac:dyDescent="0.45">
      <c r="A7247" t="s">
        <v>105</v>
      </c>
      <c r="B7247" t="s">
        <v>169</v>
      </c>
      <c r="C7247" t="s">
        <v>127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0.1048485185426646</v>
      </c>
      <c r="V7247">
        <v>0.1048485185426646</v>
      </c>
      <c r="W7247">
        <v>0</v>
      </c>
      <c r="X7247">
        <v>0</v>
      </c>
      <c r="Y7247">
        <v>0</v>
      </c>
      <c r="Z7247">
        <v>0</v>
      </c>
      <c r="AA7247">
        <v>0</v>
      </c>
      <c r="AB7247" s="7">
        <f t="shared" si="339"/>
        <v>0.20969703708532919</v>
      </c>
      <c r="AC7247">
        <f>INDEX(SHELF_days!$C$2:$C$289,MATCH(A7247&amp;"|"&amp;C7247,SHELF_days!$D$2:$D$289,0))</f>
        <v>87</v>
      </c>
      <c r="AD7247" s="8">
        <f t="shared" si="340"/>
        <v>18.243642226423638</v>
      </c>
      <c r="AE7247" s="7">
        <f t="shared" si="341"/>
        <v>0.1048485185426646</v>
      </c>
    </row>
    <row r="7248" spans="1:31" x14ac:dyDescent="0.45">
      <c r="A7248" t="s">
        <v>105</v>
      </c>
      <c r="B7248" t="s">
        <v>169</v>
      </c>
      <c r="C7248" t="s">
        <v>128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0.95</v>
      </c>
      <c r="T7248">
        <v>0.95</v>
      </c>
      <c r="U7248">
        <v>0.95</v>
      </c>
      <c r="V7248">
        <v>0.95</v>
      </c>
      <c r="W7248">
        <v>0.95</v>
      </c>
      <c r="X7248">
        <v>0</v>
      </c>
      <c r="Y7248">
        <v>0</v>
      </c>
      <c r="Z7248">
        <v>0</v>
      </c>
      <c r="AA7248">
        <v>0</v>
      </c>
      <c r="AB7248" s="7">
        <f t="shared" si="339"/>
        <v>4.75</v>
      </c>
      <c r="AC7248">
        <f>INDEX(SHELF_days!$C$2:$C$289,MATCH(A7248&amp;"|"&amp;C7248,SHELF_days!$D$2:$D$289,0))</f>
        <v>38</v>
      </c>
      <c r="AD7248" s="8">
        <f t="shared" si="340"/>
        <v>180.5</v>
      </c>
      <c r="AE7248" s="7">
        <f t="shared" si="341"/>
        <v>0.95</v>
      </c>
    </row>
    <row r="7249" spans="1:31" x14ac:dyDescent="0.45">
      <c r="A7249" t="s">
        <v>105</v>
      </c>
      <c r="B7249" t="s">
        <v>169</v>
      </c>
      <c r="C7249" t="s">
        <v>129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 s="7">
        <f t="shared" si="339"/>
        <v>0</v>
      </c>
      <c r="AC7249">
        <f>INDEX(SHELF_days!$C$2:$C$289,MATCH(A7249&amp;"|"&amp;C7249,SHELF_days!$D$2:$D$289,0))</f>
        <v>4</v>
      </c>
      <c r="AD7249" s="8">
        <f t="shared" si="340"/>
        <v>0</v>
      </c>
      <c r="AE7249" s="7">
        <f t="shared" si="341"/>
        <v>0</v>
      </c>
    </row>
    <row r="7250" spans="1:31" x14ac:dyDescent="0.45">
      <c r="A7250" t="s">
        <v>105</v>
      </c>
      <c r="B7250" t="s">
        <v>170</v>
      </c>
      <c r="C7250" t="s">
        <v>124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105</v>
      </c>
      <c r="B7251" t="s">
        <v>170</v>
      </c>
      <c r="C7251" t="s">
        <v>125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105</v>
      </c>
      <c r="B7252" t="s">
        <v>170</v>
      </c>
      <c r="C7252" t="s">
        <v>126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105</v>
      </c>
      <c r="B7253" t="s">
        <v>170</v>
      </c>
      <c r="C7253" t="s">
        <v>127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105</v>
      </c>
      <c r="B7254" t="s">
        <v>170</v>
      </c>
      <c r="C7254" t="s">
        <v>128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105</v>
      </c>
      <c r="B7255" t="s">
        <v>170</v>
      </c>
      <c r="C7255" t="s">
        <v>129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105</v>
      </c>
      <c r="B7256" t="s">
        <v>171</v>
      </c>
      <c r="C7256" t="s">
        <v>124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105</v>
      </c>
      <c r="B7257" t="s">
        <v>171</v>
      </c>
      <c r="C7257" t="s">
        <v>125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105</v>
      </c>
      <c r="B7258" t="s">
        <v>171</v>
      </c>
      <c r="C7258" t="s">
        <v>126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105</v>
      </c>
      <c r="B7259" t="s">
        <v>171</v>
      </c>
      <c r="C7259" t="s">
        <v>127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105</v>
      </c>
      <c r="B7260" t="s">
        <v>171</v>
      </c>
      <c r="C7260" t="s">
        <v>128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105</v>
      </c>
      <c r="B7261" t="s">
        <v>171</v>
      </c>
      <c r="C7261" t="s">
        <v>129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105</v>
      </c>
      <c r="B7262" t="s">
        <v>172</v>
      </c>
      <c r="C7262" t="s">
        <v>124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105</v>
      </c>
      <c r="B7263" t="s">
        <v>172</v>
      </c>
      <c r="C7263" t="s">
        <v>125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105</v>
      </c>
      <c r="B7264" t="s">
        <v>172</v>
      </c>
      <c r="C7264" t="s">
        <v>126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105</v>
      </c>
      <c r="B7265" t="s">
        <v>172</v>
      </c>
      <c r="C7265" t="s">
        <v>127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105</v>
      </c>
      <c r="B7266" t="s">
        <v>172</v>
      </c>
      <c r="C7266" t="s">
        <v>128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105</v>
      </c>
      <c r="B7267" t="s">
        <v>172</v>
      </c>
      <c r="C7267" t="s">
        <v>129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105</v>
      </c>
      <c r="B7268" t="s">
        <v>173</v>
      </c>
      <c r="C7268" t="s">
        <v>124</v>
      </c>
      <c r="D7268">
        <v>0.29170000000000001</v>
      </c>
      <c r="E7268">
        <v>0.29170000000000001</v>
      </c>
      <c r="F7268">
        <v>0.29170000000000001</v>
      </c>
      <c r="G7268">
        <v>0.29170000000000001</v>
      </c>
      <c r="H7268">
        <v>0.29170000000000001</v>
      </c>
      <c r="I7268">
        <v>0.29170000000000001</v>
      </c>
      <c r="J7268">
        <v>0.29170000000000001</v>
      </c>
      <c r="K7268">
        <v>0.29170000000000001</v>
      </c>
      <c r="L7268">
        <v>0.29170000000000001</v>
      </c>
      <c r="M7268">
        <v>0.29170000000000001</v>
      </c>
      <c r="N7268">
        <v>0.29170000000000001</v>
      </c>
      <c r="O7268">
        <v>0.29170000000000001</v>
      </c>
      <c r="P7268">
        <v>0.29170000000000001</v>
      </c>
      <c r="Q7268">
        <v>0.29170000000000001</v>
      </c>
      <c r="R7268">
        <v>0.29170000000000001</v>
      </c>
      <c r="S7268">
        <v>0.29170000000000001</v>
      </c>
      <c r="T7268">
        <v>0.29170000000000001</v>
      </c>
      <c r="U7268">
        <v>0.29170000000000001</v>
      </c>
      <c r="V7268">
        <v>0.29170000000000001</v>
      </c>
      <c r="W7268">
        <v>0.29170000000000001</v>
      </c>
      <c r="X7268">
        <v>0.29170000000000001</v>
      </c>
      <c r="Y7268">
        <v>0.29170000000000001</v>
      </c>
      <c r="Z7268">
        <v>0.29170000000000001</v>
      </c>
      <c r="AA7268">
        <v>0.29170000000000001</v>
      </c>
      <c r="AB7268" s="7">
        <f t="shared" si="339"/>
        <v>7.0007999999999964</v>
      </c>
      <c r="AC7268">
        <f>INDEX(SHELF_days!$C$2:$C$289,MATCH(A7268&amp;"|"&amp;C7268,SHELF_days!$D$2:$D$289,0))</f>
        <v>30</v>
      </c>
      <c r="AD7268" s="8">
        <f t="shared" si="340"/>
        <v>210.02399999999989</v>
      </c>
      <c r="AE7268" s="7">
        <f t="shared" si="341"/>
        <v>0.29170000000000001</v>
      </c>
    </row>
    <row r="7269" spans="1:31" x14ac:dyDescent="0.45">
      <c r="A7269" t="s">
        <v>105</v>
      </c>
      <c r="B7269" t="s">
        <v>173</v>
      </c>
      <c r="C7269" t="s">
        <v>125</v>
      </c>
      <c r="D7269">
        <v>0.29170000000000001</v>
      </c>
      <c r="E7269">
        <v>0.29170000000000001</v>
      </c>
      <c r="F7269">
        <v>0.29170000000000001</v>
      </c>
      <c r="G7269">
        <v>0.29170000000000001</v>
      </c>
      <c r="H7269">
        <v>0.29170000000000001</v>
      </c>
      <c r="I7269">
        <v>0.29170000000000001</v>
      </c>
      <c r="J7269">
        <v>0.29170000000000001</v>
      </c>
      <c r="K7269">
        <v>0.29170000000000001</v>
      </c>
      <c r="L7269">
        <v>0.29170000000000001</v>
      </c>
      <c r="M7269">
        <v>0.29170000000000001</v>
      </c>
      <c r="N7269">
        <v>0.29170000000000001</v>
      </c>
      <c r="O7269">
        <v>0.29170000000000001</v>
      </c>
      <c r="P7269">
        <v>0.29170000000000001</v>
      </c>
      <c r="Q7269">
        <v>0.29170000000000001</v>
      </c>
      <c r="R7269">
        <v>0.29170000000000001</v>
      </c>
      <c r="S7269">
        <v>0.29170000000000001</v>
      </c>
      <c r="T7269">
        <v>0.29170000000000001</v>
      </c>
      <c r="U7269">
        <v>0.29170000000000001</v>
      </c>
      <c r="V7269">
        <v>0.29170000000000001</v>
      </c>
      <c r="W7269">
        <v>0.29170000000000001</v>
      </c>
      <c r="X7269">
        <v>0.29170000000000001</v>
      </c>
      <c r="Y7269">
        <v>0.29170000000000001</v>
      </c>
      <c r="Z7269">
        <v>0.29170000000000001</v>
      </c>
      <c r="AA7269">
        <v>0.29170000000000001</v>
      </c>
      <c r="AB7269" s="7">
        <f t="shared" si="339"/>
        <v>7.0007999999999964</v>
      </c>
      <c r="AC7269">
        <f>INDEX(SHELF_days!$C$2:$C$289,MATCH(A7269&amp;"|"&amp;C7269,SHELF_days!$D$2:$D$289,0))</f>
        <v>108</v>
      </c>
      <c r="AD7269" s="8">
        <f t="shared" si="340"/>
        <v>756.08639999999957</v>
      </c>
      <c r="AE7269" s="7">
        <f t="shared" si="341"/>
        <v>0.29170000000000001</v>
      </c>
    </row>
    <row r="7270" spans="1:31" x14ac:dyDescent="0.45">
      <c r="A7270" t="s">
        <v>105</v>
      </c>
      <c r="B7270" t="s">
        <v>173</v>
      </c>
      <c r="C7270" t="s">
        <v>126</v>
      </c>
      <c r="D7270">
        <v>0.29170000000000001</v>
      </c>
      <c r="E7270">
        <v>0.29170000000000001</v>
      </c>
      <c r="F7270">
        <v>0.29170000000000001</v>
      </c>
      <c r="G7270">
        <v>0.29170000000000001</v>
      </c>
      <c r="H7270">
        <v>0.29170000000000001</v>
      </c>
      <c r="I7270">
        <v>0.29170000000000001</v>
      </c>
      <c r="J7270">
        <v>0.29170000000000001</v>
      </c>
      <c r="K7270">
        <v>0.29170000000000001</v>
      </c>
      <c r="L7270">
        <v>0.29170000000000001</v>
      </c>
      <c r="M7270">
        <v>0.29170000000000001</v>
      </c>
      <c r="N7270">
        <v>0.29170000000000001</v>
      </c>
      <c r="O7270">
        <v>0.29170000000000001</v>
      </c>
      <c r="P7270">
        <v>0.29170000000000001</v>
      </c>
      <c r="Q7270">
        <v>0.29170000000000001</v>
      </c>
      <c r="R7270">
        <v>0.29170000000000001</v>
      </c>
      <c r="S7270">
        <v>0.29170000000000001</v>
      </c>
      <c r="T7270">
        <v>0.29170000000000001</v>
      </c>
      <c r="U7270">
        <v>0.29170000000000001</v>
      </c>
      <c r="V7270">
        <v>0.29170000000000001</v>
      </c>
      <c r="W7270">
        <v>0.29170000000000001</v>
      </c>
      <c r="X7270">
        <v>0.29170000000000001</v>
      </c>
      <c r="Y7270">
        <v>0.29170000000000001</v>
      </c>
      <c r="Z7270">
        <v>0.29170000000000001</v>
      </c>
      <c r="AA7270">
        <v>0.29170000000000001</v>
      </c>
      <c r="AB7270" s="7">
        <f t="shared" si="339"/>
        <v>7.0007999999999964</v>
      </c>
      <c r="AC7270">
        <f>INDEX(SHELF_days!$C$2:$C$289,MATCH(A7270&amp;"|"&amp;C7270,SHELF_days!$D$2:$D$289,0))</f>
        <v>98</v>
      </c>
      <c r="AD7270" s="8">
        <f t="shared" si="340"/>
        <v>686.07839999999965</v>
      </c>
      <c r="AE7270" s="7">
        <f t="shared" si="341"/>
        <v>0.29170000000000001</v>
      </c>
    </row>
    <row r="7271" spans="1:31" x14ac:dyDescent="0.45">
      <c r="A7271" t="s">
        <v>105</v>
      </c>
      <c r="B7271" t="s">
        <v>173</v>
      </c>
      <c r="C7271" t="s">
        <v>127</v>
      </c>
      <c r="D7271">
        <v>0.29170000000000001</v>
      </c>
      <c r="E7271">
        <v>0.29170000000000001</v>
      </c>
      <c r="F7271">
        <v>0.29170000000000001</v>
      </c>
      <c r="G7271">
        <v>0.29170000000000001</v>
      </c>
      <c r="H7271">
        <v>0.29170000000000001</v>
      </c>
      <c r="I7271">
        <v>0.29170000000000001</v>
      </c>
      <c r="J7271">
        <v>0.29170000000000001</v>
      </c>
      <c r="K7271">
        <v>0.29170000000000001</v>
      </c>
      <c r="L7271">
        <v>0.29170000000000001</v>
      </c>
      <c r="M7271">
        <v>0.29170000000000001</v>
      </c>
      <c r="N7271">
        <v>0.29170000000000001</v>
      </c>
      <c r="O7271">
        <v>0.29170000000000001</v>
      </c>
      <c r="P7271">
        <v>0.29170000000000001</v>
      </c>
      <c r="Q7271">
        <v>0.29170000000000001</v>
      </c>
      <c r="R7271">
        <v>0.29170000000000001</v>
      </c>
      <c r="S7271">
        <v>0.29170000000000001</v>
      </c>
      <c r="T7271">
        <v>0.29170000000000001</v>
      </c>
      <c r="U7271">
        <v>0.29170000000000001</v>
      </c>
      <c r="V7271">
        <v>0.29170000000000001</v>
      </c>
      <c r="W7271">
        <v>0.29170000000000001</v>
      </c>
      <c r="X7271">
        <v>0.29170000000000001</v>
      </c>
      <c r="Y7271">
        <v>0.29170000000000001</v>
      </c>
      <c r="Z7271">
        <v>0.29170000000000001</v>
      </c>
      <c r="AA7271">
        <v>0.29170000000000001</v>
      </c>
      <c r="AB7271" s="7">
        <f t="shared" si="339"/>
        <v>7.0007999999999964</v>
      </c>
      <c r="AC7271">
        <f>INDEX(SHELF_days!$C$2:$C$289,MATCH(A7271&amp;"|"&amp;C7271,SHELF_days!$D$2:$D$289,0))</f>
        <v>87</v>
      </c>
      <c r="AD7271" s="8">
        <f t="shared" si="340"/>
        <v>609.0695999999997</v>
      </c>
      <c r="AE7271" s="7">
        <f t="shared" si="341"/>
        <v>0.29170000000000001</v>
      </c>
    </row>
    <row r="7272" spans="1:31" x14ac:dyDescent="0.45">
      <c r="A7272" t="s">
        <v>105</v>
      </c>
      <c r="B7272" t="s">
        <v>173</v>
      </c>
      <c r="C7272" t="s">
        <v>128</v>
      </c>
      <c r="D7272">
        <v>0.29170000000000001</v>
      </c>
      <c r="E7272">
        <v>0.29170000000000001</v>
      </c>
      <c r="F7272">
        <v>0.29170000000000001</v>
      </c>
      <c r="G7272">
        <v>0.29170000000000001</v>
      </c>
      <c r="H7272">
        <v>0.29170000000000001</v>
      </c>
      <c r="I7272">
        <v>0.29170000000000001</v>
      </c>
      <c r="J7272">
        <v>0.29170000000000001</v>
      </c>
      <c r="K7272">
        <v>0.29170000000000001</v>
      </c>
      <c r="L7272">
        <v>0.29170000000000001</v>
      </c>
      <c r="M7272">
        <v>0.29170000000000001</v>
      </c>
      <c r="N7272">
        <v>0.29170000000000001</v>
      </c>
      <c r="O7272">
        <v>0.29170000000000001</v>
      </c>
      <c r="P7272">
        <v>0.29170000000000001</v>
      </c>
      <c r="Q7272">
        <v>0.29170000000000001</v>
      </c>
      <c r="R7272">
        <v>0.29170000000000001</v>
      </c>
      <c r="S7272">
        <v>0.29170000000000001</v>
      </c>
      <c r="T7272">
        <v>0.29170000000000001</v>
      </c>
      <c r="U7272">
        <v>0.29170000000000001</v>
      </c>
      <c r="V7272">
        <v>0.29170000000000001</v>
      </c>
      <c r="W7272">
        <v>0.29170000000000001</v>
      </c>
      <c r="X7272">
        <v>0.29170000000000001</v>
      </c>
      <c r="Y7272">
        <v>0.29170000000000001</v>
      </c>
      <c r="Z7272">
        <v>0.29170000000000001</v>
      </c>
      <c r="AA7272">
        <v>0.29170000000000001</v>
      </c>
      <c r="AB7272" s="7">
        <f t="shared" si="339"/>
        <v>7.0007999999999964</v>
      </c>
      <c r="AC7272">
        <f>INDEX(SHELF_days!$C$2:$C$289,MATCH(A7272&amp;"|"&amp;C7272,SHELF_days!$D$2:$D$289,0))</f>
        <v>38</v>
      </c>
      <c r="AD7272" s="8">
        <f t="shared" si="340"/>
        <v>266.03039999999987</v>
      </c>
      <c r="AE7272" s="7">
        <f t="shared" si="341"/>
        <v>0.29170000000000001</v>
      </c>
    </row>
    <row r="7273" spans="1:31" x14ac:dyDescent="0.45">
      <c r="A7273" t="s">
        <v>105</v>
      </c>
      <c r="B7273" t="s">
        <v>173</v>
      </c>
      <c r="C7273" t="s">
        <v>129</v>
      </c>
      <c r="D7273">
        <v>0.29170000000000001</v>
      </c>
      <c r="E7273">
        <v>0.29170000000000001</v>
      </c>
      <c r="F7273">
        <v>0.29170000000000001</v>
      </c>
      <c r="G7273">
        <v>0.29170000000000001</v>
      </c>
      <c r="H7273">
        <v>0.29170000000000001</v>
      </c>
      <c r="I7273">
        <v>0.29170000000000001</v>
      </c>
      <c r="J7273">
        <v>0.29170000000000001</v>
      </c>
      <c r="K7273">
        <v>0.29170000000000001</v>
      </c>
      <c r="L7273">
        <v>0.29170000000000001</v>
      </c>
      <c r="M7273">
        <v>0.29170000000000001</v>
      </c>
      <c r="N7273">
        <v>0.29170000000000001</v>
      </c>
      <c r="O7273">
        <v>0.29170000000000001</v>
      </c>
      <c r="P7273">
        <v>0.29170000000000001</v>
      </c>
      <c r="Q7273">
        <v>0.29170000000000001</v>
      </c>
      <c r="R7273">
        <v>0.29170000000000001</v>
      </c>
      <c r="S7273">
        <v>0.29170000000000001</v>
      </c>
      <c r="T7273">
        <v>0.29170000000000001</v>
      </c>
      <c r="U7273">
        <v>0.29170000000000001</v>
      </c>
      <c r="V7273">
        <v>0.29170000000000001</v>
      </c>
      <c r="W7273">
        <v>0.29170000000000001</v>
      </c>
      <c r="X7273">
        <v>0.29170000000000001</v>
      </c>
      <c r="Y7273">
        <v>0.29170000000000001</v>
      </c>
      <c r="Z7273">
        <v>0.29170000000000001</v>
      </c>
      <c r="AA7273">
        <v>0.29170000000000001</v>
      </c>
      <c r="AB7273" s="7">
        <f t="shared" si="339"/>
        <v>7.0007999999999964</v>
      </c>
      <c r="AC7273">
        <f>INDEX(SHELF_days!$C$2:$C$289,MATCH(A7273&amp;"|"&amp;C7273,SHELF_days!$D$2:$D$289,0))</f>
        <v>4</v>
      </c>
      <c r="AD7273" s="8">
        <f t="shared" si="340"/>
        <v>28.003199999999985</v>
      </c>
      <c r="AE7273" s="7">
        <f t="shared" si="341"/>
        <v>0.29170000000000001</v>
      </c>
    </row>
    <row r="7274" spans="1:31" x14ac:dyDescent="0.45">
      <c r="A7274" t="s">
        <v>105</v>
      </c>
      <c r="B7274" t="s">
        <v>174</v>
      </c>
      <c r="C7274" t="s">
        <v>124</v>
      </c>
      <c r="D7274">
        <v>0.90899999999999992</v>
      </c>
      <c r="E7274">
        <v>0.90899999999999992</v>
      </c>
      <c r="F7274">
        <v>0.90899999999999992</v>
      </c>
      <c r="G7274">
        <v>0.90899999999999992</v>
      </c>
      <c r="H7274">
        <v>0.90899999999999992</v>
      </c>
      <c r="I7274">
        <v>0.90899999999999992</v>
      </c>
      <c r="J7274">
        <v>0.90899999999999992</v>
      </c>
      <c r="K7274">
        <v>0.90899999999999992</v>
      </c>
      <c r="L7274">
        <v>0.90899999999999992</v>
      </c>
      <c r="M7274">
        <v>0.90899999999999992</v>
      </c>
      <c r="N7274">
        <v>0.90899999999999992</v>
      </c>
      <c r="O7274">
        <v>0.90899999999999992</v>
      </c>
      <c r="P7274">
        <v>0.90899999999999992</v>
      </c>
      <c r="Q7274">
        <v>0.90899999999999992</v>
      </c>
      <c r="R7274">
        <v>0.90899999999999992</v>
      </c>
      <c r="S7274">
        <v>0.90899999999999992</v>
      </c>
      <c r="T7274">
        <v>0.90899999999999992</v>
      </c>
      <c r="U7274">
        <v>0.90899999999999992</v>
      </c>
      <c r="V7274">
        <v>0.90899999999999992</v>
      </c>
      <c r="W7274">
        <v>0.90899999999999992</v>
      </c>
      <c r="X7274">
        <v>0.90899999999999992</v>
      </c>
      <c r="Y7274">
        <v>0.90899999999999992</v>
      </c>
      <c r="Z7274">
        <v>0.90899999999999992</v>
      </c>
      <c r="AA7274">
        <v>0.90899999999999992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0.90899999999999992</v>
      </c>
    </row>
    <row r="7275" spans="1:31" x14ac:dyDescent="0.45">
      <c r="A7275" t="s">
        <v>105</v>
      </c>
      <c r="B7275" t="s">
        <v>174</v>
      </c>
      <c r="C7275" t="s">
        <v>125</v>
      </c>
      <c r="D7275">
        <v>0.90899999999999992</v>
      </c>
      <c r="E7275">
        <v>0.90899999999999992</v>
      </c>
      <c r="F7275">
        <v>0.90899999999999992</v>
      </c>
      <c r="G7275">
        <v>0.90899999999999992</v>
      </c>
      <c r="H7275">
        <v>0.90899999999999992</v>
      </c>
      <c r="I7275">
        <v>0.90899999999999992</v>
      </c>
      <c r="J7275">
        <v>0.90899999999999992</v>
      </c>
      <c r="K7275">
        <v>0.90899999999999992</v>
      </c>
      <c r="L7275">
        <v>0.90899999999999992</v>
      </c>
      <c r="M7275">
        <v>0.90899999999999992</v>
      </c>
      <c r="N7275">
        <v>0.90899999999999992</v>
      </c>
      <c r="O7275">
        <v>0.90899999999999992</v>
      </c>
      <c r="P7275">
        <v>0.90899999999999992</v>
      </c>
      <c r="Q7275">
        <v>0.90899999999999992</v>
      </c>
      <c r="R7275">
        <v>0.90899999999999992</v>
      </c>
      <c r="S7275">
        <v>0.90899999999999992</v>
      </c>
      <c r="T7275">
        <v>0.90899999999999992</v>
      </c>
      <c r="U7275">
        <v>0.90899999999999992</v>
      </c>
      <c r="V7275">
        <v>0.90899999999999992</v>
      </c>
      <c r="W7275">
        <v>0.90899999999999992</v>
      </c>
      <c r="X7275">
        <v>0.90899999999999992</v>
      </c>
      <c r="Y7275">
        <v>0.90899999999999992</v>
      </c>
      <c r="Z7275">
        <v>0.90899999999999992</v>
      </c>
      <c r="AA7275">
        <v>0.90899999999999992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0.90899999999999992</v>
      </c>
    </row>
    <row r="7276" spans="1:31" x14ac:dyDescent="0.45">
      <c r="A7276" t="s">
        <v>105</v>
      </c>
      <c r="B7276" t="s">
        <v>174</v>
      </c>
      <c r="C7276" t="s">
        <v>126</v>
      </c>
      <c r="D7276">
        <v>0.90899999999999992</v>
      </c>
      <c r="E7276">
        <v>0.90899999999999992</v>
      </c>
      <c r="F7276">
        <v>0.90899999999999992</v>
      </c>
      <c r="G7276">
        <v>0.90899999999999992</v>
      </c>
      <c r="H7276">
        <v>0.90899999999999992</v>
      </c>
      <c r="I7276">
        <v>0.90899999999999992</v>
      </c>
      <c r="J7276">
        <v>0.90899999999999992</v>
      </c>
      <c r="K7276">
        <v>0.90899999999999992</v>
      </c>
      <c r="L7276">
        <v>0.90899999999999992</v>
      </c>
      <c r="M7276">
        <v>0.90899999999999992</v>
      </c>
      <c r="N7276">
        <v>0.90899999999999992</v>
      </c>
      <c r="O7276">
        <v>0.90899999999999992</v>
      </c>
      <c r="P7276">
        <v>0.90899999999999992</v>
      </c>
      <c r="Q7276">
        <v>0.90899999999999992</v>
      </c>
      <c r="R7276">
        <v>0.90899999999999992</v>
      </c>
      <c r="S7276">
        <v>0.90899999999999992</v>
      </c>
      <c r="T7276">
        <v>0.90899999999999992</v>
      </c>
      <c r="U7276">
        <v>0.90899999999999992</v>
      </c>
      <c r="V7276">
        <v>0.90899999999999992</v>
      </c>
      <c r="W7276">
        <v>0.90899999999999992</v>
      </c>
      <c r="X7276">
        <v>0.90899999999999992</v>
      </c>
      <c r="Y7276">
        <v>0.90899999999999992</v>
      </c>
      <c r="Z7276">
        <v>0.90899999999999992</v>
      </c>
      <c r="AA7276">
        <v>0.90899999999999992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0.90899999999999992</v>
      </c>
    </row>
    <row r="7277" spans="1:31" x14ac:dyDescent="0.45">
      <c r="A7277" t="s">
        <v>105</v>
      </c>
      <c r="B7277" t="s">
        <v>174</v>
      </c>
      <c r="C7277" t="s">
        <v>127</v>
      </c>
      <c r="D7277">
        <v>0.90899999999999992</v>
      </c>
      <c r="E7277">
        <v>0.90899999999999992</v>
      </c>
      <c r="F7277">
        <v>0.90899999999999992</v>
      </c>
      <c r="G7277">
        <v>0.90899999999999992</v>
      </c>
      <c r="H7277">
        <v>0.90899999999999992</v>
      </c>
      <c r="I7277">
        <v>0.90899999999999992</v>
      </c>
      <c r="J7277">
        <v>0.90899999999999992</v>
      </c>
      <c r="K7277">
        <v>0.90899999999999992</v>
      </c>
      <c r="L7277">
        <v>0.90899999999999992</v>
      </c>
      <c r="M7277">
        <v>0.90899999999999992</v>
      </c>
      <c r="N7277">
        <v>0.90899999999999992</v>
      </c>
      <c r="O7277">
        <v>0.90899999999999992</v>
      </c>
      <c r="P7277">
        <v>0.90899999999999992</v>
      </c>
      <c r="Q7277">
        <v>0.90899999999999992</v>
      </c>
      <c r="R7277">
        <v>0.90899999999999992</v>
      </c>
      <c r="S7277">
        <v>0.90899999999999992</v>
      </c>
      <c r="T7277">
        <v>0.90899999999999992</v>
      </c>
      <c r="U7277">
        <v>0.90899999999999992</v>
      </c>
      <c r="V7277">
        <v>0.90899999999999992</v>
      </c>
      <c r="W7277">
        <v>0.90899999999999992</v>
      </c>
      <c r="X7277">
        <v>0.90899999999999992</v>
      </c>
      <c r="Y7277">
        <v>0.90899999999999992</v>
      </c>
      <c r="Z7277">
        <v>0.90899999999999992</v>
      </c>
      <c r="AA7277">
        <v>0.90899999999999992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0.90899999999999992</v>
      </c>
    </row>
    <row r="7278" spans="1:31" x14ac:dyDescent="0.45">
      <c r="A7278" t="s">
        <v>105</v>
      </c>
      <c r="B7278" t="s">
        <v>174</v>
      </c>
      <c r="C7278" t="s">
        <v>128</v>
      </c>
      <c r="D7278">
        <v>0.90899999999999992</v>
      </c>
      <c r="E7278">
        <v>0.90899999999999992</v>
      </c>
      <c r="F7278">
        <v>0.90899999999999992</v>
      </c>
      <c r="G7278">
        <v>0.90899999999999992</v>
      </c>
      <c r="H7278">
        <v>0.90899999999999992</v>
      </c>
      <c r="I7278">
        <v>0.90899999999999992</v>
      </c>
      <c r="J7278">
        <v>0.90899999999999992</v>
      </c>
      <c r="K7278">
        <v>0.90899999999999992</v>
      </c>
      <c r="L7278">
        <v>0.90899999999999992</v>
      </c>
      <c r="M7278">
        <v>0.90899999999999992</v>
      </c>
      <c r="N7278">
        <v>0.90899999999999992</v>
      </c>
      <c r="O7278">
        <v>0.90899999999999992</v>
      </c>
      <c r="P7278">
        <v>0.90899999999999992</v>
      </c>
      <c r="Q7278">
        <v>0.90899999999999992</v>
      </c>
      <c r="R7278">
        <v>0.90899999999999992</v>
      </c>
      <c r="S7278">
        <v>0.90899999999999992</v>
      </c>
      <c r="T7278">
        <v>0.90899999999999992</v>
      </c>
      <c r="U7278">
        <v>0.90899999999999992</v>
      </c>
      <c r="V7278">
        <v>0.90899999999999992</v>
      </c>
      <c r="W7278">
        <v>0.90899999999999992</v>
      </c>
      <c r="X7278">
        <v>0.90899999999999992</v>
      </c>
      <c r="Y7278">
        <v>0.90899999999999992</v>
      </c>
      <c r="Z7278">
        <v>0.90899999999999992</v>
      </c>
      <c r="AA7278">
        <v>0.90899999999999992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0.90899999999999992</v>
      </c>
    </row>
    <row r="7279" spans="1:31" x14ac:dyDescent="0.45">
      <c r="A7279" t="s">
        <v>105</v>
      </c>
      <c r="B7279" t="s">
        <v>174</v>
      </c>
      <c r="C7279" t="s">
        <v>129</v>
      </c>
      <c r="D7279">
        <v>0.90899999999999992</v>
      </c>
      <c r="E7279">
        <v>0.90899999999999992</v>
      </c>
      <c r="F7279">
        <v>0.90899999999999992</v>
      </c>
      <c r="G7279">
        <v>0.90899999999999992</v>
      </c>
      <c r="H7279">
        <v>0.90899999999999992</v>
      </c>
      <c r="I7279">
        <v>0.90899999999999992</v>
      </c>
      <c r="J7279">
        <v>0.90899999999999992</v>
      </c>
      <c r="K7279">
        <v>0.90899999999999992</v>
      </c>
      <c r="L7279">
        <v>0.90899999999999992</v>
      </c>
      <c r="M7279">
        <v>0.90899999999999992</v>
      </c>
      <c r="N7279">
        <v>0.90899999999999992</v>
      </c>
      <c r="O7279">
        <v>0.90899999999999992</v>
      </c>
      <c r="P7279">
        <v>0.90899999999999992</v>
      </c>
      <c r="Q7279">
        <v>0.90899999999999992</v>
      </c>
      <c r="R7279">
        <v>0.90899999999999992</v>
      </c>
      <c r="S7279">
        <v>0.90899999999999992</v>
      </c>
      <c r="T7279">
        <v>0.90899999999999992</v>
      </c>
      <c r="U7279">
        <v>0.90899999999999992</v>
      </c>
      <c r="V7279">
        <v>0.90899999999999992</v>
      </c>
      <c r="W7279">
        <v>0.90899999999999992</v>
      </c>
      <c r="X7279">
        <v>0.90899999999999992</v>
      </c>
      <c r="Y7279">
        <v>0.90899999999999992</v>
      </c>
      <c r="Z7279">
        <v>0.90899999999999992</v>
      </c>
      <c r="AA7279">
        <v>0.90899999999999992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0.90899999999999992</v>
      </c>
    </row>
    <row r="7280" spans="1:31" x14ac:dyDescent="0.45">
      <c r="A7280" t="s">
        <v>105</v>
      </c>
      <c r="B7280" t="s">
        <v>175</v>
      </c>
      <c r="C7280" t="s">
        <v>124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105</v>
      </c>
      <c r="B7281" t="s">
        <v>175</v>
      </c>
      <c r="C7281" t="s">
        <v>125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105</v>
      </c>
      <c r="B7282" t="s">
        <v>175</v>
      </c>
      <c r="C7282" t="s">
        <v>126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105</v>
      </c>
      <c r="B7283" t="s">
        <v>175</v>
      </c>
      <c r="C7283" t="s">
        <v>127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105</v>
      </c>
      <c r="B7284" t="s">
        <v>175</v>
      </c>
      <c r="C7284" t="s">
        <v>128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105</v>
      </c>
      <c r="B7285" t="s">
        <v>175</v>
      </c>
      <c r="C7285" t="s">
        <v>129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105</v>
      </c>
      <c r="B7286" t="s">
        <v>176</v>
      </c>
      <c r="C7286" t="s">
        <v>124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105</v>
      </c>
      <c r="B7287" t="s">
        <v>176</v>
      </c>
      <c r="C7287" t="s">
        <v>125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105</v>
      </c>
      <c r="B7288" t="s">
        <v>176</v>
      </c>
      <c r="C7288" t="s">
        <v>126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105</v>
      </c>
      <c r="B7289" t="s">
        <v>176</v>
      </c>
      <c r="C7289" t="s">
        <v>127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105</v>
      </c>
      <c r="B7290" t="s">
        <v>176</v>
      </c>
      <c r="C7290" t="s">
        <v>128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105</v>
      </c>
      <c r="B7291" t="s">
        <v>176</v>
      </c>
      <c r="C7291" t="s">
        <v>129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105</v>
      </c>
      <c r="B7292" t="s">
        <v>177</v>
      </c>
      <c r="C7292" t="s">
        <v>124</v>
      </c>
      <c r="D7292">
        <v>4.1099999999999998E-2</v>
      </c>
      <c r="E7292">
        <v>4.1099999999999998E-2</v>
      </c>
      <c r="F7292">
        <v>4.1099999999999998E-2</v>
      </c>
      <c r="G7292">
        <v>4.1099999999999998E-2</v>
      </c>
      <c r="H7292">
        <v>4.1099999999999998E-2</v>
      </c>
      <c r="I7292">
        <v>4.1099999999999998E-2</v>
      </c>
      <c r="J7292">
        <v>4.1099999999999998E-2</v>
      </c>
      <c r="K7292">
        <v>4.1099999999999998E-2</v>
      </c>
      <c r="L7292">
        <v>4.1099999999999998E-2</v>
      </c>
      <c r="M7292">
        <v>4.1099999999999998E-2</v>
      </c>
      <c r="N7292">
        <v>4.1099999999999998E-2</v>
      </c>
      <c r="O7292">
        <v>4.1099999999999998E-2</v>
      </c>
      <c r="P7292">
        <v>4.1099999999999998E-2</v>
      </c>
      <c r="Q7292">
        <v>4.1099999999999998E-2</v>
      </c>
      <c r="R7292">
        <v>4.1099999999999998E-2</v>
      </c>
      <c r="S7292">
        <v>4.1099999999999998E-2</v>
      </c>
      <c r="T7292">
        <v>4.1099999999999998E-2</v>
      </c>
      <c r="U7292">
        <v>4.1099999999999998E-2</v>
      </c>
      <c r="V7292">
        <v>4.1099999999999998E-2</v>
      </c>
      <c r="W7292">
        <v>4.1099999999999998E-2</v>
      </c>
      <c r="X7292">
        <v>4.1099999999999998E-2</v>
      </c>
      <c r="Y7292">
        <v>4.1099999999999998E-2</v>
      </c>
      <c r="Z7292">
        <v>4.1099999999999998E-2</v>
      </c>
      <c r="AA7292">
        <v>4.1099999999999998E-2</v>
      </c>
      <c r="AB7292" s="7">
        <f t="shared" si="339"/>
        <v>0.98640000000000039</v>
      </c>
      <c r="AC7292">
        <f>INDEX(SHELF_days!$C$2:$C$289,MATCH(A7292&amp;"|"&amp;C7292,SHELF_days!$D$2:$D$289,0))</f>
        <v>30</v>
      </c>
      <c r="AD7292" s="8">
        <f t="shared" si="340"/>
        <v>29.592000000000013</v>
      </c>
      <c r="AE7292" s="7">
        <f t="shared" si="341"/>
        <v>4.1099999999999998E-2</v>
      </c>
    </row>
    <row r="7293" spans="1:31" x14ac:dyDescent="0.45">
      <c r="A7293" t="s">
        <v>105</v>
      </c>
      <c r="B7293" t="s">
        <v>177</v>
      </c>
      <c r="C7293" t="s">
        <v>125</v>
      </c>
      <c r="D7293">
        <v>4.1099999999999998E-2</v>
      </c>
      <c r="E7293">
        <v>4.1099999999999998E-2</v>
      </c>
      <c r="F7293">
        <v>4.1099999999999998E-2</v>
      </c>
      <c r="G7293">
        <v>4.1099999999999998E-2</v>
      </c>
      <c r="H7293">
        <v>4.1099999999999998E-2</v>
      </c>
      <c r="I7293">
        <v>4.1099999999999998E-2</v>
      </c>
      <c r="J7293">
        <v>4.1099999999999998E-2</v>
      </c>
      <c r="K7293">
        <v>4.1099999999999998E-2</v>
      </c>
      <c r="L7293">
        <v>4.1099999999999998E-2</v>
      </c>
      <c r="M7293">
        <v>4.1099999999999998E-2</v>
      </c>
      <c r="N7293">
        <v>4.1099999999999998E-2</v>
      </c>
      <c r="O7293">
        <v>4.1099999999999998E-2</v>
      </c>
      <c r="P7293">
        <v>4.1099999999999998E-2</v>
      </c>
      <c r="Q7293">
        <v>4.1099999999999998E-2</v>
      </c>
      <c r="R7293">
        <v>4.1099999999999998E-2</v>
      </c>
      <c r="S7293">
        <v>4.1099999999999998E-2</v>
      </c>
      <c r="T7293">
        <v>4.1099999999999998E-2</v>
      </c>
      <c r="U7293">
        <v>4.1099999999999998E-2</v>
      </c>
      <c r="V7293">
        <v>4.1099999999999998E-2</v>
      </c>
      <c r="W7293">
        <v>4.1099999999999998E-2</v>
      </c>
      <c r="X7293">
        <v>4.1099999999999998E-2</v>
      </c>
      <c r="Y7293">
        <v>4.1099999999999998E-2</v>
      </c>
      <c r="Z7293">
        <v>4.1099999999999998E-2</v>
      </c>
      <c r="AA7293">
        <v>4.1099999999999998E-2</v>
      </c>
      <c r="AB7293" s="7">
        <f t="shared" si="339"/>
        <v>0.98640000000000039</v>
      </c>
      <c r="AC7293">
        <f>INDEX(SHELF_days!$C$2:$C$289,MATCH(A7293&amp;"|"&amp;C7293,SHELF_days!$D$2:$D$289,0))</f>
        <v>108</v>
      </c>
      <c r="AD7293" s="8">
        <f t="shared" si="340"/>
        <v>106.53120000000004</v>
      </c>
      <c r="AE7293" s="7">
        <f t="shared" si="341"/>
        <v>4.1099999999999998E-2</v>
      </c>
    </row>
    <row r="7294" spans="1:31" x14ac:dyDescent="0.45">
      <c r="A7294" t="s">
        <v>105</v>
      </c>
      <c r="B7294" t="s">
        <v>177</v>
      </c>
      <c r="C7294" t="s">
        <v>126</v>
      </c>
      <c r="D7294">
        <v>4.1099999999999998E-2</v>
      </c>
      <c r="E7294">
        <v>4.1099999999999998E-2</v>
      </c>
      <c r="F7294">
        <v>4.1099999999999998E-2</v>
      </c>
      <c r="G7294">
        <v>4.1099999999999998E-2</v>
      </c>
      <c r="H7294">
        <v>4.1099999999999998E-2</v>
      </c>
      <c r="I7294">
        <v>4.1099999999999998E-2</v>
      </c>
      <c r="J7294">
        <v>4.1099999999999998E-2</v>
      </c>
      <c r="K7294">
        <v>4.1099999999999998E-2</v>
      </c>
      <c r="L7294">
        <v>4.1099999999999998E-2</v>
      </c>
      <c r="M7294">
        <v>4.1099999999999998E-2</v>
      </c>
      <c r="N7294">
        <v>4.1099999999999998E-2</v>
      </c>
      <c r="O7294">
        <v>4.1099999999999998E-2</v>
      </c>
      <c r="P7294">
        <v>4.1099999999999998E-2</v>
      </c>
      <c r="Q7294">
        <v>4.1099999999999998E-2</v>
      </c>
      <c r="R7294">
        <v>4.1099999999999998E-2</v>
      </c>
      <c r="S7294">
        <v>4.1099999999999998E-2</v>
      </c>
      <c r="T7294">
        <v>4.1099999999999998E-2</v>
      </c>
      <c r="U7294">
        <v>4.1099999999999998E-2</v>
      </c>
      <c r="V7294">
        <v>4.1099999999999998E-2</v>
      </c>
      <c r="W7294">
        <v>4.1099999999999998E-2</v>
      </c>
      <c r="X7294">
        <v>4.1099999999999998E-2</v>
      </c>
      <c r="Y7294">
        <v>4.1099999999999998E-2</v>
      </c>
      <c r="Z7294">
        <v>4.1099999999999998E-2</v>
      </c>
      <c r="AA7294">
        <v>4.1099999999999998E-2</v>
      </c>
      <c r="AB7294" s="7">
        <f t="shared" si="339"/>
        <v>0.98640000000000039</v>
      </c>
      <c r="AC7294">
        <f>INDEX(SHELF_days!$C$2:$C$289,MATCH(A7294&amp;"|"&amp;C7294,SHELF_days!$D$2:$D$289,0))</f>
        <v>98</v>
      </c>
      <c r="AD7294" s="8">
        <f t="shared" si="340"/>
        <v>96.667200000000037</v>
      </c>
      <c r="AE7294" s="7">
        <f t="shared" si="341"/>
        <v>4.1099999999999998E-2</v>
      </c>
    </row>
    <row r="7295" spans="1:31" x14ac:dyDescent="0.45">
      <c r="A7295" t="s">
        <v>105</v>
      </c>
      <c r="B7295" t="s">
        <v>177</v>
      </c>
      <c r="C7295" t="s">
        <v>127</v>
      </c>
      <c r="D7295">
        <v>4.1099999999999998E-2</v>
      </c>
      <c r="E7295">
        <v>4.1099999999999998E-2</v>
      </c>
      <c r="F7295">
        <v>4.1099999999999998E-2</v>
      </c>
      <c r="G7295">
        <v>4.1099999999999998E-2</v>
      </c>
      <c r="H7295">
        <v>4.1099999999999998E-2</v>
      </c>
      <c r="I7295">
        <v>4.1099999999999998E-2</v>
      </c>
      <c r="J7295">
        <v>4.1099999999999998E-2</v>
      </c>
      <c r="K7295">
        <v>4.1099999999999998E-2</v>
      </c>
      <c r="L7295">
        <v>4.1099999999999998E-2</v>
      </c>
      <c r="M7295">
        <v>4.1099999999999998E-2</v>
      </c>
      <c r="N7295">
        <v>4.1099999999999998E-2</v>
      </c>
      <c r="O7295">
        <v>4.1099999999999998E-2</v>
      </c>
      <c r="P7295">
        <v>4.1099999999999998E-2</v>
      </c>
      <c r="Q7295">
        <v>4.1099999999999998E-2</v>
      </c>
      <c r="R7295">
        <v>4.1099999999999998E-2</v>
      </c>
      <c r="S7295">
        <v>4.1099999999999998E-2</v>
      </c>
      <c r="T7295">
        <v>4.1099999999999998E-2</v>
      </c>
      <c r="U7295">
        <v>4.1099999999999998E-2</v>
      </c>
      <c r="V7295">
        <v>4.1099999999999998E-2</v>
      </c>
      <c r="W7295">
        <v>4.1099999999999998E-2</v>
      </c>
      <c r="X7295">
        <v>4.1099999999999998E-2</v>
      </c>
      <c r="Y7295">
        <v>4.1099999999999998E-2</v>
      </c>
      <c r="Z7295">
        <v>4.1099999999999998E-2</v>
      </c>
      <c r="AA7295">
        <v>4.1099999999999998E-2</v>
      </c>
      <c r="AB7295" s="7">
        <f t="shared" si="339"/>
        <v>0.98640000000000039</v>
      </c>
      <c r="AC7295">
        <f>INDEX(SHELF_days!$C$2:$C$289,MATCH(A7295&amp;"|"&amp;C7295,SHELF_days!$D$2:$D$289,0))</f>
        <v>87</v>
      </c>
      <c r="AD7295" s="8">
        <f t="shared" si="340"/>
        <v>85.816800000000029</v>
      </c>
      <c r="AE7295" s="7">
        <f t="shared" si="341"/>
        <v>4.1099999999999998E-2</v>
      </c>
    </row>
    <row r="7296" spans="1:31" x14ac:dyDescent="0.45">
      <c r="A7296" t="s">
        <v>105</v>
      </c>
      <c r="B7296" t="s">
        <v>177</v>
      </c>
      <c r="C7296" t="s">
        <v>128</v>
      </c>
      <c r="D7296">
        <v>4.1099999999999998E-2</v>
      </c>
      <c r="E7296">
        <v>4.1099999999999998E-2</v>
      </c>
      <c r="F7296">
        <v>4.1099999999999998E-2</v>
      </c>
      <c r="G7296">
        <v>4.1099999999999998E-2</v>
      </c>
      <c r="H7296">
        <v>4.1099999999999998E-2</v>
      </c>
      <c r="I7296">
        <v>4.1099999999999998E-2</v>
      </c>
      <c r="J7296">
        <v>4.1099999999999998E-2</v>
      </c>
      <c r="K7296">
        <v>4.1099999999999998E-2</v>
      </c>
      <c r="L7296">
        <v>4.1099999999999998E-2</v>
      </c>
      <c r="M7296">
        <v>4.1099999999999998E-2</v>
      </c>
      <c r="N7296">
        <v>4.1099999999999998E-2</v>
      </c>
      <c r="O7296">
        <v>4.1099999999999998E-2</v>
      </c>
      <c r="P7296">
        <v>4.1099999999999998E-2</v>
      </c>
      <c r="Q7296">
        <v>4.1099999999999998E-2</v>
      </c>
      <c r="R7296">
        <v>4.1099999999999998E-2</v>
      </c>
      <c r="S7296">
        <v>4.1099999999999998E-2</v>
      </c>
      <c r="T7296">
        <v>4.1099999999999998E-2</v>
      </c>
      <c r="U7296">
        <v>4.1099999999999998E-2</v>
      </c>
      <c r="V7296">
        <v>4.1099999999999998E-2</v>
      </c>
      <c r="W7296">
        <v>4.1099999999999998E-2</v>
      </c>
      <c r="X7296">
        <v>4.1099999999999998E-2</v>
      </c>
      <c r="Y7296">
        <v>4.1099999999999998E-2</v>
      </c>
      <c r="Z7296">
        <v>4.1099999999999998E-2</v>
      </c>
      <c r="AA7296">
        <v>4.1099999999999998E-2</v>
      </c>
      <c r="AB7296" s="7">
        <f t="shared" si="339"/>
        <v>0.98640000000000039</v>
      </c>
      <c r="AC7296">
        <f>INDEX(SHELF_days!$C$2:$C$289,MATCH(A7296&amp;"|"&amp;C7296,SHELF_days!$D$2:$D$289,0))</f>
        <v>38</v>
      </c>
      <c r="AD7296" s="8">
        <f t="shared" si="340"/>
        <v>37.483200000000018</v>
      </c>
      <c r="AE7296" s="7">
        <f t="shared" si="341"/>
        <v>4.1099999999999998E-2</v>
      </c>
    </row>
    <row r="7297" spans="1:31" x14ac:dyDescent="0.45">
      <c r="A7297" t="s">
        <v>105</v>
      </c>
      <c r="B7297" t="s">
        <v>177</v>
      </c>
      <c r="C7297" t="s">
        <v>129</v>
      </c>
      <c r="D7297">
        <v>4.1099999999999998E-2</v>
      </c>
      <c r="E7297">
        <v>4.1099999999999998E-2</v>
      </c>
      <c r="F7297">
        <v>4.1099999999999998E-2</v>
      </c>
      <c r="G7297">
        <v>4.1099999999999998E-2</v>
      </c>
      <c r="H7297">
        <v>4.1099999999999998E-2</v>
      </c>
      <c r="I7297">
        <v>4.1099999999999998E-2</v>
      </c>
      <c r="J7297">
        <v>4.1099999999999998E-2</v>
      </c>
      <c r="K7297">
        <v>4.1099999999999998E-2</v>
      </c>
      <c r="L7297">
        <v>4.1099999999999998E-2</v>
      </c>
      <c r="M7297">
        <v>4.1099999999999998E-2</v>
      </c>
      <c r="N7297">
        <v>4.1099999999999998E-2</v>
      </c>
      <c r="O7297">
        <v>4.1099999999999998E-2</v>
      </c>
      <c r="P7297">
        <v>4.1099999999999998E-2</v>
      </c>
      <c r="Q7297">
        <v>4.1099999999999998E-2</v>
      </c>
      <c r="R7297">
        <v>4.1099999999999998E-2</v>
      </c>
      <c r="S7297">
        <v>4.1099999999999998E-2</v>
      </c>
      <c r="T7297">
        <v>4.1099999999999998E-2</v>
      </c>
      <c r="U7297">
        <v>4.1099999999999998E-2</v>
      </c>
      <c r="V7297">
        <v>4.1099999999999998E-2</v>
      </c>
      <c r="W7297">
        <v>4.1099999999999998E-2</v>
      </c>
      <c r="X7297">
        <v>4.1099999999999998E-2</v>
      </c>
      <c r="Y7297">
        <v>4.1099999999999998E-2</v>
      </c>
      <c r="Z7297">
        <v>4.1099999999999998E-2</v>
      </c>
      <c r="AA7297">
        <v>4.1099999999999998E-2</v>
      </c>
      <c r="AB7297" s="7">
        <f t="shared" si="339"/>
        <v>0.98640000000000039</v>
      </c>
      <c r="AC7297">
        <f>INDEX(SHELF_days!$C$2:$C$289,MATCH(A7297&amp;"|"&amp;C7297,SHELF_days!$D$2:$D$289,0))</f>
        <v>4</v>
      </c>
      <c r="AD7297" s="8">
        <f t="shared" si="340"/>
        <v>3.9456000000000016</v>
      </c>
      <c r="AE7297" s="7">
        <f t="shared" si="341"/>
        <v>4.1099999999999998E-2</v>
      </c>
    </row>
    <row r="7298" spans="1:31" x14ac:dyDescent="0.45">
      <c r="A7298" t="s">
        <v>105</v>
      </c>
      <c r="B7298" t="s">
        <v>178</v>
      </c>
      <c r="C7298" t="s">
        <v>124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105</v>
      </c>
      <c r="B7299" t="s">
        <v>178</v>
      </c>
      <c r="C7299" t="s">
        <v>125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105</v>
      </c>
      <c r="B7300" t="s">
        <v>178</v>
      </c>
      <c r="C7300" t="s">
        <v>126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105</v>
      </c>
      <c r="B7301" t="s">
        <v>178</v>
      </c>
      <c r="C7301" t="s">
        <v>127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105</v>
      </c>
      <c r="B7302" t="s">
        <v>178</v>
      </c>
      <c r="C7302" t="s">
        <v>128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105</v>
      </c>
      <c r="B7303" t="s">
        <v>178</v>
      </c>
      <c r="C7303" t="s">
        <v>129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105</v>
      </c>
      <c r="B7304" t="s">
        <v>179</v>
      </c>
      <c r="C7304" t="s">
        <v>124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105</v>
      </c>
      <c r="B7305" t="s">
        <v>179</v>
      </c>
      <c r="C7305" t="s">
        <v>125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105</v>
      </c>
      <c r="B7306" t="s">
        <v>179</v>
      </c>
      <c r="C7306" t="s">
        <v>126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105</v>
      </c>
      <c r="B7307" t="s">
        <v>179</v>
      </c>
      <c r="C7307" t="s">
        <v>127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105</v>
      </c>
      <c r="B7308" t="s">
        <v>179</v>
      </c>
      <c r="C7308" t="s">
        <v>128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105</v>
      </c>
      <c r="B7309" t="s">
        <v>179</v>
      </c>
      <c r="C7309" t="s">
        <v>129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105</v>
      </c>
      <c r="B7310" t="s">
        <v>180</v>
      </c>
      <c r="C7310" t="s">
        <v>124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105</v>
      </c>
      <c r="B7311" t="s">
        <v>180</v>
      </c>
      <c r="C7311" t="s">
        <v>125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105</v>
      </c>
      <c r="B7312" t="s">
        <v>180</v>
      </c>
      <c r="C7312" t="s">
        <v>126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105</v>
      </c>
      <c r="B7313" t="s">
        <v>180</v>
      </c>
      <c r="C7313" t="s">
        <v>127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105</v>
      </c>
      <c r="B7314" t="s">
        <v>180</v>
      </c>
      <c r="C7314" t="s">
        <v>128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105</v>
      </c>
      <c r="B7315" t="s">
        <v>180</v>
      </c>
      <c r="C7315" t="s">
        <v>129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105</v>
      </c>
      <c r="B7316" t="s">
        <v>181</v>
      </c>
      <c r="C7316" t="s">
        <v>124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105</v>
      </c>
      <c r="B7317" t="s">
        <v>181</v>
      </c>
      <c r="C7317" t="s">
        <v>125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105</v>
      </c>
      <c r="B7318" t="s">
        <v>181</v>
      </c>
      <c r="C7318" t="s">
        <v>126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105</v>
      </c>
      <c r="B7319" t="s">
        <v>181</v>
      </c>
      <c r="C7319" t="s">
        <v>127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105</v>
      </c>
      <c r="B7320" t="s">
        <v>181</v>
      </c>
      <c r="C7320" t="s">
        <v>128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105</v>
      </c>
      <c r="B7321" t="s">
        <v>181</v>
      </c>
      <c r="C7321" t="s">
        <v>129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105</v>
      </c>
      <c r="B7322" t="s">
        <v>182</v>
      </c>
      <c r="C7322" t="s">
        <v>124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105</v>
      </c>
      <c r="B7323" t="s">
        <v>182</v>
      </c>
      <c r="C7323" t="s">
        <v>125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105</v>
      </c>
      <c r="B7324" t="s">
        <v>182</v>
      </c>
      <c r="C7324" t="s">
        <v>126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105</v>
      </c>
      <c r="B7325" t="s">
        <v>182</v>
      </c>
      <c r="C7325" t="s">
        <v>127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105</v>
      </c>
      <c r="B7326" t="s">
        <v>182</v>
      </c>
      <c r="C7326" t="s">
        <v>128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105</v>
      </c>
      <c r="B7327" t="s">
        <v>182</v>
      </c>
      <c r="C7327" t="s">
        <v>129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105</v>
      </c>
      <c r="B7328" t="s">
        <v>183</v>
      </c>
      <c r="C7328" t="s">
        <v>124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105</v>
      </c>
      <c r="B7329" t="s">
        <v>183</v>
      </c>
      <c r="C7329" t="s">
        <v>125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105</v>
      </c>
      <c r="B7330" t="s">
        <v>183</v>
      </c>
      <c r="C7330" t="s">
        <v>126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105</v>
      </c>
      <c r="B7331" t="s">
        <v>183</v>
      </c>
      <c r="C7331" t="s">
        <v>127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105</v>
      </c>
      <c r="B7332" t="s">
        <v>183</v>
      </c>
      <c r="C7332" t="s">
        <v>128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105</v>
      </c>
      <c r="B7333" t="s">
        <v>183</v>
      </c>
      <c r="C7333" t="s">
        <v>129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109</v>
      </c>
      <c r="B7334" t="s">
        <v>158</v>
      </c>
      <c r="C7334" t="s">
        <v>124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109</v>
      </c>
      <c r="B7335" t="s">
        <v>158</v>
      </c>
      <c r="C7335" t="s">
        <v>125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109</v>
      </c>
      <c r="B7336" t="s">
        <v>158</v>
      </c>
      <c r="C7336" t="s">
        <v>126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109</v>
      </c>
      <c r="B7337" t="s">
        <v>158</v>
      </c>
      <c r="C7337" t="s">
        <v>127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109</v>
      </c>
      <c r="B7338" t="s">
        <v>158</v>
      </c>
      <c r="C7338" t="s">
        <v>128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109</v>
      </c>
      <c r="B7339" t="s">
        <v>158</v>
      </c>
      <c r="C7339" t="s">
        <v>129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109</v>
      </c>
      <c r="B7340" t="s">
        <v>159</v>
      </c>
      <c r="C7340" t="s">
        <v>124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109</v>
      </c>
      <c r="B7341" t="s">
        <v>159</v>
      </c>
      <c r="C7341" t="s">
        <v>125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109</v>
      </c>
      <c r="B7342" t="s">
        <v>159</v>
      </c>
      <c r="C7342" t="s">
        <v>126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109</v>
      </c>
      <c r="B7343" t="s">
        <v>159</v>
      </c>
      <c r="C7343" t="s">
        <v>127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109</v>
      </c>
      <c r="B7344" t="s">
        <v>159</v>
      </c>
      <c r="C7344" t="s">
        <v>128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109</v>
      </c>
      <c r="B7345" t="s">
        <v>159</v>
      </c>
      <c r="C7345" t="s">
        <v>129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109</v>
      </c>
      <c r="B7346" t="s">
        <v>160</v>
      </c>
      <c r="C7346" t="s">
        <v>124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109</v>
      </c>
      <c r="B7347" t="s">
        <v>160</v>
      </c>
      <c r="C7347" t="s">
        <v>125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109</v>
      </c>
      <c r="B7348" t="s">
        <v>160</v>
      </c>
      <c r="C7348" t="s">
        <v>126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109</v>
      </c>
      <c r="B7349" t="s">
        <v>160</v>
      </c>
      <c r="C7349" t="s">
        <v>127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109</v>
      </c>
      <c r="B7350" t="s">
        <v>160</v>
      </c>
      <c r="C7350" t="s">
        <v>128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109</v>
      </c>
      <c r="B7351" t="s">
        <v>160</v>
      </c>
      <c r="C7351" t="s">
        <v>129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109</v>
      </c>
      <c r="B7352" t="s">
        <v>161</v>
      </c>
      <c r="C7352" t="s">
        <v>124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109</v>
      </c>
      <c r="B7353" t="s">
        <v>161</v>
      </c>
      <c r="C7353" t="s">
        <v>125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109</v>
      </c>
      <c r="B7354" t="s">
        <v>161</v>
      </c>
      <c r="C7354" t="s">
        <v>126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109</v>
      </c>
      <c r="B7355" t="s">
        <v>161</v>
      </c>
      <c r="C7355" t="s">
        <v>127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109</v>
      </c>
      <c r="B7356" t="s">
        <v>161</v>
      </c>
      <c r="C7356" t="s">
        <v>128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109</v>
      </c>
      <c r="B7357" t="s">
        <v>161</v>
      </c>
      <c r="C7357" t="s">
        <v>129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109</v>
      </c>
      <c r="B7358" t="s">
        <v>162</v>
      </c>
      <c r="C7358" t="s">
        <v>124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 s="7">
        <f t="shared" si="342"/>
        <v>0</v>
      </c>
      <c r="AC7358">
        <f>INDEX(SHELF_days!$C$2:$C$289,MATCH(A7358&amp;"|"&amp;C7358,SHELF_days!$D$2:$D$289,0))</f>
        <v>152</v>
      </c>
      <c r="AD7358" s="8">
        <f t="shared" si="343"/>
        <v>0</v>
      </c>
      <c r="AE7358" s="7">
        <f t="shared" si="344"/>
        <v>0</v>
      </c>
    </row>
    <row r="7359" spans="1:31" x14ac:dyDescent="0.45">
      <c r="A7359" t="s">
        <v>109</v>
      </c>
      <c r="B7359" t="s">
        <v>162</v>
      </c>
      <c r="C7359" t="s">
        <v>125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 s="7">
        <f t="shared" si="342"/>
        <v>0</v>
      </c>
      <c r="AC7359">
        <f>INDEX(SHELF_days!$C$2:$C$289,MATCH(A7359&amp;"|"&amp;C7359,SHELF_days!$D$2:$D$289,0))</f>
        <v>112</v>
      </c>
      <c r="AD7359" s="8">
        <f t="shared" si="343"/>
        <v>0</v>
      </c>
      <c r="AE7359" s="7">
        <f t="shared" si="344"/>
        <v>0</v>
      </c>
    </row>
    <row r="7360" spans="1:31" x14ac:dyDescent="0.45">
      <c r="A7360" t="s">
        <v>109</v>
      </c>
      <c r="B7360" t="s">
        <v>162</v>
      </c>
      <c r="C7360" t="s">
        <v>126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 s="7">
        <f t="shared" si="342"/>
        <v>0</v>
      </c>
      <c r="AC7360">
        <f>INDEX(SHELF_days!$C$2:$C$289,MATCH(A7360&amp;"|"&amp;C7360,SHELF_days!$D$2:$D$289,0))</f>
        <v>2</v>
      </c>
      <c r="AD7360" s="8">
        <f t="shared" si="343"/>
        <v>0</v>
      </c>
      <c r="AE7360" s="7">
        <f t="shared" si="344"/>
        <v>0</v>
      </c>
    </row>
    <row r="7361" spans="1:31" x14ac:dyDescent="0.45">
      <c r="A7361" t="s">
        <v>109</v>
      </c>
      <c r="B7361" t="s">
        <v>162</v>
      </c>
      <c r="C7361" t="s">
        <v>127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 s="7">
        <f t="shared" si="342"/>
        <v>0</v>
      </c>
      <c r="AC7361">
        <f>INDEX(SHELF_days!$C$2:$C$289,MATCH(A7361&amp;"|"&amp;C7361,SHELF_days!$D$2:$D$289,0))</f>
        <v>73</v>
      </c>
      <c r="AD7361" s="8">
        <f t="shared" si="343"/>
        <v>0</v>
      </c>
      <c r="AE7361" s="7">
        <f t="shared" si="344"/>
        <v>0</v>
      </c>
    </row>
    <row r="7362" spans="1:31" x14ac:dyDescent="0.45">
      <c r="A7362" t="s">
        <v>109</v>
      </c>
      <c r="B7362" t="s">
        <v>162</v>
      </c>
      <c r="C7362" t="s">
        <v>128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 s="7">
        <f t="shared" ref="AB7362:AB7425" si="345">SUM(D7362:AA7362)</f>
        <v>0</v>
      </c>
      <c r="AC7362">
        <f>INDEX(SHELF_days!$C$2:$C$289,MATCH(A7362&amp;"|"&amp;C7362,SHELF_days!$D$2:$D$289,0))</f>
        <v>17</v>
      </c>
      <c r="AD7362" s="8">
        <f t="shared" ref="AD7362:AD7425" si="346">AB7362*AC7362</f>
        <v>0</v>
      </c>
      <c r="AE7362" s="7">
        <f t="shared" ref="AE7362:AE7425" si="347">MAX(D7362:AA7362)</f>
        <v>0</v>
      </c>
    </row>
    <row r="7363" spans="1:31" x14ac:dyDescent="0.45">
      <c r="A7363" t="s">
        <v>109</v>
      </c>
      <c r="B7363" t="s">
        <v>162</v>
      </c>
      <c r="C7363" t="s">
        <v>129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 s="7">
        <f t="shared" si="345"/>
        <v>0</v>
      </c>
      <c r="AC7363">
        <f>INDEX(SHELF_days!$C$2:$C$289,MATCH(A7363&amp;"|"&amp;C7363,SHELF_days!$D$2:$D$289,0))</f>
        <v>9</v>
      </c>
      <c r="AD7363" s="8">
        <f t="shared" si="346"/>
        <v>0</v>
      </c>
      <c r="AE7363" s="7">
        <f t="shared" si="347"/>
        <v>0</v>
      </c>
    </row>
    <row r="7364" spans="1:31" x14ac:dyDescent="0.45">
      <c r="A7364" t="s">
        <v>109</v>
      </c>
      <c r="B7364" t="s">
        <v>163</v>
      </c>
      <c r="C7364" t="s">
        <v>124</v>
      </c>
      <c r="D7364">
        <v>0.65950000000000075</v>
      </c>
      <c r="E7364">
        <v>0.65950000000000075</v>
      </c>
      <c r="F7364">
        <v>0.65950000000000075</v>
      </c>
      <c r="G7364">
        <v>0.65950000000000075</v>
      </c>
      <c r="H7364">
        <v>0.65950000000000075</v>
      </c>
      <c r="I7364">
        <v>0.65950000000000075</v>
      </c>
      <c r="J7364">
        <v>0.65950000000000075</v>
      </c>
      <c r="K7364">
        <v>0.65950000000000075</v>
      </c>
      <c r="L7364">
        <v>0.65950000000000075</v>
      </c>
      <c r="M7364">
        <v>0.65950000000000075</v>
      </c>
      <c r="N7364">
        <v>0.65950000000000075</v>
      </c>
      <c r="O7364">
        <v>0.65950000000000075</v>
      </c>
      <c r="P7364">
        <v>0.65950000000000075</v>
      </c>
      <c r="Q7364">
        <v>0.65950000000000075</v>
      </c>
      <c r="R7364">
        <v>0.65950000000000075</v>
      </c>
      <c r="S7364">
        <v>0.65950000000000075</v>
      </c>
      <c r="T7364">
        <v>0.65950000000000075</v>
      </c>
      <c r="U7364">
        <v>0.65950000000000075</v>
      </c>
      <c r="V7364">
        <v>0.65950000000000075</v>
      </c>
      <c r="W7364">
        <v>0.65950000000000075</v>
      </c>
      <c r="X7364">
        <v>0.65950000000000075</v>
      </c>
      <c r="Y7364">
        <v>0.65950000000000075</v>
      </c>
      <c r="Z7364">
        <v>0.65950000000000075</v>
      </c>
      <c r="AA7364">
        <v>0.65950000000000075</v>
      </c>
      <c r="AB7364" s="7">
        <f t="shared" si="345"/>
        <v>15.828000000000022</v>
      </c>
      <c r="AC7364">
        <f>INDEX(SHELF_days!$C$2:$C$289,MATCH(A7364&amp;"|"&amp;C7364,SHELF_days!$D$2:$D$289,0))</f>
        <v>152</v>
      </c>
      <c r="AD7364" s="8">
        <f t="shared" si="346"/>
        <v>2405.8560000000034</v>
      </c>
      <c r="AE7364" s="7">
        <f t="shared" si="347"/>
        <v>0.65950000000000075</v>
      </c>
    </row>
    <row r="7365" spans="1:31" x14ac:dyDescent="0.45">
      <c r="A7365" t="s">
        <v>109</v>
      </c>
      <c r="B7365" t="s">
        <v>163</v>
      </c>
      <c r="C7365" t="s">
        <v>125</v>
      </c>
      <c r="D7365">
        <v>0.65949999999999986</v>
      </c>
      <c r="E7365">
        <v>0.65949999999999986</v>
      </c>
      <c r="F7365">
        <v>0.65949999999999986</v>
      </c>
      <c r="G7365">
        <v>0.65949999999999986</v>
      </c>
      <c r="H7365">
        <v>0.65949999999999986</v>
      </c>
      <c r="I7365">
        <v>0.65949999999999986</v>
      </c>
      <c r="J7365">
        <v>0.65949999999999986</v>
      </c>
      <c r="K7365">
        <v>0.65949999999999986</v>
      </c>
      <c r="L7365">
        <v>0.65949999999999986</v>
      </c>
      <c r="M7365">
        <v>0.65949999999999986</v>
      </c>
      <c r="N7365">
        <v>0.65949999999999986</v>
      </c>
      <c r="O7365">
        <v>0.65949999999999986</v>
      </c>
      <c r="P7365">
        <v>0.65949999999999986</v>
      </c>
      <c r="Q7365">
        <v>0.65949999999999986</v>
      </c>
      <c r="R7365">
        <v>0.65949999999999986</v>
      </c>
      <c r="S7365">
        <v>0.65949999999999986</v>
      </c>
      <c r="T7365">
        <v>0.65949999999999986</v>
      </c>
      <c r="U7365">
        <v>0.65949999999999986</v>
      </c>
      <c r="V7365">
        <v>0.65949999999999986</v>
      </c>
      <c r="W7365">
        <v>0.65949999999999986</v>
      </c>
      <c r="X7365">
        <v>0.65949999999999986</v>
      </c>
      <c r="Y7365">
        <v>0.65949999999999986</v>
      </c>
      <c r="Z7365">
        <v>0.65949999999999986</v>
      </c>
      <c r="AA7365">
        <v>0.65949999999999986</v>
      </c>
      <c r="AB7365" s="7">
        <f t="shared" si="345"/>
        <v>15.827999999999992</v>
      </c>
      <c r="AC7365">
        <f>INDEX(SHELF_days!$C$2:$C$289,MATCH(A7365&amp;"|"&amp;C7365,SHELF_days!$D$2:$D$289,0))</f>
        <v>112</v>
      </c>
      <c r="AD7365" s="8">
        <f t="shared" si="346"/>
        <v>1772.7359999999992</v>
      </c>
      <c r="AE7365" s="7">
        <f t="shared" si="347"/>
        <v>0.65949999999999986</v>
      </c>
    </row>
    <row r="7366" spans="1:31" x14ac:dyDescent="0.45">
      <c r="A7366" t="s">
        <v>109</v>
      </c>
      <c r="B7366" t="s">
        <v>163</v>
      </c>
      <c r="C7366" t="s">
        <v>126</v>
      </c>
      <c r="D7366">
        <v>0.65949999999999953</v>
      </c>
      <c r="E7366">
        <v>0.65949999999999953</v>
      </c>
      <c r="F7366">
        <v>0.65949999999999953</v>
      </c>
      <c r="G7366">
        <v>0.65949999999999953</v>
      </c>
      <c r="H7366">
        <v>0.65949999999999953</v>
      </c>
      <c r="I7366">
        <v>0.65949999999999953</v>
      </c>
      <c r="J7366">
        <v>0.65949999999999953</v>
      </c>
      <c r="K7366">
        <v>0.65949999999999953</v>
      </c>
      <c r="L7366">
        <v>0.65949999999999953</v>
      </c>
      <c r="M7366">
        <v>0.65949999999999953</v>
      </c>
      <c r="N7366">
        <v>0.65949999999999953</v>
      </c>
      <c r="O7366">
        <v>0.65949999999999953</v>
      </c>
      <c r="P7366">
        <v>0.65949999999999953</v>
      </c>
      <c r="Q7366">
        <v>0.65949999999999953</v>
      </c>
      <c r="R7366">
        <v>0.65949999999999953</v>
      </c>
      <c r="S7366">
        <v>0.65949999999999953</v>
      </c>
      <c r="T7366">
        <v>0.65949999999999953</v>
      </c>
      <c r="U7366">
        <v>0.65949999999999953</v>
      </c>
      <c r="V7366">
        <v>0.65949999999999953</v>
      </c>
      <c r="W7366">
        <v>0.65949999999999953</v>
      </c>
      <c r="X7366">
        <v>0.65949999999999953</v>
      </c>
      <c r="Y7366">
        <v>0.65949999999999953</v>
      </c>
      <c r="Z7366">
        <v>0.65949999999999953</v>
      </c>
      <c r="AA7366">
        <v>0.65949999999999953</v>
      </c>
      <c r="AB7366" s="7">
        <f t="shared" si="345"/>
        <v>15.827999999999989</v>
      </c>
      <c r="AC7366">
        <f>INDEX(SHELF_days!$C$2:$C$289,MATCH(A7366&amp;"|"&amp;C7366,SHELF_days!$D$2:$D$289,0))</f>
        <v>2</v>
      </c>
      <c r="AD7366" s="8">
        <f t="shared" si="346"/>
        <v>31.655999999999977</v>
      </c>
      <c r="AE7366" s="7">
        <f t="shared" si="347"/>
        <v>0.65949999999999953</v>
      </c>
    </row>
    <row r="7367" spans="1:31" x14ac:dyDescent="0.45">
      <c r="A7367" t="s">
        <v>109</v>
      </c>
      <c r="B7367" t="s">
        <v>163</v>
      </c>
      <c r="C7367" t="s">
        <v>127</v>
      </c>
      <c r="D7367">
        <v>0.65949999999999909</v>
      </c>
      <c r="E7367">
        <v>0.65949999999999909</v>
      </c>
      <c r="F7367">
        <v>0.65949999999999909</v>
      </c>
      <c r="G7367">
        <v>0.65949999999999909</v>
      </c>
      <c r="H7367">
        <v>0.65949999999999909</v>
      </c>
      <c r="I7367">
        <v>0.65949999999999909</v>
      </c>
      <c r="J7367">
        <v>0.65949999999999909</v>
      </c>
      <c r="K7367">
        <v>0.65949999999999909</v>
      </c>
      <c r="L7367">
        <v>0.65949999999999909</v>
      </c>
      <c r="M7367">
        <v>0.65949999999999909</v>
      </c>
      <c r="N7367">
        <v>0.65949999999999909</v>
      </c>
      <c r="O7367">
        <v>0.65949999999999909</v>
      </c>
      <c r="P7367">
        <v>0.65949999999999909</v>
      </c>
      <c r="Q7367">
        <v>0.65949999999999909</v>
      </c>
      <c r="R7367">
        <v>0.65949999999999909</v>
      </c>
      <c r="S7367">
        <v>0.65949999999999909</v>
      </c>
      <c r="T7367">
        <v>0.65949999999999909</v>
      </c>
      <c r="U7367">
        <v>0.65949999999999909</v>
      </c>
      <c r="V7367">
        <v>0.65949999999999909</v>
      </c>
      <c r="W7367">
        <v>0.65949999999999909</v>
      </c>
      <c r="X7367">
        <v>0.65949999999999909</v>
      </c>
      <c r="Y7367">
        <v>0.65949999999999909</v>
      </c>
      <c r="Z7367">
        <v>0.65949999999999909</v>
      </c>
      <c r="AA7367">
        <v>0.65949999999999909</v>
      </c>
      <c r="AB7367" s="7">
        <f t="shared" si="345"/>
        <v>15.827999999999985</v>
      </c>
      <c r="AC7367">
        <f>INDEX(SHELF_days!$C$2:$C$289,MATCH(A7367&amp;"|"&amp;C7367,SHELF_days!$D$2:$D$289,0))</f>
        <v>73</v>
      </c>
      <c r="AD7367" s="8">
        <f t="shared" si="346"/>
        <v>1155.4439999999988</v>
      </c>
      <c r="AE7367" s="7">
        <f t="shared" si="347"/>
        <v>0.65949999999999909</v>
      </c>
    </row>
    <row r="7368" spans="1:31" x14ac:dyDescent="0.45">
      <c r="A7368" t="s">
        <v>109</v>
      </c>
      <c r="B7368" t="s">
        <v>163</v>
      </c>
      <c r="C7368" t="s">
        <v>128</v>
      </c>
      <c r="D7368">
        <v>0.65949999999999986</v>
      </c>
      <c r="E7368">
        <v>0.65949999999999986</v>
      </c>
      <c r="F7368">
        <v>0.65949999999999986</v>
      </c>
      <c r="G7368">
        <v>0.65949999999999986</v>
      </c>
      <c r="H7368">
        <v>0.65949999999999986</v>
      </c>
      <c r="I7368">
        <v>0.65949999999999986</v>
      </c>
      <c r="J7368">
        <v>0.65949999999999986</v>
      </c>
      <c r="K7368">
        <v>0.65949999999999986</v>
      </c>
      <c r="L7368">
        <v>0.65949999999999986</v>
      </c>
      <c r="M7368">
        <v>0.65949999999999986</v>
      </c>
      <c r="N7368">
        <v>0.65949999999999986</v>
      </c>
      <c r="O7368">
        <v>0.65949999999999986</v>
      </c>
      <c r="P7368">
        <v>0.65949999999999986</v>
      </c>
      <c r="Q7368">
        <v>0.65949999999999986</v>
      </c>
      <c r="R7368">
        <v>0.65949999999999986</v>
      </c>
      <c r="S7368">
        <v>0.65949999999999986</v>
      </c>
      <c r="T7368">
        <v>0.65949999999999986</v>
      </c>
      <c r="U7368">
        <v>0.65949999999999986</v>
      </c>
      <c r="V7368">
        <v>0.65949999999999986</v>
      </c>
      <c r="W7368">
        <v>0.65949999999999986</v>
      </c>
      <c r="X7368">
        <v>0.65949999999999986</v>
      </c>
      <c r="Y7368">
        <v>0.65949999999999986</v>
      </c>
      <c r="Z7368">
        <v>0.65949999999999986</v>
      </c>
      <c r="AA7368">
        <v>0.65949999999999986</v>
      </c>
      <c r="AB7368" s="7">
        <f t="shared" si="345"/>
        <v>15.827999999999992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0.65949999999999986</v>
      </c>
    </row>
    <row r="7369" spans="1:31" x14ac:dyDescent="0.45">
      <c r="A7369" t="s">
        <v>109</v>
      </c>
      <c r="B7369" t="s">
        <v>163</v>
      </c>
      <c r="C7369" t="s">
        <v>129</v>
      </c>
      <c r="D7369">
        <v>0.65949999999999986</v>
      </c>
      <c r="E7369">
        <v>0.65949999999999986</v>
      </c>
      <c r="F7369">
        <v>0.65949999999999986</v>
      </c>
      <c r="G7369">
        <v>0.65949999999999986</v>
      </c>
      <c r="H7369">
        <v>0.65949999999999986</v>
      </c>
      <c r="I7369">
        <v>0.65949999999999986</v>
      </c>
      <c r="J7369">
        <v>0.65949999999999986</v>
      </c>
      <c r="K7369">
        <v>0.65949999999999986</v>
      </c>
      <c r="L7369">
        <v>0.65949999999999986</v>
      </c>
      <c r="M7369">
        <v>0.65949999999999986</v>
      </c>
      <c r="N7369">
        <v>0.65949999999999986</v>
      </c>
      <c r="O7369">
        <v>0.65949999999999986</v>
      </c>
      <c r="P7369">
        <v>0.65949999999999986</v>
      </c>
      <c r="Q7369">
        <v>0.65949999999999986</v>
      </c>
      <c r="R7369">
        <v>0.65949999999999986</v>
      </c>
      <c r="S7369">
        <v>0.65949999999999986</v>
      </c>
      <c r="T7369">
        <v>0.65949999999999986</v>
      </c>
      <c r="U7369">
        <v>0.65949999999999986</v>
      </c>
      <c r="V7369">
        <v>0.65949999999999986</v>
      </c>
      <c r="W7369">
        <v>0.65949999999999986</v>
      </c>
      <c r="X7369">
        <v>0.65949999999999986</v>
      </c>
      <c r="Y7369">
        <v>0.65949999999999986</v>
      </c>
      <c r="Z7369">
        <v>0.65949999999999986</v>
      </c>
      <c r="AA7369">
        <v>0.65949999999999986</v>
      </c>
      <c r="AB7369" s="7">
        <f t="shared" si="345"/>
        <v>15.827999999999992</v>
      </c>
      <c r="AC7369">
        <f>INDEX(SHELF_days!$C$2:$C$289,MATCH(A7369&amp;"|"&amp;C7369,SHELF_days!$D$2:$D$289,0))</f>
        <v>9</v>
      </c>
      <c r="AD7369" s="8">
        <f t="shared" si="346"/>
        <v>142.45199999999994</v>
      </c>
      <c r="AE7369" s="7">
        <f t="shared" si="347"/>
        <v>0.65949999999999986</v>
      </c>
    </row>
    <row r="7370" spans="1:31" x14ac:dyDescent="0.45">
      <c r="A7370" t="s">
        <v>109</v>
      </c>
      <c r="B7370" t="s">
        <v>164</v>
      </c>
      <c r="C7370" t="s">
        <v>124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109</v>
      </c>
      <c r="B7371" t="s">
        <v>164</v>
      </c>
      <c r="C7371" t="s">
        <v>125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109</v>
      </c>
      <c r="B7372" t="s">
        <v>164</v>
      </c>
      <c r="C7372" t="s">
        <v>126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109</v>
      </c>
      <c r="B7373" t="s">
        <v>164</v>
      </c>
      <c r="C7373" t="s">
        <v>127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109</v>
      </c>
      <c r="B7374" t="s">
        <v>164</v>
      </c>
      <c r="C7374" t="s">
        <v>128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109</v>
      </c>
      <c r="B7375" t="s">
        <v>164</v>
      </c>
      <c r="C7375" t="s">
        <v>129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109</v>
      </c>
      <c r="B7376" t="s">
        <v>165</v>
      </c>
      <c r="C7376" t="s">
        <v>124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109</v>
      </c>
      <c r="B7377" t="s">
        <v>165</v>
      </c>
      <c r="C7377" t="s">
        <v>125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109</v>
      </c>
      <c r="B7378" t="s">
        <v>165</v>
      </c>
      <c r="C7378" t="s">
        <v>126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109</v>
      </c>
      <c r="B7379" t="s">
        <v>165</v>
      </c>
      <c r="C7379" t="s">
        <v>127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109</v>
      </c>
      <c r="B7380" t="s">
        <v>165</v>
      </c>
      <c r="C7380" t="s">
        <v>128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109</v>
      </c>
      <c r="B7381" t="s">
        <v>165</v>
      </c>
      <c r="C7381" t="s">
        <v>129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109</v>
      </c>
      <c r="B7382" t="s">
        <v>166</v>
      </c>
      <c r="C7382" t="s">
        <v>124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109</v>
      </c>
      <c r="B7383" t="s">
        <v>166</v>
      </c>
      <c r="C7383" t="s">
        <v>125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109</v>
      </c>
      <c r="B7384" t="s">
        <v>166</v>
      </c>
      <c r="C7384" t="s">
        <v>126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109</v>
      </c>
      <c r="B7385" t="s">
        <v>166</v>
      </c>
      <c r="C7385" t="s">
        <v>127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109</v>
      </c>
      <c r="B7386" t="s">
        <v>166</v>
      </c>
      <c r="C7386" t="s">
        <v>128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109</v>
      </c>
      <c r="B7387" t="s">
        <v>166</v>
      </c>
      <c r="C7387" t="s">
        <v>129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109</v>
      </c>
      <c r="B7388" t="s">
        <v>167</v>
      </c>
      <c r="C7388" t="s">
        <v>124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109</v>
      </c>
      <c r="B7389" t="s">
        <v>167</v>
      </c>
      <c r="C7389" t="s">
        <v>125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109</v>
      </c>
      <c r="B7390" t="s">
        <v>167</v>
      </c>
      <c r="C7390" t="s">
        <v>126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109</v>
      </c>
      <c r="B7391" t="s">
        <v>167</v>
      </c>
      <c r="C7391" t="s">
        <v>127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109</v>
      </c>
      <c r="B7392" t="s">
        <v>167</v>
      </c>
      <c r="C7392" t="s">
        <v>128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109</v>
      </c>
      <c r="B7393" t="s">
        <v>167</v>
      </c>
      <c r="C7393" t="s">
        <v>129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109</v>
      </c>
      <c r="B7394" t="s">
        <v>168</v>
      </c>
      <c r="C7394" t="s">
        <v>124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109</v>
      </c>
      <c r="B7395" t="s">
        <v>168</v>
      </c>
      <c r="C7395" t="s">
        <v>125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109</v>
      </c>
      <c r="B7396" t="s">
        <v>168</v>
      </c>
      <c r="C7396" t="s">
        <v>126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109</v>
      </c>
      <c r="B7397" t="s">
        <v>168</v>
      </c>
      <c r="C7397" t="s">
        <v>127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109</v>
      </c>
      <c r="B7398" t="s">
        <v>168</v>
      </c>
      <c r="C7398" t="s">
        <v>128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109</v>
      </c>
      <c r="B7399" t="s">
        <v>168</v>
      </c>
      <c r="C7399" t="s">
        <v>129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109</v>
      </c>
      <c r="B7400" t="s">
        <v>169</v>
      </c>
      <c r="C7400" t="s">
        <v>124</v>
      </c>
      <c r="D7400">
        <v>1.255181992585261E-2</v>
      </c>
      <c r="E7400">
        <v>1.0573543959278011E-2</v>
      </c>
      <c r="F7400">
        <v>9.5744749904416622E-3</v>
      </c>
      <c r="G7400">
        <v>9.4028108116652152E-3</v>
      </c>
      <c r="H7400">
        <v>9.2858261664177672E-3</v>
      </c>
      <c r="I7400">
        <v>9.2811562386893431E-3</v>
      </c>
      <c r="J7400">
        <v>1.8318175749297849E-2</v>
      </c>
      <c r="K7400">
        <v>3.222191019602421E-2</v>
      </c>
      <c r="L7400">
        <v>2.2138235744156812E-2</v>
      </c>
      <c r="M7400">
        <v>1.033389981989794E-2</v>
      </c>
      <c r="N7400">
        <v>1.0375219813343099E-2</v>
      </c>
      <c r="O7400">
        <v>1.063354366363686E-2</v>
      </c>
      <c r="P7400">
        <v>1.069407538507869E-2</v>
      </c>
      <c r="Q7400">
        <v>1.0771513427157599E-2</v>
      </c>
      <c r="R7400">
        <v>1.1083275437786731E-2</v>
      </c>
      <c r="S7400">
        <v>1.3278555261209919E-2</v>
      </c>
      <c r="T7400">
        <v>1.5495884237072389E-2</v>
      </c>
      <c r="U7400">
        <v>4.4634518985162443E-2</v>
      </c>
      <c r="V7400">
        <v>0.1248038776551051</v>
      </c>
      <c r="W7400">
        <v>0.1016811147423802</v>
      </c>
      <c r="X7400">
        <v>6.2014334826093483E-2</v>
      </c>
      <c r="Y7400">
        <v>3.0853444032568681E-2</v>
      </c>
      <c r="Z7400">
        <v>1.622575256191839E-2</v>
      </c>
      <c r="AA7400">
        <v>1.3991103474354319E-2</v>
      </c>
      <c r="AB7400" s="7">
        <f t="shared" si="345"/>
        <v>0.62021806710458938</v>
      </c>
      <c r="AC7400">
        <f>INDEX(SHELF_days!$C$2:$C$289,MATCH(A7400&amp;"|"&amp;C7400,SHELF_days!$D$2:$D$289,0))</f>
        <v>152</v>
      </c>
      <c r="AD7400" s="8">
        <f t="shared" si="346"/>
        <v>94.273146199897582</v>
      </c>
      <c r="AE7400" s="7">
        <f t="shared" si="347"/>
        <v>0.1248038776551051</v>
      </c>
    </row>
    <row r="7401" spans="1:31" x14ac:dyDescent="0.45">
      <c r="A7401" t="s">
        <v>109</v>
      </c>
      <c r="B7401" t="s">
        <v>169</v>
      </c>
      <c r="C7401" t="s">
        <v>125</v>
      </c>
      <c r="D7401">
        <v>2.098474881698411E-2</v>
      </c>
      <c r="E7401">
        <v>2.0503495030667389E-2</v>
      </c>
      <c r="F7401">
        <v>1.9810099432510459E-2</v>
      </c>
      <c r="G7401">
        <v>1.941167775036402E-2</v>
      </c>
      <c r="H7401">
        <v>1.934362389849887E-2</v>
      </c>
      <c r="I7401">
        <v>1.729173745719239E-2</v>
      </c>
      <c r="J7401">
        <v>1.6845286455054259E-2</v>
      </c>
      <c r="K7401">
        <v>1.6882010412032529E-2</v>
      </c>
      <c r="L7401">
        <v>1.6664917885670091E-2</v>
      </c>
      <c r="M7401">
        <v>1.6577430632023691E-2</v>
      </c>
      <c r="N7401">
        <v>1.668265178843625E-2</v>
      </c>
      <c r="O7401">
        <v>1.6834054983302361E-2</v>
      </c>
      <c r="P7401">
        <v>1.7075605517229801E-2</v>
      </c>
      <c r="Q7401">
        <v>1.858926800958325E-2</v>
      </c>
      <c r="R7401">
        <v>1.9970812926328799E-2</v>
      </c>
      <c r="S7401">
        <v>2.31995654899547E-2</v>
      </c>
      <c r="T7401">
        <v>2.9464731663455181E-2</v>
      </c>
      <c r="U7401">
        <v>5.0837631277233647E-2</v>
      </c>
      <c r="V7401">
        <v>0.16450278549190309</v>
      </c>
      <c r="W7401">
        <v>0.2118803845569355</v>
      </c>
      <c r="X7401">
        <v>0.14226750096485841</v>
      </c>
      <c r="Y7401">
        <v>0.1035007461704591</v>
      </c>
      <c r="Z7401">
        <v>5.2890034957370789E-2</v>
      </c>
      <c r="AA7401">
        <v>2.8345944072694921E-2</v>
      </c>
      <c r="AB7401" s="7">
        <f t="shared" si="345"/>
        <v>1.0803567456407437</v>
      </c>
      <c r="AC7401">
        <f>INDEX(SHELF_days!$C$2:$C$289,MATCH(A7401&amp;"|"&amp;C7401,SHELF_days!$D$2:$D$289,0))</f>
        <v>112</v>
      </c>
      <c r="AD7401" s="8">
        <f t="shared" si="346"/>
        <v>120.99995551176329</v>
      </c>
      <c r="AE7401" s="7">
        <f t="shared" si="347"/>
        <v>0.2118803845569355</v>
      </c>
    </row>
    <row r="7402" spans="1:31" x14ac:dyDescent="0.45">
      <c r="A7402" t="s">
        <v>109</v>
      </c>
      <c r="B7402" t="s">
        <v>169</v>
      </c>
      <c r="C7402" t="s">
        <v>126</v>
      </c>
      <c r="D7402">
        <v>0.1527659739504009</v>
      </c>
      <c r="E7402">
        <v>0.14270704950398019</v>
      </c>
      <c r="F7402">
        <v>0.1420321725847464</v>
      </c>
      <c r="G7402">
        <v>0.1415213852255903</v>
      </c>
      <c r="H7402">
        <v>0.14074336629716469</v>
      </c>
      <c r="I7402">
        <v>0.13814621925056331</v>
      </c>
      <c r="J7402">
        <v>0.13777240760512921</v>
      </c>
      <c r="K7402">
        <v>0.13791438414353929</v>
      </c>
      <c r="L7402">
        <v>0.13796181384019029</v>
      </c>
      <c r="M7402">
        <v>0.13857980637859721</v>
      </c>
      <c r="N7402">
        <v>0.14706956580336039</v>
      </c>
      <c r="O7402">
        <v>0.19279663792387211</v>
      </c>
      <c r="P7402">
        <v>0.26080957271528032</v>
      </c>
      <c r="Q7402">
        <v>0.36026448949203521</v>
      </c>
      <c r="R7402">
        <v>0.47241501553200238</v>
      </c>
      <c r="S7402">
        <v>0.58284408581098257</v>
      </c>
      <c r="T7402">
        <v>0.71768233766826528</v>
      </c>
      <c r="U7402">
        <v>0.94796125055971603</v>
      </c>
      <c r="V7402">
        <v>0.95</v>
      </c>
      <c r="W7402">
        <v>0.95</v>
      </c>
      <c r="X7402">
        <v>0.67588638257990097</v>
      </c>
      <c r="Y7402">
        <v>0.48399075261662711</v>
      </c>
      <c r="Z7402">
        <v>0.23871585110544619</v>
      </c>
      <c r="AA7402">
        <v>0.16940348327399399</v>
      </c>
      <c r="AB7402" s="7">
        <f t="shared" si="345"/>
        <v>8.5599840038613859</v>
      </c>
      <c r="AC7402">
        <f>INDEX(SHELF_days!$C$2:$C$289,MATCH(A7402&amp;"|"&amp;C7402,SHELF_days!$D$2:$D$289,0))</f>
        <v>2</v>
      </c>
      <c r="AD7402" s="8">
        <f t="shared" si="346"/>
        <v>17.119968007722772</v>
      </c>
      <c r="AE7402" s="7">
        <f t="shared" si="347"/>
        <v>0.95</v>
      </c>
    </row>
    <row r="7403" spans="1:31" x14ac:dyDescent="0.45">
      <c r="A7403" t="s">
        <v>109</v>
      </c>
      <c r="B7403" t="s">
        <v>169</v>
      </c>
      <c r="C7403" t="s">
        <v>127</v>
      </c>
      <c r="D7403">
        <v>3.6121542115688333E-2</v>
      </c>
      <c r="E7403">
        <v>3.4582520384645703E-2</v>
      </c>
      <c r="F7403">
        <v>3.3569284643976662E-2</v>
      </c>
      <c r="G7403">
        <v>3.320743065696035E-2</v>
      </c>
      <c r="H7403">
        <v>3.2750961937890781E-2</v>
      </c>
      <c r="I7403">
        <v>3.2889485037940452E-2</v>
      </c>
      <c r="J7403">
        <v>2.988588520484407E-2</v>
      </c>
      <c r="K7403">
        <v>3.1123009045271599E-2</v>
      </c>
      <c r="L7403">
        <v>2.9830721138452601E-2</v>
      </c>
      <c r="M7403">
        <v>2.9968352698035342E-2</v>
      </c>
      <c r="N7403">
        <v>2.9995767567393521E-2</v>
      </c>
      <c r="O7403">
        <v>3.071356908583274E-2</v>
      </c>
      <c r="P7403">
        <v>3.3453830153508869E-2</v>
      </c>
      <c r="Q7403">
        <v>4.1458080465630959E-2</v>
      </c>
      <c r="R7403">
        <v>5.1997091767801207E-2</v>
      </c>
      <c r="S7403">
        <v>6.8816448446720732E-2</v>
      </c>
      <c r="T7403">
        <v>0.1061388955713677</v>
      </c>
      <c r="U7403">
        <v>0.1880743619890036</v>
      </c>
      <c r="V7403">
        <v>0.27405196144115412</v>
      </c>
      <c r="W7403">
        <v>0.24654972111721321</v>
      </c>
      <c r="X7403">
        <v>0.18036576878422811</v>
      </c>
      <c r="Y7403">
        <v>8.1828035791370712E-2</v>
      </c>
      <c r="Z7403">
        <v>4.5544121868142023E-2</v>
      </c>
      <c r="AA7403">
        <v>3.6743391591373901E-2</v>
      </c>
      <c r="AB7403" s="7">
        <f t="shared" si="345"/>
        <v>1.7396602385044475</v>
      </c>
      <c r="AC7403">
        <f>INDEX(SHELF_days!$C$2:$C$289,MATCH(A7403&amp;"|"&amp;C7403,SHELF_days!$D$2:$D$289,0))</f>
        <v>73</v>
      </c>
      <c r="AD7403" s="8">
        <f t="shared" si="346"/>
        <v>126.99519741082467</v>
      </c>
      <c r="AE7403" s="7">
        <f t="shared" si="347"/>
        <v>0.27405196144115412</v>
      </c>
    </row>
    <row r="7404" spans="1:31" x14ac:dyDescent="0.45">
      <c r="A7404" t="s">
        <v>109</v>
      </c>
      <c r="B7404" t="s">
        <v>169</v>
      </c>
      <c r="C7404" t="s">
        <v>128</v>
      </c>
      <c r="D7404">
        <v>0.38195220664750568</v>
      </c>
      <c r="E7404">
        <v>0.38195220664750568</v>
      </c>
      <c r="F7404">
        <v>0.38195220664750568</v>
      </c>
      <c r="G7404">
        <v>0.38195220664750568</v>
      </c>
      <c r="H7404">
        <v>0.37762868115311538</v>
      </c>
      <c r="I7404">
        <v>0.37762868115311538</v>
      </c>
      <c r="J7404">
        <v>0.37762868115311538</v>
      </c>
      <c r="K7404">
        <v>0.37762868115311538</v>
      </c>
      <c r="L7404">
        <v>0.37762868115311538</v>
      </c>
      <c r="M7404">
        <v>0.37762868115311538</v>
      </c>
      <c r="N7404">
        <v>0.40136728339589978</v>
      </c>
      <c r="O7404">
        <v>0.90513957944509449</v>
      </c>
      <c r="P7404">
        <v>0.95</v>
      </c>
      <c r="Q7404">
        <v>0.95</v>
      </c>
      <c r="R7404">
        <v>0.95</v>
      </c>
      <c r="S7404">
        <v>0.95</v>
      </c>
      <c r="T7404">
        <v>0.95</v>
      </c>
      <c r="U7404">
        <v>0.95</v>
      </c>
      <c r="V7404">
        <v>0.95</v>
      </c>
      <c r="W7404">
        <v>0.95</v>
      </c>
      <c r="X7404">
        <v>0.95</v>
      </c>
      <c r="Y7404">
        <v>0.95</v>
      </c>
      <c r="Z7404">
        <v>0.70160077940179255</v>
      </c>
      <c r="AA7404">
        <v>0.40119053549833039</v>
      </c>
      <c r="AB7404" s="7">
        <f t="shared" si="345"/>
        <v>15.702879091249827</v>
      </c>
      <c r="AC7404">
        <f>INDEX(SHELF_days!$C$2:$C$289,MATCH(A7404&amp;"|"&amp;C7404,SHELF_days!$D$2:$D$289,0))</f>
        <v>17</v>
      </c>
      <c r="AD7404" s="8">
        <f t="shared" si="346"/>
        <v>266.94894455124705</v>
      </c>
      <c r="AE7404" s="7">
        <f t="shared" si="347"/>
        <v>0.95</v>
      </c>
    </row>
    <row r="7405" spans="1:31" x14ac:dyDescent="0.45">
      <c r="A7405" t="s">
        <v>109</v>
      </c>
      <c r="B7405" t="s">
        <v>169</v>
      </c>
      <c r="C7405" t="s">
        <v>129</v>
      </c>
      <c r="D7405">
        <v>1.04417219487162E-2</v>
      </c>
      <c r="E7405">
        <v>8.3003531897021393E-3</v>
      </c>
      <c r="F7405">
        <v>8.3003531897021393E-3</v>
      </c>
      <c r="G7405">
        <v>8.3003531897021393E-3</v>
      </c>
      <c r="H7405">
        <v>8.3003531897021393E-3</v>
      </c>
      <c r="I7405">
        <v>8.3003531897021393E-3</v>
      </c>
      <c r="J7405">
        <v>8.3003531897021393E-3</v>
      </c>
      <c r="K7405">
        <v>8.3003531897021393E-3</v>
      </c>
      <c r="L7405">
        <v>8.3003531897021393E-3</v>
      </c>
      <c r="M7405">
        <v>8.3003531897021393E-3</v>
      </c>
      <c r="N7405">
        <v>8.3003531897021393E-3</v>
      </c>
      <c r="O7405">
        <v>8.3003531897021393E-3</v>
      </c>
      <c r="P7405">
        <v>8.3003531897021393E-3</v>
      </c>
      <c r="Q7405">
        <v>8.3003531897021393E-3</v>
      </c>
      <c r="R7405">
        <v>8.3003531897021393E-3</v>
      </c>
      <c r="S7405">
        <v>1.2630676680152809E-2</v>
      </c>
      <c r="T7405">
        <v>1.2630676680152809E-2</v>
      </c>
      <c r="U7405">
        <v>0.27491096068104381</v>
      </c>
      <c r="V7405">
        <v>0.61953537096110112</v>
      </c>
      <c r="W7405">
        <v>0.61039886425597456</v>
      </c>
      <c r="X7405">
        <v>0.47343283963179861</v>
      </c>
      <c r="Y7405">
        <v>0.1354160815224133</v>
      </c>
      <c r="Z7405">
        <v>3.3418948632740149E-2</v>
      </c>
      <c r="AA7405">
        <v>3.3418948632740149E-2</v>
      </c>
      <c r="AB7405" s="7">
        <f t="shared" si="345"/>
        <v>2.3324400342826634</v>
      </c>
      <c r="AC7405">
        <f>INDEX(SHELF_days!$C$2:$C$289,MATCH(A7405&amp;"|"&amp;C7405,SHELF_days!$D$2:$D$289,0))</f>
        <v>9</v>
      </c>
      <c r="AD7405" s="8">
        <f t="shared" si="346"/>
        <v>20.99196030854397</v>
      </c>
      <c r="AE7405" s="7">
        <f t="shared" si="347"/>
        <v>0.61953537096110112</v>
      </c>
    </row>
    <row r="7406" spans="1:31" x14ac:dyDescent="0.45">
      <c r="A7406" t="s">
        <v>109</v>
      </c>
      <c r="B7406" t="s">
        <v>170</v>
      </c>
      <c r="C7406" t="s">
        <v>124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109</v>
      </c>
      <c r="B7407" t="s">
        <v>170</v>
      </c>
      <c r="C7407" t="s">
        <v>125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109</v>
      </c>
      <c r="B7408" t="s">
        <v>170</v>
      </c>
      <c r="C7408" t="s">
        <v>126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109</v>
      </c>
      <c r="B7409" t="s">
        <v>170</v>
      </c>
      <c r="C7409" t="s">
        <v>127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109</v>
      </c>
      <c r="B7410" t="s">
        <v>170</v>
      </c>
      <c r="C7410" t="s">
        <v>128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109</v>
      </c>
      <c r="B7411" t="s">
        <v>170</v>
      </c>
      <c r="C7411" t="s">
        <v>129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109</v>
      </c>
      <c r="B7412" t="s">
        <v>171</v>
      </c>
      <c r="C7412" t="s">
        <v>124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109</v>
      </c>
      <c r="B7413" t="s">
        <v>171</v>
      </c>
      <c r="C7413" t="s">
        <v>125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109</v>
      </c>
      <c r="B7414" t="s">
        <v>171</v>
      </c>
      <c r="C7414" t="s">
        <v>126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109</v>
      </c>
      <c r="B7415" t="s">
        <v>171</v>
      </c>
      <c r="C7415" t="s">
        <v>127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109</v>
      </c>
      <c r="B7416" t="s">
        <v>171</v>
      </c>
      <c r="C7416" t="s">
        <v>128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109</v>
      </c>
      <c r="B7417" t="s">
        <v>171</v>
      </c>
      <c r="C7417" t="s">
        <v>129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109</v>
      </c>
      <c r="B7418" t="s">
        <v>172</v>
      </c>
      <c r="C7418" t="s">
        <v>124</v>
      </c>
      <c r="D7418">
        <v>0.73348536948111254</v>
      </c>
      <c r="E7418">
        <v>0.73294958317268855</v>
      </c>
      <c r="F7418">
        <v>0.73265194102009612</v>
      </c>
      <c r="G7418">
        <v>0.73261968123668642</v>
      </c>
      <c r="H7418">
        <v>0.73273837289262822</v>
      </c>
      <c r="I7418">
        <v>0.73288217239886522</v>
      </c>
      <c r="J7418">
        <v>0.73459315826990212</v>
      </c>
      <c r="K7418">
        <v>0.73691936255757073</v>
      </c>
      <c r="L7418">
        <v>0.73662689414382698</v>
      </c>
      <c r="M7418">
        <v>0.73536982777237225</v>
      </c>
      <c r="N7418">
        <v>0.73401035180547025</v>
      </c>
      <c r="O7418">
        <v>0.73374390425475999</v>
      </c>
      <c r="P7418">
        <v>0.73409069692641515</v>
      </c>
      <c r="Q7418">
        <v>0.73406787160796494</v>
      </c>
      <c r="R7418">
        <v>0.73421684485305072</v>
      </c>
      <c r="S7418">
        <v>0.7349673413236979</v>
      </c>
      <c r="T7418">
        <v>0.74058100014337369</v>
      </c>
      <c r="U7418">
        <v>0.74252449992502489</v>
      </c>
      <c r="V7418">
        <v>0.74356289974572554</v>
      </c>
      <c r="W7418">
        <v>0.74390680121037711</v>
      </c>
      <c r="X7418">
        <v>0.74372389432519526</v>
      </c>
      <c r="Y7418">
        <v>0.74313347942128005</v>
      </c>
      <c r="Z7418">
        <v>0.7421617295304539</v>
      </c>
      <c r="AA7418">
        <v>0.73539402260992948</v>
      </c>
      <c r="AB7418" s="7">
        <f t="shared" si="345"/>
        <v>17.680921700628474</v>
      </c>
      <c r="AC7418">
        <f>INDEX(SHELF_days!$C$2:$C$289,MATCH(A7418&amp;"|"&amp;C7418,SHELF_days!$D$2:$D$289,0))</f>
        <v>152</v>
      </c>
      <c r="AD7418" s="8">
        <f t="shared" si="346"/>
        <v>2687.5000984955282</v>
      </c>
      <c r="AE7418" s="7">
        <f t="shared" si="347"/>
        <v>0.74390680121037711</v>
      </c>
    </row>
    <row r="7419" spans="1:31" x14ac:dyDescent="0.45">
      <c r="A7419" t="s">
        <v>109</v>
      </c>
      <c r="B7419" t="s">
        <v>172</v>
      </c>
      <c r="C7419" t="s">
        <v>125</v>
      </c>
      <c r="D7419">
        <v>0.72915270557506806</v>
      </c>
      <c r="E7419">
        <v>0.72824539916666742</v>
      </c>
      <c r="F7419">
        <v>0.72704478741617995</v>
      </c>
      <c r="G7419">
        <v>0.72612587813756679</v>
      </c>
      <c r="H7419">
        <v>0.72572529379876338</v>
      </c>
      <c r="I7419">
        <v>0.72585292537109813</v>
      </c>
      <c r="J7419">
        <v>0.72687169541793129</v>
      </c>
      <c r="K7419">
        <v>0.72857104037655895</v>
      </c>
      <c r="L7419">
        <v>0.72829371275738763</v>
      </c>
      <c r="M7419">
        <v>0.71935683974013354</v>
      </c>
      <c r="N7419">
        <v>0.71591535235078441</v>
      </c>
      <c r="O7419">
        <v>0.7155815320684481</v>
      </c>
      <c r="P7419">
        <v>0.71587845141928941</v>
      </c>
      <c r="Q7419">
        <v>0.71672070567010682</v>
      </c>
      <c r="R7419">
        <v>0.71755649274736333</v>
      </c>
      <c r="S7419">
        <v>0.71887008982417977</v>
      </c>
      <c r="T7419">
        <v>0.72612549771559232</v>
      </c>
      <c r="U7419">
        <v>0.7300982443918731</v>
      </c>
      <c r="V7419">
        <v>0.73662818757853932</v>
      </c>
      <c r="W7419">
        <v>0.74335595019177547</v>
      </c>
      <c r="X7419">
        <v>0.74354007442727488</v>
      </c>
      <c r="Y7419">
        <v>0.74311076822942157</v>
      </c>
      <c r="Z7419">
        <v>0.7409328524272849</v>
      </c>
      <c r="AA7419">
        <v>0.73162658967311001</v>
      </c>
      <c r="AB7419" s="7">
        <f t="shared" si="345"/>
        <v>17.461181066472395</v>
      </c>
      <c r="AC7419">
        <f>INDEX(SHELF_days!$C$2:$C$289,MATCH(A7419&amp;"|"&amp;C7419,SHELF_days!$D$2:$D$289,0))</f>
        <v>112</v>
      </c>
      <c r="AD7419" s="8">
        <f t="shared" si="346"/>
        <v>1955.6522794449083</v>
      </c>
      <c r="AE7419" s="7">
        <f t="shared" si="347"/>
        <v>0.74354007442727488</v>
      </c>
    </row>
    <row r="7420" spans="1:31" x14ac:dyDescent="0.45">
      <c r="A7420" t="s">
        <v>109</v>
      </c>
      <c r="B7420" t="s">
        <v>172</v>
      </c>
      <c r="C7420" t="s">
        <v>126</v>
      </c>
      <c r="D7420">
        <v>0.73796785449225288</v>
      </c>
      <c r="E7420">
        <v>0.73661074501239032</v>
      </c>
      <c r="F7420">
        <v>0.7360258221774354</v>
      </c>
      <c r="G7420">
        <v>0.73549742042797661</v>
      </c>
      <c r="H7420">
        <v>0.7354986272838947</v>
      </c>
      <c r="I7420">
        <v>0.73549963299715981</v>
      </c>
      <c r="J7420">
        <v>0.73588703374685827</v>
      </c>
      <c r="K7420">
        <v>0.73687806359824115</v>
      </c>
      <c r="L7420">
        <v>0.73665037011503343</v>
      </c>
      <c r="M7420">
        <v>0.73618412144535461</v>
      </c>
      <c r="N7420">
        <v>0.73833051469563071</v>
      </c>
      <c r="O7420">
        <v>0.73944041985494346</v>
      </c>
      <c r="P7420">
        <v>0.74027053558391842</v>
      </c>
      <c r="Q7420">
        <v>0.74075911108808123</v>
      </c>
      <c r="R7420">
        <v>0.74128831740815215</v>
      </c>
      <c r="S7420">
        <v>0.74248652419213645</v>
      </c>
      <c r="T7420">
        <v>0.74312837039789348</v>
      </c>
      <c r="U7420">
        <v>0.74391282674463488</v>
      </c>
      <c r="V7420">
        <v>0.74470955279320983</v>
      </c>
      <c r="W7420">
        <v>0.74489359832071456</v>
      </c>
      <c r="X7420">
        <v>0.74493784970437693</v>
      </c>
      <c r="Y7420">
        <v>0.74465544541954987</v>
      </c>
      <c r="Z7420">
        <v>0.74356645909614982</v>
      </c>
      <c r="AA7420">
        <v>0.73970854301140643</v>
      </c>
      <c r="AB7420" s="7">
        <f t="shared" si="345"/>
        <v>17.7547877596074</v>
      </c>
      <c r="AC7420">
        <f>INDEX(SHELF_days!$C$2:$C$289,MATCH(A7420&amp;"|"&amp;C7420,SHELF_days!$D$2:$D$289,0))</f>
        <v>2</v>
      </c>
      <c r="AD7420" s="8">
        <f t="shared" si="346"/>
        <v>35.509575519214799</v>
      </c>
      <c r="AE7420" s="7">
        <f t="shared" si="347"/>
        <v>0.74493784970437693</v>
      </c>
    </row>
    <row r="7421" spans="1:31" x14ac:dyDescent="0.45">
      <c r="A7421" t="s">
        <v>109</v>
      </c>
      <c r="B7421" t="s">
        <v>172</v>
      </c>
      <c r="C7421" t="s">
        <v>127</v>
      </c>
      <c r="D7421">
        <v>0.73091424329004695</v>
      </c>
      <c r="E7421">
        <v>0.73021943061813765</v>
      </c>
      <c r="F7421">
        <v>0.72927819181692588</v>
      </c>
      <c r="G7421">
        <v>0.72918094099290542</v>
      </c>
      <c r="H7421">
        <v>0.72926270053522335</v>
      </c>
      <c r="I7421">
        <v>0.72971969334544284</v>
      </c>
      <c r="J7421">
        <v>0.73120025825036628</v>
      </c>
      <c r="K7421">
        <v>0.73240542259169206</v>
      </c>
      <c r="L7421">
        <v>0.73230386863386532</v>
      </c>
      <c r="M7421">
        <v>0.73333834200087855</v>
      </c>
      <c r="N7421">
        <v>0.73351190173106251</v>
      </c>
      <c r="O7421">
        <v>0.73481288251847376</v>
      </c>
      <c r="P7421">
        <v>0.73535851988510126</v>
      </c>
      <c r="Q7421">
        <v>0.73546810635936621</v>
      </c>
      <c r="R7421">
        <v>0.73600886684101319</v>
      </c>
      <c r="S7421">
        <v>0.73965075241900258</v>
      </c>
      <c r="T7421">
        <v>0.74280982638393545</v>
      </c>
      <c r="U7421">
        <v>0.74378577713118399</v>
      </c>
      <c r="V7421">
        <v>0.74434231577012067</v>
      </c>
      <c r="W7421">
        <v>0.74426858874424084</v>
      </c>
      <c r="X7421">
        <v>0.7441466666197315</v>
      </c>
      <c r="Y7421">
        <v>0.74226648402200479</v>
      </c>
      <c r="Z7421">
        <v>0.73900585609924541</v>
      </c>
      <c r="AA7421">
        <v>0.73251099280773802</v>
      </c>
      <c r="AB7421" s="7">
        <f t="shared" si="345"/>
        <v>17.655770629407705</v>
      </c>
      <c r="AC7421">
        <f>INDEX(SHELF_days!$C$2:$C$289,MATCH(A7421&amp;"|"&amp;C7421,SHELF_days!$D$2:$D$289,0))</f>
        <v>73</v>
      </c>
      <c r="AD7421" s="8">
        <f t="shared" si="346"/>
        <v>1288.8712559467624</v>
      </c>
      <c r="AE7421" s="7">
        <f t="shared" si="347"/>
        <v>0.74434231577012067</v>
      </c>
    </row>
    <row r="7422" spans="1:31" x14ac:dyDescent="0.45">
      <c r="A7422" t="s">
        <v>109</v>
      </c>
      <c r="B7422" t="s">
        <v>172</v>
      </c>
      <c r="C7422" t="s">
        <v>128</v>
      </c>
      <c r="D7422">
        <v>0.74188752137147107</v>
      </c>
      <c r="E7422">
        <v>0.74188752137147107</v>
      </c>
      <c r="F7422">
        <v>0.74188752137147107</v>
      </c>
      <c r="G7422">
        <v>0.74188752137147107</v>
      </c>
      <c r="H7422">
        <v>0.74188752137147107</v>
      </c>
      <c r="I7422">
        <v>0.74188752137147107</v>
      </c>
      <c r="J7422">
        <v>0.74188752137147107</v>
      </c>
      <c r="K7422">
        <v>0.74321747659317727</v>
      </c>
      <c r="L7422">
        <v>0.74321747659317727</v>
      </c>
      <c r="M7422">
        <v>0.7437249595067229</v>
      </c>
      <c r="N7422">
        <v>0.74503741531761702</v>
      </c>
      <c r="O7422">
        <v>0.74503741531761702</v>
      </c>
      <c r="P7422">
        <v>0.74503741531761702</v>
      </c>
      <c r="Q7422">
        <v>0.74503741531761702</v>
      </c>
      <c r="R7422">
        <v>0.74503741531761702</v>
      </c>
      <c r="S7422">
        <v>0.74503741531761702</v>
      </c>
      <c r="T7422">
        <v>0.74503741531761702</v>
      </c>
      <c r="U7422">
        <v>0.74503741531761702</v>
      </c>
      <c r="V7422">
        <v>0.74503741531761702</v>
      </c>
      <c r="W7422">
        <v>0.74503741531761702</v>
      </c>
      <c r="X7422">
        <v>0.74503741531761702</v>
      </c>
      <c r="Y7422">
        <v>0.74503741531761702</v>
      </c>
      <c r="Z7422">
        <v>0.74503741531761702</v>
      </c>
      <c r="AA7422">
        <v>0.74454743181488336</v>
      </c>
      <c r="AB7422" s="7">
        <f t="shared" si="345"/>
        <v>17.853406393237279</v>
      </c>
      <c r="AC7422">
        <f>INDEX(SHELF_days!$C$2:$C$289,MATCH(A7422&amp;"|"&amp;C7422,SHELF_days!$D$2:$D$289,0))</f>
        <v>17</v>
      </c>
      <c r="AD7422" s="8">
        <f t="shared" si="346"/>
        <v>303.50790868503373</v>
      </c>
      <c r="AE7422" s="7">
        <f t="shared" si="347"/>
        <v>0.74503741531761702</v>
      </c>
    </row>
    <row r="7423" spans="1:31" x14ac:dyDescent="0.45">
      <c r="A7423" t="s">
        <v>109</v>
      </c>
      <c r="B7423" t="s">
        <v>172</v>
      </c>
      <c r="C7423" t="s">
        <v>129</v>
      </c>
      <c r="D7423">
        <v>0.74321747659317727</v>
      </c>
      <c r="E7423">
        <v>0.74321747659317727</v>
      </c>
      <c r="F7423">
        <v>0.74321747659317727</v>
      </c>
      <c r="G7423">
        <v>0.74321747659317727</v>
      </c>
      <c r="H7423">
        <v>0.74321747659317727</v>
      </c>
      <c r="I7423">
        <v>0.74321747659317727</v>
      </c>
      <c r="J7423">
        <v>0.74321747659317727</v>
      </c>
      <c r="K7423">
        <v>0.74321747659317727</v>
      </c>
      <c r="L7423">
        <v>0.74321747659317727</v>
      </c>
      <c r="M7423">
        <v>0.74321747659317727</v>
      </c>
      <c r="N7423">
        <v>0.74321747659317727</v>
      </c>
      <c r="O7423">
        <v>0.74321747659317727</v>
      </c>
      <c r="P7423">
        <v>0.74321747659317727</v>
      </c>
      <c r="Q7423">
        <v>0.74321747659317727</v>
      </c>
      <c r="R7423">
        <v>0.74321747659317727</v>
      </c>
      <c r="S7423">
        <v>0.74321747659317727</v>
      </c>
      <c r="T7423">
        <v>0.7437249595067229</v>
      </c>
      <c r="U7423">
        <v>0.74503741531761702</v>
      </c>
      <c r="V7423">
        <v>0.74503741531761702</v>
      </c>
      <c r="W7423">
        <v>0.74503741531761702</v>
      </c>
      <c r="X7423">
        <v>0.74503741531761702</v>
      </c>
      <c r="Y7423">
        <v>0.74503741531761702</v>
      </c>
      <c r="Z7423">
        <v>0.74503741531761702</v>
      </c>
      <c r="AA7423">
        <v>0.73355780182499564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0.74503741531761702</v>
      </c>
    </row>
    <row r="7424" spans="1:31" x14ac:dyDescent="0.45">
      <c r="A7424" t="s">
        <v>109</v>
      </c>
      <c r="B7424" t="s">
        <v>173</v>
      </c>
      <c r="C7424" t="s">
        <v>124</v>
      </c>
      <c r="D7424">
        <v>1.9746738354502531E-2</v>
      </c>
      <c r="E7424">
        <v>1.6634480679064631E-2</v>
      </c>
      <c r="F7424">
        <v>1.506272824457662E-2</v>
      </c>
      <c r="G7424">
        <v>1.479266321471133E-2</v>
      </c>
      <c r="H7424">
        <v>1.460862096467572E-2</v>
      </c>
      <c r="I7424">
        <v>1.4601274154290271E-2</v>
      </c>
      <c r="J7424">
        <v>2.881846822134098E-2</v>
      </c>
      <c r="K7424">
        <v>5.069206168363246E-2</v>
      </c>
      <c r="L7424">
        <v>3.4828252114241939E-2</v>
      </c>
      <c r="M7424">
        <v>1.6257468409411089E-2</v>
      </c>
      <c r="N7424">
        <v>1.6322473731682389E-2</v>
      </c>
      <c r="O7424">
        <v>1.672887324287774E-2</v>
      </c>
      <c r="P7424">
        <v>1.6824102785089189E-2</v>
      </c>
      <c r="Q7424">
        <v>1.6945929640847981E-2</v>
      </c>
      <c r="R7424">
        <v>1.743639898227688E-2</v>
      </c>
      <c r="S7424">
        <v>2.0890050846638818E-2</v>
      </c>
      <c r="T7424">
        <v>2.437839081573211E-2</v>
      </c>
      <c r="U7424">
        <v>7.0219790690568606E-2</v>
      </c>
      <c r="V7424">
        <v>0.19634360054885039</v>
      </c>
      <c r="W7424">
        <v>0.15996647340967521</v>
      </c>
      <c r="X7424">
        <v>9.7562015012432557E-2</v>
      </c>
      <c r="Y7424">
        <v>4.8539167247895032E-2</v>
      </c>
      <c r="Z7424">
        <v>2.5526632180658641E-2</v>
      </c>
      <c r="AA7424">
        <v>2.2011043914819329E-2</v>
      </c>
      <c r="AB7424" s="7">
        <f t="shared" si="345"/>
        <v>0.97573769909049246</v>
      </c>
      <c r="AC7424">
        <f>INDEX(SHELF_days!$C$2:$C$289,MATCH(A7424&amp;"|"&amp;C7424,SHELF_days!$D$2:$D$289,0))</f>
        <v>152</v>
      </c>
      <c r="AD7424" s="8">
        <f t="shared" si="346"/>
        <v>148.31213026175485</v>
      </c>
      <c r="AE7424" s="7">
        <f t="shared" si="347"/>
        <v>0.19634360054885039</v>
      </c>
    </row>
    <row r="7425" spans="1:31" x14ac:dyDescent="0.45">
      <c r="A7425" t="s">
        <v>109</v>
      </c>
      <c r="B7425" t="s">
        <v>173</v>
      </c>
      <c r="C7425" t="s">
        <v>125</v>
      </c>
      <c r="D7425">
        <v>3.3013566699634921E-2</v>
      </c>
      <c r="E7425">
        <v>3.2256449990133967E-2</v>
      </c>
      <c r="F7425">
        <v>3.1165588144293831E-2</v>
      </c>
      <c r="G7425">
        <v>3.0538784321534871E-2</v>
      </c>
      <c r="H7425">
        <v>3.043172083474684E-2</v>
      </c>
      <c r="I7425">
        <v>2.7203657898138219E-2</v>
      </c>
      <c r="J7425">
        <v>2.6501293525528859E-2</v>
      </c>
      <c r="K7425">
        <v>2.655906828441449E-2</v>
      </c>
      <c r="L7425">
        <v>2.6217534599090701E-2</v>
      </c>
      <c r="M7425">
        <v>2.6079898151363211E-2</v>
      </c>
      <c r="N7425">
        <v>2.6245433879035451E-2</v>
      </c>
      <c r="O7425">
        <v>2.6483623981563859E-2</v>
      </c>
      <c r="P7425">
        <v>2.6863635423811469E-2</v>
      </c>
      <c r="Q7425">
        <v>2.924495521409657E-2</v>
      </c>
      <c r="R7425">
        <v>3.1418425368793218E-2</v>
      </c>
      <c r="S7425">
        <v>3.6497954270736023E-2</v>
      </c>
      <c r="T7425">
        <v>4.6354421134220773E-2</v>
      </c>
      <c r="U7425">
        <v>7.9978633323646617E-2</v>
      </c>
      <c r="V7425">
        <v>0.2587986031415927</v>
      </c>
      <c r="W7425">
        <v>0.33333385445401698</v>
      </c>
      <c r="X7425">
        <v>0.22381767221785301</v>
      </c>
      <c r="Y7425">
        <v>0.16282914877660709</v>
      </c>
      <c r="Z7425">
        <v>8.3207509989253609E-2</v>
      </c>
      <c r="AA7425">
        <v>4.4594325310705653E-2</v>
      </c>
      <c r="AB7425" s="7">
        <f t="shared" si="345"/>
        <v>1.699635758934813</v>
      </c>
      <c r="AC7425">
        <f>INDEX(SHELF_days!$C$2:$C$289,MATCH(A7425&amp;"|"&amp;C7425,SHELF_days!$D$2:$D$289,0))</f>
        <v>112</v>
      </c>
      <c r="AD7425" s="8">
        <f t="shared" si="346"/>
        <v>190.35920500069906</v>
      </c>
      <c r="AE7425" s="7">
        <f t="shared" si="347"/>
        <v>0.33333385445401698</v>
      </c>
    </row>
    <row r="7426" spans="1:31" x14ac:dyDescent="0.45">
      <c r="A7426" t="s">
        <v>109</v>
      </c>
      <c r="B7426" t="s">
        <v>173</v>
      </c>
      <c r="C7426" t="s">
        <v>126</v>
      </c>
      <c r="D7426">
        <v>0.2403340499536688</v>
      </c>
      <c r="E7426">
        <v>0.22450917751727689</v>
      </c>
      <c r="F7426">
        <v>0.22344744957468959</v>
      </c>
      <c r="G7426">
        <v>0.2226438701419359</v>
      </c>
      <c r="H7426">
        <v>0.2214198774217386</v>
      </c>
      <c r="I7426">
        <v>0.21733400115038001</v>
      </c>
      <c r="J7426">
        <v>0.21674591425940659</v>
      </c>
      <c r="K7426">
        <v>0.2169692741843437</v>
      </c>
      <c r="L7426">
        <v>0.21704389139647179</v>
      </c>
      <c r="M7426">
        <v>0.21801612785565019</v>
      </c>
      <c r="N7426">
        <v>0.23137236297086061</v>
      </c>
      <c r="O7426">
        <v>0.30331097698980553</v>
      </c>
      <c r="P7426">
        <v>0.41031009233574622</v>
      </c>
      <c r="Q7426">
        <v>0.56677427292954163</v>
      </c>
      <c r="R7426">
        <v>0.69102725141002108</v>
      </c>
      <c r="S7426">
        <v>0.69102725141002108</v>
      </c>
      <c r="T7426">
        <v>0.69102725141002108</v>
      </c>
      <c r="U7426">
        <v>0.69102725141002108</v>
      </c>
      <c r="V7426">
        <v>0.69102725141002108</v>
      </c>
      <c r="W7426">
        <v>0.69102725141002108</v>
      </c>
      <c r="X7426">
        <v>0.69102725141002108</v>
      </c>
      <c r="Y7426">
        <v>0.69102725141002108</v>
      </c>
      <c r="Z7426">
        <v>0.37555187062097928</v>
      </c>
      <c r="AA7426">
        <v>0.26650846493287927</v>
      </c>
      <c r="AB7426" s="7">
        <f t="shared" ref="AB7426:AB7489" si="348">SUM(D7426:AA7426)</f>
        <v>9.9005096855155443</v>
      </c>
      <c r="AC7426">
        <f>INDEX(SHELF_days!$C$2:$C$289,MATCH(A7426&amp;"|"&amp;C7426,SHELF_days!$D$2:$D$289,0))</f>
        <v>2</v>
      </c>
      <c r="AD7426" s="8">
        <f t="shared" ref="AD7426:AD7489" si="349">AB7426*AC7426</f>
        <v>19.801019371031089</v>
      </c>
      <c r="AE7426" s="7">
        <f t="shared" ref="AE7426:AE7489" si="350">MAX(D7426:AA7426)</f>
        <v>0.69102725141002108</v>
      </c>
    </row>
    <row r="7427" spans="1:31" x14ac:dyDescent="0.45">
      <c r="A7427" t="s">
        <v>109</v>
      </c>
      <c r="B7427" t="s">
        <v>173</v>
      </c>
      <c r="C7427" t="s">
        <v>127</v>
      </c>
      <c r="D7427">
        <v>5.682702949319042E-2</v>
      </c>
      <c r="E7427">
        <v>5.4405814113722001E-2</v>
      </c>
      <c r="F7427">
        <v>5.2811774270845338E-2</v>
      </c>
      <c r="G7427">
        <v>5.224249937315284E-2</v>
      </c>
      <c r="H7427">
        <v>5.1524374956476313E-2</v>
      </c>
      <c r="I7427">
        <v>5.1742301872962852E-2</v>
      </c>
      <c r="J7427">
        <v>4.7016987107761338E-2</v>
      </c>
      <c r="K7427">
        <v>4.8963251548563583E-2</v>
      </c>
      <c r="L7427">
        <v>4.6930202052523337E-2</v>
      </c>
      <c r="M7427">
        <v>4.7146726382258558E-2</v>
      </c>
      <c r="N7427">
        <v>4.7189855924861683E-2</v>
      </c>
      <c r="O7427">
        <v>4.8319113583019262E-2</v>
      </c>
      <c r="P7427">
        <v>5.2630139286549242E-2</v>
      </c>
      <c r="Q7427">
        <v>6.5222563139911968E-2</v>
      </c>
      <c r="R7427">
        <v>8.180271645062516E-2</v>
      </c>
      <c r="S7427">
        <v>0.10826321680767741</v>
      </c>
      <c r="T7427">
        <v>0.16697953065489801</v>
      </c>
      <c r="U7427">
        <v>0.29588181150826848</v>
      </c>
      <c r="V7427">
        <v>0.43114324536878579</v>
      </c>
      <c r="W7427">
        <v>0.3878762492640262</v>
      </c>
      <c r="X7427">
        <v>0.28375452048631272</v>
      </c>
      <c r="Y7427">
        <v>0.1287332691498366</v>
      </c>
      <c r="Z7427">
        <v>7.1650793544561428E-2</v>
      </c>
      <c r="AA7427">
        <v>5.7805333752237009E-2</v>
      </c>
      <c r="AB7427" s="7">
        <f t="shared" si="348"/>
        <v>2.7368633200930281</v>
      </c>
      <c r="AC7427">
        <f>INDEX(SHELF_days!$C$2:$C$289,MATCH(A7427&amp;"|"&amp;C7427,SHELF_days!$D$2:$D$289,0))</f>
        <v>73</v>
      </c>
      <c r="AD7427" s="8">
        <f t="shared" si="349"/>
        <v>199.79102236679105</v>
      </c>
      <c r="AE7427" s="7">
        <f t="shared" si="350"/>
        <v>0.43114324536878579</v>
      </c>
    </row>
    <row r="7428" spans="1:31" x14ac:dyDescent="0.45">
      <c r="A7428" t="s">
        <v>109</v>
      </c>
      <c r="B7428" t="s">
        <v>173</v>
      </c>
      <c r="C7428" t="s">
        <v>128</v>
      </c>
      <c r="D7428">
        <v>0.60089376147426288</v>
      </c>
      <c r="E7428">
        <v>0.60089376147426288</v>
      </c>
      <c r="F7428">
        <v>0.60089376147426288</v>
      </c>
      <c r="G7428">
        <v>0.60089376147426288</v>
      </c>
      <c r="H7428">
        <v>0.5940919170237301</v>
      </c>
      <c r="I7428">
        <v>0.5940919170237301</v>
      </c>
      <c r="J7428">
        <v>0.5940919170237301</v>
      </c>
      <c r="K7428">
        <v>0.5940919170237301</v>
      </c>
      <c r="L7428">
        <v>0.5940919170237301</v>
      </c>
      <c r="M7428">
        <v>0.5940919170237301</v>
      </c>
      <c r="N7428">
        <v>0.63143789315778698</v>
      </c>
      <c r="O7428">
        <v>0.69102725141002108</v>
      </c>
      <c r="P7428">
        <v>0.69102725141002108</v>
      </c>
      <c r="Q7428">
        <v>0.69102725141002108</v>
      </c>
      <c r="R7428">
        <v>0.69102725141002108</v>
      </c>
      <c r="S7428">
        <v>0.69102725141002108</v>
      </c>
      <c r="T7428">
        <v>0.69102725141002108</v>
      </c>
      <c r="U7428">
        <v>0.69102725141002108</v>
      </c>
      <c r="V7428">
        <v>0.69102725141002108</v>
      </c>
      <c r="W7428">
        <v>0.69102725141002108</v>
      </c>
      <c r="X7428">
        <v>0.69102725141002108</v>
      </c>
      <c r="Y7428">
        <v>0.69102725141002108</v>
      </c>
      <c r="Z7428">
        <v>0.69102725141002108</v>
      </c>
      <c r="AA7428">
        <v>0.63115983033433753</v>
      </c>
      <c r="AB7428" s="7">
        <f t="shared" si="348"/>
        <v>15.523051288451818</v>
      </c>
      <c r="AC7428">
        <f>INDEX(SHELF_days!$C$2:$C$289,MATCH(A7428&amp;"|"&amp;C7428,SHELF_days!$D$2:$D$289,0))</f>
        <v>17</v>
      </c>
      <c r="AD7428" s="8">
        <f t="shared" si="349"/>
        <v>263.89187190368091</v>
      </c>
      <c r="AE7428" s="7">
        <f t="shared" si="350"/>
        <v>0.69102725141002108</v>
      </c>
    </row>
    <row r="7429" spans="1:31" x14ac:dyDescent="0.45">
      <c r="A7429" t="s">
        <v>109</v>
      </c>
      <c r="B7429" t="s">
        <v>173</v>
      </c>
      <c r="C7429" t="s">
        <v>129</v>
      </c>
      <c r="D7429">
        <v>1.6427096031475231E-2</v>
      </c>
      <c r="E7429">
        <v>1.305825797814535E-2</v>
      </c>
      <c r="F7429">
        <v>1.305825797814535E-2</v>
      </c>
      <c r="G7429">
        <v>1.305825797814535E-2</v>
      </c>
      <c r="H7429">
        <v>1.305825797814535E-2</v>
      </c>
      <c r="I7429">
        <v>1.305825797814535E-2</v>
      </c>
      <c r="J7429">
        <v>1.305825797814535E-2</v>
      </c>
      <c r="K7429">
        <v>1.305825797814535E-2</v>
      </c>
      <c r="L7429">
        <v>1.305825797814535E-2</v>
      </c>
      <c r="M7429">
        <v>1.305825797814535E-2</v>
      </c>
      <c r="N7429">
        <v>1.305825797814535E-2</v>
      </c>
      <c r="O7429">
        <v>1.305825797814535E-2</v>
      </c>
      <c r="P7429">
        <v>1.305825797814535E-2</v>
      </c>
      <c r="Q7429">
        <v>1.305825797814535E-2</v>
      </c>
      <c r="R7429">
        <v>1.305825797814535E-2</v>
      </c>
      <c r="S7429">
        <v>1.98707971526569E-2</v>
      </c>
      <c r="T7429">
        <v>1.98707971526569E-2</v>
      </c>
      <c r="U7429">
        <v>0.43249463770368402</v>
      </c>
      <c r="V7429">
        <v>0.69102725141002108</v>
      </c>
      <c r="W7429">
        <v>0.69102725141002108</v>
      </c>
      <c r="X7429">
        <v>0.69102725141002108</v>
      </c>
      <c r="Y7429">
        <v>0.2130389016581945</v>
      </c>
      <c r="Z7429">
        <v>5.2575263079903817E-2</v>
      </c>
      <c r="AA7429">
        <v>5.2575263079903817E-2</v>
      </c>
      <c r="AB7429" s="7">
        <f t="shared" si="348"/>
        <v>3.0627501217825728</v>
      </c>
      <c r="AC7429">
        <f>INDEX(SHELF_days!$C$2:$C$289,MATCH(A7429&amp;"|"&amp;C7429,SHELF_days!$D$2:$D$289,0))</f>
        <v>9</v>
      </c>
      <c r="AD7429" s="8">
        <f t="shared" si="349"/>
        <v>27.564751096043153</v>
      </c>
      <c r="AE7429" s="7">
        <f t="shared" si="350"/>
        <v>0.69102725141002108</v>
      </c>
    </row>
    <row r="7430" spans="1:31" x14ac:dyDescent="0.45">
      <c r="A7430" t="s">
        <v>109</v>
      </c>
      <c r="B7430" t="s">
        <v>174</v>
      </c>
      <c r="C7430" t="s">
        <v>124</v>
      </c>
      <c r="D7430">
        <v>0.90900000000000003</v>
      </c>
      <c r="E7430">
        <v>0.90900000000000003</v>
      </c>
      <c r="F7430">
        <v>0.90900000000000003</v>
      </c>
      <c r="G7430">
        <v>0.90900000000000003</v>
      </c>
      <c r="H7430">
        <v>0.90900000000000003</v>
      </c>
      <c r="I7430">
        <v>0.90900000000000003</v>
      </c>
      <c r="J7430">
        <v>0.90900000000000003</v>
      </c>
      <c r="K7430">
        <v>0.90900000000000003</v>
      </c>
      <c r="L7430">
        <v>0.90900000000000003</v>
      </c>
      <c r="M7430">
        <v>0.90900000000000003</v>
      </c>
      <c r="N7430">
        <v>0.90900000000000003</v>
      </c>
      <c r="O7430">
        <v>0.90900000000000003</v>
      </c>
      <c r="P7430">
        <v>0.90900000000000003</v>
      </c>
      <c r="Q7430">
        <v>0.90900000000000003</v>
      </c>
      <c r="R7430">
        <v>0.90900000000000003</v>
      </c>
      <c r="S7430">
        <v>0.90900000000000003</v>
      </c>
      <c r="T7430">
        <v>0.90900000000000003</v>
      </c>
      <c r="U7430">
        <v>0.90900000000000003</v>
      </c>
      <c r="V7430">
        <v>0.90900000000000003</v>
      </c>
      <c r="W7430">
        <v>0.90900000000000003</v>
      </c>
      <c r="X7430">
        <v>0.90900000000000003</v>
      </c>
      <c r="Y7430">
        <v>0.90900000000000003</v>
      </c>
      <c r="Z7430">
        <v>0.90900000000000003</v>
      </c>
      <c r="AA7430">
        <v>0.90900000000000003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0.90900000000000003</v>
      </c>
    </row>
    <row r="7431" spans="1:31" x14ac:dyDescent="0.45">
      <c r="A7431" t="s">
        <v>109</v>
      </c>
      <c r="B7431" t="s">
        <v>174</v>
      </c>
      <c r="C7431" t="s">
        <v>125</v>
      </c>
      <c r="D7431">
        <v>0.90900000000000003</v>
      </c>
      <c r="E7431">
        <v>0.90900000000000003</v>
      </c>
      <c r="F7431">
        <v>0.90900000000000003</v>
      </c>
      <c r="G7431">
        <v>0.90900000000000003</v>
      </c>
      <c r="H7431">
        <v>0.90900000000000003</v>
      </c>
      <c r="I7431">
        <v>0.90900000000000003</v>
      </c>
      <c r="J7431">
        <v>0.90900000000000003</v>
      </c>
      <c r="K7431">
        <v>0.90900000000000003</v>
      </c>
      <c r="L7431">
        <v>0.90900000000000003</v>
      </c>
      <c r="M7431">
        <v>0.90900000000000003</v>
      </c>
      <c r="N7431">
        <v>0.90900000000000003</v>
      </c>
      <c r="O7431">
        <v>0.90900000000000003</v>
      </c>
      <c r="P7431">
        <v>0.90900000000000003</v>
      </c>
      <c r="Q7431">
        <v>0.90900000000000003</v>
      </c>
      <c r="R7431">
        <v>0.90900000000000003</v>
      </c>
      <c r="S7431">
        <v>0.90900000000000003</v>
      </c>
      <c r="T7431">
        <v>0.90900000000000003</v>
      </c>
      <c r="U7431">
        <v>0.90900000000000003</v>
      </c>
      <c r="V7431">
        <v>0.90900000000000003</v>
      </c>
      <c r="W7431">
        <v>0.90900000000000003</v>
      </c>
      <c r="X7431">
        <v>0.90900000000000003</v>
      </c>
      <c r="Y7431">
        <v>0.90900000000000003</v>
      </c>
      <c r="Z7431">
        <v>0.90900000000000003</v>
      </c>
      <c r="AA7431">
        <v>0.90900000000000003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0.90900000000000003</v>
      </c>
    </row>
    <row r="7432" spans="1:31" x14ac:dyDescent="0.45">
      <c r="A7432" t="s">
        <v>109</v>
      </c>
      <c r="B7432" t="s">
        <v>174</v>
      </c>
      <c r="C7432" t="s">
        <v>126</v>
      </c>
      <c r="D7432">
        <v>0.90900000000000003</v>
      </c>
      <c r="E7432">
        <v>0.90900000000000003</v>
      </c>
      <c r="F7432">
        <v>0.90900000000000003</v>
      </c>
      <c r="G7432">
        <v>0.90900000000000003</v>
      </c>
      <c r="H7432">
        <v>0.90900000000000003</v>
      </c>
      <c r="I7432">
        <v>0.90900000000000003</v>
      </c>
      <c r="J7432">
        <v>0.90900000000000003</v>
      </c>
      <c r="K7432">
        <v>0.90900000000000003</v>
      </c>
      <c r="L7432">
        <v>0.90900000000000003</v>
      </c>
      <c r="M7432">
        <v>0.90900000000000003</v>
      </c>
      <c r="N7432">
        <v>0.90900000000000003</v>
      </c>
      <c r="O7432">
        <v>0.90900000000000003</v>
      </c>
      <c r="P7432">
        <v>0.90900000000000003</v>
      </c>
      <c r="Q7432">
        <v>0.90900000000000003</v>
      </c>
      <c r="R7432">
        <v>0.90900000000000003</v>
      </c>
      <c r="S7432">
        <v>0.90900000000000003</v>
      </c>
      <c r="T7432">
        <v>0.90900000000000003</v>
      </c>
      <c r="U7432">
        <v>0.90900000000000003</v>
      </c>
      <c r="V7432">
        <v>0.90900000000000003</v>
      </c>
      <c r="W7432">
        <v>0.90900000000000003</v>
      </c>
      <c r="X7432">
        <v>0.90900000000000003</v>
      </c>
      <c r="Y7432">
        <v>0.90900000000000003</v>
      </c>
      <c r="Z7432">
        <v>0.90900000000000003</v>
      </c>
      <c r="AA7432">
        <v>0.90900000000000003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0.90900000000000003</v>
      </c>
    </row>
    <row r="7433" spans="1:31" x14ac:dyDescent="0.45">
      <c r="A7433" t="s">
        <v>109</v>
      </c>
      <c r="B7433" t="s">
        <v>174</v>
      </c>
      <c r="C7433" t="s">
        <v>127</v>
      </c>
      <c r="D7433">
        <v>0.90900000000000003</v>
      </c>
      <c r="E7433">
        <v>0.90900000000000003</v>
      </c>
      <c r="F7433">
        <v>0.90900000000000003</v>
      </c>
      <c r="G7433">
        <v>0.90900000000000003</v>
      </c>
      <c r="H7433">
        <v>0.90900000000000003</v>
      </c>
      <c r="I7433">
        <v>0.90900000000000003</v>
      </c>
      <c r="J7433">
        <v>0.90900000000000003</v>
      </c>
      <c r="K7433">
        <v>0.90900000000000003</v>
      </c>
      <c r="L7433">
        <v>0.90900000000000003</v>
      </c>
      <c r="M7433">
        <v>0.90900000000000003</v>
      </c>
      <c r="N7433">
        <v>0.90900000000000003</v>
      </c>
      <c r="O7433">
        <v>0.90900000000000003</v>
      </c>
      <c r="P7433">
        <v>0.90900000000000003</v>
      </c>
      <c r="Q7433">
        <v>0.90900000000000003</v>
      </c>
      <c r="R7433">
        <v>0.90900000000000003</v>
      </c>
      <c r="S7433">
        <v>0.90900000000000003</v>
      </c>
      <c r="T7433">
        <v>0.90900000000000003</v>
      </c>
      <c r="U7433">
        <v>0.90900000000000003</v>
      </c>
      <c r="V7433">
        <v>0.90900000000000003</v>
      </c>
      <c r="W7433">
        <v>0.90900000000000003</v>
      </c>
      <c r="X7433">
        <v>0.90900000000000003</v>
      </c>
      <c r="Y7433">
        <v>0.90900000000000003</v>
      </c>
      <c r="Z7433">
        <v>0.90900000000000003</v>
      </c>
      <c r="AA7433">
        <v>0.90900000000000003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0.90900000000000003</v>
      </c>
    </row>
    <row r="7434" spans="1:31" x14ac:dyDescent="0.45">
      <c r="A7434" t="s">
        <v>109</v>
      </c>
      <c r="B7434" t="s">
        <v>174</v>
      </c>
      <c r="C7434" t="s">
        <v>128</v>
      </c>
      <c r="D7434">
        <v>0.90900000000000003</v>
      </c>
      <c r="E7434">
        <v>0.90900000000000003</v>
      </c>
      <c r="F7434">
        <v>0.90900000000000003</v>
      </c>
      <c r="G7434">
        <v>0.90900000000000003</v>
      </c>
      <c r="H7434">
        <v>0.90900000000000003</v>
      </c>
      <c r="I7434">
        <v>0.90900000000000003</v>
      </c>
      <c r="J7434">
        <v>0.90900000000000003</v>
      </c>
      <c r="K7434">
        <v>0.90900000000000003</v>
      </c>
      <c r="L7434">
        <v>0.90900000000000003</v>
      </c>
      <c r="M7434">
        <v>0.90900000000000003</v>
      </c>
      <c r="N7434">
        <v>0.90900000000000003</v>
      </c>
      <c r="O7434">
        <v>0.90900000000000003</v>
      </c>
      <c r="P7434">
        <v>0.90900000000000003</v>
      </c>
      <c r="Q7434">
        <v>0.90900000000000003</v>
      </c>
      <c r="R7434">
        <v>0.90900000000000003</v>
      </c>
      <c r="S7434">
        <v>0.90900000000000003</v>
      </c>
      <c r="T7434">
        <v>0.90900000000000003</v>
      </c>
      <c r="U7434">
        <v>0.90900000000000003</v>
      </c>
      <c r="V7434">
        <v>0.90900000000000003</v>
      </c>
      <c r="W7434">
        <v>0.90900000000000003</v>
      </c>
      <c r="X7434">
        <v>0.90900000000000003</v>
      </c>
      <c r="Y7434">
        <v>0.90900000000000003</v>
      </c>
      <c r="Z7434">
        <v>0.90900000000000003</v>
      </c>
      <c r="AA7434">
        <v>0.90900000000000003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0.90900000000000003</v>
      </c>
    </row>
    <row r="7435" spans="1:31" x14ac:dyDescent="0.45">
      <c r="A7435" t="s">
        <v>109</v>
      </c>
      <c r="B7435" t="s">
        <v>174</v>
      </c>
      <c r="C7435" t="s">
        <v>129</v>
      </c>
      <c r="D7435">
        <v>0.90900000000000003</v>
      </c>
      <c r="E7435">
        <v>0.90900000000000003</v>
      </c>
      <c r="F7435">
        <v>0.90900000000000003</v>
      </c>
      <c r="G7435">
        <v>0.90900000000000003</v>
      </c>
      <c r="H7435">
        <v>0.90900000000000003</v>
      </c>
      <c r="I7435">
        <v>0.90900000000000003</v>
      </c>
      <c r="J7435">
        <v>0.90900000000000003</v>
      </c>
      <c r="K7435">
        <v>0.90900000000000003</v>
      </c>
      <c r="L7435">
        <v>0.90900000000000003</v>
      </c>
      <c r="M7435">
        <v>0.90900000000000003</v>
      </c>
      <c r="N7435">
        <v>0.90900000000000003</v>
      </c>
      <c r="O7435">
        <v>0.90900000000000003</v>
      </c>
      <c r="P7435">
        <v>0.90900000000000003</v>
      </c>
      <c r="Q7435">
        <v>0.90900000000000003</v>
      </c>
      <c r="R7435">
        <v>0.90900000000000003</v>
      </c>
      <c r="S7435">
        <v>0.90900000000000003</v>
      </c>
      <c r="T7435">
        <v>0.90900000000000003</v>
      </c>
      <c r="U7435">
        <v>0.90900000000000003</v>
      </c>
      <c r="V7435">
        <v>0.90900000000000003</v>
      </c>
      <c r="W7435">
        <v>0.90900000000000003</v>
      </c>
      <c r="X7435">
        <v>0.90900000000000003</v>
      </c>
      <c r="Y7435">
        <v>0.90900000000000003</v>
      </c>
      <c r="Z7435">
        <v>0.90900000000000003</v>
      </c>
      <c r="AA7435">
        <v>0.90900000000000003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0.90900000000000003</v>
      </c>
    </row>
    <row r="7436" spans="1:31" x14ac:dyDescent="0.45">
      <c r="A7436" t="s">
        <v>109</v>
      </c>
      <c r="B7436" t="s">
        <v>175</v>
      </c>
      <c r="C7436" t="s">
        <v>124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109</v>
      </c>
      <c r="B7437" t="s">
        <v>175</v>
      </c>
      <c r="C7437" t="s">
        <v>125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109</v>
      </c>
      <c r="B7438" t="s">
        <v>175</v>
      </c>
      <c r="C7438" t="s">
        <v>126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109</v>
      </c>
      <c r="B7439" t="s">
        <v>175</v>
      </c>
      <c r="C7439" t="s">
        <v>127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109</v>
      </c>
      <c r="B7440" t="s">
        <v>175</v>
      </c>
      <c r="C7440" t="s">
        <v>128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109</v>
      </c>
      <c r="B7441" t="s">
        <v>175</v>
      </c>
      <c r="C7441" t="s">
        <v>129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109</v>
      </c>
      <c r="B7442" t="s">
        <v>176</v>
      </c>
      <c r="C7442" t="s">
        <v>124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109</v>
      </c>
      <c r="B7443" t="s">
        <v>176</v>
      </c>
      <c r="C7443" t="s">
        <v>125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109</v>
      </c>
      <c r="B7444" t="s">
        <v>176</v>
      </c>
      <c r="C7444" t="s">
        <v>126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109</v>
      </c>
      <c r="B7445" t="s">
        <v>176</v>
      </c>
      <c r="C7445" t="s">
        <v>127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109</v>
      </c>
      <c r="B7446" t="s">
        <v>176</v>
      </c>
      <c r="C7446" t="s">
        <v>128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109</v>
      </c>
      <c r="B7447" t="s">
        <v>176</v>
      </c>
      <c r="C7447" t="s">
        <v>129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109</v>
      </c>
      <c r="B7448" t="s">
        <v>177</v>
      </c>
      <c r="C7448" t="s">
        <v>124</v>
      </c>
      <c r="D7448">
        <v>6.9811577082672981E-3</v>
      </c>
      <c r="E7448">
        <v>5.8808665477251667E-3</v>
      </c>
      <c r="F7448">
        <v>5.3251974834712234E-3</v>
      </c>
      <c r="G7448">
        <v>5.2297201174814319E-3</v>
      </c>
      <c r="H7448">
        <v>5.1646547912783357E-3</v>
      </c>
      <c r="I7448">
        <v>5.1620574386911471E-3</v>
      </c>
      <c r="J7448">
        <v>1.0188329229469811E-2</v>
      </c>
      <c r="K7448">
        <v>1.7921404072787559E-2</v>
      </c>
      <c r="L7448">
        <v>1.231299652367031E-2</v>
      </c>
      <c r="M7448">
        <v>5.7475796187573249E-3</v>
      </c>
      <c r="N7448">
        <v>5.7705612574718108E-3</v>
      </c>
      <c r="O7448">
        <v>5.9142375967884044E-3</v>
      </c>
      <c r="P7448">
        <v>5.9479045467792932E-3</v>
      </c>
      <c r="Q7448">
        <v>5.9909745706934209E-3</v>
      </c>
      <c r="R7448">
        <v>6.1643725142988487E-3</v>
      </c>
      <c r="S7448">
        <v>7.3853583754430793E-3</v>
      </c>
      <c r="T7448">
        <v>8.6186076861445495E-3</v>
      </c>
      <c r="U7448">
        <v>2.4825134371651979E-2</v>
      </c>
      <c r="V7448">
        <v>6.9414280770475803E-2</v>
      </c>
      <c r="W7448">
        <v>5.6553703141240759E-2</v>
      </c>
      <c r="X7448">
        <v>3.4491560120501308E-2</v>
      </c>
      <c r="Y7448">
        <v>1.7160281131098961E-2</v>
      </c>
      <c r="Z7448">
        <v>9.0245508810054085E-3</v>
      </c>
      <c r="AA7448">
        <v>7.7816683512147572E-3</v>
      </c>
      <c r="AB7448" s="7">
        <f t="shared" si="348"/>
        <v>0.34495715884640799</v>
      </c>
      <c r="AC7448">
        <f>INDEX(SHELF_days!$C$2:$C$289,MATCH(A7448&amp;"|"&amp;C7448,SHELF_days!$D$2:$D$289,0))</f>
        <v>152</v>
      </c>
      <c r="AD7448" s="8">
        <f t="shared" si="349"/>
        <v>52.433488144654014</v>
      </c>
      <c r="AE7448" s="7">
        <f t="shared" si="350"/>
        <v>6.9414280770475803E-2</v>
      </c>
    </row>
    <row r="7449" spans="1:31" x14ac:dyDescent="0.45">
      <c r="A7449" t="s">
        <v>109</v>
      </c>
      <c r="B7449" t="s">
        <v>177</v>
      </c>
      <c r="C7449" t="s">
        <v>125</v>
      </c>
      <c r="D7449">
        <v>1.1671442215164699E-2</v>
      </c>
      <c r="E7449">
        <v>1.1403775167690739E-2</v>
      </c>
      <c r="F7449">
        <v>1.1018117625314631E-2</v>
      </c>
      <c r="G7449">
        <v>1.07965207083824E-2</v>
      </c>
      <c r="H7449">
        <v>1.075867004805329E-2</v>
      </c>
      <c r="I7449">
        <v>9.6174377063820947E-3</v>
      </c>
      <c r="J7449">
        <v>9.3691275112588526E-3</v>
      </c>
      <c r="K7449">
        <v>9.3895528947372173E-3</v>
      </c>
      <c r="L7449">
        <v>9.2688088773138309E-3</v>
      </c>
      <c r="M7449">
        <v>9.2201496136551219E-3</v>
      </c>
      <c r="N7449">
        <v>9.2786722415689731E-3</v>
      </c>
      <c r="O7449">
        <v>9.362880713897263E-3</v>
      </c>
      <c r="P7449">
        <v>9.4972279545225378E-3</v>
      </c>
      <c r="Q7449">
        <v>1.033910719105011E-2</v>
      </c>
      <c r="R7449">
        <v>1.110750436387687E-2</v>
      </c>
      <c r="S7449">
        <v>1.290329421593002E-2</v>
      </c>
      <c r="T7449">
        <v>1.6387897515219109E-2</v>
      </c>
      <c r="U7449">
        <v>2.827522411551826E-2</v>
      </c>
      <c r="V7449">
        <v>9.1494292919457404E-2</v>
      </c>
      <c r="W7449">
        <v>0.117845092474095</v>
      </c>
      <c r="X7449">
        <v>7.91273191349008E-2</v>
      </c>
      <c r="Y7449">
        <v>5.7565758289050369E-2</v>
      </c>
      <c r="Z7449">
        <v>2.941674413864688E-2</v>
      </c>
      <c r="AA7449">
        <v>1.5765642522772721E-2</v>
      </c>
      <c r="AB7449" s="7">
        <f t="shared" si="348"/>
        <v>0.60088026015845919</v>
      </c>
      <c r="AC7449">
        <f>INDEX(SHELF_days!$C$2:$C$289,MATCH(A7449&amp;"|"&amp;C7449,SHELF_days!$D$2:$D$289,0))</f>
        <v>112</v>
      </c>
      <c r="AD7449" s="8">
        <f t="shared" si="349"/>
        <v>67.298589137747427</v>
      </c>
      <c r="AE7449" s="7">
        <f t="shared" si="350"/>
        <v>0.117845092474095</v>
      </c>
    </row>
    <row r="7450" spans="1:31" x14ac:dyDescent="0.45">
      <c r="A7450" t="s">
        <v>109</v>
      </c>
      <c r="B7450" t="s">
        <v>177</v>
      </c>
      <c r="C7450" t="s">
        <v>126</v>
      </c>
      <c r="D7450">
        <v>8.4966432191095911E-2</v>
      </c>
      <c r="E7450">
        <v>7.9371790270574727E-2</v>
      </c>
      <c r="F7450">
        <v>7.8996432574665085E-2</v>
      </c>
      <c r="G7450">
        <v>7.8712339341116253E-2</v>
      </c>
      <c r="H7450">
        <v>7.8279615411722625E-2</v>
      </c>
      <c r="I7450">
        <v>7.6835116268889891E-2</v>
      </c>
      <c r="J7450">
        <v>7.6627207131778438E-2</v>
      </c>
      <c r="K7450">
        <v>7.6706172621354429E-2</v>
      </c>
      <c r="L7450">
        <v>7.6732552396903464E-2</v>
      </c>
      <c r="M7450">
        <v>7.7076271745861388E-2</v>
      </c>
      <c r="N7450">
        <v>8.1798164650606395E-2</v>
      </c>
      <c r="O7450">
        <v>0.10723096275449739</v>
      </c>
      <c r="P7450">
        <v>0.1450588655435559</v>
      </c>
      <c r="Q7450">
        <v>0.20037438655824749</v>
      </c>
      <c r="R7450">
        <v>0.26275103902579527</v>
      </c>
      <c r="S7450">
        <v>0.32417024036464231</v>
      </c>
      <c r="T7450">
        <v>0.39916550853160598</v>
      </c>
      <c r="U7450">
        <v>0.52724362128977365</v>
      </c>
      <c r="V7450">
        <v>0.52837754700368145</v>
      </c>
      <c r="W7450">
        <v>0.52837754700368145</v>
      </c>
      <c r="X7450">
        <v>0.3759191461902735</v>
      </c>
      <c r="Y7450">
        <v>0.26918931225267267</v>
      </c>
      <c r="Z7450">
        <v>0.13277062719788599</v>
      </c>
      <c r="AA7450">
        <v>9.4219996785465387E-2</v>
      </c>
      <c r="AB7450" s="7">
        <f t="shared" si="348"/>
        <v>4.7609508951063475</v>
      </c>
      <c r="AC7450">
        <f>INDEX(SHELF_days!$C$2:$C$289,MATCH(A7450&amp;"|"&amp;C7450,SHELF_days!$D$2:$D$289,0))</f>
        <v>2</v>
      </c>
      <c r="AD7450" s="8">
        <f t="shared" si="349"/>
        <v>9.521901790212695</v>
      </c>
      <c r="AE7450" s="7">
        <f t="shared" si="350"/>
        <v>0.52837754700368145</v>
      </c>
    </row>
    <row r="7451" spans="1:31" x14ac:dyDescent="0.45">
      <c r="A7451" t="s">
        <v>109</v>
      </c>
      <c r="B7451" t="s">
        <v>177</v>
      </c>
      <c r="C7451" t="s">
        <v>127</v>
      </c>
      <c r="D7451">
        <v>2.0090328228502711E-2</v>
      </c>
      <c r="E7451">
        <v>1.9234344515835691E-2</v>
      </c>
      <c r="F7451">
        <v>1.8670796078792351E-2</v>
      </c>
      <c r="G7451">
        <v>1.8469537634546909E-2</v>
      </c>
      <c r="H7451">
        <v>1.8215655716582811E-2</v>
      </c>
      <c r="I7451">
        <v>1.8292700449011851E-2</v>
      </c>
      <c r="J7451">
        <v>1.6622137594283291E-2</v>
      </c>
      <c r="K7451">
        <v>1.7310209657593681E-2</v>
      </c>
      <c r="L7451">
        <v>1.6591456063669949E-2</v>
      </c>
      <c r="M7451">
        <v>1.6668004932977969E-2</v>
      </c>
      <c r="N7451">
        <v>1.6683252723949441E-2</v>
      </c>
      <c r="O7451">
        <v>1.7082484519263589E-2</v>
      </c>
      <c r="P7451">
        <v>1.8606581804619798E-2</v>
      </c>
      <c r="Q7451">
        <v>2.3058440905169821E-2</v>
      </c>
      <c r="R7451">
        <v>2.8920100841680119E-2</v>
      </c>
      <c r="S7451">
        <v>3.8274806551351161E-2</v>
      </c>
      <c r="T7451">
        <v>5.9033062403872807E-2</v>
      </c>
      <c r="U7451">
        <v>0.10460449478108649</v>
      </c>
      <c r="V7451">
        <v>0.15242410856613109</v>
      </c>
      <c r="W7451">
        <v>0.13712772300879461</v>
      </c>
      <c r="X7451">
        <v>0.1003170762880459</v>
      </c>
      <c r="Y7451">
        <v>4.5511680871130417E-2</v>
      </c>
      <c r="Z7451">
        <v>2.5331043571711169E-2</v>
      </c>
      <c r="AA7451">
        <v>2.0436192755416669E-2</v>
      </c>
      <c r="AB7451" s="7">
        <f t="shared" si="348"/>
        <v>0.96757622046402025</v>
      </c>
      <c r="AC7451">
        <f>INDEX(SHELF_days!$C$2:$C$289,MATCH(A7451&amp;"|"&amp;C7451,SHELF_days!$D$2:$D$289,0))</f>
        <v>73</v>
      </c>
      <c r="AD7451" s="8">
        <f t="shared" si="349"/>
        <v>70.633064093873472</v>
      </c>
      <c r="AE7451" s="7">
        <f t="shared" si="350"/>
        <v>0.15242410856613109</v>
      </c>
    </row>
    <row r="7452" spans="1:31" x14ac:dyDescent="0.45">
      <c r="A7452" t="s">
        <v>109</v>
      </c>
      <c r="B7452" t="s">
        <v>177</v>
      </c>
      <c r="C7452" t="s">
        <v>128</v>
      </c>
      <c r="D7452">
        <v>0.2124368105484761</v>
      </c>
      <c r="E7452">
        <v>0.2124368105484761</v>
      </c>
      <c r="F7452">
        <v>0.2124368105484761</v>
      </c>
      <c r="G7452">
        <v>0.2124368105484761</v>
      </c>
      <c r="H7452">
        <v>0.21003212234307209</v>
      </c>
      <c r="I7452">
        <v>0.21003212234307209</v>
      </c>
      <c r="J7452">
        <v>0.21003212234307209</v>
      </c>
      <c r="K7452">
        <v>0.21003212234307209</v>
      </c>
      <c r="L7452">
        <v>0.21003212234307209</v>
      </c>
      <c r="M7452">
        <v>0.21003212234307209</v>
      </c>
      <c r="N7452">
        <v>0.22323522173500729</v>
      </c>
      <c r="O7452">
        <v>0.50342676914015039</v>
      </c>
      <c r="P7452">
        <v>0.52837754700368145</v>
      </c>
      <c r="Q7452">
        <v>0.52837754700368145</v>
      </c>
      <c r="R7452">
        <v>0.52837754700368145</v>
      </c>
      <c r="S7452">
        <v>0.52837754700368145</v>
      </c>
      <c r="T7452">
        <v>0.52837754700368145</v>
      </c>
      <c r="U7452">
        <v>0.52837754700368145</v>
      </c>
      <c r="V7452">
        <v>0.52837754700368145</v>
      </c>
      <c r="W7452">
        <v>0.52837754700368145</v>
      </c>
      <c r="X7452">
        <v>0.52837754700368145</v>
      </c>
      <c r="Y7452">
        <v>0.52837754700368145</v>
      </c>
      <c r="Z7452">
        <v>0.39022115662756862</v>
      </c>
      <c r="AA7452">
        <v>0.22313691687126441</v>
      </c>
      <c r="AB7452" s="7">
        <f t="shared" si="348"/>
        <v>8.7337355106631396</v>
      </c>
      <c r="AC7452">
        <f>INDEX(SHELF_days!$C$2:$C$289,MATCH(A7452&amp;"|"&amp;C7452,SHELF_days!$D$2:$D$289,0))</f>
        <v>17</v>
      </c>
      <c r="AD7452" s="8">
        <f t="shared" si="349"/>
        <v>148.47350368127337</v>
      </c>
      <c r="AE7452" s="7">
        <f t="shared" si="350"/>
        <v>0.52837754700368145</v>
      </c>
    </row>
    <row r="7453" spans="1:31" x14ac:dyDescent="0.45">
      <c r="A7453" t="s">
        <v>109</v>
      </c>
      <c r="B7453" t="s">
        <v>177</v>
      </c>
      <c r="C7453" t="s">
        <v>129</v>
      </c>
      <c r="D7453">
        <v>5.8075488734285951E-3</v>
      </c>
      <c r="E7453">
        <v>4.616547639619998E-3</v>
      </c>
      <c r="F7453">
        <v>4.616547639619998E-3</v>
      </c>
      <c r="G7453">
        <v>4.616547639619998E-3</v>
      </c>
      <c r="H7453">
        <v>4.616547639619998E-3</v>
      </c>
      <c r="I7453">
        <v>4.616547639619998E-3</v>
      </c>
      <c r="J7453">
        <v>4.616547639619998E-3</v>
      </c>
      <c r="K7453">
        <v>4.616547639619998E-3</v>
      </c>
      <c r="L7453">
        <v>4.616547639619998E-3</v>
      </c>
      <c r="M7453">
        <v>4.616547639619998E-3</v>
      </c>
      <c r="N7453">
        <v>4.616547639619998E-3</v>
      </c>
      <c r="O7453">
        <v>4.616547639619998E-3</v>
      </c>
      <c r="P7453">
        <v>4.616547639619998E-3</v>
      </c>
      <c r="Q7453">
        <v>4.616547639619998E-3</v>
      </c>
      <c r="R7453">
        <v>4.616547639619998E-3</v>
      </c>
      <c r="S7453">
        <v>7.0250168013218364E-3</v>
      </c>
      <c r="T7453">
        <v>7.0250168013218364E-3</v>
      </c>
      <c r="U7453">
        <v>0.15290187268323729</v>
      </c>
      <c r="V7453">
        <v>0.34457745220046571</v>
      </c>
      <c r="W7453">
        <v>0.33949584693621571</v>
      </c>
      <c r="X7453">
        <v>0.26331713944803897</v>
      </c>
      <c r="Y7453">
        <v>7.5316649452277132E-2</v>
      </c>
      <c r="Z7453">
        <v>1.858718116000976E-2</v>
      </c>
      <c r="AA7453">
        <v>1.858718116000976E-2</v>
      </c>
      <c r="AB7453" s="7">
        <f t="shared" si="348"/>
        <v>1.2972725724710066</v>
      </c>
      <c r="AC7453">
        <f>INDEX(SHELF_days!$C$2:$C$289,MATCH(A7453&amp;"|"&amp;C7453,SHELF_days!$D$2:$D$289,0))</f>
        <v>9</v>
      </c>
      <c r="AD7453" s="8">
        <f t="shared" si="349"/>
        <v>11.67545315223906</v>
      </c>
      <c r="AE7453" s="7">
        <f t="shared" si="350"/>
        <v>0.34457745220046571</v>
      </c>
    </row>
    <row r="7454" spans="1:31" x14ac:dyDescent="0.45">
      <c r="A7454" t="s">
        <v>109</v>
      </c>
      <c r="B7454" t="s">
        <v>178</v>
      </c>
      <c r="C7454" t="s">
        <v>124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109</v>
      </c>
      <c r="B7455" t="s">
        <v>178</v>
      </c>
      <c r="C7455" t="s">
        <v>125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109</v>
      </c>
      <c r="B7456" t="s">
        <v>178</v>
      </c>
      <c r="C7456" t="s">
        <v>126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109</v>
      </c>
      <c r="B7457" t="s">
        <v>178</v>
      </c>
      <c r="C7457" t="s">
        <v>127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109</v>
      </c>
      <c r="B7458" t="s">
        <v>178</v>
      </c>
      <c r="C7458" t="s">
        <v>128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109</v>
      </c>
      <c r="B7459" t="s">
        <v>178</v>
      </c>
      <c r="C7459" t="s">
        <v>129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109</v>
      </c>
      <c r="B7460" t="s">
        <v>179</v>
      </c>
      <c r="C7460" t="s">
        <v>124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109</v>
      </c>
      <c r="B7461" t="s">
        <v>179</v>
      </c>
      <c r="C7461" t="s">
        <v>125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109</v>
      </c>
      <c r="B7462" t="s">
        <v>179</v>
      </c>
      <c r="C7462" t="s">
        <v>126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109</v>
      </c>
      <c r="B7463" t="s">
        <v>179</v>
      </c>
      <c r="C7463" t="s">
        <v>127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109</v>
      </c>
      <c r="B7464" t="s">
        <v>179</v>
      </c>
      <c r="C7464" t="s">
        <v>128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109</v>
      </c>
      <c r="B7465" t="s">
        <v>179</v>
      </c>
      <c r="C7465" t="s">
        <v>129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109</v>
      </c>
      <c r="B7466" t="s">
        <v>180</v>
      </c>
      <c r="C7466" t="s">
        <v>124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109</v>
      </c>
      <c r="B7467" t="s">
        <v>180</v>
      </c>
      <c r="C7467" t="s">
        <v>125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109</v>
      </c>
      <c r="B7468" t="s">
        <v>180</v>
      </c>
      <c r="C7468" t="s">
        <v>126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109</v>
      </c>
      <c r="B7469" t="s">
        <v>180</v>
      </c>
      <c r="C7469" t="s">
        <v>127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109</v>
      </c>
      <c r="B7470" t="s">
        <v>180</v>
      </c>
      <c r="C7470" t="s">
        <v>128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109</v>
      </c>
      <c r="B7471" t="s">
        <v>180</v>
      </c>
      <c r="C7471" t="s">
        <v>129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109</v>
      </c>
      <c r="B7472" t="s">
        <v>181</v>
      </c>
      <c r="C7472" t="s">
        <v>124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109</v>
      </c>
      <c r="B7473" t="s">
        <v>181</v>
      </c>
      <c r="C7473" t="s">
        <v>125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109</v>
      </c>
      <c r="B7474" t="s">
        <v>181</v>
      </c>
      <c r="C7474" t="s">
        <v>126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109</v>
      </c>
      <c r="B7475" t="s">
        <v>181</v>
      </c>
      <c r="C7475" t="s">
        <v>127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109</v>
      </c>
      <c r="B7476" t="s">
        <v>181</v>
      </c>
      <c r="C7476" t="s">
        <v>128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109</v>
      </c>
      <c r="B7477" t="s">
        <v>181</v>
      </c>
      <c r="C7477" t="s">
        <v>129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109</v>
      </c>
      <c r="B7478" t="s">
        <v>182</v>
      </c>
      <c r="C7478" t="s">
        <v>124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109</v>
      </c>
      <c r="B7479" t="s">
        <v>182</v>
      </c>
      <c r="C7479" t="s">
        <v>125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109</v>
      </c>
      <c r="B7480" t="s">
        <v>182</v>
      </c>
      <c r="C7480" t="s">
        <v>126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109</v>
      </c>
      <c r="B7481" t="s">
        <v>182</v>
      </c>
      <c r="C7481" t="s">
        <v>127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109</v>
      </c>
      <c r="B7482" t="s">
        <v>182</v>
      </c>
      <c r="C7482" t="s">
        <v>128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109</v>
      </c>
      <c r="B7483" t="s">
        <v>182</v>
      </c>
      <c r="C7483" t="s">
        <v>129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109</v>
      </c>
      <c r="B7484" t="s">
        <v>183</v>
      </c>
      <c r="C7484" t="s">
        <v>124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109</v>
      </c>
      <c r="B7485" t="s">
        <v>183</v>
      </c>
      <c r="C7485" t="s">
        <v>125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109</v>
      </c>
      <c r="B7486" t="s">
        <v>183</v>
      </c>
      <c r="C7486" t="s">
        <v>126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109</v>
      </c>
      <c r="B7487" t="s">
        <v>183</v>
      </c>
      <c r="C7487" t="s">
        <v>127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109</v>
      </c>
      <c r="B7488" t="s">
        <v>183</v>
      </c>
      <c r="C7488" t="s">
        <v>128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109</v>
      </c>
      <c r="B7489" t="s">
        <v>183</v>
      </c>
      <c r="C7489" t="s">
        <v>129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120</v>
      </c>
      <c r="B1" s="6" t="s">
        <v>184</v>
      </c>
      <c r="C1" s="6" t="s">
        <v>185</v>
      </c>
      <c r="D1" s="6" t="s">
        <v>186</v>
      </c>
      <c r="E1" s="6" t="s">
        <v>187</v>
      </c>
    </row>
    <row r="2" spans="1:5" x14ac:dyDescent="0.45">
      <c r="A2" t="s">
        <v>3</v>
      </c>
      <c r="B2" t="s">
        <v>159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3</v>
      </c>
      <c r="B3" t="s">
        <v>165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3</v>
      </c>
      <c r="B4" t="s">
        <v>167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3</v>
      </c>
      <c r="B5" t="s">
        <v>161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3</v>
      </c>
      <c r="B6" t="s">
        <v>173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3</v>
      </c>
      <c r="B7" t="s">
        <v>183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3</v>
      </c>
      <c r="B8" t="s">
        <v>174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3</v>
      </c>
      <c r="B9" t="s">
        <v>188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3</v>
      </c>
      <c r="B10" t="s">
        <v>177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3</v>
      </c>
      <c r="B11" t="s">
        <v>181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8</v>
      </c>
      <c r="B12" t="s">
        <v>159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8</v>
      </c>
      <c r="B13" t="s">
        <v>165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8</v>
      </c>
      <c r="B14" t="s">
        <v>167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8</v>
      </c>
      <c r="B15" t="s">
        <v>161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8</v>
      </c>
      <c r="B16" t="s">
        <v>173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8</v>
      </c>
      <c r="B17" t="s">
        <v>183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8</v>
      </c>
      <c r="B18" t="s">
        <v>174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8</v>
      </c>
      <c r="B19" t="s">
        <v>176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8</v>
      </c>
      <c r="B20" t="s">
        <v>188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8</v>
      </c>
      <c r="B21" t="s">
        <v>177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8</v>
      </c>
      <c r="B22" t="s">
        <v>178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8</v>
      </c>
      <c r="B23" t="s">
        <v>181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6</v>
      </c>
      <c r="B24" t="s">
        <v>159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6</v>
      </c>
      <c r="B25" t="s">
        <v>165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6</v>
      </c>
      <c r="B26" t="s">
        <v>167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6</v>
      </c>
      <c r="B27" t="s">
        <v>161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6</v>
      </c>
      <c r="B28" t="s">
        <v>173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6</v>
      </c>
      <c r="B29" t="s">
        <v>183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6</v>
      </c>
      <c r="B30" t="s">
        <v>174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6</v>
      </c>
      <c r="B31" t="s">
        <v>176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6</v>
      </c>
      <c r="B32" t="s">
        <v>188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6</v>
      </c>
      <c r="B33" t="s">
        <v>177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6</v>
      </c>
      <c r="B34" t="s">
        <v>178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6</v>
      </c>
      <c r="B35" t="s">
        <v>181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6</v>
      </c>
      <c r="B36" t="s">
        <v>182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12</v>
      </c>
      <c r="B37" t="s">
        <v>159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12</v>
      </c>
      <c r="B38" t="s">
        <v>163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12</v>
      </c>
      <c r="B39" t="s">
        <v>165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12</v>
      </c>
      <c r="B40" t="s">
        <v>167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12</v>
      </c>
      <c r="B41" t="s">
        <v>161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12</v>
      </c>
      <c r="B42" t="s">
        <v>173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12</v>
      </c>
      <c r="B43" t="s">
        <v>183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12</v>
      </c>
      <c r="B44" t="s">
        <v>174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12</v>
      </c>
      <c r="B45" t="s">
        <v>176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12</v>
      </c>
      <c r="B46" t="s">
        <v>188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12</v>
      </c>
      <c r="B47" t="s">
        <v>177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12</v>
      </c>
      <c r="B48" t="s">
        <v>178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12</v>
      </c>
      <c r="B49" t="s">
        <v>181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12</v>
      </c>
      <c r="B50" t="s">
        <v>182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16</v>
      </c>
      <c r="B51" t="s">
        <v>159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16</v>
      </c>
      <c r="B52" t="s">
        <v>165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16</v>
      </c>
      <c r="B53" t="s">
        <v>167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16</v>
      </c>
      <c r="B54" t="s">
        <v>161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16</v>
      </c>
      <c r="B55" t="s">
        <v>173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16</v>
      </c>
      <c r="B56" t="s">
        <v>183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16</v>
      </c>
      <c r="B57" t="s">
        <v>176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16</v>
      </c>
      <c r="B58" t="s">
        <v>188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16</v>
      </c>
      <c r="B59" t="s">
        <v>177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16</v>
      </c>
      <c r="B60" t="s">
        <v>178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16</v>
      </c>
      <c r="B61" t="s">
        <v>181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20</v>
      </c>
      <c r="B62" t="s">
        <v>159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20</v>
      </c>
      <c r="B63" t="s">
        <v>165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20</v>
      </c>
      <c r="B64" t="s">
        <v>167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20</v>
      </c>
      <c r="B65" t="s">
        <v>172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20</v>
      </c>
      <c r="B66" t="s">
        <v>161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20</v>
      </c>
      <c r="B67" t="s">
        <v>173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20</v>
      </c>
      <c r="B68" t="s">
        <v>183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20</v>
      </c>
      <c r="B69" t="s">
        <v>174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20</v>
      </c>
      <c r="B70" t="s">
        <v>176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20</v>
      </c>
      <c r="B71" t="s">
        <v>188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20</v>
      </c>
      <c r="B72" t="s">
        <v>177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20</v>
      </c>
      <c r="B73" t="s">
        <v>178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20</v>
      </c>
      <c r="B74" t="s">
        <v>181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24</v>
      </c>
      <c r="B75" t="s">
        <v>159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24</v>
      </c>
      <c r="B76" t="s">
        <v>165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24</v>
      </c>
      <c r="B77" t="s">
        <v>161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24</v>
      </c>
      <c r="B78" t="s">
        <v>173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24</v>
      </c>
      <c r="B79" t="s">
        <v>183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24</v>
      </c>
      <c r="B80" t="s">
        <v>188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24</v>
      </c>
      <c r="B81" t="s">
        <v>177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24</v>
      </c>
      <c r="B82" t="s">
        <v>181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28</v>
      </c>
      <c r="B83" t="s">
        <v>159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28</v>
      </c>
      <c r="B84" t="s">
        <v>165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28</v>
      </c>
      <c r="B85" t="s">
        <v>167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28</v>
      </c>
      <c r="B86" t="s">
        <v>172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28</v>
      </c>
      <c r="B87" t="s">
        <v>161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28</v>
      </c>
      <c r="B88" t="s">
        <v>173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28</v>
      </c>
      <c r="B89" t="s">
        <v>183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28</v>
      </c>
      <c r="B90" t="s">
        <v>174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28</v>
      </c>
      <c r="B91" t="s">
        <v>188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28</v>
      </c>
      <c r="B92" t="s">
        <v>177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28</v>
      </c>
      <c r="B93" t="s">
        <v>181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28</v>
      </c>
      <c r="B94" t="s">
        <v>182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32</v>
      </c>
      <c r="B95" t="s">
        <v>159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32</v>
      </c>
      <c r="B96" t="s">
        <v>165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32</v>
      </c>
      <c r="B97" t="s">
        <v>167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32</v>
      </c>
      <c r="B98" t="s">
        <v>161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32</v>
      </c>
      <c r="B99" t="s">
        <v>173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32</v>
      </c>
      <c r="B100" t="s">
        <v>183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32</v>
      </c>
      <c r="B101" t="s">
        <v>174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32</v>
      </c>
      <c r="B102" t="s">
        <v>188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32</v>
      </c>
      <c r="B103" t="s">
        <v>177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32</v>
      </c>
      <c r="B104" t="s">
        <v>178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32</v>
      </c>
      <c r="B105" t="s">
        <v>181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40</v>
      </c>
      <c r="B106" t="s">
        <v>159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40</v>
      </c>
      <c r="B107" t="s">
        <v>165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40</v>
      </c>
      <c r="B108" t="s">
        <v>167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40</v>
      </c>
      <c r="B109" t="s">
        <v>161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40</v>
      </c>
      <c r="B110" t="s">
        <v>173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40</v>
      </c>
      <c r="B111" t="s">
        <v>183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40</v>
      </c>
      <c r="B112" t="s">
        <v>176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40</v>
      </c>
      <c r="B113" t="s">
        <v>188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40</v>
      </c>
      <c r="B114" t="s">
        <v>177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40</v>
      </c>
      <c r="B115" t="s">
        <v>181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34</v>
      </c>
      <c r="B116" t="s">
        <v>159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34</v>
      </c>
      <c r="B117" t="s">
        <v>163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34</v>
      </c>
      <c r="B118" t="s">
        <v>167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34</v>
      </c>
      <c r="B119" t="s">
        <v>161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34</v>
      </c>
      <c r="B120" t="s">
        <v>173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34</v>
      </c>
      <c r="B121" t="s">
        <v>176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34</v>
      </c>
      <c r="B122" t="s">
        <v>188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34</v>
      </c>
      <c r="B123" t="s">
        <v>177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34</v>
      </c>
      <c r="B124" t="s">
        <v>181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36</v>
      </c>
      <c r="B125" t="s">
        <v>159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36</v>
      </c>
      <c r="B126" t="s">
        <v>165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36</v>
      </c>
      <c r="B127" t="s">
        <v>167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36</v>
      </c>
      <c r="B128" t="s">
        <v>161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36</v>
      </c>
      <c r="B129" t="s">
        <v>173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36</v>
      </c>
      <c r="B130" t="s">
        <v>183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36</v>
      </c>
      <c r="B131" t="s">
        <v>174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36</v>
      </c>
      <c r="B132" t="s">
        <v>176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36</v>
      </c>
      <c r="B133" t="s">
        <v>188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36</v>
      </c>
      <c r="B134" t="s">
        <v>177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36</v>
      </c>
      <c r="B135" t="s">
        <v>181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38</v>
      </c>
      <c r="B136" t="s">
        <v>159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38</v>
      </c>
      <c r="B137" t="s">
        <v>165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38</v>
      </c>
      <c r="B138" t="s">
        <v>167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38</v>
      </c>
      <c r="B139" t="s">
        <v>161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38</v>
      </c>
      <c r="B140" t="s">
        <v>173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38</v>
      </c>
      <c r="B141" t="s">
        <v>183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38</v>
      </c>
      <c r="B142" t="s">
        <v>176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38</v>
      </c>
      <c r="B143" t="s">
        <v>188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38</v>
      </c>
      <c r="B144" t="s">
        <v>177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38</v>
      </c>
      <c r="B145" t="s">
        <v>181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42</v>
      </c>
      <c r="B146" t="s">
        <v>159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42</v>
      </c>
      <c r="B147" t="s">
        <v>165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42</v>
      </c>
      <c r="B148" t="s">
        <v>167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42</v>
      </c>
      <c r="B149" t="s">
        <v>161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42</v>
      </c>
      <c r="B150" t="s">
        <v>173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42</v>
      </c>
      <c r="B151" t="s">
        <v>183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42</v>
      </c>
      <c r="B152" t="s">
        <v>174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42</v>
      </c>
      <c r="B153" t="s">
        <v>176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42</v>
      </c>
      <c r="B154" t="s">
        <v>177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42</v>
      </c>
      <c r="B155" t="s">
        <v>181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44</v>
      </c>
      <c r="B156" t="s">
        <v>159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44</v>
      </c>
      <c r="B157" t="s">
        <v>165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44</v>
      </c>
      <c r="B158" t="s">
        <v>167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44</v>
      </c>
      <c r="B159" t="s">
        <v>161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44</v>
      </c>
      <c r="B160" t="s">
        <v>173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44</v>
      </c>
      <c r="B161" t="s">
        <v>183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44</v>
      </c>
      <c r="B162" t="s">
        <v>188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44</v>
      </c>
      <c r="B163" t="s">
        <v>177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44</v>
      </c>
      <c r="B164" t="s">
        <v>181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46</v>
      </c>
      <c r="B165" t="s">
        <v>159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46</v>
      </c>
      <c r="B166" t="s">
        <v>165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46</v>
      </c>
      <c r="B167" t="s">
        <v>167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46</v>
      </c>
      <c r="B168" t="s">
        <v>171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46</v>
      </c>
      <c r="B169" t="s">
        <v>161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46</v>
      </c>
      <c r="B170" t="s">
        <v>173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46</v>
      </c>
      <c r="B171" t="s">
        <v>183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46</v>
      </c>
      <c r="B172" t="s">
        <v>174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46</v>
      </c>
      <c r="B173" t="s">
        <v>188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46</v>
      </c>
      <c r="B174" t="s">
        <v>177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46</v>
      </c>
      <c r="B175" t="s">
        <v>181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52</v>
      </c>
      <c r="B176" t="s">
        <v>159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52</v>
      </c>
      <c r="B177" t="s">
        <v>167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52</v>
      </c>
      <c r="B178" t="s">
        <v>172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52</v>
      </c>
      <c r="B179" t="s">
        <v>161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52</v>
      </c>
      <c r="B180" t="s">
        <v>173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52</v>
      </c>
      <c r="B181" t="s">
        <v>183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52</v>
      </c>
      <c r="B182" t="s">
        <v>176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52</v>
      </c>
      <c r="B183" t="s">
        <v>188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52</v>
      </c>
      <c r="B184" t="s">
        <v>177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52</v>
      </c>
      <c r="B185" t="s">
        <v>178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52</v>
      </c>
      <c r="B186" t="s">
        <v>181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50</v>
      </c>
      <c r="B187" t="s">
        <v>159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50</v>
      </c>
      <c r="B188" t="s">
        <v>165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50</v>
      </c>
      <c r="B189" t="s">
        <v>167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50</v>
      </c>
      <c r="B190" t="s">
        <v>172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50</v>
      </c>
      <c r="B191" t="s">
        <v>161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50</v>
      </c>
      <c r="B192" t="s">
        <v>173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50</v>
      </c>
      <c r="B193" t="s">
        <v>183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50</v>
      </c>
      <c r="B194" t="s">
        <v>174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50</v>
      </c>
      <c r="B195" t="s">
        <v>176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50</v>
      </c>
      <c r="B196" t="s">
        <v>188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50</v>
      </c>
      <c r="B197" t="s">
        <v>177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50</v>
      </c>
      <c r="B198" t="s">
        <v>181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48</v>
      </c>
      <c r="B199" t="s">
        <v>159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48</v>
      </c>
      <c r="B200" t="s">
        <v>165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48</v>
      </c>
      <c r="B201" t="s">
        <v>167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48</v>
      </c>
      <c r="B202" t="s">
        <v>172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48</v>
      </c>
      <c r="B203" t="s">
        <v>161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48</v>
      </c>
      <c r="B204" t="s">
        <v>173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48</v>
      </c>
      <c r="B205" t="s">
        <v>183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48</v>
      </c>
      <c r="B206" t="s">
        <v>176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48</v>
      </c>
      <c r="B207" t="s">
        <v>188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48</v>
      </c>
      <c r="B208" t="s">
        <v>177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48</v>
      </c>
      <c r="B209" t="s">
        <v>181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54</v>
      </c>
      <c r="B210" t="s">
        <v>159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54</v>
      </c>
      <c r="B211" t="s">
        <v>165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54</v>
      </c>
      <c r="B212" t="s">
        <v>167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54</v>
      </c>
      <c r="B213" t="s">
        <v>161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54</v>
      </c>
      <c r="B214" t="s">
        <v>173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54</v>
      </c>
      <c r="B215" t="s">
        <v>183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54</v>
      </c>
      <c r="B216" t="s">
        <v>174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54</v>
      </c>
      <c r="B217" t="s">
        <v>176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54</v>
      </c>
      <c r="B218" t="s">
        <v>188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54</v>
      </c>
      <c r="B219" t="s">
        <v>177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54</v>
      </c>
      <c r="B220" t="s">
        <v>178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54</v>
      </c>
      <c r="B221" t="s">
        <v>181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56</v>
      </c>
      <c r="B222" t="s">
        <v>159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56</v>
      </c>
      <c r="B223" t="s">
        <v>165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56</v>
      </c>
      <c r="B224" t="s">
        <v>167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56</v>
      </c>
      <c r="B225" t="s">
        <v>171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56</v>
      </c>
      <c r="B226" t="s">
        <v>172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56</v>
      </c>
      <c r="B227" t="s">
        <v>161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56</v>
      </c>
      <c r="B228" t="s">
        <v>173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56</v>
      </c>
      <c r="B229" t="s">
        <v>183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56</v>
      </c>
      <c r="B230" t="s">
        <v>174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56</v>
      </c>
      <c r="B231" t="s">
        <v>176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56</v>
      </c>
      <c r="B232" t="s">
        <v>188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56</v>
      </c>
      <c r="B233" t="s">
        <v>177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56</v>
      </c>
      <c r="B234" t="s">
        <v>181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60</v>
      </c>
      <c r="B235" t="s">
        <v>159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60</v>
      </c>
      <c r="B236" t="s">
        <v>165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60</v>
      </c>
      <c r="B237" t="s">
        <v>167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60</v>
      </c>
      <c r="B238" t="s">
        <v>161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60</v>
      </c>
      <c r="B239" t="s">
        <v>173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60</v>
      </c>
      <c r="B240" t="s">
        <v>183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60</v>
      </c>
      <c r="B241" t="s">
        <v>174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60</v>
      </c>
      <c r="B242" t="s">
        <v>176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60</v>
      </c>
      <c r="B243" t="s">
        <v>188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60</v>
      </c>
      <c r="B244" t="s">
        <v>177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60</v>
      </c>
      <c r="B245" t="s">
        <v>178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60</v>
      </c>
      <c r="B246" t="s">
        <v>181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58</v>
      </c>
      <c r="B247" t="s">
        <v>159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58</v>
      </c>
      <c r="B248" t="s">
        <v>165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58</v>
      </c>
      <c r="B249" t="s">
        <v>171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58</v>
      </c>
      <c r="B250" t="s">
        <v>161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58</v>
      </c>
      <c r="B251" t="s">
        <v>173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58</v>
      </c>
      <c r="B252" t="s">
        <v>183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58</v>
      </c>
      <c r="B253" t="s">
        <v>174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58</v>
      </c>
      <c r="B254" t="s">
        <v>176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58</v>
      </c>
      <c r="B255" t="s">
        <v>188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58</v>
      </c>
      <c r="B256" t="s">
        <v>177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58</v>
      </c>
      <c r="B257" t="s">
        <v>181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62</v>
      </c>
      <c r="B258" t="s">
        <v>159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62</v>
      </c>
      <c r="B259" t="s">
        <v>165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62</v>
      </c>
      <c r="B260" t="s">
        <v>167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62</v>
      </c>
      <c r="B261" t="s">
        <v>171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62</v>
      </c>
      <c r="B262" t="s">
        <v>173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62</v>
      </c>
      <c r="B263" t="s">
        <v>183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62</v>
      </c>
      <c r="B264" t="s">
        <v>176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62</v>
      </c>
      <c r="B265" t="s">
        <v>188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62</v>
      </c>
      <c r="B266" t="s">
        <v>177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62</v>
      </c>
      <c r="B267" t="s">
        <v>181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75</v>
      </c>
      <c r="B268" t="s">
        <v>159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75</v>
      </c>
      <c r="B269" t="s">
        <v>165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75</v>
      </c>
      <c r="B270" t="s">
        <v>167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75</v>
      </c>
      <c r="B271" t="s">
        <v>161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75</v>
      </c>
      <c r="B272" t="s">
        <v>173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75</v>
      </c>
      <c r="B273" t="s">
        <v>183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75</v>
      </c>
      <c r="B274" t="s">
        <v>174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75</v>
      </c>
      <c r="B275" t="s">
        <v>176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75</v>
      </c>
      <c r="B276" t="s">
        <v>188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75</v>
      </c>
      <c r="B277" t="s">
        <v>177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75</v>
      </c>
      <c r="B278" t="s">
        <v>178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75</v>
      </c>
      <c r="B279" t="s">
        <v>181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77</v>
      </c>
      <c r="B280" t="s">
        <v>165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77</v>
      </c>
      <c r="B281" t="s">
        <v>167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77</v>
      </c>
      <c r="B282" t="s">
        <v>171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77</v>
      </c>
      <c r="B283" t="s">
        <v>173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77</v>
      </c>
      <c r="B284" t="s">
        <v>183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77</v>
      </c>
      <c r="B285" t="s">
        <v>176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77</v>
      </c>
      <c r="B286" t="s">
        <v>188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77</v>
      </c>
      <c r="B287" t="s">
        <v>177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64</v>
      </c>
      <c r="B288" t="s">
        <v>159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64</v>
      </c>
      <c r="B289" t="s">
        <v>165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64</v>
      </c>
      <c r="B290" t="s">
        <v>167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64</v>
      </c>
      <c r="B291" t="s">
        <v>161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64</v>
      </c>
      <c r="B292" t="s">
        <v>173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64</v>
      </c>
      <c r="B293" t="s">
        <v>183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64</v>
      </c>
      <c r="B294" t="s">
        <v>174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64</v>
      </c>
      <c r="B295" t="s">
        <v>176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64</v>
      </c>
      <c r="B296" t="s">
        <v>188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64</v>
      </c>
      <c r="B297" t="s">
        <v>177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64</v>
      </c>
      <c r="B298" t="s">
        <v>181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68</v>
      </c>
      <c r="B299" t="s">
        <v>159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68</v>
      </c>
      <c r="B300" t="s">
        <v>165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68</v>
      </c>
      <c r="B301" t="s">
        <v>167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68</v>
      </c>
      <c r="B302" t="s">
        <v>172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68</v>
      </c>
      <c r="B303" t="s">
        <v>161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68</v>
      </c>
      <c r="B304" t="s">
        <v>173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68</v>
      </c>
      <c r="B305" t="s">
        <v>183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68</v>
      </c>
      <c r="B306" t="s">
        <v>174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68</v>
      </c>
      <c r="B307" t="s">
        <v>176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68</v>
      </c>
      <c r="B308" t="s">
        <v>188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68</v>
      </c>
      <c r="B309" t="s">
        <v>177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68</v>
      </c>
      <c r="B310" t="s">
        <v>181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70</v>
      </c>
      <c r="B311" t="s">
        <v>159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70</v>
      </c>
      <c r="B312" t="s">
        <v>165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70</v>
      </c>
      <c r="B313" t="s">
        <v>167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70</v>
      </c>
      <c r="B314" t="s">
        <v>172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70</v>
      </c>
      <c r="B315" t="s">
        <v>161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70</v>
      </c>
      <c r="B316" t="s">
        <v>173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70</v>
      </c>
      <c r="B317" t="s">
        <v>183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70</v>
      </c>
      <c r="B318" t="s">
        <v>174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70</v>
      </c>
      <c r="B319" t="s">
        <v>176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70</v>
      </c>
      <c r="B320" t="s">
        <v>188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70</v>
      </c>
      <c r="B321" t="s">
        <v>177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70</v>
      </c>
      <c r="B322" t="s">
        <v>178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70</v>
      </c>
      <c r="B323" t="s">
        <v>181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72</v>
      </c>
      <c r="B324" t="s">
        <v>159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72</v>
      </c>
      <c r="B325" t="s">
        <v>163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72</v>
      </c>
      <c r="B326" t="s">
        <v>165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72</v>
      </c>
      <c r="B327" t="s">
        <v>167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72</v>
      </c>
      <c r="B328" t="s">
        <v>161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72</v>
      </c>
      <c r="B329" t="s">
        <v>173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72</v>
      </c>
      <c r="B330" t="s">
        <v>183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72</v>
      </c>
      <c r="B331" t="s">
        <v>176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72</v>
      </c>
      <c r="B332" t="s">
        <v>188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72</v>
      </c>
      <c r="B333" t="s">
        <v>177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72</v>
      </c>
      <c r="B334" t="s">
        <v>181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66</v>
      </c>
      <c r="B335" t="s">
        <v>159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66</v>
      </c>
      <c r="B336" t="s">
        <v>163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66</v>
      </c>
      <c r="B337" t="s">
        <v>165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66</v>
      </c>
      <c r="B338" t="s">
        <v>167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66</v>
      </c>
      <c r="B339" t="s">
        <v>161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66</v>
      </c>
      <c r="B340" t="s">
        <v>173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66</v>
      </c>
      <c r="B341" t="s">
        <v>183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66</v>
      </c>
      <c r="B342" t="s">
        <v>176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66</v>
      </c>
      <c r="B343" t="s">
        <v>188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66</v>
      </c>
      <c r="B344" t="s">
        <v>177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66</v>
      </c>
      <c r="B345" t="s">
        <v>181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66</v>
      </c>
      <c r="B346" t="s">
        <v>182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73</v>
      </c>
      <c r="B347" t="s">
        <v>159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73</v>
      </c>
      <c r="B348" t="s">
        <v>165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73</v>
      </c>
      <c r="B349" t="s">
        <v>167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73</v>
      </c>
      <c r="B350" t="s">
        <v>172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73</v>
      </c>
      <c r="B351" t="s">
        <v>161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73</v>
      </c>
      <c r="B352" t="s">
        <v>173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73</v>
      </c>
      <c r="B353" t="s">
        <v>183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73</v>
      </c>
      <c r="B354" t="s">
        <v>174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73</v>
      </c>
      <c r="B355" t="s">
        <v>175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73</v>
      </c>
      <c r="B356" t="s">
        <v>176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73</v>
      </c>
      <c r="B357" t="s">
        <v>188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73</v>
      </c>
      <c r="B358" t="s">
        <v>177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73</v>
      </c>
      <c r="B359" t="s">
        <v>178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73</v>
      </c>
      <c r="B360" t="s">
        <v>181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79</v>
      </c>
      <c r="B361" t="s">
        <v>159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79</v>
      </c>
      <c r="B362" t="s">
        <v>165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79</v>
      </c>
      <c r="B363" t="s">
        <v>167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79</v>
      </c>
      <c r="B364" t="s">
        <v>161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79</v>
      </c>
      <c r="B365" t="s">
        <v>173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79</v>
      </c>
      <c r="B366" t="s">
        <v>183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79</v>
      </c>
      <c r="B367" t="s">
        <v>174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79</v>
      </c>
      <c r="B368" t="s">
        <v>176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79</v>
      </c>
      <c r="B369" t="s">
        <v>188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79</v>
      </c>
      <c r="B370" t="s">
        <v>177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79</v>
      </c>
      <c r="B371" t="s">
        <v>181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81</v>
      </c>
      <c r="B372" t="s">
        <v>159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81</v>
      </c>
      <c r="B373" t="s">
        <v>165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81</v>
      </c>
      <c r="B374" t="s">
        <v>167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81</v>
      </c>
      <c r="B375" t="s">
        <v>161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81</v>
      </c>
      <c r="B376" t="s">
        <v>173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81</v>
      </c>
      <c r="B377" t="s">
        <v>183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81</v>
      </c>
      <c r="B378" t="s">
        <v>176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81</v>
      </c>
      <c r="B379" t="s">
        <v>188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81</v>
      </c>
      <c r="B380" t="s">
        <v>177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81</v>
      </c>
      <c r="B381" t="s">
        <v>178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81</v>
      </c>
      <c r="B382" t="s">
        <v>181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83</v>
      </c>
      <c r="B383" t="s">
        <v>159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83</v>
      </c>
      <c r="B384" t="s">
        <v>163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83</v>
      </c>
      <c r="B385" t="s">
        <v>167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83</v>
      </c>
      <c r="B386" t="s">
        <v>172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83</v>
      </c>
      <c r="B387" t="s">
        <v>161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83</v>
      </c>
      <c r="B388" t="s">
        <v>173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83</v>
      </c>
      <c r="B389" t="s">
        <v>183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83</v>
      </c>
      <c r="B390" t="s">
        <v>176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83</v>
      </c>
      <c r="B391" t="s">
        <v>188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83</v>
      </c>
      <c r="B392" t="s">
        <v>177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83</v>
      </c>
      <c r="B393" t="s">
        <v>181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85</v>
      </c>
      <c r="B394" t="s">
        <v>159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85</v>
      </c>
      <c r="B395" t="s">
        <v>165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85</v>
      </c>
      <c r="B396" t="s">
        <v>167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85</v>
      </c>
      <c r="B397" t="s">
        <v>172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85</v>
      </c>
      <c r="B398" t="s">
        <v>161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85</v>
      </c>
      <c r="B399" t="s">
        <v>173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85</v>
      </c>
      <c r="B400" t="s">
        <v>183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85</v>
      </c>
      <c r="B401" t="s">
        <v>174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85</v>
      </c>
      <c r="B402" t="s">
        <v>176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85</v>
      </c>
      <c r="B403" t="s">
        <v>188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85</v>
      </c>
      <c r="B404" t="s">
        <v>177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85</v>
      </c>
      <c r="B405" t="s">
        <v>178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85</v>
      </c>
      <c r="B406" t="s">
        <v>181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87</v>
      </c>
      <c r="B407" t="s">
        <v>159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87</v>
      </c>
      <c r="B408" t="s">
        <v>165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87</v>
      </c>
      <c r="B409" t="s">
        <v>167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87</v>
      </c>
      <c r="B410" t="s">
        <v>161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87</v>
      </c>
      <c r="B411" t="s">
        <v>175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87</v>
      </c>
      <c r="B412" t="s">
        <v>176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87</v>
      </c>
      <c r="B413" t="s">
        <v>188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87</v>
      </c>
      <c r="B414" t="s">
        <v>177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87</v>
      </c>
      <c r="B415" t="s">
        <v>181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89</v>
      </c>
      <c r="B416" t="s">
        <v>159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89</v>
      </c>
      <c r="B417" t="s">
        <v>165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89</v>
      </c>
      <c r="B418" t="s">
        <v>167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89</v>
      </c>
      <c r="B419" t="s">
        <v>161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89</v>
      </c>
      <c r="B420" t="s">
        <v>173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89</v>
      </c>
      <c r="B421" t="s">
        <v>183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89</v>
      </c>
      <c r="B422" t="s">
        <v>174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89</v>
      </c>
      <c r="B423" t="s">
        <v>188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89</v>
      </c>
      <c r="B424" t="s">
        <v>177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89</v>
      </c>
      <c r="B425" t="s">
        <v>178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89</v>
      </c>
      <c r="B426" t="s">
        <v>181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91</v>
      </c>
      <c r="B427" t="s">
        <v>159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91</v>
      </c>
      <c r="B428" t="s">
        <v>165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91</v>
      </c>
      <c r="B429" t="s">
        <v>167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91</v>
      </c>
      <c r="B430" t="s">
        <v>161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91</v>
      </c>
      <c r="B431" t="s">
        <v>173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91</v>
      </c>
      <c r="B432" t="s">
        <v>176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91</v>
      </c>
      <c r="B433" t="s">
        <v>188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91</v>
      </c>
      <c r="B434" t="s">
        <v>177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91</v>
      </c>
      <c r="B435" t="s">
        <v>181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93</v>
      </c>
      <c r="B436" t="s">
        <v>159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93</v>
      </c>
      <c r="B437" t="s">
        <v>165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93</v>
      </c>
      <c r="B438" t="s">
        <v>167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93</v>
      </c>
      <c r="B439" t="s">
        <v>161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93</v>
      </c>
      <c r="B440" t="s">
        <v>173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93</v>
      </c>
      <c r="B441" t="s">
        <v>174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93</v>
      </c>
      <c r="B442" t="s">
        <v>176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93</v>
      </c>
      <c r="B443" t="s">
        <v>177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93</v>
      </c>
      <c r="B444" t="s">
        <v>178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93</v>
      </c>
      <c r="B445" t="s">
        <v>181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95</v>
      </c>
      <c r="B446" t="s">
        <v>159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95</v>
      </c>
      <c r="B447" t="s">
        <v>165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95</v>
      </c>
      <c r="B448" t="s">
        <v>167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95</v>
      </c>
      <c r="B449" t="s">
        <v>171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95</v>
      </c>
      <c r="B450" t="s">
        <v>161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95</v>
      </c>
      <c r="B451" t="s">
        <v>173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95</v>
      </c>
      <c r="B452" t="s">
        <v>183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95</v>
      </c>
      <c r="B453" t="s">
        <v>174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95</v>
      </c>
      <c r="B454" t="s">
        <v>176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95</v>
      </c>
      <c r="B455" t="s">
        <v>188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95</v>
      </c>
      <c r="B456" t="s">
        <v>177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95</v>
      </c>
      <c r="B457" t="s">
        <v>181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97</v>
      </c>
      <c r="B458" t="s">
        <v>159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97</v>
      </c>
      <c r="B459" t="s">
        <v>163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97</v>
      </c>
      <c r="B460" t="s">
        <v>165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97</v>
      </c>
      <c r="B461" t="s">
        <v>167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97</v>
      </c>
      <c r="B462" t="s">
        <v>161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97</v>
      </c>
      <c r="B463" t="s">
        <v>173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97</v>
      </c>
      <c r="B464" t="s">
        <v>183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97</v>
      </c>
      <c r="B465" t="s">
        <v>176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97</v>
      </c>
      <c r="B466" t="s">
        <v>188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97</v>
      </c>
      <c r="B467" t="s">
        <v>177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97</v>
      </c>
      <c r="B468" t="s">
        <v>181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97</v>
      </c>
      <c r="B469" t="s">
        <v>182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101</v>
      </c>
      <c r="B470" t="s">
        <v>159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101</v>
      </c>
      <c r="B471" t="s">
        <v>165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101</v>
      </c>
      <c r="B472" t="s">
        <v>167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101</v>
      </c>
      <c r="B473" t="s">
        <v>161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101</v>
      </c>
      <c r="B474" t="s">
        <v>173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101</v>
      </c>
      <c r="B475" t="s">
        <v>183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101</v>
      </c>
      <c r="B476" t="s">
        <v>174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101</v>
      </c>
      <c r="B477" t="s">
        <v>175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101</v>
      </c>
      <c r="B478" t="s">
        <v>188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101</v>
      </c>
      <c r="B479" t="s">
        <v>177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101</v>
      </c>
      <c r="B480" t="s">
        <v>178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101</v>
      </c>
      <c r="B481" t="s">
        <v>181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99</v>
      </c>
      <c r="B482" t="s">
        <v>159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99</v>
      </c>
      <c r="B483" t="s">
        <v>167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99</v>
      </c>
      <c r="B484" t="s">
        <v>183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99</v>
      </c>
      <c r="B485" t="s">
        <v>176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99</v>
      </c>
      <c r="B486" t="s">
        <v>188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99</v>
      </c>
      <c r="B487" t="s">
        <v>177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99</v>
      </c>
      <c r="B488" t="s">
        <v>181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103</v>
      </c>
      <c r="B489" t="s">
        <v>159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103</v>
      </c>
      <c r="B490" t="s">
        <v>165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103</v>
      </c>
      <c r="B491" t="s">
        <v>167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103</v>
      </c>
      <c r="B492" t="s">
        <v>172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103</v>
      </c>
      <c r="B493" t="s">
        <v>161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103</v>
      </c>
      <c r="B494" t="s">
        <v>173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103</v>
      </c>
      <c r="B495" t="s">
        <v>183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103</v>
      </c>
      <c r="B496" t="s">
        <v>174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103</v>
      </c>
      <c r="B497" t="s">
        <v>176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103</v>
      </c>
      <c r="B498" t="s">
        <v>188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103</v>
      </c>
      <c r="B499" t="s">
        <v>177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103</v>
      </c>
      <c r="B500" t="s">
        <v>178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103</v>
      </c>
      <c r="B501" t="s">
        <v>181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107</v>
      </c>
      <c r="B502" t="s">
        <v>159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107</v>
      </c>
      <c r="B503" t="s">
        <v>165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107</v>
      </c>
      <c r="B504" t="s">
        <v>167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107</v>
      </c>
      <c r="B505" t="s">
        <v>172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107</v>
      </c>
      <c r="B506" t="s">
        <v>161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107</v>
      </c>
      <c r="B507" t="s">
        <v>173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107</v>
      </c>
      <c r="B508" t="s">
        <v>183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107</v>
      </c>
      <c r="B509" t="s">
        <v>174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107</v>
      </c>
      <c r="B510" t="s">
        <v>176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107</v>
      </c>
      <c r="B511" t="s">
        <v>188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107</v>
      </c>
      <c r="B512" t="s">
        <v>177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107</v>
      </c>
      <c r="B513" t="s">
        <v>181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105</v>
      </c>
      <c r="B514" t="s">
        <v>159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105</v>
      </c>
      <c r="B515" t="s">
        <v>165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105</v>
      </c>
      <c r="B516" t="s">
        <v>167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105</v>
      </c>
      <c r="B517" t="s">
        <v>173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105</v>
      </c>
      <c r="B518" t="s">
        <v>183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105</v>
      </c>
      <c r="B519" t="s">
        <v>176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105</v>
      </c>
      <c r="B520" t="s">
        <v>188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105</v>
      </c>
      <c r="B521" t="s">
        <v>177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105</v>
      </c>
      <c r="B522" t="s">
        <v>181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109</v>
      </c>
      <c r="B523" t="s">
        <v>165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109</v>
      </c>
      <c r="B524" t="s">
        <v>167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109</v>
      </c>
      <c r="B525" t="s">
        <v>161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109</v>
      </c>
      <c r="B526" t="s">
        <v>173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109</v>
      </c>
      <c r="B527" t="s">
        <v>183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109</v>
      </c>
      <c r="B528" t="s">
        <v>176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109</v>
      </c>
      <c r="B529" t="s">
        <v>177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109</v>
      </c>
      <c r="B530" t="s">
        <v>181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120</v>
      </c>
      <c r="B1" s="6" t="s">
        <v>184</v>
      </c>
      <c r="C1" s="6" t="s">
        <v>189</v>
      </c>
      <c r="D1" s="6" t="s">
        <v>190</v>
      </c>
      <c r="E1" s="6" t="s">
        <v>191</v>
      </c>
      <c r="F1" s="6" t="s">
        <v>187</v>
      </c>
    </row>
    <row r="2" spans="1:6" x14ac:dyDescent="0.45">
      <c r="A2" t="s">
        <v>3</v>
      </c>
      <c r="B2" t="s">
        <v>159</v>
      </c>
      <c r="C2" t="s">
        <v>192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3</v>
      </c>
      <c r="B3" t="s">
        <v>165</v>
      </c>
      <c r="C3" t="s">
        <v>192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3</v>
      </c>
      <c r="B4" t="s">
        <v>167</v>
      </c>
      <c r="C4" t="s">
        <v>192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3</v>
      </c>
      <c r="B5" t="s">
        <v>161</v>
      </c>
      <c r="C5" t="s">
        <v>192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3</v>
      </c>
      <c r="B6" t="s">
        <v>173</v>
      </c>
      <c r="C6" t="s">
        <v>192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3</v>
      </c>
      <c r="B7" t="s">
        <v>183</v>
      </c>
      <c r="C7" t="s">
        <v>192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3</v>
      </c>
      <c r="B8" t="s">
        <v>174</v>
      </c>
      <c r="C8" t="s">
        <v>192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3</v>
      </c>
      <c r="B9" t="s">
        <v>188</v>
      </c>
      <c r="C9" t="s">
        <v>192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3</v>
      </c>
      <c r="B10" t="s">
        <v>177</v>
      </c>
      <c r="C10" t="s">
        <v>192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3</v>
      </c>
      <c r="B11" t="s">
        <v>181</v>
      </c>
      <c r="C11" t="s">
        <v>192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8</v>
      </c>
      <c r="B12" t="s">
        <v>159</v>
      </c>
      <c r="C12" t="s">
        <v>192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8</v>
      </c>
      <c r="B13" t="s">
        <v>165</v>
      </c>
      <c r="C13" t="s">
        <v>192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8</v>
      </c>
      <c r="B14" t="s">
        <v>167</v>
      </c>
      <c r="C14" t="s">
        <v>192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8</v>
      </c>
      <c r="B15" t="s">
        <v>161</v>
      </c>
      <c r="C15" t="s">
        <v>192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8</v>
      </c>
      <c r="B16" t="s">
        <v>173</v>
      </c>
      <c r="C16" t="s">
        <v>192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8</v>
      </c>
      <c r="B17" t="s">
        <v>183</v>
      </c>
      <c r="C17" t="s">
        <v>192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8</v>
      </c>
      <c r="B18" t="s">
        <v>174</v>
      </c>
      <c r="C18" t="s">
        <v>192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8</v>
      </c>
      <c r="B19" t="s">
        <v>188</v>
      </c>
      <c r="C19" t="s">
        <v>192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8</v>
      </c>
      <c r="B20" t="s">
        <v>177</v>
      </c>
      <c r="C20" t="s">
        <v>192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8</v>
      </c>
      <c r="B21" t="s">
        <v>181</v>
      </c>
      <c r="C21" t="s">
        <v>192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6</v>
      </c>
      <c r="B22" t="s">
        <v>159</v>
      </c>
      <c r="C22" t="s">
        <v>192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6</v>
      </c>
      <c r="B23" t="s">
        <v>165</v>
      </c>
      <c r="C23" t="s">
        <v>192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6</v>
      </c>
      <c r="B24" t="s">
        <v>167</v>
      </c>
      <c r="C24" t="s">
        <v>192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6</v>
      </c>
      <c r="B25" t="s">
        <v>161</v>
      </c>
      <c r="C25" t="s">
        <v>192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6</v>
      </c>
      <c r="B26" t="s">
        <v>173</v>
      </c>
      <c r="C26" t="s">
        <v>192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6</v>
      </c>
      <c r="B27" t="s">
        <v>183</v>
      </c>
      <c r="C27" t="s">
        <v>192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6</v>
      </c>
      <c r="B28" t="s">
        <v>174</v>
      </c>
      <c r="C28" t="s">
        <v>192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6</v>
      </c>
      <c r="B29" t="s">
        <v>176</v>
      </c>
      <c r="C29" t="s">
        <v>192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6</v>
      </c>
      <c r="B30" t="s">
        <v>188</v>
      </c>
      <c r="C30" t="s">
        <v>192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6</v>
      </c>
      <c r="B31" t="s">
        <v>177</v>
      </c>
      <c r="C31" t="s">
        <v>192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6</v>
      </c>
      <c r="B32" t="s">
        <v>181</v>
      </c>
      <c r="C32" t="s">
        <v>192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6</v>
      </c>
      <c r="B33" t="s">
        <v>182</v>
      </c>
      <c r="C33" t="s">
        <v>192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12</v>
      </c>
      <c r="B34" t="s">
        <v>159</v>
      </c>
      <c r="C34" t="s">
        <v>192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12</v>
      </c>
      <c r="B35" t="s">
        <v>163</v>
      </c>
      <c r="C35" t="s">
        <v>192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12</v>
      </c>
      <c r="B36" t="s">
        <v>165</v>
      </c>
      <c r="C36" t="s">
        <v>192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12</v>
      </c>
      <c r="B37" t="s">
        <v>167</v>
      </c>
      <c r="C37" t="s">
        <v>192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12</v>
      </c>
      <c r="B38" t="s">
        <v>172</v>
      </c>
      <c r="C38" t="s">
        <v>192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12</v>
      </c>
      <c r="B39" t="s">
        <v>161</v>
      </c>
      <c r="C39" t="s">
        <v>192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12</v>
      </c>
      <c r="B40" t="s">
        <v>173</v>
      </c>
      <c r="C40" t="s">
        <v>192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12</v>
      </c>
      <c r="B41" t="s">
        <v>183</v>
      </c>
      <c r="C41" t="s">
        <v>192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12</v>
      </c>
      <c r="B42" t="s">
        <v>174</v>
      </c>
      <c r="C42" t="s">
        <v>192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12</v>
      </c>
      <c r="B43" t="s">
        <v>176</v>
      </c>
      <c r="C43" t="s">
        <v>192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12</v>
      </c>
      <c r="B44" t="s">
        <v>188</v>
      </c>
      <c r="C44" t="s">
        <v>192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12</v>
      </c>
      <c r="B45" t="s">
        <v>177</v>
      </c>
      <c r="C45" t="s">
        <v>192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12</v>
      </c>
      <c r="B46" t="s">
        <v>181</v>
      </c>
      <c r="C46" t="s">
        <v>192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12</v>
      </c>
      <c r="B47" t="s">
        <v>182</v>
      </c>
      <c r="C47" t="s">
        <v>192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16</v>
      </c>
      <c r="B48" t="s">
        <v>159</v>
      </c>
      <c r="C48" t="s">
        <v>192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16</v>
      </c>
      <c r="B49" t="s">
        <v>165</v>
      </c>
      <c r="C49" t="s">
        <v>192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16</v>
      </c>
      <c r="B50" t="s">
        <v>167</v>
      </c>
      <c r="C50" t="s">
        <v>192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16</v>
      </c>
      <c r="B51" t="s">
        <v>161</v>
      </c>
      <c r="C51" t="s">
        <v>192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16</v>
      </c>
      <c r="B52" t="s">
        <v>173</v>
      </c>
      <c r="C52" t="s">
        <v>192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16</v>
      </c>
      <c r="B53" t="s">
        <v>183</v>
      </c>
      <c r="C53" t="s">
        <v>192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16</v>
      </c>
      <c r="B54" t="s">
        <v>176</v>
      </c>
      <c r="C54" t="s">
        <v>192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16</v>
      </c>
      <c r="B55" t="s">
        <v>188</v>
      </c>
      <c r="C55" t="s">
        <v>192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16</v>
      </c>
      <c r="B56" t="s">
        <v>177</v>
      </c>
      <c r="C56" t="s">
        <v>192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16</v>
      </c>
      <c r="B57" t="s">
        <v>181</v>
      </c>
      <c r="C57" t="s">
        <v>192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20</v>
      </c>
      <c r="B58" t="s">
        <v>159</v>
      </c>
      <c r="C58" t="s">
        <v>192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20</v>
      </c>
      <c r="B59" t="s">
        <v>165</v>
      </c>
      <c r="C59" t="s">
        <v>192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20</v>
      </c>
      <c r="B60" t="s">
        <v>167</v>
      </c>
      <c r="C60" t="s">
        <v>192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20</v>
      </c>
      <c r="B61" t="s">
        <v>172</v>
      </c>
      <c r="C61" t="s">
        <v>192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20</v>
      </c>
      <c r="B62" t="s">
        <v>161</v>
      </c>
      <c r="C62" t="s">
        <v>192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20</v>
      </c>
      <c r="B63" t="s">
        <v>173</v>
      </c>
      <c r="C63" t="s">
        <v>192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20</v>
      </c>
      <c r="B64" t="s">
        <v>183</v>
      </c>
      <c r="C64" t="s">
        <v>192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20</v>
      </c>
      <c r="B65" t="s">
        <v>174</v>
      </c>
      <c r="C65" t="s">
        <v>192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20</v>
      </c>
      <c r="B66" t="s">
        <v>176</v>
      </c>
      <c r="C66" t="s">
        <v>192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20</v>
      </c>
      <c r="B67" t="s">
        <v>188</v>
      </c>
      <c r="C67" t="s">
        <v>192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20</v>
      </c>
      <c r="B68" t="s">
        <v>177</v>
      </c>
      <c r="C68" t="s">
        <v>192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20</v>
      </c>
      <c r="B69" t="s">
        <v>181</v>
      </c>
      <c r="C69" t="s">
        <v>192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24</v>
      </c>
      <c r="B70" t="s">
        <v>159</v>
      </c>
      <c r="C70" t="s">
        <v>192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24</v>
      </c>
      <c r="B71" t="s">
        <v>165</v>
      </c>
      <c r="C71" t="s">
        <v>192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24</v>
      </c>
      <c r="B72" t="s">
        <v>161</v>
      </c>
      <c r="C72" t="s">
        <v>192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24</v>
      </c>
      <c r="B73" t="s">
        <v>173</v>
      </c>
      <c r="C73" t="s">
        <v>192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24</v>
      </c>
      <c r="B74" t="s">
        <v>183</v>
      </c>
      <c r="C74" t="s">
        <v>192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24</v>
      </c>
      <c r="B75" t="s">
        <v>188</v>
      </c>
      <c r="C75" t="s">
        <v>192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24</v>
      </c>
      <c r="B76" t="s">
        <v>177</v>
      </c>
      <c r="C76" t="s">
        <v>192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24</v>
      </c>
      <c r="B77" t="s">
        <v>181</v>
      </c>
      <c r="C77" t="s">
        <v>192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28</v>
      </c>
      <c r="B78" t="s">
        <v>159</v>
      </c>
      <c r="C78" t="s">
        <v>192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28</v>
      </c>
      <c r="B79" t="s">
        <v>165</v>
      </c>
      <c r="C79" t="s">
        <v>192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28</v>
      </c>
      <c r="B80" t="s">
        <v>167</v>
      </c>
      <c r="C80" t="s">
        <v>192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28</v>
      </c>
      <c r="B81" t="s">
        <v>172</v>
      </c>
      <c r="C81" t="s">
        <v>192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28</v>
      </c>
      <c r="B82" t="s">
        <v>161</v>
      </c>
      <c r="C82" t="s">
        <v>192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28</v>
      </c>
      <c r="B83" t="s">
        <v>173</v>
      </c>
      <c r="C83" t="s">
        <v>192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28</v>
      </c>
      <c r="B84" t="s">
        <v>183</v>
      </c>
      <c r="C84" t="s">
        <v>192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28</v>
      </c>
      <c r="B85" t="s">
        <v>174</v>
      </c>
      <c r="C85" t="s">
        <v>192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28</v>
      </c>
      <c r="B86" t="s">
        <v>188</v>
      </c>
      <c r="C86" t="s">
        <v>192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28</v>
      </c>
      <c r="B87" t="s">
        <v>177</v>
      </c>
      <c r="C87" t="s">
        <v>192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28</v>
      </c>
      <c r="B88" t="s">
        <v>181</v>
      </c>
      <c r="C88" t="s">
        <v>192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28</v>
      </c>
      <c r="B89" t="s">
        <v>182</v>
      </c>
      <c r="C89" t="s">
        <v>192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32</v>
      </c>
      <c r="B90" t="s">
        <v>159</v>
      </c>
      <c r="C90" t="s">
        <v>192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32</v>
      </c>
      <c r="B91" t="s">
        <v>165</v>
      </c>
      <c r="C91" t="s">
        <v>192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32</v>
      </c>
      <c r="B92" t="s">
        <v>167</v>
      </c>
      <c r="C92" t="s">
        <v>192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32</v>
      </c>
      <c r="B93" t="s">
        <v>161</v>
      </c>
      <c r="C93" t="s">
        <v>192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32</v>
      </c>
      <c r="B94" t="s">
        <v>173</v>
      </c>
      <c r="C94" t="s">
        <v>192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32</v>
      </c>
      <c r="B95" t="s">
        <v>183</v>
      </c>
      <c r="C95" t="s">
        <v>192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32</v>
      </c>
      <c r="B96" t="s">
        <v>174</v>
      </c>
      <c r="C96" t="s">
        <v>192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32</v>
      </c>
      <c r="B97" t="s">
        <v>188</v>
      </c>
      <c r="C97" t="s">
        <v>192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32</v>
      </c>
      <c r="B98" t="s">
        <v>177</v>
      </c>
      <c r="C98" t="s">
        <v>192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32</v>
      </c>
      <c r="B99" t="s">
        <v>181</v>
      </c>
      <c r="C99" t="s">
        <v>192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40</v>
      </c>
      <c r="B100" t="s">
        <v>159</v>
      </c>
      <c r="C100" t="s">
        <v>192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40</v>
      </c>
      <c r="B101" t="s">
        <v>165</v>
      </c>
      <c r="C101" t="s">
        <v>192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40</v>
      </c>
      <c r="B102" t="s">
        <v>167</v>
      </c>
      <c r="C102" t="s">
        <v>192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40</v>
      </c>
      <c r="B103" t="s">
        <v>161</v>
      </c>
      <c r="C103" t="s">
        <v>192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40</v>
      </c>
      <c r="B104" t="s">
        <v>173</v>
      </c>
      <c r="C104" t="s">
        <v>192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40</v>
      </c>
      <c r="B105" t="s">
        <v>183</v>
      </c>
      <c r="C105" t="s">
        <v>192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40</v>
      </c>
      <c r="B106" t="s">
        <v>176</v>
      </c>
      <c r="C106" t="s">
        <v>192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40</v>
      </c>
      <c r="B107" t="s">
        <v>188</v>
      </c>
      <c r="C107" t="s">
        <v>192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40</v>
      </c>
      <c r="B108" t="s">
        <v>177</v>
      </c>
      <c r="C108" t="s">
        <v>192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40</v>
      </c>
      <c r="B109" t="s">
        <v>181</v>
      </c>
      <c r="C109" t="s">
        <v>192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34</v>
      </c>
      <c r="B110" t="s">
        <v>159</v>
      </c>
      <c r="C110" t="s">
        <v>192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34</v>
      </c>
      <c r="B111" t="s">
        <v>163</v>
      </c>
      <c r="C111" t="s">
        <v>192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34</v>
      </c>
      <c r="B112" t="s">
        <v>167</v>
      </c>
      <c r="C112" t="s">
        <v>192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34</v>
      </c>
      <c r="B113" t="s">
        <v>161</v>
      </c>
      <c r="C113" t="s">
        <v>192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34</v>
      </c>
      <c r="B114" t="s">
        <v>173</v>
      </c>
      <c r="C114" t="s">
        <v>192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34</v>
      </c>
      <c r="B115" t="s">
        <v>176</v>
      </c>
      <c r="C115" t="s">
        <v>192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34</v>
      </c>
      <c r="B116" t="s">
        <v>188</v>
      </c>
      <c r="C116" t="s">
        <v>192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34</v>
      </c>
      <c r="B117" t="s">
        <v>177</v>
      </c>
      <c r="C117" t="s">
        <v>192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34</v>
      </c>
      <c r="B118" t="s">
        <v>181</v>
      </c>
      <c r="C118" t="s">
        <v>192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36</v>
      </c>
      <c r="B119" t="s">
        <v>159</v>
      </c>
      <c r="C119" t="s">
        <v>192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36</v>
      </c>
      <c r="B120" t="s">
        <v>165</v>
      </c>
      <c r="C120" t="s">
        <v>192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36</v>
      </c>
      <c r="B121" t="s">
        <v>167</v>
      </c>
      <c r="C121" t="s">
        <v>192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36</v>
      </c>
      <c r="B122" t="s">
        <v>161</v>
      </c>
      <c r="C122" t="s">
        <v>192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36</v>
      </c>
      <c r="B123" t="s">
        <v>173</v>
      </c>
      <c r="C123" t="s">
        <v>192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36</v>
      </c>
      <c r="B124" t="s">
        <v>183</v>
      </c>
      <c r="C124" t="s">
        <v>192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36</v>
      </c>
      <c r="B125" t="s">
        <v>174</v>
      </c>
      <c r="C125" t="s">
        <v>192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36</v>
      </c>
      <c r="B126" t="s">
        <v>176</v>
      </c>
      <c r="C126" t="s">
        <v>192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36</v>
      </c>
      <c r="B127" t="s">
        <v>188</v>
      </c>
      <c r="C127" t="s">
        <v>192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36</v>
      </c>
      <c r="B128" t="s">
        <v>177</v>
      </c>
      <c r="C128" t="s">
        <v>192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36</v>
      </c>
      <c r="B129" t="s">
        <v>181</v>
      </c>
      <c r="C129" t="s">
        <v>192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38</v>
      </c>
      <c r="B130" t="s">
        <v>159</v>
      </c>
      <c r="C130" t="s">
        <v>192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38</v>
      </c>
      <c r="B131" t="s">
        <v>165</v>
      </c>
      <c r="C131" t="s">
        <v>192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38</v>
      </c>
      <c r="B132" t="s">
        <v>167</v>
      </c>
      <c r="C132" t="s">
        <v>192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38</v>
      </c>
      <c r="B133" t="s">
        <v>161</v>
      </c>
      <c r="C133" t="s">
        <v>192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38</v>
      </c>
      <c r="B134" t="s">
        <v>173</v>
      </c>
      <c r="C134" t="s">
        <v>192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38</v>
      </c>
      <c r="B135" t="s">
        <v>183</v>
      </c>
      <c r="C135" t="s">
        <v>192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38</v>
      </c>
      <c r="B136" t="s">
        <v>176</v>
      </c>
      <c r="C136" t="s">
        <v>192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38</v>
      </c>
      <c r="B137" t="s">
        <v>188</v>
      </c>
      <c r="C137" t="s">
        <v>192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38</v>
      </c>
      <c r="B138" t="s">
        <v>177</v>
      </c>
      <c r="C138" t="s">
        <v>192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38</v>
      </c>
      <c r="B139" t="s">
        <v>181</v>
      </c>
      <c r="C139" t="s">
        <v>192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42</v>
      </c>
      <c r="B140" t="s">
        <v>159</v>
      </c>
      <c r="C140" t="s">
        <v>192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42</v>
      </c>
      <c r="B141" t="s">
        <v>165</v>
      </c>
      <c r="C141" t="s">
        <v>192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42</v>
      </c>
      <c r="B142" t="s">
        <v>167</v>
      </c>
      <c r="C142" t="s">
        <v>192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42</v>
      </c>
      <c r="B143" t="s">
        <v>161</v>
      </c>
      <c r="C143" t="s">
        <v>192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42</v>
      </c>
      <c r="B144" t="s">
        <v>173</v>
      </c>
      <c r="C144" t="s">
        <v>192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42</v>
      </c>
      <c r="B145" t="s">
        <v>183</v>
      </c>
      <c r="C145" t="s">
        <v>192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42</v>
      </c>
      <c r="B146" t="s">
        <v>174</v>
      </c>
      <c r="C146" t="s">
        <v>192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42</v>
      </c>
      <c r="B147" t="s">
        <v>176</v>
      </c>
      <c r="C147" t="s">
        <v>192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42</v>
      </c>
      <c r="B148" t="s">
        <v>177</v>
      </c>
      <c r="C148" t="s">
        <v>192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42</v>
      </c>
      <c r="B149" t="s">
        <v>181</v>
      </c>
      <c r="C149" t="s">
        <v>192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44</v>
      </c>
      <c r="B150" t="s">
        <v>159</v>
      </c>
      <c r="C150" t="s">
        <v>192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44</v>
      </c>
      <c r="B151" t="s">
        <v>165</v>
      </c>
      <c r="C151" t="s">
        <v>192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44</v>
      </c>
      <c r="B152" t="s">
        <v>167</v>
      </c>
      <c r="C152" t="s">
        <v>192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44</v>
      </c>
      <c r="B153" t="s">
        <v>161</v>
      </c>
      <c r="C153" t="s">
        <v>192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44</v>
      </c>
      <c r="B154" t="s">
        <v>173</v>
      </c>
      <c r="C154" t="s">
        <v>192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44</v>
      </c>
      <c r="B155" t="s">
        <v>183</v>
      </c>
      <c r="C155" t="s">
        <v>192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44</v>
      </c>
      <c r="B156" t="s">
        <v>188</v>
      </c>
      <c r="C156" t="s">
        <v>192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44</v>
      </c>
      <c r="B157" t="s">
        <v>177</v>
      </c>
      <c r="C157" t="s">
        <v>192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44</v>
      </c>
      <c r="B158" t="s">
        <v>181</v>
      </c>
      <c r="C158" t="s">
        <v>192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46</v>
      </c>
      <c r="B159" t="s">
        <v>159</v>
      </c>
      <c r="C159" t="s">
        <v>192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46</v>
      </c>
      <c r="B160" t="s">
        <v>165</v>
      </c>
      <c r="C160" t="s">
        <v>192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46</v>
      </c>
      <c r="B161" t="s">
        <v>167</v>
      </c>
      <c r="C161" t="s">
        <v>192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46</v>
      </c>
      <c r="B162" t="s">
        <v>171</v>
      </c>
      <c r="C162" t="s">
        <v>192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46</v>
      </c>
      <c r="B163" t="s">
        <v>161</v>
      </c>
      <c r="C163" t="s">
        <v>192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46</v>
      </c>
      <c r="B164" t="s">
        <v>173</v>
      </c>
      <c r="C164" t="s">
        <v>192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46</v>
      </c>
      <c r="B165" t="s">
        <v>183</v>
      </c>
      <c r="C165" t="s">
        <v>192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46</v>
      </c>
      <c r="B166" t="s">
        <v>174</v>
      </c>
      <c r="C166" t="s">
        <v>192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46</v>
      </c>
      <c r="B167" t="s">
        <v>188</v>
      </c>
      <c r="C167" t="s">
        <v>192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46</v>
      </c>
      <c r="B168" t="s">
        <v>177</v>
      </c>
      <c r="C168" t="s">
        <v>192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46</v>
      </c>
      <c r="B169" t="s">
        <v>181</v>
      </c>
      <c r="C169" t="s">
        <v>192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52</v>
      </c>
      <c r="B170" t="s">
        <v>159</v>
      </c>
      <c r="C170" t="s">
        <v>192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52</v>
      </c>
      <c r="B171" t="s">
        <v>167</v>
      </c>
      <c r="C171" t="s">
        <v>192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52</v>
      </c>
      <c r="B172" t="s">
        <v>172</v>
      </c>
      <c r="C172" t="s">
        <v>192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52</v>
      </c>
      <c r="B173" t="s">
        <v>161</v>
      </c>
      <c r="C173" t="s">
        <v>192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52</v>
      </c>
      <c r="B174" t="s">
        <v>173</v>
      </c>
      <c r="C174" t="s">
        <v>192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52</v>
      </c>
      <c r="B175" t="s">
        <v>183</v>
      </c>
      <c r="C175" t="s">
        <v>192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52</v>
      </c>
      <c r="B176" t="s">
        <v>176</v>
      </c>
      <c r="C176" t="s">
        <v>192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52</v>
      </c>
      <c r="B177" t="s">
        <v>188</v>
      </c>
      <c r="C177" t="s">
        <v>192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52</v>
      </c>
      <c r="B178" t="s">
        <v>177</v>
      </c>
      <c r="C178" t="s">
        <v>192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52</v>
      </c>
      <c r="B179" t="s">
        <v>181</v>
      </c>
      <c r="C179" t="s">
        <v>192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50</v>
      </c>
      <c r="B180" t="s">
        <v>159</v>
      </c>
      <c r="C180" t="s">
        <v>192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50</v>
      </c>
      <c r="B181" t="s">
        <v>165</v>
      </c>
      <c r="C181" t="s">
        <v>192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50</v>
      </c>
      <c r="B182" t="s">
        <v>167</v>
      </c>
      <c r="C182" t="s">
        <v>192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50</v>
      </c>
      <c r="B183" t="s">
        <v>172</v>
      </c>
      <c r="C183" t="s">
        <v>192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50</v>
      </c>
      <c r="B184" t="s">
        <v>161</v>
      </c>
      <c r="C184" t="s">
        <v>192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50</v>
      </c>
      <c r="B185" t="s">
        <v>173</v>
      </c>
      <c r="C185" t="s">
        <v>192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50</v>
      </c>
      <c r="B186" t="s">
        <v>183</v>
      </c>
      <c r="C186" t="s">
        <v>192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50</v>
      </c>
      <c r="B187" t="s">
        <v>174</v>
      </c>
      <c r="C187" t="s">
        <v>192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50</v>
      </c>
      <c r="B188" t="s">
        <v>176</v>
      </c>
      <c r="C188" t="s">
        <v>192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50</v>
      </c>
      <c r="B189" t="s">
        <v>188</v>
      </c>
      <c r="C189" t="s">
        <v>192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50</v>
      </c>
      <c r="B190" t="s">
        <v>177</v>
      </c>
      <c r="C190" t="s">
        <v>192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50</v>
      </c>
      <c r="B191" t="s">
        <v>181</v>
      </c>
      <c r="C191" t="s">
        <v>192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48</v>
      </c>
      <c r="B192" t="s">
        <v>159</v>
      </c>
      <c r="C192" t="s">
        <v>192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48</v>
      </c>
      <c r="B193" t="s">
        <v>165</v>
      </c>
      <c r="C193" t="s">
        <v>192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48</v>
      </c>
      <c r="B194" t="s">
        <v>167</v>
      </c>
      <c r="C194" t="s">
        <v>192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48</v>
      </c>
      <c r="B195" t="s">
        <v>172</v>
      </c>
      <c r="C195" t="s">
        <v>192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48</v>
      </c>
      <c r="B196" t="s">
        <v>161</v>
      </c>
      <c r="C196" t="s">
        <v>192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48</v>
      </c>
      <c r="B197" t="s">
        <v>173</v>
      </c>
      <c r="C197" t="s">
        <v>192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48</v>
      </c>
      <c r="B198" t="s">
        <v>183</v>
      </c>
      <c r="C198" t="s">
        <v>192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48</v>
      </c>
      <c r="B199" t="s">
        <v>176</v>
      </c>
      <c r="C199" t="s">
        <v>192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48</v>
      </c>
      <c r="B200" t="s">
        <v>188</v>
      </c>
      <c r="C200" t="s">
        <v>192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48</v>
      </c>
      <c r="B201" t="s">
        <v>177</v>
      </c>
      <c r="C201" t="s">
        <v>192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48</v>
      </c>
      <c r="B202" t="s">
        <v>181</v>
      </c>
      <c r="C202" t="s">
        <v>192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54</v>
      </c>
      <c r="B203" t="s">
        <v>159</v>
      </c>
      <c r="C203" t="s">
        <v>192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54</v>
      </c>
      <c r="B204" t="s">
        <v>165</v>
      </c>
      <c r="C204" t="s">
        <v>192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54</v>
      </c>
      <c r="B205" t="s">
        <v>167</v>
      </c>
      <c r="C205" t="s">
        <v>192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54</v>
      </c>
      <c r="B206" t="s">
        <v>161</v>
      </c>
      <c r="C206" t="s">
        <v>192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54</v>
      </c>
      <c r="B207" t="s">
        <v>173</v>
      </c>
      <c r="C207" t="s">
        <v>192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54</v>
      </c>
      <c r="B208" t="s">
        <v>183</v>
      </c>
      <c r="C208" t="s">
        <v>192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54</v>
      </c>
      <c r="B209" t="s">
        <v>174</v>
      </c>
      <c r="C209" t="s">
        <v>192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54</v>
      </c>
      <c r="B210" t="s">
        <v>176</v>
      </c>
      <c r="C210" t="s">
        <v>192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54</v>
      </c>
      <c r="B211" t="s">
        <v>188</v>
      </c>
      <c r="C211" t="s">
        <v>192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54</v>
      </c>
      <c r="B212" t="s">
        <v>177</v>
      </c>
      <c r="C212" t="s">
        <v>192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54</v>
      </c>
      <c r="B213" t="s">
        <v>181</v>
      </c>
      <c r="C213" t="s">
        <v>192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56</v>
      </c>
      <c r="B214" t="s">
        <v>159</v>
      </c>
      <c r="C214" t="s">
        <v>192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56</v>
      </c>
      <c r="B215" t="s">
        <v>165</v>
      </c>
      <c r="C215" t="s">
        <v>192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56</v>
      </c>
      <c r="B216" t="s">
        <v>167</v>
      </c>
      <c r="C216" t="s">
        <v>192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56</v>
      </c>
      <c r="B217" t="s">
        <v>171</v>
      </c>
      <c r="C217" t="s">
        <v>192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56</v>
      </c>
      <c r="B218" t="s">
        <v>172</v>
      </c>
      <c r="C218" t="s">
        <v>192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56</v>
      </c>
      <c r="B219" t="s">
        <v>161</v>
      </c>
      <c r="C219" t="s">
        <v>192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56</v>
      </c>
      <c r="B220" t="s">
        <v>173</v>
      </c>
      <c r="C220" t="s">
        <v>192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56</v>
      </c>
      <c r="B221" t="s">
        <v>183</v>
      </c>
      <c r="C221" t="s">
        <v>192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56</v>
      </c>
      <c r="B222" t="s">
        <v>174</v>
      </c>
      <c r="C222" t="s">
        <v>192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56</v>
      </c>
      <c r="B223" t="s">
        <v>176</v>
      </c>
      <c r="C223" t="s">
        <v>192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56</v>
      </c>
      <c r="B224" t="s">
        <v>188</v>
      </c>
      <c r="C224" t="s">
        <v>192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56</v>
      </c>
      <c r="B225" t="s">
        <v>177</v>
      </c>
      <c r="C225" t="s">
        <v>192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56</v>
      </c>
      <c r="B226" t="s">
        <v>181</v>
      </c>
      <c r="C226" t="s">
        <v>192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60</v>
      </c>
      <c r="B227" t="s">
        <v>159</v>
      </c>
      <c r="C227" t="s">
        <v>192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60</v>
      </c>
      <c r="B228" t="s">
        <v>165</v>
      </c>
      <c r="C228" t="s">
        <v>192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60</v>
      </c>
      <c r="B229" t="s">
        <v>167</v>
      </c>
      <c r="C229" t="s">
        <v>192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60</v>
      </c>
      <c r="B230" t="s">
        <v>161</v>
      </c>
      <c r="C230" t="s">
        <v>192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60</v>
      </c>
      <c r="B231" t="s">
        <v>173</v>
      </c>
      <c r="C231" t="s">
        <v>192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60</v>
      </c>
      <c r="B232" t="s">
        <v>183</v>
      </c>
      <c r="C232" t="s">
        <v>192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60</v>
      </c>
      <c r="B233" t="s">
        <v>174</v>
      </c>
      <c r="C233" t="s">
        <v>192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60</v>
      </c>
      <c r="B234" t="s">
        <v>176</v>
      </c>
      <c r="C234" t="s">
        <v>192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60</v>
      </c>
      <c r="B235" t="s">
        <v>188</v>
      </c>
      <c r="C235" t="s">
        <v>192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60</v>
      </c>
      <c r="B236" t="s">
        <v>177</v>
      </c>
      <c r="C236" t="s">
        <v>192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60</v>
      </c>
      <c r="B237" t="s">
        <v>181</v>
      </c>
      <c r="C237" t="s">
        <v>192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58</v>
      </c>
      <c r="B238" t="s">
        <v>159</v>
      </c>
      <c r="C238" t="s">
        <v>192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58</v>
      </c>
      <c r="B239" t="s">
        <v>165</v>
      </c>
      <c r="C239" t="s">
        <v>192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58</v>
      </c>
      <c r="B240" t="s">
        <v>171</v>
      </c>
      <c r="C240" t="s">
        <v>192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58</v>
      </c>
      <c r="B241" t="s">
        <v>161</v>
      </c>
      <c r="C241" t="s">
        <v>192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58</v>
      </c>
      <c r="B242" t="s">
        <v>173</v>
      </c>
      <c r="C242" t="s">
        <v>192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58</v>
      </c>
      <c r="B243" t="s">
        <v>183</v>
      </c>
      <c r="C243" t="s">
        <v>192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58</v>
      </c>
      <c r="B244" t="s">
        <v>174</v>
      </c>
      <c r="C244" t="s">
        <v>192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58</v>
      </c>
      <c r="B245" t="s">
        <v>176</v>
      </c>
      <c r="C245" t="s">
        <v>192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58</v>
      </c>
      <c r="B246" t="s">
        <v>188</v>
      </c>
      <c r="C246" t="s">
        <v>192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58</v>
      </c>
      <c r="B247" t="s">
        <v>177</v>
      </c>
      <c r="C247" t="s">
        <v>192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58</v>
      </c>
      <c r="B248" t="s">
        <v>181</v>
      </c>
      <c r="C248" t="s">
        <v>192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62</v>
      </c>
      <c r="B249" t="s">
        <v>159</v>
      </c>
      <c r="C249" t="s">
        <v>192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62</v>
      </c>
      <c r="B250" t="s">
        <v>165</v>
      </c>
      <c r="C250" t="s">
        <v>192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62</v>
      </c>
      <c r="B251" t="s">
        <v>167</v>
      </c>
      <c r="C251" t="s">
        <v>192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62</v>
      </c>
      <c r="B252" t="s">
        <v>171</v>
      </c>
      <c r="C252" t="s">
        <v>192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62</v>
      </c>
      <c r="B253" t="s">
        <v>173</v>
      </c>
      <c r="C253" t="s">
        <v>192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62</v>
      </c>
      <c r="B254" t="s">
        <v>183</v>
      </c>
      <c r="C254" t="s">
        <v>192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62</v>
      </c>
      <c r="B255" t="s">
        <v>176</v>
      </c>
      <c r="C255" t="s">
        <v>192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62</v>
      </c>
      <c r="B256" t="s">
        <v>188</v>
      </c>
      <c r="C256" t="s">
        <v>192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62</v>
      </c>
      <c r="B257" t="s">
        <v>177</v>
      </c>
      <c r="C257" t="s">
        <v>192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62</v>
      </c>
      <c r="B258" t="s">
        <v>181</v>
      </c>
      <c r="C258" t="s">
        <v>192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75</v>
      </c>
      <c r="B259" t="s">
        <v>159</v>
      </c>
      <c r="C259" t="s">
        <v>192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75</v>
      </c>
      <c r="B260" t="s">
        <v>165</v>
      </c>
      <c r="C260" t="s">
        <v>192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75</v>
      </c>
      <c r="B261" t="s">
        <v>167</v>
      </c>
      <c r="C261" t="s">
        <v>192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75</v>
      </c>
      <c r="B262" t="s">
        <v>161</v>
      </c>
      <c r="C262" t="s">
        <v>192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75</v>
      </c>
      <c r="B263" t="s">
        <v>173</v>
      </c>
      <c r="C263" t="s">
        <v>192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75</v>
      </c>
      <c r="B264" t="s">
        <v>183</v>
      </c>
      <c r="C264" t="s">
        <v>192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75</v>
      </c>
      <c r="B265" t="s">
        <v>174</v>
      </c>
      <c r="C265" t="s">
        <v>192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75</v>
      </c>
      <c r="B266" t="s">
        <v>176</v>
      </c>
      <c r="C266" t="s">
        <v>192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75</v>
      </c>
      <c r="B267" t="s">
        <v>188</v>
      </c>
      <c r="C267" t="s">
        <v>192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75</v>
      </c>
      <c r="B268" t="s">
        <v>177</v>
      </c>
      <c r="C268" t="s">
        <v>192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75</v>
      </c>
      <c r="B269" t="s">
        <v>181</v>
      </c>
      <c r="C269" t="s">
        <v>192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77</v>
      </c>
      <c r="B270" t="s">
        <v>165</v>
      </c>
      <c r="C270" t="s">
        <v>192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77</v>
      </c>
      <c r="B271" t="s">
        <v>167</v>
      </c>
      <c r="C271" t="s">
        <v>192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77</v>
      </c>
      <c r="B272" t="s">
        <v>171</v>
      </c>
      <c r="C272" t="s">
        <v>192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77</v>
      </c>
      <c r="B273" t="s">
        <v>173</v>
      </c>
      <c r="C273" t="s">
        <v>192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77</v>
      </c>
      <c r="B274" t="s">
        <v>183</v>
      </c>
      <c r="C274" t="s">
        <v>192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77</v>
      </c>
      <c r="B275" t="s">
        <v>176</v>
      </c>
      <c r="C275" t="s">
        <v>192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77</v>
      </c>
      <c r="B276" t="s">
        <v>188</v>
      </c>
      <c r="C276" t="s">
        <v>192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77</v>
      </c>
      <c r="B277" t="s">
        <v>177</v>
      </c>
      <c r="C277" t="s">
        <v>192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64</v>
      </c>
      <c r="B278" t="s">
        <v>159</v>
      </c>
      <c r="C278" t="s">
        <v>192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64</v>
      </c>
      <c r="B279" t="s">
        <v>165</v>
      </c>
      <c r="C279" t="s">
        <v>192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64</v>
      </c>
      <c r="B280" t="s">
        <v>167</v>
      </c>
      <c r="C280" t="s">
        <v>192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64</v>
      </c>
      <c r="B281" t="s">
        <v>161</v>
      </c>
      <c r="C281" t="s">
        <v>192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64</v>
      </c>
      <c r="B282" t="s">
        <v>173</v>
      </c>
      <c r="C282" t="s">
        <v>192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64</v>
      </c>
      <c r="B283" t="s">
        <v>183</v>
      </c>
      <c r="C283" t="s">
        <v>192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64</v>
      </c>
      <c r="B284" t="s">
        <v>174</v>
      </c>
      <c r="C284" t="s">
        <v>192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64</v>
      </c>
      <c r="B285" t="s">
        <v>176</v>
      </c>
      <c r="C285" t="s">
        <v>192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64</v>
      </c>
      <c r="B286" t="s">
        <v>188</v>
      </c>
      <c r="C286" t="s">
        <v>192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64</v>
      </c>
      <c r="B287" t="s">
        <v>177</v>
      </c>
      <c r="C287" t="s">
        <v>192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64</v>
      </c>
      <c r="B288" t="s">
        <v>181</v>
      </c>
      <c r="C288" t="s">
        <v>192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68</v>
      </c>
      <c r="B289" t="s">
        <v>159</v>
      </c>
      <c r="C289" t="s">
        <v>192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68</v>
      </c>
      <c r="B290" t="s">
        <v>165</v>
      </c>
      <c r="C290" t="s">
        <v>192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68</v>
      </c>
      <c r="B291" t="s">
        <v>167</v>
      </c>
      <c r="C291" t="s">
        <v>192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68</v>
      </c>
      <c r="B292" t="s">
        <v>172</v>
      </c>
      <c r="C292" t="s">
        <v>192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68</v>
      </c>
      <c r="B293" t="s">
        <v>161</v>
      </c>
      <c r="C293" t="s">
        <v>192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68</v>
      </c>
      <c r="B294" t="s">
        <v>173</v>
      </c>
      <c r="C294" t="s">
        <v>192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68</v>
      </c>
      <c r="B295" t="s">
        <v>183</v>
      </c>
      <c r="C295" t="s">
        <v>192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68</v>
      </c>
      <c r="B296" t="s">
        <v>174</v>
      </c>
      <c r="C296" t="s">
        <v>192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68</v>
      </c>
      <c r="B297" t="s">
        <v>176</v>
      </c>
      <c r="C297" t="s">
        <v>192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68</v>
      </c>
      <c r="B298" t="s">
        <v>188</v>
      </c>
      <c r="C298" t="s">
        <v>192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68</v>
      </c>
      <c r="B299" t="s">
        <v>177</v>
      </c>
      <c r="C299" t="s">
        <v>192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68</v>
      </c>
      <c r="B300" t="s">
        <v>181</v>
      </c>
      <c r="C300" t="s">
        <v>192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70</v>
      </c>
      <c r="B301" t="s">
        <v>159</v>
      </c>
      <c r="C301" t="s">
        <v>192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70</v>
      </c>
      <c r="B302" t="s">
        <v>165</v>
      </c>
      <c r="C302" t="s">
        <v>192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70</v>
      </c>
      <c r="B303" t="s">
        <v>167</v>
      </c>
      <c r="C303" t="s">
        <v>192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70</v>
      </c>
      <c r="B304" t="s">
        <v>172</v>
      </c>
      <c r="C304" t="s">
        <v>192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70</v>
      </c>
      <c r="B305" t="s">
        <v>161</v>
      </c>
      <c r="C305" t="s">
        <v>192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70</v>
      </c>
      <c r="B306" t="s">
        <v>173</v>
      </c>
      <c r="C306" t="s">
        <v>192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70</v>
      </c>
      <c r="B307" t="s">
        <v>183</v>
      </c>
      <c r="C307" t="s">
        <v>192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70</v>
      </c>
      <c r="B308" t="s">
        <v>174</v>
      </c>
      <c r="C308" t="s">
        <v>192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70</v>
      </c>
      <c r="B309" t="s">
        <v>176</v>
      </c>
      <c r="C309" t="s">
        <v>192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70</v>
      </c>
      <c r="B310" t="s">
        <v>188</v>
      </c>
      <c r="C310" t="s">
        <v>192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70</v>
      </c>
      <c r="B311" t="s">
        <v>177</v>
      </c>
      <c r="C311" t="s">
        <v>192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70</v>
      </c>
      <c r="B312" t="s">
        <v>181</v>
      </c>
      <c r="C312" t="s">
        <v>192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72</v>
      </c>
      <c r="B313" t="s">
        <v>159</v>
      </c>
      <c r="C313" t="s">
        <v>192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72</v>
      </c>
      <c r="B314" t="s">
        <v>163</v>
      </c>
      <c r="C314" t="s">
        <v>192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72</v>
      </c>
      <c r="B315" t="s">
        <v>165</v>
      </c>
      <c r="C315" t="s">
        <v>192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72</v>
      </c>
      <c r="B316" t="s">
        <v>167</v>
      </c>
      <c r="C316" t="s">
        <v>192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72</v>
      </c>
      <c r="B317" t="s">
        <v>161</v>
      </c>
      <c r="C317" t="s">
        <v>192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72</v>
      </c>
      <c r="B318" t="s">
        <v>173</v>
      </c>
      <c r="C318" t="s">
        <v>192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72</v>
      </c>
      <c r="B319" t="s">
        <v>183</v>
      </c>
      <c r="C319" t="s">
        <v>192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72</v>
      </c>
      <c r="B320" t="s">
        <v>176</v>
      </c>
      <c r="C320" t="s">
        <v>192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72</v>
      </c>
      <c r="B321" t="s">
        <v>188</v>
      </c>
      <c r="C321" t="s">
        <v>192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72</v>
      </c>
      <c r="B322" t="s">
        <v>177</v>
      </c>
      <c r="C322" t="s">
        <v>192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72</v>
      </c>
      <c r="B323" t="s">
        <v>181</v>
      </c>
      <c r="C323" t="s">
        <v>192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66</v>
      </c>
      <c r="B324" t="s">
        <v>159</v>
      </c>
      <c r="C324" t="s">
        <v>192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66</v>
      </c>
      <c r="B325" t="s">
        <v>163</v>
      </c>
      <c r="C325" t="s">
        <v>192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66</v>
      </c>
      <c r="B326" t="s">
        <v>165</v>
      </c>
      <c r="C326" t="s">
        <v>192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66</v>
      </c>
      <c r="B327" t="s">
        <v>167</v>
      </c>
      <c r="C327" t="s">
        <v>192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66</v>
      </c>
      <c r="B328" t="s">
        <v>161</v>
      </c>
      <c r="C328" t="s">
        <v>192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66</v>
      </c>
      <c r="B329" t="s">
        <v>173</v>
      </c>
      <c r="C329" t="s">
        <v>192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66</v>
      </c>
      <c r="B330" t="s">
        <v>183</v>
      </c>
      <c r="C330" t="s">
        <v>192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66</v>
      </c>
      <c r="B331" t="s">
        <v>176</v>
      </c>
      <c r="C331" t="s">
        <v>192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66</v>
      </c>
      <c r="B332" t="s">
        <v>188</v>
      </c>
      <c r="C332" t="s">
        <v>192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66</v>
      </c>
      <c r="B333" t="s">
        <v>177</v>
      </c>
      <c r="C333" t="s">
        <v>192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66</v>
      </c>
      <c r="B334" t="s">
        <v>181</v>
      </c>
      <c r="C334" t="s">
        <v>192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66</v>
      </c>
      <c r="B335" t="s">
        <v>182</v>
      </c>
      <c r="C335" t="s">
        <v>192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73</v>
      </c>
      <c r="B336" t="s">
        <v>159</v>
      </c>
      <c r="C336" t="s">
        <v>192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73</v>
      </c>
      <c r="B337" t="s">
        <v>165</v>
      </c>
      <c r="C337" t="s">
        <v>192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73</v>
      </c>
      <c r="B338" t="s">
        <v>167</v>
      </c>
      <c r="C338" t="s">
        <v>192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73</v>
      </c>
      <c r="B339" t="s">
        <v>172</v>
      </c>
      <c r="C339" t="s">
        <v>192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73</v>
      </c>
      <c r="B340" t="s">
        <v>161</v>
      </c>
      <c r="C340" t="s">
        <v>192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73</v>
      </c>
      <c r="B341" t="s">
        <v>173</v>
      </c>
      <c r="C341" t="s">
        <v>192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73</v>
      </c>
      <c r="B342" t="s">
        <v>183</v>
      </c>
      <c r="C342" t="s">
        <v>192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73</v>
      </c>
      <c r="B343" t="s">
        <v>174</v>
      </c>
      <c r="C343" t="s">
        <v>192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73</v>
      </c>
      <c r="B344" t="s">
        <v>175</v>
      </c>
      <c r="C344" t="s">
        <v>192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73</v>
      </c>
      <c r="B345" t="s">
        <v>176</v>
      </c>
      <c r="C345" t="s">
        <v>192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73</v>
      </c>
      <c r="B346" t="s">
        <v>188</v>
      </c>
      <c r="C346" t="s">
        <v>192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73</v>
      </c>
      <c r="B347" t="s">
        <v>177</v>
      </c>
      <c r="C347" t="s">
        <v>192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73</v>
      </c>
      <c r="B348" t="s">
        <v>181</v>
      </c>
      <c r="C348" t="s">
        <v>192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79</v>
      </c>
      <c r="B349" t="s">
        <v>193</v>
      </c>
      <c r="C349" t="s">
        <v>192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79</v>
      </c>
      <c r="B350" t="s">
        <v>159</v>
      </c>
      <c r="C350" t="s">
        <v>192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79</v>
      </c>
      <c r="B351" t="s">
        <v>165</v>
      </c>
      <c r="C351" t="s">
        <v>192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79</v>
      </c>
      <c r="B352" t="s">
        <v>167</v>
      </c>
      <c r="C352" t="s">
        <v>192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79</v>
      </c>
      <c r="B353" t="s">
        <v>161</v>
      </c>
      <c r="C353" t="s">
        <v>192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79</v>
      </c>
      <c r="B354" t="s">
        <v>173</v>
      </c>
      <c r="C354" t="s">
        <v>192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79</v>
      </c>
      <c r="B355" t="s">
        <v>183</v>
      </c>
      <c r="C355" t="s">
        <v>192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79</v>
      </c>
      <c r="B356" t="s">
        <v>174</v>
      </c>
      <c r="C356" t="s">
        <v>192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79</v>
      </c>
      <c r="B357" t="s">
        <v>176</v>
      </c>
      <c r="C357" t="s">
        <v>192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79</v>
      </c>
      <c r="B358" t="s">
        <v>188</v>
      </c>
      <c r="C358" t="s">
        <v>192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79</v>
      </c>
      <c r="B359" t="s">
        <v>177</v>
      </c>
      <c r="C359" t="s">
        <v>192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79</v>
      </c>
      <c r="B360" t="s">
        <v>181</v>
      </c>
      <c r="C360" t="s">
        <v>192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81</v>
      </c>
      <c r="B361" t="s">
        <v>159</v>
      </c>
      <c r="C361" t="s">
        <v>192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81</v>
      </c>
      <c r="B362" t="s">
        <v>165</v>
      </c>
      <c r="C362" t="s">
        <v>192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81</v>
      </c>
      <c r="B363" t="s">
        <v>167</v>
      </c>
      <c r="C363" t="s">
        <v>192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81</v>
      </c>
      <c r="B364" t="s">
        <v>161</v>
      </c>
      <c r="C364" t="s">
        <v>192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81</v>
      </c>
      <c r="B365" t="s">
        <v>173</v>
      </c>
      <c r="C365" t="s">
        <v>192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81</v>
      </c>
      <c r="B366" t="s">
        <v>183</v>
      </c>
      <c r="C366" t="s">
        <v>192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81</v>
      </c>
      <c r="B367" t="s">
        <v>176</v>
      </c>
      <c r="C367" t="s">
        <v>192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81</v>
      </c>
      <c r="B368" t="s">
        <v>188</v>
      </c>
      <c r="C368" t="s">
        <v>192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81</v>
      </c>
      <c r="B369" t="s">
        <v>177</v>
      </c>
      <c r="C369" t="s">
        <v>192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81</v>
      </c>
      <c r="B370" t="s">
        <v>181</v>
      </c>
      <c r="C370" t="s">
        <v>192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83</v>
      </c>
      <c r="B371" t="s">
        <v>159</v>
      </c>
      <c r="C371" t="s">
        <v>192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83</v>
      </c>
      <c r="B372" t="s">
        <v>163</v>
      </c>
      <c r="C372" t="s">
        <v>192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83</v>
      </c>
      <c r="B373" t="s">
        <v>167</v>
      </c>
      <c r="C373" t="s">
        <v>192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83</v>
      </c>
      <c r="B374" t="s">
        <v>172</v>
      </c>
      <c r="C374" t="s">
        <v>192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83</v>
      </c>
      <c r="B375" t="s">
        <v>161</v>
      </c>
      <c r="C375" t="s">
        <v>192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83</v>
      </c>
      <c r="B376" t="s">
        <v>173</v>
      </c>
      <c r="C376" t="s">
        <v>192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83</v>
      </c>
      <c r="B377" t="s">
        <v>183</v>
      </c>
      <c r="C377" t="s">
        <v>192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83</v>
      </c>
      <c r="B378" t="s">
        <v>176</v>
      </c>
      <c r="C378" t="s">
        <v>192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83</v>
      </c>
      <c r="B379" t="s">
        <v>188</v>
      </c>
      <c r="C379" t="s">
        <v>192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83</v>
      </c>
      <c r="B380" t="s">
        <v>177</v>
      </c>
      <c r="C380" t="s">
        <v>192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83</v>
      </c>
      <c r="B381" t="s">
        <v>181</v>
      </c>
      <c r="C381" t="s">
        <v>192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85</v>
      </c>
      <c r="B382" t="s">
        <v>159</v>
      </c>
      <c r="C382" t="s">
        <v>192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85</v>
      </c>
      <c r="B383" t="s">
        <v>165</v>
      </c>
      <c r="C383" t="s">
        <v>192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85</v>
      </c>
      <c r="B384" t="s">
        <v>167</v>
      </c>
      <c r="C384" t="s">
        <v>192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85</v>
      </c>
      <c r="B385" t="s">
        <v>172</v>
      </c>
      <c r="C385" t="s">
        <v>192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85</v>
      </c>
      <c r="B386" t="s">
        <v>161</v>
      </c>
      <c r="C386" t="s">
        <v>192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85</v>
      </c>
      <c r="B387" t="s">
        <v>173</v>
      </c>
      <c r="C387" t="s">
        <v>192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85</v>
      </c>
      <c r="B388" t="s">
        <v>183</v>
      </c>
      <c r="C388" t="s">
        <v>192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85</v>
      </c>
      <c r="B389" t="s">
        <v>174</v>
      </c>
      <c r="C389" t="s">
        <v>192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85</v>
      </c>
      <c r="B390" t="s">
        <v>176</v>
      </c>
      <c r="C390" t="s">
        <v>192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85</v>
      </c>
      <c r="B391" t="s">
        <v>188</v>
      </c>
      <c r="C391" t="s">
        <v>192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85</v>
      </c>
      <c r="B392" t="s">
        <v>177</v>
      </c>
      <c r="C392" t="s">
        <v>192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85</v>
      </c>
      <c r="B393" t="s">
        <v>181</v>
      </c>
      <c r="C393" t="s">
        <v>192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87</v>
      </c>
      <c r="B394" t="s">
        <v>159</v>
      </c>
      <c r="C394" t="s">
        <v>192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87</v>
      </c>
      <c r="B395" t="s">
        <v>165</v>
      </c>
      <c r="C395" t="s">
        <v>192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87</v>
      </c>
      <c r="B396" t="s">
        <v>167</v>
      </c>
      <c r="C396" t="s">
        <v>192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87</v>
      </c>
      <c r="B397" t="s">
        <v>161</v>
      </c>
      <c r="C397" t="s">
        <v>192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87</v>
      </c>
      <c r="B398" t="s">
        <v>175</v>
      </c>
      <c r="C398" t="s">
        <v>192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87</v>
      </c>
      <c r="B399" t="s">
        <v>176</v>
      </c>
      <c r="C399" t="s">
        <v>192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87</v>
      </c>
      <c r="B400" t="s">
        <v>188</v>
      </c>
      <c r="C400" t="s">
        <v>192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87</v>
      </c>
      <c r="B401" t="s">
        <v>177</v>
      </c>
      <c r="C401" t="s">
        <v>192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87</v>
      </c>
      <c r="B402" t="s">
        <v>181</v>
      </c>
      <c r="C402" t="s">
        <v>192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89</v>
      </c>
      <c r="B403" t="s">
        <v>159</v>
      </c>
      <c r="C403" t="s">
        <v>192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89</v>
      </c>
      <c r="B404" t="s">
        <v>165</v>
      </c>
      <c r="C404" t="s">
        <v>192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89</v>
      </c>
      <c r="B405" t="s">
        <v>167</v>
      </c>
      <c r="C405" t="s">
        <v>192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89</v>
      </c>
      <c r="B406" t="s">
        <v>161</v>
      </c>
      <c r="C406" t="s">
        <v>192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89</v>
      </c>
      <c r="B407" t="s">
        <v>173</v>
      </c>
      <c r="C407" t="s">
        <v>192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89</v>
      </c>
      <c r="B408" t="s">
        <v>183</v>
      </c>
      <c r="C408" t="s">
        <v>192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89</v>
      </c>
      <c r="B409" t="s">
        <v>174</v>
      </c>
      <c r="C409" t="s">
        <v>192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89</v>
      </c>
      <c r="B410" t="s">
        <v>188</v>
      </c>
      <c r="C410" t="s">
        <v>192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89</v>
      </c>
      <c r="B411" t="s">
        <v>177</v>
      </c>
      <c r="C411" t="s">
        <v>192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89</v>
      </c>
      <c r="B412" t="s">
        <v>181</v>
      </c>
      <c r="C412" t="s">
        <v>192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91</v>
      </c>
      <c r="B413" t="s">
        <v>159</v>
      </c>
      <c r="C413" t="s">
        <v>192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91</v>
      </c>
      <c r="B414" t="s">
        <v>165</v>
      </c>
      <c r="C414" t="s">
        <v>192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91</v>
      </c>
      <c r="B415" t="s">
        <v>167</v>
      </c>
      <c r="C415" t="s">
        <v>192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91</v>
      </c>
      <c r="B416" t="s">
        <v>161</v>
      </c>
      <c r="C416" t="s">
        <v>192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91</v>
      </c>
      <c r="B417" t="s">
        <v>173</v>
      </c>
      <c r="C417" t="s">
        <v>192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91</v>
      </c>
      <c r="B418" t="s">
        <v>176</v>
      </c>
      <c r="C418" t="s">
        <v>192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91</v>
      </c>
      <c r="B419" t="s">
        <v>188</v>
      </c>
      <c r="C419" t="s">
        <v>192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91</v>
      </c>
      <c r="B420" t="s">
        <v>177</v>
      </c>
      <c r="C420" t="s">
        <v>192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91</v>
      </c>
      <c r="B421" t="s">
        <v>181</v>
      </c>
      <c r="C421" t="s">
        <v>192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93</v>
      </c>
      <c r="B422" t="s">
        <v>159</v>
      </c>
      <c r="C422" t="s">
        <v>192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93</v>
      </c>
      <c r="B423" t="s">
        <v>165</v>
      </c>
      <c r="C423" t="s">
        <v>192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93</v>
      </c>
      <c r="B424" t="s">
        <v>167</v>
      </c>
      <c r="C424" t="s">
        <v>192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93</v>
      </c>
      <c r="B425" t="s">
        <v>161</v>
      </c>
      <c r="C425" t="s">
        <v>192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93</v>
      </c>
      <c r="B426" t="s">
        <v>173</v>
      </c>
      <c r="C426" t="s">
        <v>192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93</v>
      </c>
      <c r="B427" t="s">
        <v>174</v>
      </c>
      <c r="C427" t="s">
        <v>192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93</v>
      </c>
      <c r="B428" t="s">
        <v>176</v>
      </c>
      <c r="C428" t="s">
        <v>192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93</v>
      </c>
      <c r="B429" t="s">
        <v>188</v>
      </c>
      <c r="C429" t="s">
        <v>192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93</v>
      </c>
      <c r="B430" t="s">
        <v>177</v>
      </c>
      <c r="C430" t="s">
        <v>192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93</v>
      </c>
      <c r="B431" t="s">
        <v>181</v>
      </c>
      <c r="C431" t="s">
        <v>192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95</v>
      </c>
      <c r="B432" t="s">
        <v>159</v>
      </c>
      <c r="C432" t="s">
        <v>192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95</v>
      </c>
      <c r="B433" t="s">
        <v>165</v>
      </c>
      <c r="C433" t="s">
        <v>192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95</v>
      </c>
      <c r="B434" t="s">
        <v>167</v>
      </c>
      <c r="C434" t="s">
        <v>192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95</v>
      </c>
      <c r="B435" t="s">
        <v>171</v>
      </c>
      <c r="C435" t="s">
        <v>192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95</v>
      </c>
      <c r="B436" t="s">
        <v>161</v>
      </c>
      <c r="C436" t="s">
        <v>192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95</v>
      </c>
      <c r="B437" t="s">
        <v>173</v>
      </c>
      <c r="C437" t="s">
        <v>192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95</v>
      </c>
      <c r="B438" t="s">
        <v>183</v>
      </c>
      <c r="C438" t="s">
        <v>192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95</v>
      </c>
      <c r="B439" t="s">
        <v>174</v>
      </c>
      <c r="C439" t="s">
        <v>192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95</v>
      </c>
      <c r="B440" t="s">
        <v>176</v>
      </c>
      <c r="C440" t="s">
        <v>192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95</v>
      </c>
      <c r="B441" t="s">
        <v>188</v>
      </c>
      <c r="C441" t="s">
        <v>192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95</v>
      </c>
      <c r="B442" t="s">
        <v>177</v>
      </c>
      <c r="C442" t="s">
        <v>192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95</v>
      </c>
      <c r="B443" t="s">
        <v>181</v>
      </c>
      <c r="C443" t="s">
        <v>192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97</v>
      </c>
      <c r="B444" t="s">
        <v>159</v>
      </c>
      <c r="C444" t="s">
        <v>192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97</v>
      </c>
      <c r="B445" t="s">
        <v>163</v>
      </c>
      <c r="C445" t="s">
        <v>192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97</v>
      </c>
      <c r="B446" t="s">
        <v>165</v>
      </c>
      <c r="C446" t="s">
        <v>192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97</v>
      </c>
      <c r="B447" t="s">
        <v>167</v>
      </c>
      <c r="C447" t="s">
        <v>192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97</v>
      </c>
      <c r="B448" t="s">
        <v>161</v>
      </c>
      <c r="C448" t="s">
        <v>192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97</v>
      </c>
      <c r="B449" t="s">
        <v>173</v>
      </c>
      <c r="C449" t="s">
        <v>192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97</v>
      </c>
      <c r="B450" t="s">
        <v>183</v>
      </c>
      <c r="C450" t="s">
        <v>192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97</v>
      </c>
      <c r="B451" t="s">
        <v>176</v>
      </c>
      <c r="C451" t="s">
        <v>192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97</v>
      </c>
      <c r="B452" t="s">
        <v>188</v>
      </c>
      <c r="C452" t="s">
        <v>192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97</v>
      </c>
      <c r="B453" t="s">
        <v>177</v>
      </c>
      <c r="C453" t="s">
        <v>192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97</v>
      </c>
      <c r="B454" t="s">
        <v>181</v>
      </c>
      <c r="C454" t="s">
        <v>192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97</v>
      </c>
      <c r="B455" t="s">
        <v>182</v>
      </c>
      <c r="C455" t="s">
        <v>192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101</v>
      </c>
      <c r="B456" t="s">
        <v>159</v>
      </c>
      <c r="C456" t="s">
        <v>192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101</v>
      </c>
      <c r="B457" t="s">
        <v>165</v>
      </c>
      <c r="C457" t="s">
        <v>192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101</v>
      </c>
      <c r="B458" t="s">
        <v>167</v>
      </c>
      <c r="C458" t="s">
        <v>192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101</v>
      </c>
      <c r="B459" t="s">
        <v>161</v>
      </c>
      <c r="C459" t="s">
        <v>192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101</v>
      </c>
      <c r="B460" t="s">
        <v>173</v>
      </c>
      <c r="C460" t="s">
        <v>192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101</v>
      </c>
      <c r="B461" t="s">
        <v>183</v>
      </c>
      <c r="C461" t="s">
        <v>192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101</v>
      </c>
      <c r="B462" t="s">
        <v>174</v>
      </c>
      <c r="C462" t="s">
        <v>192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101</v>
      </c>
      <c r="B463" t="s">
        <v>175</v>
      </c>
      <c r="C463" t="s">
        <v>192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101</v>
      </c>
      <c r="B464" t="s">
        <v>188</v>
      </c>
      <c r="C464" t="s">
        <v>192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101</v>
      </c>
      <c r="B465" t="s">
        <v>177</v>
      </c>
      <c r="C465" t="s">
        <v>192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101</v>
      </c>
      <c r="B466" t="s">
        <v>181</v>
      </c>
      <c r="C466" t="s">
        <v>192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99</v>
      </c>
      <c r="B467" t="s">
        <v>159</v>
      </c>
      <c r="C467" t="s">
        <v>192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99</v>
      </c>
      <c r="B468" t="s">
        <v>167</v>
      </c>
      <c r="C468" t="s">
        <v>192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99</v>
      </c>
      <c r="B469" t="s">
        <v>183</v>
      </c>
      <c r="C469" t="s">
        <v>192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99</v>
      </c>
      <c r="B470" t="s">
        <v>176</v>
      </c>
      <c r="C470" t="s">
        <v>192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99</v>
      </c>
      <c r="B471" t="s">
        <v>188</v>
      </c>
      <c r="C471" t="s">
        <v>192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99</v>
      </c>
      <c r="B472" t="s">
        <v>177</v>
      </c>
      <c r="C472" t="s">
        <v>192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99</v>
      </c>
      <c r="B473" t="s">
        <v>181</v>
      </c>
      <c r="C473" t="s">
        <v>192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103</v>
      </c>
      <c r="B474" t="s">
        <v>159</v>
      </c>
      <c r="C474" t="s">
        <v>192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103</v>
      </c>
      <c r="B475" t="s">
        <v>165</v>
      </c>
      <c r="C475" t="s">
        <v>192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103</v>
      </c>
      <c r="B476" t="s">
        <v>167</v>
      </c>
      <c r="C476" t="s">
        <v>192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103</v>
      </c>
      <c r="B477" t="s">
        <v>172</v>
      </c>
      <c r="C477" t="s">
        <v>192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103</v>
      </c>
      <c r="B478" t="s">
        <v>161</v>
      </c>
      <c r="C478" t="s">
        <v>192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103</v>
      </c>
      <c r="B479" t="s">
        <v>173</v>
      </c>
      <c r="C479" t="s">
        <v>192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103</v>
      </c>
      <c r="B480" t="s">
        <v>183</v>
      </c>
      <c r="C480" t="s">
        <v>192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103</v>
      </c>
      <c r="B481" t="s">
        <v>174</v>
      </c>
      <c r="C481" t="s">
        <v>192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103</v>
      </c>
      <c r="B482" t="s">
        <v>176</v>
      </c>
      <c r="C482" t="s">
        <v>192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103</v>
      </c>
      <c r="B483" t="s">
        <v>188</v>
      </c>
      <c r="C483" t="s">
        <v>192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103</v>
      </c>
      <c r="B484" t="s">
        <v>177</v>
      </c>
      <c r="C484" t="s">
        <v>192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103</v>
      </c>
      <c r="B485" t="s">
        <v>181</v>
      </c>
      <c r="C485" t="s">
        <v>192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107</v>
      </c>
      <c r="B486" t="s">
        <v>159</v>
      </c>
      <c r="C486" t="s">
        <v>192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107</v>
      </c>
      <c r="B487" t="s">
        <v>165</v>
      </c>
      <c r="C487" t="s">
        <v>192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107</v>
      </c>
      <c r="B488" t="s">
        <v>167</v>
      </c>
      <c r="C488" t="s">
        <v>192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107</v>
      </c>
      <c r="B489" t="s">
        <v>172</v>
      </c>
      <c r="C489" t="s">
        <v>192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107</v>
      </c>
      <c r="B490" t="s">
        <v>161</v>
      </c>
      <c r="C490" t="s">
        <v>192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107</v>
      </c>
      <c r="B491" t="s">
        <v>173</v>
      </c>
      <c r="C491" t="s">
        <v>192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107</v>
      </c>
      <c r="B492" t="s">
        <v>183</v>
      </c>
      <c r="C492" t="s">
        <v>192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107</v>
      </c>
      <c r="B493" t="s">
        <v>174</v>
      </c>
      <c r="C493" t="s">
        <v>192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107</v>
      </c>
      <c r="B494" t="s">
        <v>176</v>
      </c>
      <c r="C494" t="s">
        <v>192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107</v>
      </c>
      <c r="B495" t="s">
        <v>188</v>
      </c>
      <c r="C495" t="s">
        <v>192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107</v>
      </c>
      <c r="B496" t="s">
        <v>177</v>
      </c>
      <c r="C496" t="s">
        <v>192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107</v>
      </c>
      <c r="B497" t="s">
        <v>181</v>
      </c>
      <c r="C497" t="s">
        <v>192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105</v>
      </c>
      <c r="B498" t="s">
        <v>159</v>
      </c>
      <c r="C498" t="s">
        <v>192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105</v>
      </c>
      <c r="B499" t="s">
        <v>165</v>
      </c>
      <c r="C499" t="s">
        <v>192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105</v>
      </c>
      <c r="B500" t="s">
        <v>167</v>
      </c>
      <c r="C500" t="s">
        <v>192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105</v>
      </c>
      <c r="B501" t="s">
        <v>173</v>
      </c>
      <c r="C501" t="s">
        <v>192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105</v>
      </c>
      <c r="B502" t="s">
        <v>183</v>
      </c>
      <c r="C502" t="s">
        <v>192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105</v>
      </c>
      <c r="B503" t="s">
        <v>176</v>
      </c>
      <c r="C503" t="s">
        <v>192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105</v>
      </c>
      <c r="B504" t="s">
        <v>188</v>
      </c>
      <c r="C504" t="s">
        <v>192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105</v>
      </c>
      <c r="B505" t="s">
        <v>177</v>
      </c>
      <c r="C505" t="s">
        <v>192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105</v>
      </c>
      <c r="B506" t="s">
        <v>181</v>
      </c>
      <c r="C506" t="s">
        <v>192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109</v>
      </c>
      <c r="B507" t="s">
        <v>165</v>
      </c>
      <c r="C507" t="s">
        <v>192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109</v>
      </c>
      <c r="B508" t="s">
        <v>167</v>
      </c>
      <c r="C508" t="s">
        <v>192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109</v>
      </c>
      <c r="B509" t="s">
        <v>161</v>
      </c>
      <c r="C509" t="s">
        <v>192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109</v>
      </c>
      <c r="B510" t="s">
        <v>173</v>
      </c>
      <c r="C510" t="s">
        <v>192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109</v>
      </c>
      <c r="B511" t="s">
        <v>183</v>
      </c>
      <c r="C511" t="s">
        <v>192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109</v>
      </c>
      <c r="B512" t="s">
        <v>176</v>
      </c>
      <c r="C512" t="s">
        <v>192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109</v>
      </c>
      <c r="B513" t="s">
        <v>177</v>
      </c>
      <c r="C513" t="s">
        <v>192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109</v>
      </c>
      <c r="B514" t="s">
        <v>181</v>
      </c>
      <c r="C514" t="s">
        <v>192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120</v>
      </c>
      <c r="B1" s="6" t="s">
        <v>130</v>
      </c>
      <c r="C1" s="6" t="s">
        <v>194</v>
      </c>
      <c r="D1" s="6" t="s">
        <v>195</v>
      </c>
      <c r="E1" s="6" t="s">
        <v>196</v>
      </c>
      <c r="F1" s="6" t="s">
        <v>197</v>
      </c>
      <c r="G1" s="6" t="s">
        <v>198</v>
      </c>
      <c r="H1" s="6" t="s">
        <v>199</v>
      </c>
      <c r="I1" s="6" t="s">
        <v>200</v>
      </c>
      <c r="J1" s="6" t="s">
        <v>201</v>
      </c>
      <c r="K1" s="6" t="s">
        <v>202</v>
      </c>
      <c r="L1" s="6" t="s">
        <v>203</v>
      </c>
      <c r="M1" s="6" t="s">
        <v>204</v>
      </c>
      <c r="N1" s="6" t="s">
        <v>187</v>
      </c>
      <c r="O1" s="6" t="s">
        <v>205</v>
      </c>
      <c r="P1" s="6" t="s">
        <v>206</v>
      </c>
    </row>
    <row r="2" spans="1:16" x14ac:dyDescent="0.45">
      <c r="A2" t="s">
        <v>3</v>
      </c>
      <c r="B2" t="s">
        <v>159</v>
      </c>
      <c r="C2" t="s">
        <v>207</v>
      </c>
      <c r="D2" s="7">
        <f>SUMIFS(SYSHECF!$AD$2:$AD$7489,SYSHECF!$A$2:$A$7489,$A2,SYSHECF!$B$2:$B$7489,$B2)/8760</f>
        <v>0.51019999999999988</v>
      </c>
      <c r="E2" s="7">
        <f t="shared" ref="E2:E65" si="0">IF(OR($J2="",$J2=0),"",$I2*1000/($J2*8760))</f>
        <v>0.65639269406392686</v>
      </c>
      <c r="F2" s="7">
        <f t="shared" ref="F2:F65" si="1">IF(OR($L2="",$L2=0),"",$K2*1000/($L2*8760))</f>
        <v>0.43343321917808214</v>
      </c>
      <c r="G2" s="7">
        <f t="shared" ref="G2:G65" si="2">IF(OR($E2="",$D2=0),"",$E2/$D2)</f>
        <v>1.2865399726850784</v>
      </c>
      <c r="H2" s="7">
        <f t="shared" ref="H2:H65" si="3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4">A2&amp;"|"&amp;B2</f>
        <v>AL|biomass</v>
      </c>
      <c r="O2" s="7" t="str">
        <f ca="1">IFERROR(_xludf.MAXIFS(SYSHECF!$AE$2:$AE$7489,SYSHECF!$A$2:$A$7489,$A2,SYSHECF!$B$2:$B$7489,$B2),"")</f>
        <v/>
      </c>
      <c r="P2" t="e">
        <f t="shared" ref="P2:P65" ca="1" si="5">IF(AND($H2&lt;&gt;"",$O2&lt;&gt;"",$H2*$O2&gt;1),"over","")</f>
        <v>#VALUE!</v>
      </c>
    </row>
    <row r="3" spans="1:16" x14ac:dyDescent="0.45">
      <c r="A3" t="s">
        <v>3</v>
      </c>
      <c r="B3" t="s">
        <v>163</v>
      </c>
      <c r="C3" t="s">
        <v>208</v>
      </c>
      <c r="D3" s="7">
        <f>SUMIFS(SYSHECF!$AD$2:$AD$7489,SYSHECF!$A$2:$A$7489,$A3,SYSHECF!$B$2:$B$7489,$B3)/8760</f>
        <v>0.65949999999999986</v>
      </c>
      <c r="E3" s="7" t="str">
        <f t="shared" si="0"/>
        <v/>
      </c>
      <c r="F3" s="7" t="str">
        <f t="shared" si="1"/>
        <v/>
      </c>
      <c r="G3" s="7" t="str">
        <f t="shared" si="2"/>
        <v/>
      </c>
      <c r="H3" s="7" t="str">
        <f t="shared" si="3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4"/>
        <v>AL|geothermal</v>
      </c>
      <c r="O3" s="7" t="str">
        <f ca="1">IFERROR(_xludf.MAXIFS(SYSHECF!$AE$2:$AE$7489,SYSHECF!$A$2:$A$7489,$A3,SYSHECF!$B$2:$B$7489,$B3),"")</f>
        <v/>
      </c>
      <c r="P3" t="e">
        <f t="shared" ca="1" si="5"/>
        <v>#VALUE!</v>
      </c>
    </row>
    <row r="4" spans="1:16" x14ac:dyDescent="0.45">
      <c r="A4" t="s">
        <v>3</v>
      </c>
      <c r="B4" t="s">
        <v>165</v>
      </c>
      <c r="C4" t="s">
        <v>207</v>
      </c>
      <c r="D4" s="7">
        <f>SUMIFS(SYSHECF!$AD$2:$AD$7489,SYSHECF!$A$2:$A$7489,$A4,SYSHECF!$B$2:$B$7489,$B4)/8760</f>
        <v>0.51429999999999998</v>
      </c>
      <c r="E4" s="7">
        <f t="shared" si="0"/>
        <v>0.50549432507397885</v>
      </c>
      <c r="F4" s="7">
        <f t="shared" si="1"/>
        <v>0.52300633938298224</v>
      </c>
      <c r="G4" s="7">
        <f t="shared" si="2"/>
        <v>0.98287832991246138</v>
      </c>
      <c r="H4" s="7">
        <f t="shared" si="3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4"/>
        <v>AL|hard coal</v>
      </c>
      <c r="O4" s="7" t="str">
        <f ca="1">IFERROR(_xludf.MAXIFS(SYSHECF!$AE$2:$AE$7489,SYSHECF!$A$2:$A$7489,$A4,SYSHECF!$B$2:$B$7489,$B4),"")</f>
        <v/>
      </c>
      <c r="P4" t="e">
        <f t="shared" ca="1" si="5"/>
        <v>#VALUE!</v>
      </c>
    </row>
    <row r="5" spans="1:16" x14ac:dyDescent="0.45">
      <c r="A5" t="s">
        <v>3</v>
      </c>
      <c r="B5" t="s">
        <v>167</v>
      </c>
      <c r="C5" t="s">
        <v>208</v>
      </c>
      <c r="D5" s="7">
        <f>SUMIFS(SYSHECF!$AD$2:$AD$7489,SYSHECF!$A$2:$A$7489,$A5,SYSHECF!$B$2:$B$7489,$B5)/8760</f>
        <v>0.29380000000000001</v>
      </c>
      <c r="E5" s="7">
        <f t="shared" si="0"/>
        <v>0.28992575225347866</v>
      </c>
      <c r="F5" s="7">
        <f t="shared" si="1"/>
        <v>0.29775211360324289</v>
      </c>
      <c r="G5" s="7">
        <f t="shared" si="2"/>
        <v>0.98681331604315403</v>
      </c>
      <c r="H5" s="7">
        <f t="shared" si="3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4"/>
        <v>AL|hydro</v>
      </c>
      <c r="O5" s="7" t="str">
        <f ca="1">IFERROR(_xludf.MAXIFS(SYSHECF!$AE$2:$AE$7489,SYSHECF!$A$2:$A$7489,$A5,SYSHECF!$B$2:$B$7489,$B5),"")</f>
        <v/>
      </c>
      <c r="P5" t="e">
        <f t="shared" ca="1" si="5"/>
        <v>#VALUE!</v>
      </c>
    </row>
    <row r="6" spans="1:16" x14ac:dyDescent="0.45">
      <c r="A6" t="s">
        <v>3</v>
      </c>
      <c r="B6" t="s">
        <v>171</v>
      </c>
      <c r="C6" t="s">
        <v>207</v>
      </c>
      <c r="D6" s="7">
        <f>SUMIFS(SYSHECF!$AD$2:$AD$7489,SYSHECF!$A$2:$A$7489,$A6,SYSHECF!$B$2:$B$7489,$B6)/8760</f>
        <v>0.6379999999999999</v>
      </c>
      <c r="E6" s="7" t="str">
        <f t="shared" si="0"/>
        <v/>
      </c>
      <c r="F6" s="7" t="str">
        <f t="shared" si="1"/>
        <v/>
      </c>
      <c r="G6" s="7" t="str">
        <f t="shared" si="2"/>
        <v/>
      </c>
      <c r="H6" s="7" t="str">
        <f t="shared" si="3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4"/>
        <v>AL|lignite</v>
      </c>
      <c r="O6" s="7" t="str">
        <f ca="1">IFERROR(_xludf.MAXIFS(SYSHECF!$AE$2:$AE$7489,SYSHECF!$A$2:$A$7489,$A6,SYSHECF!$B$2:$B$7489,$B6),"")</f>
        <v/>
      </c>
      <c r="P6" t="e">
        <f t="shared" ca="1" si="5"/>
        <v>#VALUE!</v>
      </c>
    </row>
    <row r="7" spans="1:16" x14ac:dyDescent="0.45">
      <c r="A7" t="s">
        <v>3</v>
      </c>
      <c r="B7" t="s">
        <v>172</v>
      </c>
      <c r="C7" t="s">
        <v>207</v>
      </c>
      <c r="D7" s="7">
        <f>SUMIFS(SYSHECF!$AD$2:$AD$7489,SYSHECF!$A$2:$A$7489,$A7,SYSHECF!$B$2:$B$7489,$B7)/8760</f>
        <v>0.73420000000000007</v>
      </c>
      <c r="E7" s="7" t="str">
        <f t="shared" si="0"/>
        <v/>
      </c>
      <c r="F7" s="7" t="str">
        <f t="shared" si="1"/>
        <v/>
      </c>
      <c r="G7" s="7" t="str">
        <f t="shared" si="2"/>
        <v/>
      </c>
      <c r="H7" s="7" t="str">
        <f t="shared" si="3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4"/>
        <v>AL|municipal solid waste</v>
      </c>
      <c r="O7" s="7" t="str">
        <f ca="1">IFERROR(_xludf.MAXIFS(SYSHECF!$AE$2:$AE$7489,SYSHECF!$A$2:$A$7489,$A7,SYSHECF!$B$2:$B$7489,$B7),"")</f>
        <v/>
      </c>
      <c r="P7" t="e">
        <f t="shared" ca="1" si="5"/>
        <v>#VALUE!</v>
      </c>
    </row>
    <row r="8" spans="1:16" x14ac:dyDescent="0.45">
      <c r="A8" t="s">
        <v>3</v>
      </c>
      <c r="B8" t="s">
        <v>161</v>
      </c>
      <c r="C8" t="s">
        <v>207</v>
      </c>
      <c r="D8" s="7">
        <f>SUMIFS(SYSHECF!$AD$2:$AD$7489,SYSHECF!$A$2:$A$7489,$A8,SYSHECF!$B$2:$B$7489,$B8)/8760</f>
        <v>0.6069</v>
      </c>
      <c r="E8" s="7">
        <f t="shared" si="0"/>
        <v>0.60399902176208198</v>
      </c>
      <c r="F8" s="7">
        <f t="shared" si="1"/>
        <v>0.60986246931665222</v>
      </c>
      <c r="G8" s="7">
        <f t="shared" si="2"/>
        <v>0.99522000619884987</v>
      </c>
      <c r="H8" s="7">
        <f t="shared" si="3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4"/>
        <v>AL|natural gas combined cycle</v>
      </c>
      <c r="O8" s="7" t="str">
        <f ca="1">IFERROR(_xludf.MAXIFS(SYSHECF!$AE$2:$AE$7489,SYSHECF!$A$2:$A$7489,$A8,SYSHECF!$B$2:$B$7489,$B8),"")</f>
        <v/>
      </c>
      <c r="P8" t="e">
        <f t="shared" ca="1" si="5"/>
        <v>#VALUE!</v>
      </c>
    </row>
    <row r="9" spans="1:16" x14ac:dyDescent="0.45">
      <c r="A9" t="s">
        <v>3</v>
      </c>
      <c r="B9" t="s">
        <v>173</v>
      </c>
      <c r="C9" t="s">
        <v>207</v>
      </c>
      <c r="D9" s="7">
        <f>SUMIFS(SYSHECF!$AD$2:$AD$7489,SYSHECF!$A$2:$A$7489,$A9,SYSHECF!$B$2:$B$7489,$B9)/8760</f>
        <v>4.0900000000000006E-2</v>
      </c>
      <c r="E9" s="7">
        <f t="shared" si="0"/>
        <v>3.8721750457088935E-2</v>
      </c>
      <c r="F9" s="7">
        <f t="shared" si="1"/>
        <v>4.3094908841832862E-2</v>
      </c>
      <c r="G9" s="7">
        <f t="shared" si="2"/>
        <v>0.94674206496549951</v>
      </c>
      <c r="H9" s="7">
        <f t="shared" si="3"/>
        <v>1.0536652528565491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4"/>
        <v>AL|natural gas peaker</v>
      </c>
      <c r="O9" s="7" t="str">
        <f ca="1">IFERROR(_xludf.MAXIFS(SYSHECF!$AE$2:$AE$7489,SYSHECF!$A$2:$A$7489,$A9,SYSHECF!$B$2:$B$7489,$B9),"")</f>
        <v/>
      </c>
      <c r="P9" t="e">
        <f t="shared" ca="1" si="5"/>
        <v>#VALUE!</v>
      </c>
    </row>
    <row r="10" spans="1:16" x14ac:dyDescent="0.45">
      <c r="A10" t="s">
        <v>3</v>
      </c>
      <c r="B10" t="s">
        <v>183</v>
      </c>
      <c r="C10" t="s">
        <v>207</v>
      </c>
      <c r="D10" s="7">
        <f>SUMIFS(SYSHECF!$AD$2:$AD$7489,SYSHECF!$A$2:$A$7489,$A10,SYSHECF!$B$2:$B$7489,$B10)/8760</f>
        <v>0.22130000000000005</v>
      </c>
      <c r="E10" s="7">
        <f t="shared" si="0"/>
        <v>0.21181415651646715</v>
      </c>
      <c r="F10" s="7">
        <f t="shared" si="1"/>
        <v>0.23079404026266007</v>
      </c>
      <c r="G10" s="7">
        <f t="shared" si="2"/>
        <v>0.95713581796867198</v>
      </c>
      <c r="H10" s="7">
        <f t="shared" si="3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4"/>
        <v>AL|natural gas steam turbine</v>
      </c>
      <c r="O10" s="7" t="str">
        <f ca="1">IFERROR(_xludf.MAXIFS(SYSHECF!$AE$2:$AE$7489,SYSHECF!$A$2:$A$7489,$A10,SYSHECF!$B$2:$B$7489,$B10),"")</f>
        <v/>
      </c>
      <c r="P10" t="e">
        <f t="shared" ca="1" si="5"/>
        <v>#VALUE!</v>
      </c>
    </row>
    <row r="11" spans="1:16" x14ac:dyDescent="0.45">
      <c r="A11" t="s">
        <v>3</v>
      </c>
      <c r="B11" t="s">
        <v>174</v>
      </c>
      <c r="C11" t="s">
        <v>208</v>
      </c>
      <c r="D11" s="7">
        <f>SUMIFS(SYSHECF!$AD$2:$AD$7489,SYSHECF!$A$2:$A$7489,$A11,SYSHECF!$B$2:$B$7489,$B11)/8760</f>
        <v>0.91240000000000021</v>
      </c>
      <c r="E11" s="7">
        <f t="shared" si="0"/>
        <v>0.93136381766546394</v>
      </c>
      <c r="F11" s="7">
        <f t="shared" si="1"/>
        <v>0.89337626962571337</v>
      </c>
      <c r="G11" s="7">
        <f t="shared" si="2"/>
        <v>1.0207845436929677</v>
      </c>
      <c r="H11" s="7">
        <f t="shared" si="3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4"/>
        <v>AL|nuclear</v>
      </c>
      <c r="O11" s="7" t="str">
        <f ca="1">IFERROR(_xludf.MAXIFS(SYSHECF!$AE$2:$AE$7489,SYSHECF!$A$2:$A$7489,$A11,SYSHECF!$B$2:$B$7489,$B11),"")</f>
        <v/>
      </c>
      <c r="P11" t="e">
        <f t="shared" ca="1" si="5"/>
        <v>#VALUE!</v>
      </c>
    </row>
    <row r="12" spans="1:16" x14ac:dyDescent="0.45">
      <c r="A12" t="s">
        <v>3</v>
      </c>
      <c r="B12" t="s">
        <v>175</v>
      </c>
      <c r="C12" t="s">
        <v>208</v>
      </c>
      <c r="D12" s="7">
        <f>SUMIFS(SYSHECF!$AD$2:$AD$7489,SYSHECF!$A$2:$A$7489,$A12,SYSHECF!$B$2:$B$7489,$B12)/8760</f>
        <v>0.3428600547804983</v>
      </c>
      <c r="E12" s="7" t="str">
        <f t="shared" si="0"/>
        <v/>
      </c>
      <c r="F12" s="7" t="str">
        <f t="shared" si="1"/>
        <v/>
      </c>
      <c r="G12" s="7" t="str">
        <f t="shared" si="2"/>
        <v/>
      </c>
      <c r="H12" s="7" t="str">
        <f t="shared" si="3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4"/>
        <v>AL|offshore wind</v>
      </c>
      <c r="O12" s="7" t="str">
        <f ca="1">IFERROR(_xludf.MAXIFS(SYSHECF!$AE$2:$AE$7489,SYSHECF!$A$2:$A$7489,$A12,SYSHECF!$B$2:$B$7489,$B12),"")</f>
        <v/>
      </c>
      <c r="P12" t="e">
        <f t="shared" ca="1" si="5"/>
        <v>#VALUE!</v>
      </c>
    </row>
    <row r="13" spans="1:16" x14ac:dyDescent="0.45">
      <c r="A13" t="s">
        <v>3</v>
      </c>
      <c r="B13" t="s">
        <v>176</v>
      </c>
      <c r="C13" t="s">
        <v>208</v>
      </c>
      <c r="D13" s="7">
        <f>SUMIFS(SYSHECF!$AD$2:$AD$7489,SYSHECF!$A$2:$A$7489,$A13,SYSHECF!$B$2:$B$7489,$B13)/8760</f>
        <v>0.34869146322122757</v>
      </c>
      <c r="E13" s="7" t="str">
        <f t="shared" si="0"/>
        <v/>
      </c>
      <c r="F13" s="7" t="str">
        <f t="shared" si="1"/>
        <v/>
      </c>
      <c r="G13" s="7" t="str">
        <f t="shared" si="2"/>
        <v/>
      </c>
      <c r="H13" s="7" t="str">
        <f t="shared" si="3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4"/>
        <v>AL|onshore wind</v>
      </c>
      <c r="O13" s="7" t="str">
        <f ca="1">IFERROR(_xludf.MAXIFS(SYSHECF!$AE$2:$AE$7489,SYSHECF!$A$2:$A$7489,$A13,SYSHECF!$B$2:$B$7489,$B13),"")</f>
        <v/>
      </c>
      <c r="P13" t="e">
        <f t="shared" ca="1" si="5"/>
        <v>#VALUE!</v>
      </c>
    </row>
    <row r="14" spans="1:16" x14ac:dyDescent="0.45">
      <c r="A14" t="s">
        <v>3</v>
      </c>
      <c r="B14" t="s">
        <v>177</v>
      </c>
      <c r="C14" t="s">
        <v>207</v>
      </c>
      <c r="D14" s="7">
        <f>SUMIFS(SYSHECF!$AD$2:$AD$7489,SYSHECF!$A$2:$A$7489,$A14,SYSHECF!$B$2:$B$7489,$B14)/8760</f>
        <v>1.4599999999999998E-2</v>
      </c>
      <c r="E14" s="7">
        <f t="shared" si="0"/>
        <v>9.1109824854760223E-3</v>
      </c>
      <c r="F14" s="7">
        <f t="shared" si="1"/>
        <v>2.0097755482667696E-2</v>
      </c>
      <c r="G14" s="7">
        <f t="shared" si="2"/>
        <v>0.62403989626548106</v>
      </c>
      <c r="H14" s="7">
        <f t="shared" si="3"/>
        <v>1.376558594703267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4"/>
        <v>AL|petroleum</v>
      </c>
      <c r="O14" s="7" t="str">
        <f ca="1">IFERROR(_xludf.MAXIFS(SYSHECF!$AE$2:$AE$7489,SYSHECF!$A$2:$A$7489,$A14,SYSHECF!$B$2:$B$7489,$B14),"")</f>
        <v/>
      </c>
      <c r="P14" t="e">
        <f t="shared" ca="1" si="5"/>
        <v>#VALUE!</v>
      </c>
    </row>
    <row r="15" spans="1:16" x14ac:dyDescent="0.45">
      <c r="A15" t="s">
        <v>3</v>
      </c>
      <c r="B15" t="s">
        <v>178</v>
      </c>
      <c r="C15" t="s">
        <v>207</v>
      </c>
      <c r="D15" s="7">
        <f>SUMIFS(SYSHECF!$AD$2:$AD$7489,SYSHECF!$A$2:$A$7489,$A15,SYSHECF!$B$2:$B$7489,$B15)/8760</f>
        <v>0.112306103311758</v>
      </c>
      <c r="E15" s="7" t="str">
        <f t="shared" si="0"/>
        <v/>
      </c>
      <c r="F15" s="7" t="str">
        <f t="shared" si="1"/>
        <v/>
      </c>
      <c r="G15" s="7" t="str">
        <f t="shared" si="2"/>
        <v/>
      </c>
      <c r="H15" s="7" t="str">
        <f t="shared" si="3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4"/>
        <v>AL|pumped hydro</v>
      </c>
      <c r="O15" s="7" t="str">
        <f ca="1">IFERROR(_xludf.MAXIFS(SYSHECF!$AE$2:$AE$7489,SYSHECF!$A$2:$A$7489,$A15,SYSHECF!$B$2:$B$7489,$B15),"")</f>
        <v/>
      </c>
      <c r="P15" t="e">
        <f t="shared" ca="1" si="5"/>
        <v>#VALUE!</v>
      </c>
    </row>
    <row r="16" spans="1:16" x14ac:dyDescent="0.45">
      <c r="A16" t="s">
        <v>3</v>
      </c>
      <c r="B16" t="s">
        <v>181</v>
      </c>
      <c r="C16" t="s">
        <v>208</v>
      </c>
      <c r="D16" s="7">
        <f>SUMIFS(SYSHECF!$AD$2:$AD$7489,SYSHECF!$A$2:$A$7489,$A16,SYSHECF!$B$2:$B$7489,$B16)/8760</f>
        <v>0.20960000000000001</v>
      </c>
      <c r="E16" s="7">
        <f t="shared" si="0"/>
        <v>0.21594009903204606</v>
      </c>
      <c r="F16" s="7">
        <f t="shared" si="1"/>
        <v>0.20317638713600056</v>
      </c>
      <c r="G16" s="7">
        <f t="shared" si="2"/>
        <v>1.0302485640841892</v>
      </c>
      <c r="H16" s="7">
        <f t="shared" si="3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4"/>
        <v>AL|solar pv</v>
      </c>
      <c r="O16" s="7" t="str">
        <f ca="1">IFERROR(_xludf.MAXIFS(SYSHECF!$AE$2:$AE$7489,SYSHECF!$A$2:$A$7489,$A16,SYSHECF!$B$2:$B$7489,$B16),"")</f>
        <v/>
      </c>
      <c r="P16" t="e">
        <f t="shared" ca="1" si="5"/>
        <v>#VALUE!</v>
      </c>
    </row>
    <row r="17" spans="1:16" x14ac:dyDescent="0.45">
      <c r="A17" t="s">
        <v>3</v>
      </c>
      <c r="B17" t="s">
        <v>182</v>
      </c>
      <c r="C17" t="s">
        <v>208</v>
      </c>
      <c r="D17" s="7">
        <f>SUMIFS(SYSHECF!$AD$2:$AD$7489,SYSHECF!$A$2:$A$7489,$A17,SYSHECF!$B$2:$B$7489,$B17)/8760</f>
        <v>0.25916638552505183</v>
      </c>
      <c r="E17" s="7" t="str">
        <f t="shared" si="0"/>
        <v/>
      </c>
      <c r="F17" s="7" t="str">
        <f t="shared" si="1"/>
        <v/>
      </c>
      <c r="G17" s="7" t="str">
        <f t="shared" si="2"/>
        <v/>
      </c>
      <c r="H17" s="7" t="str">
        <f t="shared" si="3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4"/>
        <v>AL|solar thermal</v>
      </c>
      <c r="O17" s="7" t="str">
        <f ca="1">IFERROR(_xludf.MAXIFS(SYSHECF!$AE$2:$AE$7489,SYSHECF!$A$2:$A$7489,$A17,SYSHECF!$B$2:$B$7489,$B17),"")</f>
        <v/>
      </c>
      <c r="P17" t="e">
        <f t="shared" ca="1" si="5"/>
        <v>#VALUE!</v>
      </c>
    </row>
    <row r="18" spans="1:16" x14ac:dyDescent="0.45">
      <c r="A18" t="s">
        <v>8</v>
      </c>
      <c r="B18" t="s">
        <v>159</v>
      </c>
      <c r="C18" t="s">
        <v>207</v>
      </c>
      <c r="D18" s="7">
        <f>SUMIFS(SYSHECF!$AD$2:$AD$7489,SYSHECF!$A$2:$A$7489,$A18,SYSHECF!$B$2:$B$7489,$B18)/8760</f>
        <v>0.51019999999999976</v>
      </c>
      <c r="E18" s="7">
        <f t="shared" si="0"/>
        <v>0.35284350352843497</v>
      </c>
      <c r="F18" s="7">
        <f t="shared" si="1"/>
        <v>0.38657119136571189</v>
      </c>
      <c r="G18" s="7">
        <f t="shared" si="2"/>
        <v>0.69157879954612922</v>
      </c>
      <c r="H18" s="7">
        <f t="shared" si="3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4"/>
        <v>AR|biomass</v>
      </c>
      <c r="O18" s="7" t="str">
        <f ca="1">IFERROR(_xludf.MAXIFS(SYSHECF!$AE$2:$AE$7489,SYSHECF!$A$2:$A$7489,$A18,SYSHECF!$B$2:$B$7489,$B18),"")</f>
        <v/>
      </c>
      <c r="P18" t="e">
        <f t="shared" ca="1" si="5"/>
        <v>#VALUE!</v>
      </c>
    </row>
    <row r="19" spans="1:16" x14ac:dyDescent="0.45">
      <c r="A19" t="s">
        <v>8</v>
      </c>
      <c r="B19" t="s">
        <v>163</v>
      </c>
      <c r="C19" t="s">
        <v>208</v>
      </c>
      <c r="D19" s="7">
        <f>SUMIFS(SYSHECF!$AD$2:$AD$7489,SYSHECF!$A$2:$A$7489,$A19,SYSHECF!$B$2:$B$7489,$B19)/8760</f>
        <v>0.65949999999999975</v>
      </c>
      <c r="E19" s="7" t="str">
        <f t="shared" si="0"/>
        <v/>
      </c>
      <c r="F19" s="7" t="str">
        <f t="shared" si="1"/>
        <v/>
      </c>
      <c r="G19" s="7" t="str">
        <f t="shared" si="2"/>
        <v/>
      </c>
      <c r="H19" s="7" t="str">
        <f t="shared" si="3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4"/>
        <v>AR|geothermal</v>
      </c>
      <c r="O19" s="7" t="str">
        <f ca="1">IFERROR(_xludf.MAXIFS(SYSHECF!$AE$2:$AE$7489,SYSHECF!$A$2:$A$7489,$A19,SYSHECF!$B$2:$B$7489,$B19),"")</f>
        <v/>
      </c>
      <c r="P19" t="e">
        <f t="shared" ca="1" si="5"/>
        <v>#VALUE!</v>
      </c>
    </row>
    <row r="20" spans="1:16" x14ac:dyDescent="0.45">
      <c r="A20" t="s">
        <v>8</v>
      </c>
      <c r="B20" t="s">
        <v>165</v>
      </c>
      <c r="C20" t="s">
        <v>207</v>
      </c>
      <c r="D20" s="7">
        <f>SUMIFS(SYSHECF!$AD$2:$AD$7489,SYSHECF!$A$2:$A$7489,$A20,SYSHECF!$B$2:$B$7489,$B20)/8760</f>
        <v>0.43340000000000001</v>
      </c>
      <c r="E20" s="7">
        <f t="shared" si="0"/>
        <v>0.37720277927101298</v>
      </c>
      <c r="F20" s="7">
        <f t="shared" si="1"/>
        <v>0.48965422755452187</v>
      </c>
      <c r="G20" s="7">
        <f t="shared" si="2"/>
        <v>0.87033405461701197</v>
      </c>
      <c r="H20" s="7">
        <f t="shared" si="3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4"/>
        <v>AR|hard coal</v>
      </c>
      <c r="O20" s="7" t="str">
        <f ca="1">IFERROR(_xludf.MAXIFS(SYSHECF!$AE$2:$AE$7489,SYSHECF!$A$2:$A$7489,$A20,SYSHECF!$B$2:$B$7489,$B20),"")</f>
        <v/>
      </c>
      <c r="P20" t="e">
        <f t="shared" ca="1" si="5"/>
        <v>#VALUE!</v>
      </c>
    </row>
    <row r="21" spans="1:16" x14ac:dyDescent="0.45">
      <c r="A21" t="s">
        <v>8</v>
      </c>
      <c r="B21" t="s">
        <v>167</v>
      </c>
      <c r="C21" t="s">
        <v>208</v>
      </c>
      <c r="D21" s="7">
        <f>SUMIFS(SYSHECF!$AD$2:$AD$7489,SYSHECF!$A$2:$A$7489,$A21,SYSHECF!$B$2:$B$7489,$B21)/8760</f>
        <v>0.28760000000000008</v>
      </c>
      <c r="E21" s="7">
        <f t="shared" si="0"/>
        <v>0.2829732184287832</v>
      </c>
      <c r="F21" s="7">
        <f t="shared" si="1"/>
        <v>0.29227431383946251</v>
      </c>
      <c r="G21" s="7">
        <f t="shared" si="2"/>
        <v>0.98391244238102615</v>
      </c>
      <c r="H21" s="7">
        <f t="shared" si="3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4"/>
        <v>AR|hydro</v>
      </c>
      <c r="O21" s="7" t="str">
        <f ca="1">IFERROR(_xludf.MAXIFS(SYSHECF!$AE$2:$AE$7489,SYSHECF!$A$2:$A$7489,$A21,SYSHECF!$B$2:$B$7489,$B21),"")</f>
        <v/>
      </c>
      <c r="P21" t="e">
        <f t="shared" ca="1" si="5"/>
        <v>#VALUE!</v>
      </c>
    </row>
    <row r="22" spans="1:16" x14ac:dyDescent="0.45">
      <c r="A22" t="s">
        <v>8</v>
      </c>
      <c r="B22" t="s">
        <v>171</v>
      </c>
      <c r="C22" t="s">
        <v>207</v>
      </c>
      <c r="D22" s="7">
        <f>SUMIFS(SYSHECF!$AD$2:$AD$7489,SYSHECF!$A$2:$A$7489,$A22,SYSHECF!$B$2:$B$7489,$B22)/8760</f>
        <v>0.6379999999999999</v>
      </c>
      <c r="E22" s="7" t="str">
        <f t="shared" si="0"/>
        <v/>
      </c>
      <c r="F22" s="7" t="str">
        <f t="shared" si="1"/>
        <v/>
      </c>
      <c r="G22" s="7" t="str">
        <f t="shared" si="2"/>
        <v/>
      </c>
      <c r="H22" s="7" t="str">
        <f t="shared" si="3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4"/>
        <v>AR|lignite</v>
      </c>
      <c r="O22" s="7" t="str">
        <f ca="1">IFERROR(_xludf.MAXIFS(SYSHECF!$AE$2:$AE$7489,SYSHECF!$A$2:$A$7489,$A22,SYSHECF!$B$2:$B$7489,$B22),"")</f>
        <v/>
      </c>
      <c r="P22" t="e">
        <f t="shared" ca="1" si="5"/>
        <v>#VALUE!</v>
      </c>
    </row>
    <row r="23" spans="1:16" x14ac:dyDescent="0.45">
      <c r="A23" t="s">
        <v>8</v>
      </c>
      <c r="B23" t="s">
        <v>172</v>
      </c>
      <c r="C23" t="s">
        <v>207</v>
      </c>
      <c r="D23" s="7">
        <f>SUMIFS(SYSHECF!$AD$2:$AD$7489,SYSHECF!$A$2:$A$7489,$A23,SYSHECF!$B$2:$B$7489,$B23)/8760</f>
        <v>0.73419999999999985</v>
      </c>
      <c r="E23" s="7" t="str">
        <f t="shared" si="0"/>
        <v/>
      </c>
      <c r="F23" s="7" t="str">
        <f t="shared" si="1"/>
        <v/>
      </c>
      <c r="G23" s="7" t="str">
        <f t="shared" si="2"/>
        <v/>
      </c>
      <c r="H23" s="7" t="str">
        <f t="shared" si="3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4"/>
        <v>AR|municipal solid waste</v>
      </c>
      <c r="O23" s="7" t="str">
        <f ca="1">IFERROR(_xludf.MAXIFS(SYSHECF!$AE$2:$AE$7489,SYSHECF!$A$2:$A$7489,$A23,SYSHECF!$B$2:$B$7489,$B23),"")</f>
        <v/>
      </c>
      <c r="P23" t="e">
        <f t="shared" ca="1" si="5"/>
        <v>#VALUE!</v>
      </c>
    </row>
    <row r="24" spans="1:16" x14ac:dyDescent="0.45">
      <c r="A24" t="s">
        <v>8</v>
      </c>
      <c r="B24" t="s">
        <v>161</v>
      </c>
      <c r="C24" t="s">
        <v>207</v>
      </c>
      <c r="D24" s="7">
        <f>SUMIFS(SYSHECF!$AD$2:$AD$7489,SYSHECF!$A$2:$A$7489,$A24,SYSHECF!$B$2:$B$7489,$B24)/8760</f>
        <v>0.56380000000000008</v>
      </c>
      <c r="E24" s="7">
        <f t="shared" si="0"/>
        <v>0.58314749229039597</v>
      </c>
      <c r="F24" s="7">
        <f t="shared" si="1"/>
        <v>0.54452423252645454</v>
      </c>
      <c r="G24" s="7">
        <f t="shared" si="2"/>
        <v>1.0343162332217026</v>
      </c>
      <c r="H24" s="7">
        <f t="shared" si="3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4"/>
        <v>AR|natural gas combined cycle</v>
      </c>
      <c r="O24" s="7" t="str">
        <f ca="1">IFERROR(_xludf.MAXIFS(SYSHECF!$AE$2:$AE$7489,SYSHECF!$A$2:$A$7489,$A24,SYSHECF!$B$2:$B$7489,$B24),"")</f>
        <v/>
      </c>
      <c r="P24" t="e">
        <f t="shared" ca="1" si="5"/>
        <v>#VALUE!</v>
      </c>
    </row>
    <row r="25" spans="1:16" x14ac:dyDescent="0.45">
      <c r="A25" t="s">
        <v>8</v>
      </c>
      <c r="B25" t="s">
        <v>173</v>
      </c>
      <c r="C25" t="s">
        <v>207</v>
      </c>
      <c r="D25" s="7">
        <f>SUMIFS(SYSHECF!$AD$2:$AD$7489,SYSHECF!$A$2:$A$7489,$A25,SYSHECF!$B$2:$B$7489,$B25)/8760</f>
        <v>0.10140000000000003</v>
      </c>
      <c r="E25" s="7">
        <f t="shared" si="0"/>
        <v>9.4661439389878796E-2</v>
      </c>
      <c r="F25" s="7">
        <f t="shared" si="1"/>
        <v>0.10814120283518508</v>
      </c>
      <c r="G25" s="7">
        <f t="shared" si="2"/>
        <v>0.93354476715856771</v>
      </c>
      <c r="H25" s="7">
        <f t="shared" si="3"/>
        <v>1.0664812902878209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4"/>
        <v>AR|natural gas peaker</v>
      </c>
      <c r="O25" s="7" t="str">
        <f ca="1">IFERROR(_xludf.MAXIFS(SYSHECF!$AE$2:$AE$7489,SYSHECF!$A$2:$A$7489,$A25,SYSHECF!$B$2:$B$7489,$B25),"")</f>
        <v/>
      </c>
      <c r="P25" t="e">
        <f t="shared" ca="1" si="5"/>
        <v>#VALUE!</v>
      </c>
    </row>
    <row r="26" spans="1:16" x14ac:dyDescent="0.45">
      <c r="A26" t="s">
        <v>8</v>
      </c>
      <c r="B26" t="s">
        <v>183</v>
      </c>
      <c r="C26" t="s">
        <v>207</v>
      </c>
      <c r="D26" s="7">
        <f>SUMIFS(SYSHECF!$AD$2:$AD$7489,SYSHECF!$A$2:$A$7489,$A26,SYSHECF!$B$2:$B$7489,$B26)/8760</f>
        <v>6.3500000000000015E-2</v>
      </c>
      <c r="E26" s="7">
        <f t="shared" si="0"/>
        <v>6.2071917808219183E-2</v>
      </c>
      <c r="F26" s="7">
        <f t="shared" si="1"/>
        <v>6.4960602516984073E-2</v>
      </c>
      <c r="G26" s="7">
        <f t="shared" si="2"/>
        <v>0.97751051666486877</v>
      </c>
      <c r="H26" s="7">
        <f t="shared" si="3"/>
        <v>1.0230016144406939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4"/>
        <v>AR|natural gas steam turbine</v>
      </c>
      <c r="O26" s="7" t="str">
        <f ca="1">IFERROR(_xludf.MAXIFS(SYSHECF!$AE$2:$AE$7489,SYSHECF!$A$2:$A$7489,$A26,SYSHECF!$B$2:$B$7489,$B26),"")</f>
        <v/>
      </c>
      <c r="P26" t="e">
        <f t="shared" ca="1" si="5"/>
        <v>#VALUE!</v>
      </c>
    </row>
    <row r="27" spans="1:16" x14ac:dyDescent="0.45">
      <c r="A27" t="s">
        <v>8</v>
      </c>
      <c r="B27" t="s">
        <v>174</v>
      </c>
      <c r="C27" t="s">
        <v>208</v>
      </c>
      <c r="D27" s="7">
        <f>SUMIFS(SYSHECF!$AD$2:$AD$7489,SYSHECF!$A$2:$A$7489,$A27,SYSHECF!$B$2:$B$7489,$B27)/8760</f>
        <v>0.94260000000000033</v>
      </c>
      <c r="E27" s="7">
        <f t="shared" si="0"/>
        <v>0.9254536746581612</v>
      </c>
      <c r="F27" s="7">
        <f t="shared" si="1"/>
        <v>0.95980117907781259</v>
      </c>
      <c r="G27" s="7">
        <f t="shared" si="2"/>
        <v>0.98180954239142892</v>
      </c>
      <c r="H27" s="7">
        <f t="shared" si="3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4"/>
        <v>AR|nuclear</v>
      </c>
      <c r="O27" s="7" t="str">
        <f ca="1">IFERROR(_xludf.MAXIFS(SYSHECF!$AE$2:$AE$7489,SYSHECF!$A$2:$A$7489,$A27,SYSHECF!$B$2:$B$7489,$B27),"")</f>
        <v/>
      </c>
      <c r="P27" t="e">
        <f t="shared" ca="1" si="5"/>
        <v>#VALUE!</v>
      </c>
    </row>
    <row r="28" spans="1:16" x14ac:dyDescent="0.45">
      <c r="A28" t="s">
        <v>8</v>
      </c>
      <c r="B28" t="s">
        <v>175</v>
      </c>
      <c r="C28" t="s">
        <v>208</v>
      </c>
      <c r="D28" s="7">
        <f>SUMIFS(SYSHECF!$AD$2:$AD$7489,SYSHECF!$A$2:$A$7489,$A28,SYSHECF!$B$2:$B$7489,$B28)/8760</f>
        <v>0.37092571956048936</v>
      </c>
      <c r="E28" s="7" t="str">
        <f t="shared" si="0"/>
        <v/>
      </c>
      <c r="F28" s="7" t="str">
        <f t="shared" si="1"/>
        <v/>
      </c>
      <c r="G28" s="7" t="str">
        <f t="shared" si="2"/>
        <v/>
      </c>
      <c r="H28" s="7" t="str">
        <f t="shared" si="3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4"/>
        <v>AR|offshore wind</v>
      </c>
      <c r="O28" s="7" t="str">
        <f ca="1">IFERROR(_xludf.MAXIFS(SYSHECF!$AE$2:$AE$7489,SYSHECF!$A$2:$A$7489,$A28,SYSHECF!$B$2:$B$7489,$B28),"")</f>
        <v/>
      </c>
      <c r="P28" t="e">
        <f t="shared" ca="1" si="5"/>
        <v>#VALUE!</v>
      </c>
    </row>
    <row r="29" spans="1:16" x14ac:dyDescent="0.45">
      <c r="A29" t="s">
        <v>8</v>
      </c>
      <c r="B29" t="s">
        <v>176</v>
      </c>
      <c r="C29" t="s">
        <v>208</v>
      </c>
      <c r="D29" s="7">
        <f>SUMIFS(SYSHECF!$AD$2:$AD$7489,SYSHECF!$A$2:$A$7489,$A29,SYSHECF!$B$2:$B$7489,$B29)/8760</f>
        <v>0.14899999999999999</v>
      </c>
      <c r="E29" s="7" t="str">
        <f t="shared" si="0"/>
        <v/>
      </c>
      <c r="F29" s="7">
        <f t="shared" si="1"/>
        <v>0.1489937426010485</v>
      </c>
      <c r="G29" s="7" t="str">
        <f t="shared" si="2"/>
        <v/>
      </c>
      <c r="H29" s="7">
        <f t="shared" si="3"/>
        <v>0.99995800403388257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4"/>
        <v>AR|onshore wind</v>
      </c>
      <c r="O29" s="7" t="str">
        <f ca="1">IFERROR(_xludf.MAXIFS(SYSHECF!$AE$2:$AE$7489,SYSHECF!$A$2:$A$7489,$A29,SYSHECF!$B$2:$B$7489,$B29),"")</f>
        <v/>
      </c>
      <c r="P29" t="e">
        <f t="shared" ca="1" si="5"/>
        <v>#VALUE!</v>
      </c>
    </row>
    <row r="30" spans="1:16" x14ac:dyDescent="0.45">
      <c r="A30" t="s">
        <v>8</v>
      </c>
      <c r="B30" t="s">
        <v>177</v>
      </c>
      <c r="C30" t="s">
        <v>207</v>
      </c>
      <c r="D30" s="7">
        <f>SUMIFS(SYSHECF!$AD$2:$AD$7489,SYSHECF!$A$2:$A$7489,$A30,SYSHECF!$B$2:$B$7489,$B30)/8760</f>
        <v>4.1099999999999998E-2</v>
      </c>
      <c r="E30" s="7">
        <f t="shared" si="0"/>
        <v>0.69000507356671748</v>
      </c>
      <c r="F30" s="7">
        <f t="shared" si="1"/>
        <v>0.55682394723490625</v>
      </c>
      <c r="G30" s="7">
        <f t="shared" si="2"/>
        <v>16.788444612328892</v>
      </c>
      <c r="H30" s="7">
        <f t="shared" si="3"/>
        <v>13.548027913258061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4"/>
        <v>AR|petroleum</v>
      </c>
      <c r="O30" s="7" t="str">
        <f ca="1">IFERROR(_xludf.MAXIFS(SYSHECF!$AE$2:$AE$7489,SYSHECF!$A$2:$A$7489,$A30,SYSHECF!$B$2:$B$7489,$B30),"")</f>
        <v/>
      </c>
      <c r="P30" t="e">
        <f t="shared" ca="1" si="5"/>
        <v>#VALUE!</v>
      </c>
    </row>
    <row r="31" spans="1:16" x14ac:dyDescent="0.45">
      <c r="A31" t="s">
        <v>8</v>
      </c>
      <c r="B31" t="s">
        <v>178</v>
      </c>
      <c r="C31" t="s">
        <v>207</v>
      </c>
      <c r="D31" s="7">
        <f>SUMIFS(SYSHECF!$AD$2:$AD$7489,SYSHECF!$A$2:$A$7489,$A31,SYSHECF!$B$2:$B$7489,$B31)/8760</f>
        <v>8.1486301369863026E-2</v>
      </c>
      <c r="E31" s="7" t="str">
        <f t="shared" si="0"/>
        <v/>
      </c>
      <c r="F31" s="7">
        <f t="shared" si="1"/>
        <v>0.40106544901065444</v>
      </c>
      <c r="G31" s="7" t="str">
        <f t="shared" si="2"/>
        <v/>
      </c>
      <c r="H31" s="7">
        <f t="shared" si="3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4"/>
        <v>AR|pumped hydro</v>
      </c>
      <c r="O31" s="7" t="str">
        <f ca="1">IFERROR(_xludf.MAXIFS(SYSHECF!$AE$2:$AE$7489,SYSHECF!$A$2:$A$7489,$A31,SYSHECF!$B$2:$B$7489,$B31),"")</f>
        <v/>
      </c>
      <c r="P31" t="e">
        <f t="shared" ca="1" si="5"/>
        <v>#VALUE!</v>
      </c>
    </row>
    <row r="32" spans="1:16" x14ac:dyDescent="0.45">
      <c r="A32" t="s">
        <v>8</v>
      </c>
      <c r="B32" t="s">
        <v>181</v>
      </c>
      <c r="C32" t="s">
        <v>208</v>
      </c>
      <c r="D32" s="7">
        <f>SUMIFS(SYSHECF!$AD$2:$AD$7489,SYSHECF!$A$2:$A$7489,$A32,SYSHECF!$B$2:$B$7489,$B32)/8760</f>
        <v>0.17869999999999994</v>
      </c>
      <c r="E32" s="7">
        <f t="shared" si="0"/>
        <v>0.14864333970928248</v>
      </c>
      <c r="F32" s="7">
        <f t="shared" si="1"/>
        <v>0.20878364879145953</v>
      </c>
      <c r="G32" s="7">
        <f t="shared" si="2"/>
        <v>0.83180380363336615</v>
      </c>
      <c r="H32" s="7">
        <f t="shared" si="3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4"/>
        <v>AR|solar pv</v>
      </c>
      <c r="O32" s="7" t="str">
        <f ca="1">IFERROR(_xludf.MAXIFS(SYSHECF!$AE$2:$AE$7489,SYSHECF!$A$2:$A$7489,$A32,SYSHECF!$B$2:$B$7489,$B32),"")</f>
        <v/>
      </c>
      <c r="P32" t="e">
        <f t="shared" ca="1" si="5"/>
        <v>#VALUE!</v>
      </c>
    </row>
    <row r="33" spans="1:16" x14ac:dyDescent="0.45">
      <c r="A33" t="s">
        <v>8</v>
      </c>
      <c r="B33" t="s">
        <v>182</v>
      </c>
      <c r="C33" t="s">
        <v>208</v>
      </c>
      <c r="D33" s="7">
        <f>SUMIFS(SYSHECF!$AD$2:$AD$7489,SYSHECF!$A$2:$A$7489,$A33,SYSHECF!$B$2:$B$7489,$B33)/8760</f>
        <v>0.24714597898786198</v>
      </c>
      <c r="E33" s="7" t="str">
        <f t="shared" si="0"/>
        <v/>
      </c>
      <c r="F33" s="7" t="str">
        <f t="shared" si="1"/>
        <v/>
      </c>
      <c r="G33" s="7" t="str">
        <f t="shared" si="2"/>
        <v/>
      </c>
      <c r="H33" s="7" t="str">
        <f t="shared" si="3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4"/>
        <v>AR|solar thermal</v>
      </c>
      <c r="O33" s="7" t="str">
        <f ca="1">IFERROR(_xludf.MAXIFS(SYSHECF!$AE$2:$AE$7489,SYSHECF!$A$2:$A$7489,$A33,SYSHECF!$B$2:$B$7489,$B33),"")</f>
        <v/>
      </c>
      <c r="P33" t="e">
        <f t="shared" ca="1" si="5"/>
        <v>#VALUE!</v>
      </c>
    </row>
    <row r="34" spans="1:16" x14ac:dyDescent="0.45">
      <c r="A34" t="s">
        <v>6</v>
      </c>
      <c r="B34" t="s">
        <v>159</v>
      </c>
      <c r="C34" t="s">
        <v>207</v>
      </c>
      <c r="D34" s="7">
        <f>SUMIFS(SYSHECF!$AD$2:$AD$7489,SYSHECF!$A$2:$A$7489,$A34,SYSHECF!$B$2:$B$7489,$B34)/8760</f>
        <v>0.83440000000000014</v>
      </c>
      <c r="E34" s="7">
        <f t="shared" si="0"/>
        <v>0.75448846991047613</v>
      </c>
      <c r="F34" s="7">
        <f t="shared" si="1"/>
        <v>0.91446948495114644</v>
      </c>
      <c r="G34" s="7">
        <f t="shared" si="2"/>
        <v>0.90422875109117451</v>
      </c>
      <c r="H34" s="7">
        <f t="shared" si="3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4"/>
        <v>AZ|biomass</v>
      </c>
      <c r="O34" s="7" t="str">
        <f ca="1">IFERROR(_xludf.MAXIFS(SYSHECF!$AE$2:$AE$7489,SYSHECF!$A$2:$A$7489,$A34,SYSHECF!$B$2:$B$7489,$B34),"")</f>
        <v/>
      </c>
      <c r="P34" t="e">
        <f t="shared" ca="1" si="5"/>
        <v>#VALUE!</v>
      </c>
    </row>
    <row r="35" spans="1:16" x14ac:dyDescent="0.45">
      <c r="A35" t="s">
        <v>6</v>
      </c>
      <c r="B35" t="s">
        <v>163</v>
      </c>
      <c r="C35" t="s">
        <v>208</v>
      </c>
      <c r="D35" s="7">
        <f>SUMIFS(SYSHECF!$AD$2:$AD$7489,SYSHECF!$A$2:$A$7489,$A35,SYSHECF!$B$2:$B$7489,$B35)/8760</f>
        <v>0.65950000000000009</v>
      </c>
      <c r="E35" s="7" t="str">
        <f t="shared" si="0"/>
        <v/>
      </c>
      <c r="F35" s="7" t="str">
        <f t="shared" si="1"/>
        <v/>
      </c>
      <c r="G35" s="7" t="str">
        <f t="shared" si="2"/>
        <v/>
      </c>
      <c r="H35" s="7" t="str">
        <f t="shared" si="3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4"/>
        <v>AZ|geothermal</v>
      </c>
      <c r="O35" s="7" t="str">
        <f ca="1">IFERROR(_xludf.MAXIFS(SYSHECF!$AE$2:$AE$7489,SYSHECF!$A$2:$A$7489,$A35,SYSHECF!$B$2:$B$7489,$B35),"")</f>
        <v/>
      </c>
      <c r="P35" t="e">
        <f t="shared" ca="1" si="5"/>
        <v>#VALUE!</v>
      </c>
    </row>
    <row r="36" spans="1:16" x14ac:dyDescent="0.45">
      <c r="A36" t="s">
        <v>6</v>
      </c>
      <c r="B36" t="s">
        <v>165</v>
      </c>
      <c r="C36" t="s">
        <v>207</v>
      </c>
      <c r="D36" s="7">
        <f>SUMIFS(SYSHECF!$AD$2:$AD$7489,SYSHECF!$A$2:$A$7489,$A36,SYSHECF!$B$2:$B$7489,$B36)/8760</f>
        <v>0.3967</v>
      </c>
      <c r="E36" s="7">
        <f t="shared" si="0"/>
        <v>0.3816074739029276</v>
      </c>
      <c r="F36" s="7">
        <f t="shared" si="1"/>
        <v>0.41172708498581539</v>
      </c>
      <c r="G36" s="7">
        <f t="shared" si="2"/>
        <v>0.96195481195595567</v>
      </c>
      <c r="H36" s="7">
        <f t="shared" si="3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4"/>
        <v>AZ|hard coal</v>
      </c>
      <c r="O36" s="7" t="str">
        <f ca="1">IFERROR(_xludf.MAXIFS(SYSHECF!$AE$2:$AE$7489,SYSHECF!$A$2:$A$7489,$A36,SYSHECF!$B$2:$B$7489,$B36),"")</f>
        <v/>
      </c>
      <c r="P36" t="e">
        <f t="shared" ca="1" si="5"/>
        <v>#VALUE!</v>
      </c>
    </row>
    <row r="37" spans="1:16" x14ac:dyDescent="0.45">
      <c r="A37" t="s">
        <v>6</v>
      </c>
      <c r="B37" t="s">
        <v>167</v>
      </c>
      <c r="C37" t="s">
        <v>208</v>
      </c>
      <c r="D37" s="7">
        <f>SUMIFS(SYSHECF!$AD$2:$AD$7489,SYSHECF!$A$2:$A$7489,$A37,SYSHECF!$B$2:$B$7489,$B37)/8760</f>
        <v>0.21190000000000006</v>
      </c>
      <c r="E37" s="7">
        <f t="shared" si="0"/>
        <v>0.22296485095787016</v>
      </c>
      <c r="F37" s="7">
        <f t="shared" si="1"/>
        <v>0.20080139177961273</v>
      </c>
      <c r="G37" s="7">
        <f t="shared" si="2"/>
        <v>1.0522173240107131</v>
      </c>
      <c r="H37" s="7">
        <f t="shared" si="3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4"/>
        <v>AZ|hydro</v>
      </c>
      <c r="O37" s="7" t="str">
        <f ca="1">IFERROR(_xludf.MAXIFS(SYSHECF!$AE$2:$AE$7489,SYSHECF!$A$2:$A$7489,$A37,SYSHECF!$B$2:$B$7489,$B37),"")</f>
        <v/>
      </c>
      <c r="P37" t="e">
        <f t="shared" ca="1" si="5"/>
        <v>#VALUE!</v>
      </c>
    </row>
    <row r="38" spans="1:16" x14ac:dyDescent="0.45">
      <c r="A38" t="s">
        <v>6</v>
      </c>
      <c r="B38" t="s">
        <v>171</v>
      </c>
      <c r="C38" t="s">
        <v>207</v>
      </c>
      <c r="D38" s="7">
        <f>SUMIFS(SYSHECF!$AD$2:$AD$7489,SYSHECF!$A$2:$A$7489,$A38,SYSHECF!$B$2:$B$7489,$B38)/8760</f>
        <v>0.6379999999999999</v>
      </c>
      <c r="E38" s="7" t="str">
        <f t="shared" si="0"/>
        <v/>
      </c>
      <c r="F38" s="7" t="str">
        <f t="shared" si="1"/>
        <v/>
      </c>
      <c r="G38" s="7" t="str">
        <f t="shared" si="2"/>
        <v/>
      </c>
      <c r="H38" s="7" t="str">
        <f t="shared" si="3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4"/>
        <v>AZ|lignite</v>
      </c>
      <c r="O38" s="7" t="str">
        <f ca="1">IFERROR(_xludf.MAXIFS(SYSHECF!$AE$2:$AE$7489,SYSHECF!$A$2:$A$7489,$A38,SYSHECF!$B$2:$B$7489,$B38),"")</f>
        <v/>
      </c>
      <c r="P38" t="e">
        <f t="shared" ca="1" si="5"/>
        <v>#VALUE!</v>
      </c>
    </row>
    <row r="39" spans="1:16" x14ac:dyDescent="0.45">
      <c r="A39" t="s">
        <v>6</v>
      </c>
      <c r="B39" t="s">
        <v>172</v>
      </c>
      <c r="C39" t="s">
        <v>207</v>
      </c>
      <c r="D39" s="7">
        <f>SUMIFS(SYSHECF!$AD$2:$AD$7489,SYSHECF!$A$2:$A$7489,$A39,SYSHECF!$B$2:$B$7489,$B39)/8760</f>
        <v>0.73420000000000007</v>
      </c>
      <c r="E39" s="7" t="str">
        <f t="shared" si="0"/>
        <v/>
      </c>
      <c r="F39" s="7" t="str">
        <f t="shared" si="1"/>
        <v/>
      </c>
      <c r="G39" s="7" t="str">
        <f t="shared" si="2"/>
        <v/>
      </c>
      <c r="H39" s="7" t="str">
        <f t="shared" si="3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4"/>
        <v>AZ|municipal solid waste</v>
      </c>
      <c r="O39" s="7" t="str">
        <f ca="1">IFERROR(_xludf.MAXIFS(SYSHECF!$AE$2:$AE$7489,SYSHECF!$A$2:$A$7489,$A39,SYSHECF!$B$2:$B$7489,$B39),"")</f>
        <v/>
      </c>
      <c r="P39" t="e">
        <f t="shared" ca="1" si="5"/>
        <v>#VALUE!</v>
      </c>
    </row>
    <row r="40" spans="1:16" x14ac:dyDescent="0.45">
      <c r="A40" t="s">
        <v>6</v>
      </c>
      <c r="B40" t="s">
        <v>161</v>
      </c>
      <c r="C40" t="s">
        <v>207</v>
      </c>
      <c r="D40" s="7">
        <f>SUMIFS(SYSHECF!$AD$2:$AD$7489,SYSHECF!$A$2:$A$7489,$A40,SYSHECF!$B$2:$B$7489,$B40)/8760</f>
        <v>0.5399999999999997</v>
      </c>
      <c r="E40" s="7">
        <f t="shared" si="0"/>
        <v>0.55449834724781366</v>
      </c>
      <c r="F40" s="7">
        <f t="shared" si="1"/>
        <v>0.52552655478061117</v>
      </c>
      <c r="G40" s="7">
        <f t="shared" si="2"/>
        <v>1.0268487911996556</v>
      </c>
      <c r="H40" s="7">
        <f t="shared" si="3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4"/>
        <v>AZ|natural gas combined cycle</v>
      </c>
      <c r="O40" s="7" t="str">
        <f ca="1">IFERROR(_xludf.MAXIFS(SYSHECF!$AE$2:$AE$7489,SYSHECF!$A$2:$A$7489,$A40,SYSHECF!$B$2:$B$7489,$B40),"")</f>
        <v/>
      </c>
      <c r="P40" t="e">
        <f t="shared" ca="1" si="5"/>
        <v>#VALUE!</v>
      </c>
    </row>
    <row r="41" spans="1:16" x14ac:dyDescent="0.45">
      <c r="A41" t="s">
        <v>6</v>
      </c>
      <c r="B41" t="s">
        <v>173</v>
      </c>
      <c r="C41" t="s">
        <v>207</v>
      </c>
      <c r="D41" s="7">
        <f>SUMIFS(SYSHECF!$AD$2:$AD$7489,SYSHECF!$A$2:$A$7489,$A41,SYSHECF!$B$2:$B$7489,$B41)/8760</f>
        <v>8.1813144242070965E-2</v>
      </c>
      <c r="E41" s="7">
        <f t="shared" si="0"/>
        <v>9.6218593049921683E-2</v>
      </c>
      <c r="F41" s="7">
        <f t="shared" si="1"/>
        <v>7.6128792353300417E-2</v>
      </c>
      <c r="G41" s="7">
        <f t="shared" si="2"/>
        <v>1.1760774376942107</v>
      </c>
      <c r="H41" s="7">
        <f t="shared" si="3"/>
        <v>0.93052031013559955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4"/>
        <v>AZ|natural gas peaker</v>
      </c>
      <c r="O41" s="7" t="str">
        <f ca="1">IFERROR(_xludf.MAXIFS(SYSHECF!$AE$2:$AE$7489,SYSHECF!$A$2:$A$7489,$A41,SYSHECF!$B$2:$B$7489,$B41),"")</f>
        <v/>
      </c>
      <c r="P41" t="e">
        <f t="shared" ca="1" si="5"/>
        <v>#VALUE!</v>
      </c>
    </row>
    <row r="42" spans="1:16" x14ac:dyDescent="0.45">
      <c r="A42" t="s">
        <v>6</v>
      </c>
      <c r="B42" t="s">
        <v>183</v>
      </c>
      <c r="C42" t="s">
        <v>207</v>
      </c>
      <c r="D42" s="7">
        <f>SUMIFS(SYSHECF!$AD$2:$AD$7489,SYSHECF!$A$2:$A$7489,$A42,SYSHECF!$B$2:$B$7489,$B42)/8760</f>
        <v>0.30680000000000002</v>
      </c>
      <c r="E42" s="7">
        <f t="shared" si="0"/>
        <v>0.31597548007756304</v>
      </c>
      <c r="F42" s="7">
        <f t="shared" si="1"/>
        <v>0.29766893934655247</v>
      </c>
      <c r="G42" s="7">
        <f t="shared" si="2"/>
        <v>1.0299070406700228</v>
      </c>
      <c r="H42" s="7">
        <f t="shared" si="3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4"/>
        <v>AZ|natural gas steam turbine</v>
      </c>
      <c r="O42" s="7" t="str">
        <f ca="1">IFERROR(_xludf.MAXIFS(SYSHECF!$AE$2:$AE$7489,SYSHECF!$A$2:$A$7489,$A42,SYSHECF!$B$2:$B$7489,$B42),"")</f>
        <v/>
      </c>
      <c r="P42" t="e">
        <f t="shared" ca="1" si="5"/>
        <v>#VALUE!</v>
      </c>
    </row>
    <row r="43" spans="1:16" x14ac:dyDescent="0.45">
      <c r="A43" t="s">
        <v>6</v>
      </c>
      <c r="B43" t="s">
        <v>174</v>
      </c>
      <c r="C43" t="s">
        <v>208</v>
      </c>
      <c r="D43" s="7">
        <f>SUMIFS(SYSHECF!$AD$2:$AD$7489,SYSHECF!$A$2:$A$7489,$A43,SYSHECF!$B$2:$B$7489,$B43)/8760</f>
        <v>0.92369999999999963</v>
      </c>
      <c r="E43" s="7">
        <f t="shared" si="0"/>
        <v>0.93910888735019493</v>
      </c>
      <c r="F43" s="7">
        <f t="shared" si="1"/>
        <v>0.90819099446418083</v>
      </c>
      <c r="G43" s="7">
        <f t="shared" si="2"/>
        <v>1.0166817011477702</v>
      </c>
      <c r="H43" s="7">
        <f t="shared" si="3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4"/>
        <v>AZ|nuclear</v>
      </c>
      <c r="O43" s="7" t="str">
        <f ca="1">IFERROR(_xludf.MAXIFS(SYSHECF!$AE$2:$AE$7489,SYSHECF!$A$2:$A$7489,$A43,SYSHECF!$B$2:$B$7489,$B43),"")</f>
        <v/>
      </c>
      <c r="P43" t="e">
        <f t="shared" ca="1" si="5"/>
        <v>#VALUE!</v>
      </c>
    </row>
    <row r="44" spans="1:16" x14ac:dyDescent="0.45">
      <c r="A44" t="s">
        <v>6</v>
      </c>
      <c r="B44" t="s">
        <v>175</v>
      </c>
      <c r="C44" t="s">
        <v>208</v>
      </c>
      <c r="D44" s="7">
        <f>SUMIFS(SYSHECF!$AD$2:$AD$7489,SYSHECF!$A$2:$A$7489,$A44,SYSHECF!$B$2:$B$7489,$B44)/8760</f>
        <v>0.38995854545110969</v>
      </c>
      <c r="E44" s="7" t="str">
        <f t="shared" si="0"/>
        <v/>
      </c>
      <c r="F44" s="7" t="str">
        <f t="shared" si="1"/>
        <v/>
      </c>
      <c r="G44" s="7" t="str">
        <f t="shared" si="2"/>
        <v/>
      </c>
      <c r="H44" s="7" t="str">
        <f t="shared" si="3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4"/>
        <v>AZ|offshore wind</v>
      </c>
      <c r="O44" s="7" t="str">
        <f ca="1">IFERROR(_xludf.MAXIFS(SYSHECF!$AE$2:$AE$7489,SYSHECF!$A$2:$A$7489,$A44,SYSHECF!$B$2:$B$7489,$B44),"")</f>
        <v/>
      </c>
      <c r="P44" t="e">
        <f t="shared" ca="1" si="5"/>
        <v>#VALUE!</v>
      </c>
    </row>
    <row r="45" spans="1:16" x14ac:dyDescent="0.45">
      <c r="A45" t="s">
        <v>6</v>
      </c>
      <c r="B45" t="s">
        <v>176</v>
      </c>
      <c r="C45" t="s">
        <v>208</v>
      </c>
      <c r="D45" s="7">
        <f>SUMIFS(SYSHECF!$AD$2:$AD$7489,SYSHECF!$A$2:$A$7489,$A45,SYSHECF!$B$2:$B$7489,$B45)/8760</f>
        <v>0.2631</v>
      </c>
      <c r="E45" s="7">
        <f t="shared" si="0"/>
        <v>0.23492216729454368</v>
      </c>
      <c r="F45" s="7">
        <f t="shared" si="1"/>
        <v>0.2912738967766515</v>
      </c>
      <c r="G45" s="7">
        <f t="shared" si="2"/>
        <v>0.89290067386751681</v>
      </c>
      <c r="H45" s="7">
        <f t="shared" si="3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4"/>
        <v>AZ|onshore wind</v>
      </c>
      <c r="O45" s="7" t="str">
        <f ca="1">IFERROR(_xludf.MAXIFS(SYSHECF!$AE$2:$AE$7489,SYSHECF!$A$2:$A$7489,$A45,SYSHECF!$B$2:$B$7489,$B45),"")</f>
        <v/>
      </c>
      <c r="P45" t="e">
        <f t="shared" ca="1" si="5"/>
        <v>#VALUE!</v>
      </c>
    </row>
    <row r="46" spans="1:16" x14ac:dyDescent="0.45">
      <c r="A46" t="s">
        <v>6</v>
      </c>
      <c r="B46" t="s">
        <v>177</v>
      </c>
      <c r="C46" t="s">
        <v>207</v>
      </c>
      <c r="D46" s="7">
        <f>SUMIFS(SYSHECF!$AD$2:$AD$7489,SYSHECF!$A$2:$A$7489,$A46,SYSHECF!$B$2:$B$7489,$B46)/8760</f>
        <v>4.7699999999999999E-2</v>
      </c>
      <c r="E46" s="7">
        <f t="shared" si="0"/>
        <v>4.0298016636746398E-2</v>
      </c>
      <c r="F46" s="7">
        <f t="shared" si="1"/>
        <v>5.4988597952483391E-2</v>
      </c>
      <c r="G46" s="7">
        <f t="shared" si="2"/>
        <v>0.84482215171376096</v>
      </c>
      <c r="H46" s="7">
        <f t="shared" si="3"/>
        <v>1.152800795649547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4"/>
        <v>AZ|petroleum</v>
      </c>
      <c r="O46" s="7" t="str">
        <f ca="1">IFERROR(_xludf.MAXIFS(SYSHECF!$AE$2:$AE$7489,SYSHECF!$A$2:$A$7489,$A46,SYSHECF!$B$2:$B$7489,$B46),"")</f>
        <v/>
      </c>
      <c r="P46" t="e">
        <f t="shared" ca="1" si="5"/>
        <v>#VALUE!</v>
      </c>
    </row>
    <row r="47" spans="1:16" x14ac:dyDescent="0.45">
      <c r="A47" t="s">
        <v>6</v>
      </c>
      <c r="B47" t="s">
        <v>178</v>
      </c>
      <c r="C47" t="s">
        <v>207</v>
      </c>
      <c r="D47" s="7">
        <f>SUMIFS(SYSHECF!$AD$2:$AD$7489,SYSHECF!$A$2:$A$7489,$A47,SYSHECF!$B$2:$B$7489,$B47)/8760</f>
        <v>0.15309316926220767</v>
      </c>
      <c r="E47" s="7" t="str">
        <f t="shared" si="0"/>
        <v/>
      </c>
      <c r="F47" s="7">
        <f t="shared" si="1"/>
        <v>3.7682315910803746E-2</v>
      </c>
      <c r="G47" s="7" t="str">
        <f t="shared" si="2"/>
        <v/>
      </c>
      <c r="H47" s="7">
        <f t="shared" si="3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4"/>
        <v>AZ|pumped hydro</v>
      </c>
      <c r="O47" s="7" t="str">
        <f ca="1">IFERROR(_xludf.MAXIFS(SYSHECF!$AE$2:$AE$7489,SYSHECF!$A$2:$A$7489,$A47,SYSHECF!$B$2:$B$7489,$B47),"")</f>
        <v/>
      </c>
      <c r="P47" t="e">
        <f t="shared" ca="1" si="5"/>
        <v>#VALUE!</v>
      </c>
    </row>
    <row r="48" spans="1:16" x14ac:dyDescent="0.45">
      <c r="A48" t="s">
        <v>6</v>
      </c>
      <c r="B48" t="s">
        <v>181</v>
      </c>
      <c r="C48" t="s">
        <v>208</v>
      </c>
      <c r="D48" s="7">
        <f>SUMIFS(SYSHECF!$AD$2:$AD$7489,SYSHECF!$A$2:$A$7489,$A48,SYSHECF!$B$2:$B$7489,$B48)/8760</f>
        <v>0.25309999999999994</v>
      </c>
      <c r="E48" s="7">
        <f t="shared" si="0"/>
        <v>0.23995239758365997</v>
      </c>
      <c r="F48" s="7">
        <f t="shared" si="1"/>
        <v>0.26633004867201915</v>
      </c>
      <c r="G48" s="7">
        <f t="shared" si="2"/>
        <v>0.94805372415511668</v>
      </c>
      <c r="H48" s="7">
        <f t="shared" si="3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4"/>
        <v>AZ|solar pv</v>
      </c>
      <c r="O48" s="7" t="str">
        <f ca="1">IFERROR(_xludf.MAXIFS(SYSHECF!$AE$2:$AE$7489,SYSHECF!$A$2:$A$7489,$A48,SYSHECF!$B$2:$B$7489,$B48),"")</f>
        <v/>
      </c>
      <c r="P48" t="e">
        <f t="shared" ca="1" si="5"/>
        <v>#VALUE!</v>
      </c>
    </row>
    <row r="49" spans="1:16" x14ac:dyDescent="0.45">
      <c r="A49" t="s">
        <v>6</v>
      </c>
      <c r="B49" t="s">
        <v>182</v>
      </c>
      <c r="C49" t="s">
        <v>208</v>
      </c>
      <c r="D49" s="7">
        <f>SUMIFS(SYSHECF!$AD$2:$AD$7489,SYSHECF!$A$2:$A$7489,$A49,SYSHECF!$B$2:$B$7489,$B49)/8760</f>
        <v>0.32329999999999998</v>
      </c>
      <c r="E49" s="7">
        <f t="shared" si="0"/>
        <v>0.31983551757589246</v>
      </c>
      <c r="F49" s="7">
        <f t="shared" si="1"/>
        <v>0.32667093011041703</v>
      </c>
      <c r="G49" s="7">
        <f t="shared" si="2"/>
        <v>0.9892840011626739</v>
      </c>
      <c r="H49" s="7">
        <f t="shared" si="3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4"/>
        <v>AZ|solar thermal</v>
      </c>
      <c r="O49" s="7" t="str">
        <f ca="1">IFERROR(_xludf.MAXIFS(SYSHECF!$AE$2:$AE$7489,SYSHECF!$A$2:$A$7489,$A49,SYSHECF!$B$2:$B$7489,$B49),"")</f>
        <v/>
      </c>
      <c r="P49" t="e">
        <f t="shared" ca="1" si="5"/>
        <v>#VALUE!</v>
      </c>
    </row>
    <row r="50" spans="1:16" x14ac:dyDescent="0.45">
      <c r="A50" t="s">
        <v>12</v>
      </c>
      <c r="B50" t="s">
        <v>159</v>
      </c>
      <c r="C50" t="s">
        <v>207</v>
      </c>
      <c r="D50" s="7">
        <f>SUMIFS(SYSHECF!$AD$2:$AD$7489,SYSHECF!$A$2:$A$7489,$A50,SYSHECF!$B$2:$B$7489,$B50)/8760</f>
        <v>0.61560000000000026</v>
      </c>
      <c r="E50" s="7">
        <f t="shared" si="0"/>
        <v>0.65032028827139987</v>
      </c>
      <c r="F50" s="7">
        <f t="shared" si="1"/>
        <v>0.58081871063698443</v>
      </c>
      <c r="G50" s="7">
        <f t="shared" si="2"/>
        <v>1.0564007281861592</v>
      </c>
      <c r="H50" s="7">
        <f t="shared" si="3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4"/>
        <v>CA|biomass</v>
      </c>
      <c r="O50" s="7" t="str">
        <f ca="1">IFERROR(_xludf.MAXIFS(SYSHECF!$AE$2:$AE$7489,SYSHECF!$A$2:$A$7489,$A50,SYSHECF!$B$2:$B$7489,$B50),"")</f>
        <v/>
      </c>
      <c r="P50" t="e">
        <f t="shared" ca="1" si="5"/>
        <v>#VALUE!</v>
      </c>
    </row>
    <row r="51" spans="1:16" x14ac:dyDescent="0.45">
      <c r="A51" t="s">
        <v>12</v>
      </c>
      <c r="B51" t="s">
        <v>163</v>
      </c>
      <c r="C51" t="s">
        <v>208</v>
      </c>
      <c r="D51" s="7">
        <f>SUMIFS(SYSHECF!$AD$2:$AD$7489,SYSHECF!$A$2:$A$7489,$A51,SYSHECF!$B$2:$B$7489,$B51)/8760</f>
        <v>0.65099999999999991</v>
      </c>
      <c r="E51" s="7">
        <f t="shared" si="0"/>
        <v>0.63864923487097036</v>
      </c>
      <c r="F51" s="7">
        <f t="shared" si="1"/>
        <v>0.66338796299470826</v>
      </c>
      <c r="G51" s="7">
        <f t="shared" si="2"/>
        <v>0.98102801055448607</v>
      </c>
      <c r="H51" s="7">
        <f t="shared" si="3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4"/>
        <v>CA|geothermal</v>
      </c>
      <c r="O51" s="7" t="str">
        <f ca="1">IFERROR(_xludf.MAXIFS(SYSHECF!$AE$2:$AE$7489,SYSHECF!$A$2:$A$7489,$A51,SYSHECF!$B$2:$B$7489,$B51),"")</f>
        <v/>
      </c>
      <c r="P51" t="e">
        <f t="shared" ca="1" si="5"/>
        <v>#VALUE!</v>
      </c>
    </row>
    <row r="52" spans="1:16" x14ac:dyDescent="0.45">
      <c r="A52" t="s">
        <v>12</v>
      </c>
      <c r="B52" t="s">
        <v>165</v>
      </c>
      <c r="C52" t="s">
        <v>207</v>
      </c>
      <c r="D52" s="7">
        <f>SUMIFS(SYSHECF!$AD$2:$AD$7489,SYSHECF!$A$2:$A$7489,$A52,SYSHECF!$B$2:$B$7489,$B52)/8760</f>
        <v>0.45759999999999995</v>
      </c>
      <c r="E52" s="7" t="str">
        <f t="shared" si="0"/>
        <v/>
      </c>
      <c r="F52" s="7" t="str">
        <f t="shared" si="1"/>
        <v/>
      </c>
      <c r="G52" s="7" t="str">
        <f t="shared" si="2"/>
        <v/>
      </c>
      <c r="H52" s="7" t="str">
        <f t="shared" si="3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4"/>
        <v>CA|hard coal</v>
      </c>
      <c r="O52" s="7" t="str">
        <f ca="1">IFERROR(_xludf.MAXIFS(SYSHECF!$AE$2:$AE$7489,SYSHECF!$A$2:$A$7489,$A52,SYSHECF!$B$2:$B$7489,$B52),"")</f>
        <v/>
      </c>
      <c r="P52" t="e">
        <f t="shared" ca="1" si="5"/>
        <v>#VALUE!</v>
      </c>
    </row>
    <row r="53" spans="1:16" x14ac:dyDescent="0.45">
      <c r="A53" t="s">
        <v>12</v>
      </c>
      <c r="B53" t="s">
        <v>167</v>
      </c>
      <c r="C53" t="s">
        <v>208</v>
      </c>
      <c r="D53" s="7">
        <f>SUMIFS(SYSHECF!$AD$2:$AD$7489,SYSHECF!$A$2:$A$7489,$A53,SYSHECF!$B$2:$B$7489,$B53)/8760</f>
        <v>0.32179999999999997</v>
      </c>
      <c r="E53" s="7">
        <f t="shared" si="0"/>
        <v>0.3291964384688949</v>
      </c>
      <c r="F53" s="7">
        <f t="shared" si="1"/>
        <v>0.31433648173779699</v>
      </c>
      <c r="G53" s="7">
        <f t="shared" si="2"/>
        <v>1.0229845819418737</v>
      </c>
      <c r="H53" s="7">
        <f t="shared" si="3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4"/>
        <v>CA|hydro</v>
      </c>
      <c r="O53" s="7" t="str">
        <f ca="1">IFERROR(_xludf.MAXIFS(SYSHECF!$AE$2:$AE$7489,SYSHECF!$A$2:$A$7489,$A53,SYSHECF!$B$2:$B$7489,$B53),"")</f>
        <v/>
      </c>
      <c r="P53" t="e">
        <f t="shared" ca="1" si="5"/>
        <v>#VALUE!</v>
      </c>
    </row>
    <row r="54" spans="1:16" x14ac:dyDescent="0.45">
      <c r="A54" t="s">
        <v>12</v>
      </c>
      <c r="B54" t="s">
        <v>171</v>
      </c>
      <c r="C54" t="s">
        <v>207</v>
      </c>
      <c r="D54" s="7">
        <f>SUMIFS(SYSHECF!$AD$2:$AD$7489,SYSHECF!$A$2:$A$7489,$A54,SYSHECF!$B$2:$B$7489,$B54)/8760</f>
        <v>0.6379999999999999</v>
      </c>
      <c r="E54" s="7" t="str">
        <f t="shared" si="0"/>
        <v/>
      </c>
      <c r="F54" s="7" t="str">
        <f t="shared" si="1"/>
        <v/>
      </c>
      <c r="G54" s="7" t="str">
        <f t="shared" si="2"/>
        <v/>
      </c>
      <c r="H54" s="7" t="str">
        <f t="shared" si="3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4"/>
        <v>CA|lignite</v>
      </c>
      <c r="O54" s="7" t="str">
        <f ca="1">IFERROR(_xludf.MAXIFS(SYSHECF!$AE$2:$AE$7489,SYSHECF!$A$2:$A$7489,$A54,SYSHECF!$B$2:$B$7489,$B54),"")</f>
        <v/>
      </c>
      <c r="P54" t="e">
        <f t="shared" ca="1" si="5"/>
        <v>#VALUE!</v>
      </c>
    </row>
    <row r="55" spans="1:16" x14ac:dyDescent="0.45">
      <c r="A55" t="s">
        <v>12</v>
      </c>
      <c r="B55" t="s">
        <v>172</v>
      </c>
      <c r="C55" t="s">
        <v>207</v>
      </c>
      <c r="D55" s="7">
        <f>SUMIFS(SYSHECF!$AD$2:$AD$7489,SYSHECF!$A$2:$A$7489,$A55,SYSHECF!$B$2:$B$7489,$B55)/8760</f>
        <v>0.73419999999999996</v>
      </c>
      <c r="E55" s="7" t="str">
        <f t="shared" si="0"/>
        <v/>
      </c>
      <c r="F55" s="7" t="str">
        <f t="shared" si="1"/>
        <v/>
      </c>
      <c r="G55" s="7" t="str">
        <f t="shared" si="2"/>
        <v/>
      </c>
      <c r="H55" s="7" t="str">
        <f t="shared" si="3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4"/>
        <v>CA|municipal solid waste</v>
      </c>
      <c r="O55" s="7" t="str">
        <f ca="1">IFERROR(_xludf.MAXIFS(SYSHECF!$AE$2:$AE$7489,SYSHECF!$A$2:$A$7489,$A55,SYSHECF!$B$2:$B$7489,$B55),"")</f>
        <v/>
      </c>
      <c r="P55" t="e">
        <f t="shared" ca="1" si="5"/>
        <v>#VALUE!</v>
      </c>
    </row>
    <row r="56" spans="1:16" x14ac:dyDescent="0.45">
      <c r="A56" t="s">
        <v>12</v>
      </c>
      <c r="B56" t="s">
        <v>161</v>
      </c>
      <c r="C56" t="s">
        <v>207</v>
      </c>
      <c r="D56" s="7">
        <f>SUMIFS(SYSHECF!$AD$2:$AD$7489,SYSHECF!$A$2:$A$7489,$A56,SYSHECF!$B$2:$B$7489,$B56)/8760</f>
        <v>0.37819999999999993</v>
      </c>
      <c r="E56" s="7">
        <f t="shared" si="0"/>
        <v>0.40546378731667243</v>
      </c>
      <c r="F56" s="7">
        <f t="shared" si="1"/>
        <v>0.35100474112828078</v>
      </c>
      <c r="G56" s="7">
        <f t="shared" si="2"/>
        <v>1.0720882795258395</v>
      </c>
      <c r="H56" s="7">
        <f t="shared" si="3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4"/>
        <v>CA|natural gas combined cycle</v>
      </c>
      <c r="O56" s="7" t="str">
        <f ca="1">IFERROR(_xludf.MAXIFS(SYSHECF!$AE$2:$AE$7489,SYSHECF!$A$2:$A$7489,$A56,SYSHECF!$B$2:$B$7489,$B56),"")</f>
        <v/>
      </c>
      <c r="P56" t="e">
        <f t="shared" ca="1" si="5"/>
        <v>#VALUE!</v>
      </c>
    </row>
    <row r="57" spans="1:16" x14ac:dyDescent="0.45">
      <c r="A57" t="s">
        <v>12</v>
      </c>
      <c r="B57" t="s">
        <v>173</v>
      </c>
      <c r="C57" t="s">
        <v>207</v>
      </c>
      <c r="D57" s="7">
        <f>SUMIFS(SYSHECF!$AD$2:$AD$7489,SYSHECF!$A$2:$A$7489,$A57,SYSHECF!$B$2:$B$7489,$B57)/8760</f>
        <v>4.9099999999999998E-2</v>
      </c>
      <c r="E57" s="7">
        <f t="shared" si="0"/>
        <v>6.0812679879622085E-2</v>
      </c>
      <c r="F57" s="7">
        <f t="shared" si="1"/>
        <v>3.7300912857558502E-2</v>
      </c>
      <c r="G57" s="7">
        <f t="shared" si="2"/>
        <v>1.238547451723464</v>
      </c>
      <c r="H57" s="7">
        <f t="shared" si="3"/>
        <v>0.7596927262231874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4"/>
        <v>CA|natural gas peaker</v>
      </c>
      <c r="O57" s="7" t="str">
        <f ca="1">IFERROR(_xludf.MAXIFS(SYSHECF!$AE$2:$AE$7489,SYSHECF!$A$2:$A$7489,$A57,SYSHECF!$B$2:$B$7489,$B57),"")</f>
        <v/>
      </c>
      <c r="P57" t="e">
        <f t="shared" ca="1" si="5"/>
        <v>#VALUE!</v>
      </c>
    </row>
    <row r="58" spans="1:16" x14ac:dyDescent="0.45">
      <c r="A58" t="s">
        <v>12</v>
      </c>
      <c r="B58" t="s">
        <v>183</v>
      </c>
      <c r="C58" t="s">
        <v>207</v>
      </c>
      <c r="D58" s="7">
        <f>SUMIFS(SYSHECF!$AD$2:$AD$7489,SYSHECF!$A$2:$A$7489,$A58,SYSHECF!$B$2:$B$7489,$B58)/8760</f>
        <v>1.1500000000000002E-2</v>
      </c>
      <c r="E58" s="7">
        <f t="shared" si="0"/>
        <v>1.4806799267536188E-2</v>
      </c>
      <c r="F58" s="7">
        <f t="shared" si="1"/>
        <v>8.124003317898032E-3</v>
      </c>
      <c r="G58" s="7">
        <f t="shared" si="2"/>
        <v>1.2875477623944509</v>
      </c>
      <c r="H58" s="7">
        <f t="shared" si="3"/>
        <v>0.70643507112156789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4"/>
        <v>CA|natural gas steam turbine</v>
      </c>
      <c r="O58" s="7" t="str">
        <f ca="1">IFERROR(_xludf.MAXIFS(SYSHECF!$AE$2:$AE$7489,SYSHECF!$A$2:$A$7489,$A58,SYSHECF!$B$2:$B$7489,$B58),"")</f>
        <v/>
      </c>
      <c r="P58" t="e">
        <f t="shared" ca="1" si="5"/>
        <v>#VALUE!</v>
      </c>
    </row>
    <row r="59" spans="1:16" x14ac:dyDescent="0.45">
      <c r="A59" t="s">
        <v>12</v>
      </c>
      <c r="B59" t="s">
        <v>174</v>
      </c>
      <c r="C59" t="s">
        <v>208</v>
      </c>
      <c r="D59" s="7">
        <f>SUMIFS(SYSHECF!$AD$2:$AD$7489,SYSHECF!$A$2:$A$7489,$A59,SYSHECF!$B$2:$B$7489,$B59)/8760</f>
        <v>0.9157000000000004</v>
      </c>
      <c r="E59" s="7">
        <f t="shared" si="0"/>
        <v>0.93662345075016296</v>
      </c>
      <c r="F59" s="7">
        <f t="shared" si="1"/>
        <v>0.89481409001956924</v>
      </c>
      <c r="G59" s="7">
        <f t="shared" si="2"/>
        <v>1.022849678661311</v>
      </c>
      <c r="H59" s="7">
        <f t="shared" si="3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4"/>
        <v>CA|nuclear</v>
      </c>
      <c r="O59" s="7" t="str">
        <f ca="1">IFERROR(_xludf.MAXIFS(SYSHECF!$AE$2:$AE$7489,SYSHECF!$A$2:$A$7489,$A59,SYSHECF!$B$2:$B$7489,$B59),"")</f>
        <v/>
      </c>
      <c r="P59" t="e">
        <f t="shared" ca="1" si="5"/>
        <v>#VALUE!</v>
      </c>
    </row>
    <row r="60" spans="1:16" x14ac:dyDescent="0.45">
      <c r="A60" t="s">
        <v>12</v>
      </c>
      <c r="B60" t="s">
        <v>175</v>
      </c>
      <c r="C60" t="s">
        <v>208</v>
      </c>
      <c r="D60" s="7">
        <f>SUMIFS(SYSHECF!$AD$2:$AD$7489,SYSHECF!$A$2:$A$7489,$A60,SYSHECF!$B$2:$B$7489,$B60)/8760</f>
        <v>0.36019291613879068</v>
      </c>
      <c r="E60" s="7" t="str">
        <f t="shared" si="0"/>
        <v/>
      </c>
      <c r="F60" s="7" t="str">
        <f t="shared" si="1"/>
        <v/>
      </c>
      <c r="G60" s="7" t="str">
        <f t="shared" si="2"/>
        <v/>
      </c>
      <c r="H60" s="7" t="str">
        <f t="shared" si="3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4"/>
        <v>CA|offshore wind</v>
      </c>
      <c r="O60" s="7" t="str">
        <f ca="1">IFERROR(_xludf.MAXIFS(SYSHECF!$AE$2:$AE$7489,SYSHECF!$A$2:$A$7489,$A60,SYSHECF!$B$2:$B$7489,$B60),"")</f>
        <v/>
      </c>
      <c r="P60" t="e">
        <f t="shared" ca="1" si="5"/>
        <v>#VALUE!</v>
      </c>
    </row>
    <row r="61" spans="1:16" x14ac:dyDescent="0.45">
      <c r="A61" t="s">
        <v>12</v>
      </c>
      <c r="B61" t="s">
        <v>176</v>
      </c>
      <c r="C61" t="s">
        <v>208</v>
      </c>
      <c r="D61" s="7">
        <f>SUMIFS(SYSHECF!$AD$2:$AD$7489,SYSHECF!$A$2:$A$7489,$A61,SYSHECF!$B$2:$B$7489,$B61)/8760</f>
        <v>0.27269999999999989</v>
      </c>
      <c r="E61" s="7">
        <f t="shared" si="0"/>
        <v>0.27748176644787753</v>
      </c>
      <c r="F61" s="7">
        <f t="shared" si="1"/>
        <v>0.26783611102870308</v>
      </c>
      <c r="G61" s="7">
        <f t="shared" si="2"/>
        <v>1.0175348971319311</v>
      </c>
      <c r="H61" s="7">
        <f t="shared" si="3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4"/>
        <v>CA|onshore wind</v>
      </c>
      <c r="O61" s="7" t="str">
        <f ca="1">IFERROR(_xludf.MAXIFS(SYSHECF!$AE$2:$AE$7489,SYSHECF!$A$2:$A$7489,$A61,SYSHECF!$B$2:$B$7489,$B61),"")</f>
        <v/>
      </c>
      <c r="P61" t="e">
        <f t="shared" ca="1" si="5"/>
        <v>#VALUE!</v>
      </c>
    </row>
    <row r="62" spans="1:16" x14ac:dyDescent="0.45">
      <c r="A62" t="s">
        <v>12</v>
      </c>
      <c r="B62" t="s">
        <v>177</v>
      </c>
      <c r="C62" t="s">
        <v>207</v>
      </c>
      <c r="D62" s="7">
        <f>SUMIFS(SYSHECF!$AD$2:$AD$7489,SYSHECF!$A$2:$A$7489,$A62,SYSHECF!$B$2:$B$7489,$B62)/8760</f>
        <v>1.3292469473160699E-2</v>
      </c>
      <c r="E62" s="7">
        <f t="shared" si="0"/>
        <v>1.8550228310502282E-2</v>
      </c>
      <c r="F62" s="7">
        <f t="shared" si="1"/>
        <v>1.5688149847557592E-2</v>
      </c>
      <c r="G62" s="7">
        <f t="shared" si="2"/>
        <v>1.3955441724321964</v>
      </c>
      <c r="H62" s="7">
        <f t="shared" si="3"/>
        <v>1.1802283901598642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4"/>
        <v>CA|petroleum</v>
      </c>
      <c r="O62" s="7" t="str">
        <f ca="1">IFERROR(_xludf.MAXIFS(SYSHECF!$AE$2:$AE$7489,SYSHECF!$A$2:$A$7489,$A62,SYSHECF!$B$2:$B$7489,$B62),"")</f>
        <v/>
      </c>
      <c r="P62" t="e">
        <f t="shared" ca="1" si="5"/>
        <v>#VALUE!</v>
      </c>
    </row>
    <row r="63" spans="1:16" x14ac:dyDescent="0.45">
      <c r="A63" t="s">
        <v>12</v>
      </c>
      <c r="B63" t="s">
        <v>178</v>
      </c>
      <c r="C63" t="s">
        <v>207</v>
      </c>
      <c r="D63" s="7">
        <f>SUMIFS(SYSHECF!$AD$2:$AD$7489,SYSHECF!$A$2:$A$7489,$A63,SYSHECF!$B$2:$B$7489,$B63)/8760</f>
        <v>0.15803317788912671</v>
      </c>
      <c r="E63" s="7" t="str">
        <f t="shared" si="0"/>
        <v/>
      </c>
      <c r="F63" s="7">
        <f t="shared" si="1"/>
        <v>6.4601152484560324E-3</v>
      </c>
      <c r="G63" s="7" t="str">
        <f t="shared" si="2"/>
        <v/>
      </c>
      <c r="H63" s="7">
        <f t="shared" si="3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4"/>
        <v>CA|pumped hydro</v>
      </c>
      <c r="O63" s="7" t="str">
        <f ca="1">IFERROR(_xludf.MAXIFS(SYSHECF!$AE$2:$AE$7489,SYSHECF!$A$2:$A$7489,$A63,SYSHECF!$B$2:$B$7489,$B63),"")</f>
        <v/>
      </c>
      <c r="P63" t="e">
        <f t="shared" ca="1" si="5"/>
        <v>#VALUE!</v>
      </c>
    </row>
    <row r="64" spans="1:16" x14ac:dyDescent="0.45">
      <c r="A64" t="s">
        <v>12</v>
      </c>
      <c r="B64" t="s">
        <v>181</v>
      </c>
      <c r="C64" t="s">
        <v>208</v>
      </c>
      <c r="D64" s="7">
        <f>SUMIFS(SYSHECF!$AD$2:$AD$7489,SYSHECF!$A$2:$A$7489,$A64,SYSHECF!$B$2:$B$7489,$B64)/8760</f>
        <v>0.25340000000000001</v>
      </c>
      <c r="E64" s="7">
        <f t="shared" si="0"/>
        <v>0.24848051220511072</v>
      </c>
      <c r="F64" s="7">
        <f t="shared" si="1"/>
        <v>0.25834234170373388</v>
      </c>
      <c r="G64" s="7">
        <f t="shared" si="2"/>
        <v>0.98058607815750076</v>
      </c>
      <c r="H64" s="7">
        <f t="shared" si="3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4"/>
        <v>CA|solar pv</v>
      </c>
      <c r="O64" s="7" t="str">
        <f ca="1">IFERROR(_xludf.MAXIFS(SYSHECF!$AE$2:$AE$7489,SYSHECF!$A$2:$A$7489,$A64,SYSHECF!$B$2:$B$7489,$B64),"")</f>
        <v/>
      </c>
      <c r="P64" t="e">
        <f t="shared" ca="1" si="5"/>
        <v>#VALUE!</v>
      </c>
    </row>
    <row r="65" spans="1:16" x14ac:dyDescent="0.45">
      <c r="A65" t="s">
        <v>12</v>
      </c>
      <c r="B65" t="s">
        <v>182</v>
      </c>
      <c r="C65" t="s">
        <v>208</v>
      </c>
      <c r="D65" s="7">
        <f>SUMIFS(SYSHECF!$AD$2:$AD$7489,SYSHECF!$A$2:$A$7489,$A65,SYSHECF!$B$2:$B$7489,$B65)/8760</f>
        <v>0.2429</v>
      </c>
      <c r="E65" s="7">
        <f t="shared" si="0"/>
        <v>0.25439282540838676</v>
      </c>
      <c r="F65" s="7">
        <f t="shared" si="1"/>
        <v>0.23148217247716646</v>
      </c>
      <c r="G65" s="7">
        <f t="shared" si="2"/>
        <v>1.047315049025882</v>
      </c>
      <c r="H65" s="7">
        <f t="shared" si="3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4"/>
        <v>CA|solar thermal</v>
      </c>
      <c r="O65" s="7" t="str">
        <f ca="1">IFERROR(_xludf.MAXIFS(SYSHECF!$AE$2:$AE$7489,SYSHECF!$A$2:$A$7489,$A65,SYSHECF!$B$2:$B$7489,$B65),"")</f>
        <v/>
      </c>
      <c r="P65" t="e">
        <f t="shared" ca="1" si="5"/>
        <v>#VALUE!</v>
      </c>
    </row>
    <row r="66" spans="1:16" x14ac:dyDescent="0.45">
      <c r="A66" t="s">
        <v>16</v>
      </c>
      <c r="B66" t="s">
        <v>159</v>
      </c>
      <c r="C66" t="s">
        <v>207</v>
      </c>
      <c r="D66" s="7">
        <f>SUMIFS(SYSHECF!$AD$2:$AD$7489,SYSHECF!$A$2:$A$7489,$A66,SYSHECF!$B$2:$B$7489,$B66)/8760</f>
        <v>0.35010000000000008</v>
      </c>
      <c r="E66" s="7">
        <f t="shared" ref="E66:E129" si="6">IF(OR($J66="",$J66=0),"",$I66*1000/($J66*8760))</f>
        <v>0.35002306970232128</v>
      </c>
      <c r="F66" s="7">
        <f t="shared" ref="F66:F129" si="7">IF(OR($L66="",$L66=0),"",$K66*1000/($L66*8760))</f>
        <v>0.5246887319549618</v>
      </c>
      <c r="G66" s="7">
        <f t="shared" ref="G66:G129" si="8">IF(OR($E66="",$D66=0),"",$E66/$D66)</f>
        <v>0.99978026193179437</v>
      </c>
      <c r="H66" s="7">
        <f t="shared" ref="H66:H129" si="9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10">A66&amp;"|"&amp;B66</f>
        <v>CO|biomass</v>
      </c>
      <c r="O66" s="7" t="str">
        <f ca="1">IFERROR(_xludf.MAXIFS(SYSHECF!$AE$2:$AE$7489,SYSHECF!$A$2:$A$7489,$A66,SYSHECF!$B$2:$B$7489,$B66),"")</f>
        <v/>
      </c>
      <c r="P66" t="e">
        <f t="shared" ref="P66:P129" ca="1" si="11">IF(AND($H66&lt;&gt;"",$O66&lt;&gt;"",$H66*$O66&gt;1),"over","")</f>
        <v>#VALUE!</v>
      </c>
    </row>
    <row r="67" spans="1:16" x14ac:dyDescent="0.45">
      <c r="A67" t="s">
        <v>16</v>
      </c>
      <c r="B67" t="s">
        <v>163</v>
      </c>
      <c r="C67" t="s">
        <v>208</v>
      </c>
      <c r="D67" s="7">
        <f>SUMIFS(SYSHECF!$AD$2:$AD$7489,SYSHECF!$A$2:$A$7489,$A67,SYSHECF!$B$2:$B$7489,$B67)/8760</f>
        <v>0.65949999999999975</v>
      </c>
      <c r="E67" s="7" t="str">
        <f t="shared" si="6"/>
        <v/>
      </c>
      <c r="F67" s="7" t="str">
        <f t="shared" si="7"/>
        <v/>
      </c>
      <c r="G67" s="7" t="str">
        <f t="shared" si="8"/>
        <v/>
      </c>
      <c r="H67" s="7" t="str">
        <f t="shared" si="9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10"/>
        <v>CO|geothermal</v>
      </c>
      <c r="O67" s="7" t="str">
        <f ca="1">IFERROR(_xludf.MAXIFS(SYSHECF!$AE$2:$AE$7489,SYSHECF!$A$2:$A$7489,$A67,SYSHECF!$B$2:$B$7489,$B67),"")</f>
        <v/>
      </c>
      <c r="P67" t="e">
        <f t="shared" ca="1" si="11"/>
        <v>#VALUE!</v>
      </c>
    </row>
    <row r="68" spans="1:16" x14ac:dyDescent="0.45">
      <c r="A68" t="s">
        <v>16</v>
      </c>
      <c r="B68" t="s">
        <v>165</v>
      </c>
      <c r="C68" t="s">
        <v>207</v>
      </c>
      <c r="D68" s="7">
        <f>SUMIFS(SYSHECF!$AD$2:$AD$7489,SYSHECF!$A$2:$A$7489,$A68,SYSHECF!$B$2:$B$7489,$B68)/8760</f>
        <v>0.4598000000000001</v>
      </c>
      <c r="E68" s="7">
        <f t="shared" si="6"/>
        <v>0.4968346491640675</v>
      </c>
      <c r="F68" s="7">
        <f t="shared" si="7"/>
        <v>0.42278751082454702</v>
      </c>
      <c r="G68" s="7">
        <f t="shared" si="8"/>
        <v>1.0805451264986241</v>
      </c>
      <c r="H68" s="7">
        <f t="shared" si="9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10"/>
        <v>CO|hard coal</v>
      </c>
      <c r="O68" s="7" t="str">
        <f ca="1">IFERROR(_xludf.MAXIFS(SYSHECF!$AE$2:$AE$7489,SYSHECF!$A$2:$A$7489,$A68,SYSHECF!$B$2:$B$7489,$B68),"")</f>
        <v/>
      </c>
      <c r="P68" t="e">
        <f t="shared" ca="1" si="11"/>
        <v>#VALUE!</v>
      </c>
    </row>
    <row r="69" spans="1:16" x14ac:dyDescent="0.45">
      <c r="A69" t="s">
        <v>16</v>
      </c>
      <c r="B69" t="s">
        <v>167</v>
      </c>
      <c r="C69" t="s">
        <v>208</v>
      </c>
      <c r="D69" s="7">
        <f>SUMIFS(SYSHECF!$AD$2:$AD$7489,SYSHECF!$A$2:$A$7489,$A69,SYSHECF!$B$2:$B$7489,$B69)/8760</f>
        <v>0.27840000000000004</v>
      </c>
      <c r="E69" s="7">
        <f t="shared" si="6"/>
        <v>0.27255518331737077</v>
      </c>
      <c r="F69" s="7">
        <f t="shared" si="7"/>
        <v>0.28427869910040232</v>
      </c>
      <c r="G69" s="7">
        <f t="shared" si="8"/>
        <v>0.97900568720319947</v>
      </c>
      <c r="H69" s="7">
        <f t="shared" si="9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10"/>
        <v>CO|hydro</v>
      </c>
      <c r="O69" s="7" t="str">
        <f ca="1">IFERROR(_xludf.MAXIFS(SYSHECF!$AE$2:$AE$7489,SYSHECF!$A$2:$A$7489,$A69,SYSHECF!$B$2:$B$7489,$B69),"")</f>
        <v/>
      </c>
      <c r="P69" t="e">
        <f t="shared" ca="1" si="11"/>
        <v>#VALUE!</v>
      </c>
    </row>
    <row r="70" spans="1:16" x14ac:dyDescent="0.45">
      <c r="A70" t="s">
        <v>16</v>
      </c>
      <c r="B70" t="s">
        <v>171</v>
      </c>
      <c r="C70" t="s">
        <v>207</v>
      </c>
      <c r="D70" s="7">
        <f>SUMIFS(SYSHECF!$AD$2:$AD$7489,SYSHECF!$A$2:$A$7489,$A70,SYSHECF!$B$2:$B$7489,$B70)/8760</f>
        <v>0.6379999999999999</v>
      </c>
      <c r="E70" s="7" t="str">
        <f t="shared" si="6"/>
        <v/>
      </c>
      <c r="F70" s="7" t="str">
        <f t="shared" si="7"/>
        <v/>
      </c>
      <c r="G70" s="7" t="str">
        <f t="shared" si="8"/>
        <v/>
      </c>
      <c r="H70" s="7" t="str">
        <f t="shared" si="9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10"/>
        <v>CO|lignite</v>
      </c>
      <c r="O70" s="7" t="str">
        <f ca="1">IFERROR(_xludf.MAXIFS(SYSHECF!$AE$2:$AE$7489,SYSHECF!$A$2:$A$7489,$A70,SYSHECF!$B$2:$B$7489,$B70),"")</f>
        <v/>
      </c>
      <c r="P70" t="e">
        <f t="shared" ca="1" si="11"/>
        <v>#VALUE!</v>
      </c>
    </row>
    <row r="71" spans="1:16" x14ac:dyDescent="0.45">
      <c r="A71" t="s">
        <v>16</v>
      </c>
      <c r="B71" t="s">
        <v>172</v>
      </c>
      <c r="C71" t="s">
        <v>207</v>
      </c>
      <c r="D71" s="7">
        <f>SUMIFS(SYSHECF!$AD$2:$AD$7489,SYSHECF!$A$2:$A$7489,$A71,SYSHECF!$B$2:$B$7489,$B71)/8760</f>
        <v>0.73419999999999985</v>
      </c>
      <c r="E71" s="7" t="str">
        <f t="shared" si="6"/>
        <v/>
      </c>
      <c r="F71" s="7" t="str">
        <f t="shared" si="7"/>
        <v/>
      </c>
      <c r="G71" s="7" t="str">
        <f t="shared" si="8"/>
        <v/>
      </c>
      <c r="H71" s="7" t="str">
        <f t="shared" si="9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10"/>
        <v>CO|municipal solid waste</v>
      </c>
      <c r="O71" s="7" t="str">
        <f ca="1">IFERROR(_xludf.MAXIFS(SYSHECF!$AE$2:$AE$7489,SYSHECF!$A$2:$A$7489,$A71,SYSHECF!$B$2:$B$7489,$B71),"")</f>
        <v/>
      </c>
      <c r="P71" t="e">
        <f t="shared" ca="1" si="11"/>
        <v>#VALUE!</v>
      </c>
    </row>
    <row r="72" spans="1:16" x14ac:dyDescent="0.45">
      <c r="A72" t="s">
        <v>16</v>
      </c>
      <c r="B72" t="s">
        <v>161</v>
      </c>
      <c r="C72" t="s">
        <v>207</v>
      </c>
      <c r="D72" s="7">
        <f>SUMIFS(SYSHECF!$AD$2:$AD$7489,SYSHECF!$A$2:$A$7489,$A72,SYSHECF!$B$2:$B$7489,$B72)/8760</f>
        <v>0.50450000000000006</v>
      </c>
      <c r="E72" s="7">
        <f t="shared" si="6"/>
        <v>0.50463393376974364</v>
      </c>
      <c r="F72" s="7">
        <f t="shared" si="7"/>
        <v>0.50445664653392819</v>
      </c>
      <c r="G72" s="7">
        <f t="shared" si="8"/>
        <v>1.0002654782353688</v>
      </c>
      <c r="H72" s="7">
        <f t="shared" si="9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10"/>
        <v>CO|natural gas combined cycle</v>
      </c>
      <c r="O72" s="7" t="str">
        <f ca="1">IFERROR(_xludf.MAXIFS(SYSHECF!$AE$2:$AE$7489,SYSHECF!$A$2:$A$7489,$A72,SYSHECF!$B$2:$B$7489,$B72),"")</f>
        <v/>
      </c>
      <c r="P72" t="e">
        <f t="shared" ca="1" si="11"/>
        <v>#VALUE!</v>
      </c>
    </row>
    <row r="73" spans="1:16" x14ac:dyDescent="0.45">
      <c r="A73" t="s">
        <v>16</v>
      </c>
      <c r="B73" t="s">
        <v>173</v>
      </c>
      <c r="C73" t="s">
        <v>207</v>
      </c>
      <c r="D73" s="7">
        <f>SUMIFS(SYSHECF!$AD$2:$AD$7489,SYSHECF!$A$2:$A$7489,$A73,SYSHECF!$B$2:$B$7489,$B73)/8760</f>
        <v>0.11710000000000005</v>
      </c>
      <c r="E73" s="7">
        <f t="shared" si="6"/>
        <v>0.12040126362496228</v>
      </c>
      <c r="F73" s="7">
        <f t="shared" si="7"/>
        <v>0.11373289079100712</v>
      </c>
      <c r="G73" s="7">
        <f t="shared" si="8"/>
        <v>1.0281918328348612</v>
      </c>
      <c r="H73" s="7">
        <f t="shared" si="9"/>
        <v>0.97124586499579058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10"/>
        <v>CO|natural gas peaker</v>
      </c>
      <c r="O73" s="7" t="str">
        <f ca="1">IFERROR(_xludf.MAXIFS(SYSHECF!$AE$2:$AE$7489,SYSHECF!$A$2:$A$7489,$A73,SYSHECF!$B$2:$B$7489,$B73),"")</f>
        <v/>
      </c>
      <c r="P73" t="e">
        <f t="shared" ca="1" si="11"/>
        <v>#VALUE!</v>
      </c>
    </row>
    <row r="74" spans="1:16" x14ac:dyDescent="0.45">
      <c r="A74" t="s">
        <v>16</v>
      </c>
      <c r="B74" t="s">
        <v>183</v>
      </c>
      <c r="C74" t="s">
        <v>207</v>
      </c>
      <c r="D74" s="7">
        <f>SUMIFS(SYSHECF!$AD$2:$AD$7489,SYSHECF!$A$2:$A$7489,$A74,SYSHECF!$B$2:$B$7489,$B74)/8760</f>
        <v>0.22061158343492626</v>
      </c>
      <c r="E74" s="7">
        <f t="shared" si="6"/>
        <v>0.15733980631240907</v>
      </c>
      <c r="F74" s="7">
        <f t="shared" si="7"/>
        <v>0.28487258801001619</v>
      </c>
      <c r="G74" s="7">
        <f t="shared" si="8"/>
        <v>0.71319830020992325</v>
      </c>
      <c r="H74" s="7">
        <f t="shared" si="9"/>
        <v>1.2912857229640664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10"/>
        <v>CO|natural gas steam turbine</v>
      </c>
      <c r="O74" s="7" t="str">
        <f ca="1">IFERROR(_xludf.MAXIFS(SYSHECF!$AE$2:$AE$7489,SYSHECF!$A$2:$A$7489,$A74,SYSHECF!$B$2:$B$7489,$B74),"")</f>
        <v/>
      </c>
      <c r="P74" t="e">
        <f t="shared" ca="1" si="11"/>
        <v>#VALUE!</v>
      </c>
    </row>
    <row r="75" spans="1:16" x14ac:dyDescent="0.45">
      <c r="A75" t="s">
        <v>16</v>
      </c>
      <c r="B75" t="s">
        <v>174</v>
      </c>
      <c r="C75" t="s">
        <v>208</v>
      </c>
      <c r="D75" s="7">
        <f>SUMIFS(SYSHECF!$AD$2:$AD$7489,SYSHECF!$A$2:$A$7489,$A75,SYSHECF!$B$2:$B$7489,$B75)/8760</f>
        <v>0.90899999999999992</v>
      </c>
      <c r="E75" s="7" t="str">
        <f t="shared" si="6"/>
        <v/>
      </c>
      <c r="F75" s="7" t="str">
        <f t="shared" si="7"/>
        <v/>
      </c>
      <c r="G75" s="7" t="str">
        <f t="shared" si="8"/>
        <v/>
      </c>
      <c r="H75" s="7" t="str">
        <f t="shared" si="9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10"/>
        <v>CO|nuclear</v>
      </c>
      <c r="O75" s="7" t="str">
        <f ca="1">IFERROR(_xludf.MAXIFS(SYSHECF!$AE$2:$AE$7489,SYSHECF!$A$2:$A$7489,$A75,SYSHECF!$B$2:$B$7489,$B75),"")</f>
        <v/>
      </c>
      <c r="P75" t="e">
        <f t="shared" ca="1" si="11"/>
        <v>#VALUE!</v>
      </c>
    </row>
    <row r="76" spans="1:16" x14ac:dyDescent="0.45">
      <c r="A76" t="s">
        <v>16</v>
      </c>
      <c r="B76" t="s">
        <v>175</v>
      </c>
      <c r="C76" t="s">
        <v>208</v>
      </c>
      <c r="D76" s="7">
        <f>SUMIFS(SYSHECF!$AD$2:$AD$7489,SYSHECF!$A$2:$A$7489,$A76,SYSHECF!$B$2:$B$7489,$B76)/8760</f>
        <v>0.381924636211872</v>
      </c>
      <c r="E76" s="7" t="str">
        <f t="shared" si="6"/>
        <v/>
      </c>
      <c r="F76" s="7" t="str">
        <f t="shared" si="7"/>
        <v/>
      </c>
      <c r="G76" s="7" t="str">
        <f t="shared" si="8"/>
        <v/>
      </c>
      <c r="H76" s="7" t="str">
        <f t="shared" si="9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10"/>
        <v>CO|offshore wind</v>
      </c>
      <c r="O76" s="7" t="str">
        <f ca="1">IFERROR(_xludf.MAXIFS(SYSHECF!$AE$2:$AE$7489,SYSHECF!$A$2:$A$7489,$A76,SYSHECF!$B$2:$B$7489,$B76),"")</f>
        <v/>
      </c>
      <c r="P76" t="e">
        <f t="shared" ca="1" si="11"/>
        <v>#VALUE!</v>
      </c>
    </row>
    <row r="77" spans="1:16" x14ac:dyDescent="0.45">
      <c r="A77" t="s">
        <v>16</v>
      </c>
      <c r="B77" t="s">
        <v>176</v>
      </c>
      <c r="C77" t="s">
        <v>208</v>
      </c>
      <c r="D77" s="7">
        <f>SUMIFS(SYSHECF!$AD$2:$AD$7489,SYSHECF!$A$2:$A$7489,$A77,SYSHECF!$B$2:$B$7489,$B77)/8760</f>
        <v>0.36890000000000006</v>
      </c>
      <c r="E77" s="7">
        <f t="shared" si="6"/>
        <v>0.37658672354037093</v>
      </c>
      <c r="F77" s="7">
        <f t="shared" si="7"/>
        <v>0.36127176839248654</v>
      </c>
      <c r="G77" s="7">
        <f t="shared" si="8"/>
        <v>1.0208368759565489</v>
      </c>
      <c r="H77" s="7">
        <f t="shared" si="9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10"/>
        <v>CO|onshore wind</v>
      </c>
      <c r="O77" s="7" t="str">
        <f ca="1">IFERROR(_xludf.MAXIFS(SYSHECF!$AE$2:$AE$7489,SYSHECF!$A$2:$A$7489,$A77,SYSHECF!$B$2:$B$7489,$B77),"")</f>
        <v/>
      </c>
      <c r="P77" t="e">
        <f t="shared" ca="1" si="11"/>
        <v>#VALUE!</v>
      </c>
    </row>
    <row r="78" spans="1:16" x14ac:dyDescent="0.45">
      <c r="A78" t="s">
        <v>16</v>
      </c>
      <c r="B78" t="s">
        <v>177</v>
      </c>
      <c r="C78" t="s">
        <v>207</v>
      </c>
      <c r="D78" s="7">
        <f>SUMIFS(SYSHECF!$AD$2:$AD$7489,SYSHECF!$A$2:$A$7489,$A78,SYSHECF!$B$2:$B$7489,$B78)/8760</f>
        <v>2.1699999999999994E-2</v>
      </c>
      <c r="E78" s="7">
        <f t="shared" si="6"/>
        <v>3.2296455252066508E-2</v>
      </c>
      <c r="F78" s="7">
        <f t="shared" si="7"/>
        <v>1.0992124753287869E-2</v>
      </c>
      <c r="G78" s="7">
        <f t="shared" si="8"/>
        <v>1.48831591023348</v>
      </c>
      <c r="H78" s="7">
        <f t="shared" si="9"/>
        <v>0.50654952780128437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10"/>
        <v>CO|petroleum</v>
      </c>
      <c r="O78" s="7" t="str">
        <f ca="1">IFERROR(_xludf.MAXIFS(SYSHECF!$AE$2:$AE$7489,SYSHECF!$A$2:$A$7489,$A78,SYSHECF!$B$2:$B$7489,$B78),"")</f>
        <v/>
      </c>
      <c r="P78" t="e">
        <f t="shared" ca="1" si="11"/>
        <v>#VALUE!</v>
      </c>
    </row>
    <row r="79" spans="1:16" x14ac:dyDescent="0.45">
      <c r="A79" t="s">
        <v>16</v>
      </c>
      <c r="B79" t="s">
        <v>178</v>
      </c>
      <c r="C79" t="s">
        <v>207</v>
      </c>
      <c r="D79" s="7">
        <f>SUMIFS(SYSHECF!$AD$2:$AD$7489,SYSHECF!$A$2:$A$7489,$A79,SYSHECF!$B$2:$B$7489,$B79)/8760</f>
        <v>7.7334777570222779E-2</v>
      </c>
      <c r="E79" s="7" t="str">
        <f t="shared" si="6"/>
        <v/>
      </c>
      <c r="F79" s="7">
        <f t="shared" si="7"/>
        <v>1.1208328893414318E-2</v>
      </c>
      <c r="G79" s="7" t="str">
        <f t="shared" si="8"/>
        <v/>
      </c>
      <c r="H79" s="7">
        <f t="shared" si="9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10"/>
        <v>CO|pumped hydro</v>
      </c>
      <c r="O79" s="7" t="str">
        <f ca="1">IFERROR(_xludf.MAXIFS(SYSHECF!$AE$2:$AE$7489,SYSHECF!$A$2:$A$7489,$A79,SYSHECF!$B$2:$B$7489,$B79),"")</f>
        <v/>
      </c>
      <c r="P79" t="e">
        <f t="shared" ca="1" si="11"/>
        <v>#VALUE!</v>
      </c>
    </row>
    <row r="80" spans="1:16" x14ac:dyDescent="0.45">
      <c r="A80" t="s">
        <v>16</v>
      </c>
      <c r="B80" t="s">
        <v>181</v>
      </c>
      <c r="C80" t="s">
        <v>208</v>
      </c>
      <c r="D80" s="7">
        <f>SUMIFS(SYSHECF!$AD$2:$AD$7489,SYSHECF!$A$2:$A$7489,$A80,SYSHECF!$B$2:$B$7489,$B80)/8760</f>
        <v>0.21640000000000004</v>
      </c>
      <c r="E80" s="7">
        <f t="shared" si="6"/>
        <v>0.2383194325811088</v>
      </c>
      <c r="F80" s="7">
        <f t="shared" si="7"/>
        <v>0.19447051502286491</v>
      </c>
      <c r="G80" s="7">
        <f t="shared" si="8"/>
        <v>1.1012912781012421</v>
      </c>
      <c r="H80" s="7">
        <f t="shared" si="9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10"/>
        <v>CO|solar pv</v>
      </c>
      <c r="O80" s="7" t="str">
        <f ca="1">IFERROR(_xludf.MAXIFS(SYSHECF!$AE$2:$AE$7489,SYSHECF!$A$2:$A$7489,$A80,SYSHECF!$B$2:$B$7489,$B80),"")</f>
        <v/>
      </c>
      <c r="P80" t="e">
        <f t="shared" ca="1" si="11"/>
        <v>#VALUE!</v>
      </c>
    </row>
    <row r="81" spans="1:16" x14ac:dyDescent="0.45">
      <c r="A81" t="s">
        <v>16</v>
      </c>
      <c r="B81" t="s">
        <v>182</v>
      </c>
      <c r="C81" t="s">
        <v>208</v>
      </c>
      <c r="D81" s="7">
        <f>SUMIFS(SYSHECF!$AD$2:$AD$7489,SYSHECF!$A$2:$A$7489,$A81,SYSHECF!$B$2:$B$7489,$B81)/8760</f>
        <v>0.24395286800561872</v>
      </c>
      <c r="E81" s="7" t="str">
        <f t="shared" si="6"/>
        <v/>
      </c>
      <c r="F81" s="7" t="str">
        <f t="shared" si="7"/>
        <v/>
      </c>
      <c r="G81" s="7" t="str">
        <f t="shared" si="8"/>
        <v/>
      </c>
      <c r="H81" s="7" t="str">
        <f t="shared" si="9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10"/>
        <v>CO|solar thermal</v>
      </c>
      <c r="O81" s="7" t="str">
        <f ca="1">IFERROR(_xludf.MAXIFS(SYSHECF!$AE$2:$AE$7489,SYSHECF!$A$2:$A$7489,$A81,SYSHECF!$B$2:$B$7489,$B81),"")</f>
        <v/>
      </c>
      <c r="P81" t="e">
        <f t="shared" ca="1" si="11"/>
        <v>#VALUE!</v>
      </c>
    </row>
    <row r="82" spans="1:16" x14ac:dyDescent="0.45">
      <c r="A82" t="s">
        <v>20</v>
      </c>
      <c r="B82" t="s">
        <v>159</v>
      </c>
      <c r="C82" t="s">
        <v>207</v>
      </c>
      <c r="D82" s="7">
        <f>SUMIFS(SYSHECF!$AD$2:$AD$7489,SYSHECF!$A$2:$A$7489,$A82,SYSHECF!$B$2:$B$7489,$B82)/8760</f>
        <v>0.6610999999999998</v>
      </c>
      <c r="E82" s="7">
        <f t="shared" si="6"/>
        <v>0.59530065748753336</v>
      </c>
      <c r="F82" s="7">
        <f t="shared" si="7"/>
        <v>0.72697333847177936</v>
      </c>
      <c r="G82" s="7">
        <f t="shared" si="8"/>
        <v>0.90046990997963017</v>
      </c>
      <c r="H82" s="7">
        <f t="shared" si="9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10"/>
        <v>CT|biomass</v>
      </c>
      <c r="O82" s="7" t="str">
        <f ca="1">IFERROR(_xludf.MAXIFS(SYSHECF!$AE$2:$AE$7489,SYSHECF!$A$2:$A$7489,$A82,SYSHECF!$B$2:$B$7489,$B82),"")</f>
        <v/>
      </c>
      <c r="P82" t="e">
        <f t="shared" ca="1" si="11"/>
        <v>#VALUE!</v>
      </c>
    </row>
    <row r="83" spans="1:16" x14ac:dyDescent="0.45">
      <c r="A83" t="s">
        <v>20</v>
      </c>
      <c r="B83" t="s">
        <v>163</v>
      </c>
      <c r="C83" t="s">
        <v>208</v>
      </c>
      <c r="D83" s="7">
        <f>SUMIFS(SYSHECF!$AD$2:$AD$7489,SYSHECF!$A$2:$A$7489,$A83,SYSHECF!$B$2:$B$7489,$B83)/8760</f>
        <v>0.65949999999999986</v>
      </c>
      <c r="E83" s="7" t="str">
        <f t="shared" si="6"/>
        <v/>
      </c>
      <c r="F83" s="7" t="str">
        <f t="shared" si="7"/>
        <v/>
      </c>
      <c r="G83" s="7" t="str">
        <f t="shared" si="8"/>
        <v/>
      </c>
      <c r="H83" s="7" t="str">
        <f t="shared" si="9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10"/>
        <v>CT|geothermal</v>
      </c>
      <c r="O83" s="7" t="str">
        <f ca="1">IFERROR(_xludf.MAXIFS(SYSHECF!$AE$2:$AE$7489,SYSHECF!$A$2:$A$7489,$A83,SYSHECF!$B$2:$B$7489,$B83),"")</f>
        <v/>
      </c>
      <c r="P83" t="e">
        <f t="shared" ca="1" si="11"/>
        <v>#VALUE!</v>
      </c>
    </row>
    <row r="84" spans="1:16" x14ac:dyDescent="0.45">
      <c r="A84" t="s">
        <v>20</v>
      </c>
      <c r="B84" t="s">
        <v>165</v>
      </c>
      <c r="C84" t="s">
        <v>207</v>
      </c>
      <c r="D84" s="7">
        <f>SUMIFS(SYSHECF!$AD$2:$AD$7489,SYSHECF!$A$2:$A$7489,$A84,SYSHECF!$B$2:$B$7489,$B84)/8760</f>
        <v>0.45760000000000017</v>
      </c>
      <c r="E84" s="7" t="str">
        <f t="shared" si="6"/>
        <v/>
      </c>
      <c r="F84" s="7" t="str">
        <f t="shared" si="7"/>
        <v/>
      </c>
      <c r="G84" s="7" t="str">
        <f t="shared" si="8"/>
        <v/>
      </c>
      <c r="H84" s="7" t="str">
        <f t="shared" si="9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10"/>
        <v>CT|hard coal</v>
      </c>
      <c r="O84" s="7" t="str">
        <f ca="1">IFERROR(_xludf.MAXIFS(SYSHECF!$AE$2:$AE$7489,SYSHECF!$A$2:$A$7489,$A84,SYSHECF!$B$2:$B$7489,$B84),"")</f>
        <v/>
      </c>
      <c r="P84" t="e">
        <f t="shared" ca="1" si="11"/>
        <v>#VALUE!</v>
      </c>
    </row>
    <row r="85" spans="1:16" x14ac:dyDescent="0.45">
      <c r="A85" t="s">
        <v>20</v>
      </c>
      <c r="B85" t="s">
        <v>167</v>
      </c>
      <c r="C85" t="s">
        <v>208</v>
      </c>
      <c r="D85" s="7">
        <f>SUMIFS(SYSHECF!$AD$2:$AD$7489,SYSHECF!$A$2:$A$7489,$A85,SYSHECF!$B$2:$B$7489,$B85)/8760</f>
        <v>0.31800000000000006</v>
      </c>
      <c r="E85" s="7">
        <f t="shared" si="6"/>
        <v>0.35319175017621279</v>
      </c>
      <c r="F85" s="7">
        <f t="shared" si="7"/>
        <v>0.28286174114828955</v>
      </c>
      <c r="G85" s="7">
        <f t="shared" si="8"/>
        <v>1.1106658810572727</v>
      </c>
      <c r="H85" s="7">
        <f t="shared" si="9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10"/>
        <v>CT|hydro</v>
      </c>
      <c r="O85" s="7" t="str">
        <f ca="1">IFERROR(_xludf.MAXIFS(SYSHECF!$AE$2:$AE$7489,SYSHECF!$A$2:$A$7489,$A85,SYSHECF!$B$2:$B$7489,$B85),"")</f>
        <v/>
      </c>
      <c r="P85" t="e">
        <f t="shared" ca="1" si="11"/>
        <v>#VALUE!</v>
      </c>
    </row>
    <row r="86" spans="1:16" x14ac:dyDescent="0.45">
      <c r="A86" t="s">
        <v>20</v>
      </c>
      <c r="B86" t="s">
        <v>171</v>
      </c>
      <c r="C86" t="s">
        <v>207</v>
      </c>
      <c r="D86" s="7">
        <f>SUMIFS(SYSHECF!$AD$2:$AD$7489,SYSHECF!$A$2:$A$7489,$A86,SYSHECF!$B$2:$B$7489,$B86)/8760</f>
        <v>0.63800000000000001</v>
      </c>
      <c r="E86" s="7" t="str">
        <f t="shared" si="6"/>
        <v/>
      </c>
      <c r="F86" s="7" t="str">
        <f t="shared" si="7"/>
        <v/>
      </c>
      <c r="G86" s="7" t="str">
        <f t="shared" si="8"/>
        <v/>
      </c>
      <c r="H86" s="7" t="str">
        <f t="shared" si="9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10"/>
        <v>CT|lignite</v>
      </c>
      <c r="O86" s="7" t="str">
        <f ca="1">IFERROR(_xludf.MAXIFS(SYSHECF!$AE$2:$AE$7489,SYSHECF!$A$2:$A$7489,$A86,SYSHECF!$B$2:$B$7489,$B86),"")</f>
        <v/>
      </c>
      <c r="P86" t="e">
        <f t="shared" ca="1" si="11"/>
        <v>#VALUE!</v>
      </c>
    </row>
    <row r="87" spans="1:16" x14ac:dyDescent="0.45">
      <c r="A87" t="s">
        <v>20</v>
      </c>
      <c r="B87" t="s">
        <v>172</v>
      </c>
      <c r="C87" t="s">
        <v>207</v>
      </c>
      <c r="D87" s="7">
        <f>SUMIFS(SYSHECF!$AD$2:$AD$7489,SYSHECF!$A$2:$A$7489,$A87,SYSHECF!$B$2:$B$7489,$B87)/8760</f>
        <v>0.8892000000000001</v>
      </c>
      <c r="E87" s="7">
        <f t="shared" si="6"/>
        <v>0.87598536995388354</v>
      </c>
      <c r="F87" s="7">
        <f t="shared" si="7"/>
        <v>0.90245121424839259</v>
      </c>
      <c r="G87" s="7">
        <f t="shared" si="8"/>
        <v>0.98513874263819545</v>
      </c>
      <c r="H87" s="7">
        <f t="shared" si="9"/>
        <v>1.0149024001893752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10"/>
        <v>CT|municipal solid waste</v>
      </c>
      <c r="O87" s="7" t="str">
        <f ca="1">IFERROR(_xludf.MAXIFS(SYSHECF!$AE$2:$AE$7489,SYSHECF!$A$2:$A$7489,$A87,SYSHECF!$B$2:$B$7489,$B87),"")</f>
        <v/>
      </c>
      <c r="P87" t="e">
        <f t="shared" ca="1" si="11"/>
        <v>#VALUE!</v>
      </c>
    </row>
    <row r="88" spans="1:16" x14ac:dyDescent="0.45">
      <c r="A88" t="s">
        <v>20</v>
      </c>
      <c r="B88" t="s">
        <v>161</v>
      </c>
      <c r="C88" t="s">
        <v>207</v>
      </c>
      <c r="D88" s="7">
        <f>SUMIFS(SYSHECF!$AD$2:$AD$7489,SYSHECF!$A$2:$A$7489,$A88,SYSHECF!$B$2:$B$7489,$B88)/8760</f>
        <v>0.70860000000000023</v>
      </c>
      <c r="E88" s="7">
        <f t="shared" si="6"/>
        <v>0.72551329382428198</v>
      </c>
      <c r="F88" s="7">
        <f t="shared" si="7"/>
        <v>0.69175158443730334</v>
      </c>
      <c r="G88" s="7">
        <f t="shared" si="8"/>
        <v>1.0238686054534036</v>
      </c>
      <c r="H88" s="7">
        <f t="shared" si="9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10"/>
        <v>CT|natural gas combined cycle</v>
      </c>
      <c r="O88" s="7" t="str">
        <f ca="1">IFERROR(_xludf.MAXIFS(SYSHECF!$AE$2:$AE$7489,SYSHECF!$A$2:$A$7489,$A88,SYSHECF!$B$2:$B$7489,$B88),"")</f>
        <v/>
      </c>
      <c r="P88" t="e">
        <f t="shared" ca="1" si="11"/>
        <v>#VALUE!</v>
      </c>
    </row>
    <row r="89" spans="1:16" x14ac:dyDescent="0.45">
      <c r="A89" t="s">
        <v>20</v>
      </c>
      <c r="B89" t="s">
        <v>173</v>
      </c>
      <c r="C89" t="s">
        <v>207</v>
      </c>
      <c r="D89" s="7">
        <f>SUMIFS(SYSHECF!$AD$2:$AD$7489,SYSHECF!$A$2:$A$7489,$A89,SYSHECF!$B$2:$B$7489,$B89)/8760</f>
        <v>3.4855503807417962E-2</v>
      </c>
      <c r="E89" s="7">
        <f t="shared" si="6"/>
        <v>3.1033163511054965E-2</v>
      </c>
      <c r="F89" s="7">
        <f t="shared" si="7"/>
        <v>3.8925069241709707E-2</v>
      </c>
      <c r="G89" s="7">
        <f t="shared" si="8"/>
        <v>0.89033753987657105</v>
      </c>
      <c r="H89" s="7">
        <f t="shared" si="9"/>
        <v>1.1167553180919927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10"/>
        <v>CT|natural gas peaker</v>
      </c>
      <c r="O89" s="7" t="str">
        <f ca="1">IFERROR(_xludf.MAXIFS(SYSHECF!$AE$2:$AE$7489,SYSHECF!$A$2:$A$7489,$A89,SYSHECF!$B$2:$B$7489,$B89),"")</f>
        <v/>
      </c>
      <c r="P89" t="e">
        <f t="shared" ca="1" si="11"/>
        <v>#VALUE!</v>
      </c>
    </row>
    <row r="90" spans="1:16" x14ac:dyDescent="0.45">
      <c r="A90" t="s">
        <v>20</v>
      </c>
      <c r="B90" t="s">
        <v>183</v>
      </c>
      <c r="C90" t="s">
        <v>207</v>
      </c>
      <c r="D90" s="7">
        <f>SUMIFS(SYSHECF!$AD$2:$AD$7489,SYSHECF!$A$2:$A$7489,$A90,SYSHECF!$B$2:$B$7489,$B90)/8760</f>
        <v>2.0599999999999997E-2</v>
      </c>
      <c r="E90" s="7">
        <f t="shared" si="6"/>
        <v>1.4966437304042252E-2</v>
      </c>
      <c r="F90" s="7">
        <f t="shared" si="7"/>
        <v>2.6329356311680659E-2</v>
      </c>
      <c r="G90" s="7">
        <f t="shared" si="8"/>
        <v>0.72652608272049779</v>
      </c>
      <c r="H90" s="7">
        <f t="shared" si="9"/>
        <v>1.2781240928000321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10"/>
        <v>CT|natural gas steam turbine</v>
      </c>
      <c r="O90" s="7" t="str">
        <f ca="1">IFERROR(_xludf.MAXIFS(SYSHECF!$AE$2:$AE$7489,SYSHECF!$A$2:$A$7489,$A90,SYSHECF!$B$2:$B$7489,$B90),"")</f>
        <v/>
      </c>
      <c r="P90" t="e">
        <f t="shared" ca="1" si="11"/>
        <v>#VALUE!</v>
      </c>
    </row>
    <row r="91" spans="1:16" x14ac:dyDescent="0.45">
      <c r="A91" t="s">
        <v>20</v>
      </c>
      <c r="B91" t="s">
        <v>174</v>
      </c>
      <c r="C91" t="s">
        <v>208</v>
      </c>
      <c r="D91" s="7">
        <f>SUMIFS(SYSHECF!$AD$2:$AD$7489,SYSHECF!$A$2:$A$7489,$A91,SYSHECF!$B$2:$B$7489,$B91)/8760</f>
        <v>0.90990000000000049</v>
      </c>
      <c r="E91" s="7">
        <f t="shared" si="6"/>
        <v>0.91523302601146905</v>
      </c>
      <c r="F91" s="7">
        <f t="shared" si="7"/>
        <v>0.9046603323604907</v>
      </c>
      <c r="G91" s="7">
        <f t="shared" si="8"/>
        <v>1.0058611122227372</v>
      </c>
      <c r="H91" s="7">
        <f t="shared" si="9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10"/>
        <v>CT|nuclear</v>
      </c>
      <c r="O91" s="7" t="str">
        <f ca="1">IFERROR(_xludf.MAXIFS(SYSHECF!$AE$2:$AE$7489,SYSHECF!$A$2:$A$7489,$A91,SYSHECF!$B$2:$B$7489,$B91),"")</f>
        <v/>
      </c>
      <c r="P91" t="e">
        <f t="shared" ca="1" si="11"/>
        <v>#VALUE!</v>
      </c>
    </row>
    <row r="92" spans="1:16" x14ac:dyDescent="0.45">
      <c r="A92" t="s">
        <v>20</v>
      </c>
      <c r="B92" t="s">
        <v>175</v>
      </c>
      <c r="C92" t="s">
        <v>208</v>
      </c>
      <c r="D92" s="7">
        <f>SUMIFS(SYSHECF!$AD$2:$AD$7489,SYSHECF!$A$2:$A$7489,$A92,SYSHECF!$B$2:$B$7489,$B92)/8760</f>
        <v>0.3390003577068737</v>
      </c>
      <c r="E92" s="7" t="str">
        <f t="shared" si="6"/>
        <v/>
      </c>
      <c r="F92" s="7" t="str">
        <f t="shared" si="7"/>
        <v/>
      </c>
      <c r="G92" s="7" t="str">
        <f t="shared" si="8"/>
        <v/>
      </c>
      <c r="H92" s="7" t="str">
        <f t="shared" si="9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10"/>
        <v>CT|offshore wind</v>
      </c>
      <c r="O92" s="7" t="str">
        <f ca="1">IFERROR(_xludf.MAXIFS(SYSHECF!$AE$2:$AE$7489,SYSHECF!$A$2:$A$7489,$A92,SYSHECF!$B$2:$B$7489,$B92),"")</f>
        <v/>
      </c>
      <c r="P92" t="e">
        <f t="shared" ca="1" si="11"/>
        <v>#VALUE!</v>
      </c>
    </row>
    <row r="93" spans="1:16" x14ac:dyDescent="0.45">
      <c r="A93" t="s">
        <v>20</v>
      </c>
      <c r="B93" t="s">
        <v>176</v>
      </c>
      <c r="C93" t="s">
        <v>208</v>
      </c>
      <c r="D93" s="7">
        <f>SUMIFS(SYSHECF!$AD$2:$AD$7489,SYSHECF!$A$2:$A$7489,$A93,SYSHECF!$B$2:$B$7489,$B93)/8760</f>
        <v>0.39460154077702092</v>
      </c>
      <c r="E93" s="7">
        <f t="shared" si="6"/>
        <v>0.23744292237442921</v>
      </c>
      <c r="F93" s="7">
        <f t="shared" si="7"/>
        <v>0.28082191780821919</v>
      </c>
      <c r="G93" s="7">
        <f t="shared" si="8"/>
        <v>0.6017283204390782</v>
      </c>
      <c r="H93" s="7">
        <f t="shared" si="9"/>
        <v>0.71165945590390978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10"/>
        <v>CT|onshore wind</v>
      </c>
      <c r="O93" s="7" t="str">
        <f ca="1">IFERROR(_xludf.MAXIFS(SYSHECF!$AE$2:$AE$7489,SYSHECF!$A$2:$A$7489,$A93,SYSHECF!$B$2:$B$7489,$B93),"")</f>
        <v/>
      </c>
      <c r="P93" t="e">
        <f t="shared" ca="1" si="11"/>
        <v>#VALUE!</v>
      </c>
    </row>
    <row r="94" spans="1:16" x14ac:dyDescent="0.45">
      <c r="A94" t="s">
        <v>20</v>
      </c>
      <c r="B94" t="s">
        <v>177</v>
      </c>
      <c r="C94" t="s">
        <v>207</v>
      </c>
      <c r="D94" s="7">
        <f>SUMIFS(SYSHECF!$AD$2:$AD$7489,SYSHECF!$A$2:$A$7489,$A94,SYSHECF!$B$2:$B$7489,$B94)/8760</f>
        <v>8.3000000000000001E-3</v>
      </c>
      <c r="E94" s="7">
        <f t="shared" si="6"/>
        <v>4.1200215799768397E-3</v>
      </c>
      <c r="F94" s="7">
        <f t="shared" si="7"/>
        <v>1.2513732805860222E-2</v>
      </c>
      <c r="G94" s="7">
        <f t="shared" si="8"/>
        <v>0.49638814216588428</v>
      </c>
      <c r="H94" s="7">
        <f t="shared" si="9"/>
        <v>1.5076786513084603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10"/>
        <v>CT|petroleum</v>
      </c>
      <c r="O94" s="7" t="str">
        <f ca="1">IFERROR(_xludf.MAXIFS(SYSHECF!$AE$2:$AE$7489,SYSHECF!$A$2:$A$7489,$A94,SYSHECF!$B$2:$B$7489,$B94),"")</f>
        <v/>
      </c>
      <c r="P94" t="e">
        <f t="shared" ca="1" si="11"/>
        <v>#VALUE!</v>
      </c>
    </row>
    <row r="95" spans="1:16" x14ac:dyDescent="0.45">
      <c r="A95" t="s">
        <v>20</v>
      </c>
      <c r="B95" t="s">
        <v>178</v>
      </c>
      <c r="C95" t="s">
        <v>207</v>
      </c>
      <c r="D95" s="7">
        <f>SUMIFS(SYSHECF!$AD$2:$AD$7489,SYSHECF!$A$2:$A$7489,$A95,SYSHECF!$B$2:$B$7489,$B95)/8760</f>
        <v>6.4034106793402296E-2</v>
      </c>
      <c r="E95" s="7" t="str">
        <f t="shared" si="6"/>
        <v/>
      </c>
      <c r="F95" s="7">
        <f t="shared" si="7"/>
        <v>-9.3187960115553078E-3</v>
      </c>
      <c r="G95" s="7" t="str">
        <f t="shared" si="8"/>
        <v/>
      </c>
      <c r="H95" s="7">
        <f t="shared" si="9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10"/>
        <v>CT|pumped hydro</v>
      </c>
      <c r="O95" s="7" t="str">
        <f ca="1">IFERROR(_xludf.MAXIFS(SYSHECF!$AE$2:$AE$7489,SYSHECF!$A$2:$A$7489,$A95,SYSHECF!$B$2:$B$7489,$B95),"")</f>
        <v/>
      </c>
      <c r="P95" t="e">
        <f t="shared" ca="1" si="11"/>
        <v>#VALUE!</v>
      </c>
    </row>
    <row r="96" spans="1:16" x14ac:dyDescent="0.45">
      <c r="A96" t="s">
        <v>20</v>
      </c>
      <c r="B96" t="s">
        <v>181</v>
      </c>
      <c r="C96" t="s">
        <v>208</v>
      </c>
      <c r="D96" s="7">
        <f>SUMIFS(SYSHECF!$AD$2:$AD$7489,SYSHECF!$A$2:$A$7489,$A96,SYSHECF!$B$2:$B$7489,$B96)/8760</f>
        <v>0.1636</v>
      </c>
      <c r="E96" s="7">
        <f t="shared" si="6"/>
        <v>0.17094222043953042</v>
      </c>
      <c r="F96" s="7">
        <f t="shared" si="7"/>
        <v>0.15616342828757573</v>
      </c>
      <c r="G96" s="7">
        <f t="shared" si="8"/>
        <v>1.0448790980411395</v>
      </c>
      <c r="H96" s="7">
        <f t="shared" si="9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10"/>
        <v>CT|solar pv</v>
      </c>
      <c r="O96" s="7" t="str">
        <f ca="1">IFERROR(_xludf.MAXIFS(SYSHECF!$AE$2:$AE$7489,SYSHECF!$A$2:$A$7489,$A96,SYSHECF!$B$2:$B$7489,$B96),"")</f>
        <v/>
      </c>
      <c r="P96" t="e">
        <f t="shared" ca="1" si="11"/>
        <v>#VALUE!</v>
      </c>
    </row>
    <row r="97" spans="1:16" x14ac:dyDescent="0.45">
      <c r="A97" t="s">
        <v>20</v>
      </c>
      <c r="B97" t="s">
        <v>182</v>
      </c>
      <c r="C97" t="s">
        <v>208</v>
      </c>
      <c r="D97" s="7">
        <f>SUMIFS(SYSHECF!$AD$2:$AD$7489,SYSHECF!$A$2:$A$7489,$A97,SYSHECF!$B$2:$B$7489,$B97)/8760</f>
        <v>0.23770728069136249</v>
      </c>
      <c r="E97" s="7" t="str">
        <f t="shared" si="6"/>
        <v/>
      </c>
      <c r="F97" s="7" t="str">
        <f t="shared" si="7"/>
        <v/>
      </c>
      <c r="G97" s="7" t="str">
        <f t="shared" si="8"/>
        <v/>
      </c>
      <c r="H97" s="7" t="str">
        <f t="shared" si="9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10"/>
        <v>CT|solar thermal</v>
      </c>
      <c r="O97" s="7" t="str">
        <f ca="1">IFERROR(_xludf.MAXIFS(SYSHECF!$AE$2:$AE$7489,SYSHECF!$A$2:$A$7489,$A97,SYSHECF!$B$2:$B$7489,$B97),"")</f>
        <v/>
      </c>
      <c r="P97" t="e">
        <f t="shared" ca="1" si="11"/>
        <v>#VALUE!</v>
      </c>
    </row>
    <row r="98" spans="1:16" x14ac:dyDescent="0.45">
      <c r="A98" t="s">
        <v>24</v>
      </c>
      <c r="B98" t="s">
        <v>159</v>
      </c>
      <c r="C98" t="s">
        <v>207</v>
      </c>
      <c r="D98" s="7">
        <f>SUMIFS(SYSHECF!$AD$2:$AD$7489,SYSHECF!$A$2:$A$7489,$A98,SYSHECF!$B$2:$B$7489,$B98)/8760</f>
        <v>0.51019999999999988</v>
      </c>
      <c r="E98" s="7">
        <f t="shared" si="6"/>
        <v>0.30365296803652964</v>
      </c>
      <c r="F98" s="7">
        <f t="shared" si="7"/>
        <v>0.56164383561643838</v>
      </c>
      <c r="G98" s="7">
        <f t="shared" si="8"/>
        <v>0.59516457866822758</v>
      </c>
      <c r="H98" s="7">
        <f t="shared" si="9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10"/>
        <v>DE|biomass</v>
      </c>
      <c r="O98" s="7" t="str">
        <f ca="1">IFERROR(_xludf.MAXIFS(SYSHECF!$AE$2:$AE$7489,SYSHECF!$A$2:$A$7489,$A98,SYSHECF!$B$2:$B$7489,$B98),"")</f>
        <v/>
      </c>
      <c r="P98" t="e">
        <f t="shared" ca="1" si="11"/>
        <v>#VALUE!</v>
      </c>
    </row>
    <row r="99" spans="1:16" x14ac:dyDescent="0.45">
      <c r="A99" t="s">
        <v>24</v>
      </c>
      <c r="B99" t="s">
        <v>163</v>
      </c>
      <c r="C99" t="s">
        <v>208</v>
      </c>
      <c r="D99" s="7">
        <f>SUMIFS(SYSHECF!$AD$2:$AD$7489,SYSHECF!$A$2:$A$7489,$A99,SYSHECF!$B$2:$B$7489,$B99)/8760</f>
        <v>0.65949999999999998</v>
      </c>
      <c r="E99" s="7" t="str">
        <f t="shared" si="6"/>
        <v/>
      </c>
      <c r="F99" s="7" t="str">
        <f t="shared" si="7"/>
        <v/>
      </c>
      <c r="G99" s="7" t="str">
        <f t="shared" si="8"/>
        <v/>
      </c>
      <c r="H99" s="7" t="str">
        <f t="shared" si="9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10"/>
        <v>DE|geothermal</v>
      </c>
      <c r="O99" s="7" t="str">
        <f ca="1">IFERROR(_xludf.MAXIFS(SYSHECF!$AE$2:$AE$7489,SYSHECF!$A$2:$A$7489,$A99,SYSHECF!$B$2:$B$7489,$B99),"")</f>
        <v/>
      </c>
      <c r="P99" t="e">
        <f t="shared" ca="1" si="11"/>
        <v>#VALUE!</v>
      </c>
    </row>
    <row r="100" spans="1:16" x14ac:dyDescent="0.45">
      <c r="A100" t="s">
        <v>24</v>
      </c>
      <c r="B100" t="s">
        <v>165</v>
      </c>
      <c r="C100" t="s">
        <v>207</v>
      </c>
      <c r="D100" s="7">
        <f>SUMIFS(SYSHECF!$AD$2:$AD$7489,SYSHECF!$A$2:$A$7489,$A100,SYSHECF!$B$2:$B$7489,$B100)/8760</f>
        <v>4.0100000000000011E-2</v>
      </c>
      <c r="E100" s="7">
        <f t="shared" si="6"/>
        <v>4.0065708876266849E-2</v>
      </c>
      <c r="F100" s="7" t="str">
        <f t="shared" si="7"/>
        <v/>
      </c>
      <c r="G100" s="7">
        <f t="shared" si="8"/>
        <v>0.99914485975727774</v>
      </c>
      <c r="H100" s="7" t="str">
        <f t="shared" si="9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10"/>
        <v>DE|hard coal</v>
      </c>
      <c r="O100" s="7" t="str">
        <f ca="1">IFERROR(_xludf.MAXIFS(SYSHECF!$AE$2:$AE$7489,SYSHECF!$A$2:$A$7489,$A100,SYSHECF!$B$2:$B$7489,$B100),"")</f>
        <v/>
      </c>
      <c r="P100" t="e">
        <f t="shared" ca="1" si="11"/>
        <v>#VALUE!</v>
      </c>
    </row>
    <row r="101" spans="1:16" x14ac:dyDescent="0.45">
      <c r="A101" t="s">
        <v>24</v>
      </c>
      <c r="B101" t="s">
        <v>167</v>
      </c>
      <c r="C101" t="s">
        <v>208</v>
      </c>
      <c r="D101" s="7">
        <f>SUMIFS(SYSHECF!$AD$2:$AD$7489,SYSHECF!$A$2:$A$7489,$A101,SYSHECF!$B$2:$B$7489,$B101)/8760</f>
        <v>0.34430000000000005</v>
      </c>
      <c r="E101" s="7" t="str">
        <f t="shared" si="6"/>
        <v/>
      </c>
      <c r="F101" s="7" t="str">
        <f t="shared" si="7"/>
        <v/>
      </c>
      <c r="G101" s="7" t="str">
        <f t="shared" si="8"/>
        <v/>
      </c>
      <c r="H101" s="7" t="str">
        <f t="shared" si="9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10"/>
        <v>DE|hydro</v>
      </c>
      <c r="O101" s="7" t="str">
        <f ca="1">IFERROR(_xludf.MAXIFS(SYSHECF!$AE$2:$AE$7489,SYSHECF!$A$2:$A$7489,$A101,SYSHECF!$B$2:$B$7489,$B101),"")</f>
        <v/>
      </c>
      <c r="P101" t="e">
        <f t="shared" ca="1" si="11"/>
        <v>#VALUE!</v>
      </c>
    </row>
    <row r="102" spans="1:16" x14ac:dyDescent="0.45">
      <c r="A102" t="s">
        <v>24</v>
      </c>
      <c r="B102" t="s">
        <v>171</v>
      </c>
      <c r="C102" t="s">
        <v>207</v>
      </c>
      <c r="D102" s="7">
        <f>SUMIFS(SYSHECF!$AD$2:$AD$7489,SYSHECF!$A$2:$A$7489,$A102,SYSHECF!$B$2:$B$7489,$B102)/8760</f>
        <v>0.6379999999999999</v>
      </c>
      <c r="E102" s="7" t="str">
        <f t="shared" si="6"/>
        <v/>
      </c>
      <c r="F102" s="7" t="str">
        <f t="shared" si="7"/>
        <v/>
      </c>
      <c r="G102" s="7" t="str">
        <f t="shared" si="8"/>
        <v/>
      </c>
      <c r="H102" s="7" t="str">
        <f t="shared" si="9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10"/>
        <v>DE|lignite</v>
      </c>
      <c r="O102" s="7" t="str">
        <f ca="1">IFERROR(_xludf.MAXIFS(SYSHECF!$AE$2:$AE$7489,SYSHECF!$A$2:$A$7489,$A102,SYSHECF!$B$2:$B$7489,$B102),"")</f>
        <v/>
      </c>
      <c r="P102" t="e">
        <f t="shared" ca="1" si="11"/>
        <v>#VALUE!</v>
      </c>
    </row>
    <row r="103" spans="1:16" x14ac:dyDescent="0.45">
      <c r="A103" t="s">
        <v>24</v>
      </c>
      <c r="B103" t="s">
        <v>172</v>
      </c>
      <c r="C103" t="s">
        <v>207</v>
      </c>
      <c r="D103" s="7">
        <f>SUMIFS(SYSHECF!$AD$2:$AD$7489,SYSHECF!$A$2:$A$7489,$A103,SYSHECF!$B$2:$B$7489,$B103)/8760</f>
        <v>0.73420000000000007</v>
      </c>
      <c r="E103" s="7" t="str">
        <f t="shared" si="6"/>
        <v/>
      </c>
      <c r="F103" s="7" t="str">
        <f t="shared" si="7"/>
        <v/>
      </c>
      <c r="G103" s="7" t="str">
        <f t="shared" si="8"/>
        <v/>
      </c>
      <c r="H103" s="7" t="str">
        <f t="shared" si="9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10"/>
        <v>DE|municipal solid waste</v>
      </c>
      <c r="O103" s="7" t="str">
        <f ca="1">IFERROR(_xludf.MAXIFS(SYSHECF!$AE$2:$AE$7489,SYSHECF!$A$2:$A$7489,$A103,SYSHECF!$B$2:$B$7489,$B103),"")</f>
        <v/>
      </c>
      <c r="P103" t="e">
        <f t="shared" ca="1" si="11"/>
        <v>#VALUE!</v>
      </c>
    </row>
    <row r="104" spans="1:16" x14ac:dyDescent="0.45">
      <c r="A104" t="s">
        <v>24</v>
      </c>
      <c r="B104" t="s">
        <v>161</v>
      </c>
      <c r="C104" t="s">
        <v>207</v>
      </c>
      <c r="D104" s="7">
        <f>SUMIFS(SYSHECF!$AD$2:$AD$7489,SYSHECF!$A$2:$A$7489,$A104,SYSHECF!$B$2:$B$7489,$B104)/8760</f>
        <v>0.21810000000000004</v>
      </c>
      <c r="E104" s="7">
        <f t="shared" si="6"/>
        <v>0.20285449173442729</v>
      </c>
      <c r="F104" s="7">
        <f t="shared" si="7"/>
        <v>0.23329334847263938</v>
      </c>
      <c r="G104" s="7">
        <f t="shared" si="8"/>
        <v>0.93009854073556741</v>
      </c>
      <c r="H104" s="7">
        <f t="shared" si="9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10"/>
        <v>DE|natural gas combined cycle</v>
      </c>
      <c r="O104" s="7" t="str">
        <f ca="1">IFERROR(_xludf.MAXIFS(SYSHECF!$AE$2:$AE$7489,SYSHECF!$A$2:$A$7489,$A104,SYSHECF!$B$2:$B$7489,$B104),"")</f>
        <v/>
      </c>
      <c r="P104" t="e">
        <f t="shared" ca="1" si="11"/>
        <v>#VALUE!</v>
      </c>
    </row>
    <row r="105" spans="1:16" x14ac:dyDescent="0.45">
      <c r="A105" t="s">
        <v>24</v>
      </c>
      <c r="B105" t="s">
        <v>173</v>
      </c>
      <c r="C105" t="s">
        <v>207</v>
      </c>
      <c r="D105" s="7">
        <f>SUMIFS(SYSHECF!$AD$2:$AD$7489,SYSHECF!$A$2:$A$7489,$A105,SYSHECF!$B$2:$B$7489,$B105)/8760</f>
        <v>6.0398089339265375E-2</v>
      </c>
      <c r="E105" s="7">
        <f t="shared" si="6"/>
        <v>6.3343756204089732E-2</v>
      </c>
      <c r="F105" s="7">
        <f t="shared" si="7"/>
        <v>5.8380484415326589E-2</v>
      </c>
      <c r="G105" s="7">
        <f t="shared" si="8"/>
        <v>1.0487708617449485</v>
      </c>
      <c r="H105" s="7">
        <f t="shared" si="9"/>
        <v>0.96659488824877249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10"/>
        <v>DE|natural gas peaker</v>
      </c>
      <c r="O105" s="7" t="str">
        <f ca="1">IFERROR(_xludf.MAXIFS(SYSHECF!$AE$2:$AE$7489,SYSHECF!$A$2:$A$7489,$A105,SYSHECF!$B$2:$B$7489,$B105),"")</f>
        <v/>
      </c>
      <c r="P105" t="e">
        <f t="shared" ca="1" si="11"/>
        <v>#VALUE!</v>
      </c>
    </row>
    <row r="106" spans="1:16" x14ac:dyDescent="0.45">
      <c r="A106" t="s">
        <v>24</v>
      </c>
      <c r="B106" t="s">
        <v>183</v>
      </c>
      <c r="C106" t="s">
        <v>207</v>
      </c>
      <c r="D106" s="7">
        <f>SUMIFS(SYSHECF!$AD$2:$AD$7489,SYSHECF!$A$2:$A$7489,$A106,SYSHECF!$B$2:$B$7489,$B106)/8760</f>
        <v>5.7700000000000022E-2</v>
      </c>
      <c r="E106" s="7">
        <f t="shared" si="6"/>
        <v>5.1690154725534641E-2</v>
      </c>
      <c r="F106" s="7">
        <f t="shared" si="7"/>
        <v>6.3762688479353499E-2</v>
      </c>
      <c r="G106" s="7">
        <f t="shared" si="8"/>
        <v>0.8958432361444475</v>
      </c>
      <c r="H106" s="7">
        <f t="shared" si="9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10"/>
        <v>DE|natural gas steam turbine</v>
      </c>
      <c r="O106" s="7" t="str">
        <f ca="1">IFERROR(_xludf.MAXIFS(SYSHECF!$AE$2:$AE$7489,SYSHECF!$A$2:$A$7489,$A106,SYSHECF!$B$2:$B$7489,$B106),"")</f>
        <v/>
      </c>
      <c r="P106" t="e">
        <f t="shared" ca="1" si="11"/>
        <v>#VALUE!</v>
      </c>
    </row>
    <row r="107" spans="1:16" x14ac:dyDescent="0.45">
      <c r="A107" t="s">
        <v>24</v>
      </c>
      <c r="B107" t="s">
        <v>174</v>
      </c>
      <c r="C107" t="s">
        <v>208</v>
      </c>
      <c r="D107" s="7">
        <f>SUMIFS(SYSHECF!$AD$2:$AD$7489,SYSHECF!$A$2:$A$7489,$A107,SYSHECF!$B$2:$B$7489,$B107)/8760</f>
        <v>0.90899999999999992</v>
      </c>
      <c r="E107" s="7" t="str">
        <f t="shared" si="6"/>
        <v/>
      </c>
      <c r="F107" s="7" t="str">
        <f t="shared" si="7"/>
        <v/>
      </c>
      <c r="G107" s="7" t="str">
        <f t="shared" si="8"/>
        <v/>
      </c>
      <c r="H107" s="7" t="str">
        <f t="shared" si="9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10"/>
        <v>DE|nuclear</v>
      </c>
      <c r="O107" s="7" t="str">
        <f ca="1">IFERROR(_xludf.MAXIFS(SYSHECF!$AE$2:$AE$7489,SYSHECF!$A$2:$A$7489,$A107,SYSHECF!$B$2:$B$7489,$B107),"")</f>
        <v/>
      </c>
      <c r="P107" t="e">
        <f t="shared" ca="1" si="11"/>
        <v>#VALUE!</v>
      </c>
    </row>
    <row r="108" spans="1:16" x14ac:dyDescent="0.45">
      <c r="A108" t="s">
        <v>24</v>
      </c>
      <c r="B108" t="s">
        <v>175</v>
      </c>
      <c r="C108" t="s">
        <v>208</v>
      </c>
      <c r="D108" s="7">
        <f>SUMIFS(SYSHECF!$AD$2:$AD$7489,SYSHECF!$A$2:$A$7489,$A108,SYSHECF!$B$2:$B$7489,$B108)/8760</f>
        <v>0.32938803058328142</v>
      </c>
      <c r="E108" s="7" t="str">
        <f t="shared" si="6"/>
        <v/>
      </c>
      <c r="F108" s="7" t="str">
        <f t="shared" si="7"/>
        <v/>
      </c>
      <c r="G108" s="7" t="str">
        <f t="shared" si="8"/>
        <v/>
      </c>
      <c r="H108" s="7" t="str">
        <f t="shared" si="9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10"/>
        <v>DE|offshore wind</v>
      </c>
      <c r="O108" s="7" t="str">
        <f ca="1">IFERROR(_xludf.MAXIFS(SYSHECF!$AE$2:$AE$7489,SYSHECF!$A$2:$A$7489,$A108,SYSHECF!$B$2:$B$7489,$B108),"")</f>
        <v/>
      </c>
      <c r="P108" t="e">
        <f t="shared" ca="1" si="11"/>
        <v>#VALUE!</v>
      </c>
    </row>
    <row r="109" spans="1:16" x14ac:dyDescent="0.45">
      <c r="A109" t="s">
        <v>24</v>
      </c>
      <c r="B109" t="s">
        <v>176</v>
      </c>
      <c r="C109" t="s">
        <v>208</v>
      </c>
      <c r="D109" s="7">
        <f>SUMIFS(SYSHECF!$AD$2:$AD$7489,SYSHECF!$A$2:$A$7489,$A109,SYSHECF!$B$2:$B$7489,$B109)/8760</f>
        <v>0.15037704555705364</v>
      </c>
      <c r="E109" s="7" t="str">
        <f t="shared" si="6"/>
        <v/>
      </c>
      <c r="F109" s="7" t="str">
        <f t="shared" si="7"/>
        <v/>
      </c>
      <c r="G109" s="7" t="str">
        <f t="shared" si="8"/>
        <v/>
      </c>
      <c r="H109" s="7" t="str">
        <f t="shared" si="9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10"/>
        <v>DE|onshore wind</v>
      </c>
      <c r="O109" s="7" t="str">
        <f ca="1">IFERROR(_xludf.MAXIFS(SYSHECF!$AE$2:$AE$7489,SYSHECF!$A$2:$A$7489,$A109,SYSHECF!$B$2:$B$7489,$B109),"")</f>
        <v/>
      </c>
      <c r="P109" t="e">
        <f t="shared" ca="1" si="11"/>
        <v>#VALUE!</v>
      </c>
    </row>
    <row r="110" spans="1:16" x14ac:dyDescent="0.45">
      <c r="A110" t="s">
        <v>24</v>
      </c>
      <c r="B110" t="s">
        <v>177</v>
      </c>
      <c r="C110" t="s">
        <v>207</v>
      </c>
      <c r="D110" s="7">
        <f>SUMIFS(SYSHECF!$AD$2:$AD$7489,SYSHECF!$A$2:$A$7489,$A110,SYSHECF!$B$2:$B$7489,$B110)/8760</f>
        <v>4.591520249161847E-2</v>
      </c>
      <c r="E110" s="7">
        <f t="shared" si="6"/>
        <v>1.9008750190087503E-2</v>
      </c>
      <c r="F110" s="7">
        <f t="shared" si="7"/>
        <v>7.3363500733635012E-2</v>
      </c>
      <c r="G110" s="7">
        <f t="shared" si="8"/>
        <v>0.41399687159296378</v>
      </c>
      <c r="H110" s="7">
        <f t="shared" si="9"/>
        <v>1.5978041422560874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10"/>
        <v>DE|petroleum</v>
      </c>
      <c r="O110" s="7" t="str">
        <f ca="1">IFERROR(_xludf.MAXIFS(SYSHECF!$AE$2:$AE$7489,SYSHECF!$A$2:$A$7489,$A110,SYSHECF!$B$2:$B$7489,$B110),"")</f>
        <v/>
      </c>
      <c r="P110" t="e">
        <f t="shared" ca="1" si="11"/>
        <v>#VALUE!</v>
      </c>
    </row>
    <row r="111" spans="1:16" x14ac:dyDescent="0.45">
      <c r="A111" t="s">
        <v>24</v>
      </c>
      <c r="B111" t="s">
        <v>178</v>
      </c>
      <c r="C111" t="s">
        <v>207</v>
      </c>
      <c r="D111" s="7">
        <f>SUMIFS(SYSHECF!$AD$2:$AD$7489,SYSHECF!$A$2:$A$7489,$A111,SYSHECF!$B$2:$B$7489,$B111)/8760</f>
        <v>0.12468189589200915</v>
      </c>
      <c r="E111" s="7" t="str">
        <f t="shared" si="6"/>
        <v/>
      </c>
      <c r="F111" s="7" t="str">
        <f t="shared" si="7"/>
        <v/>
      </c>
      <c r="G111" s="7" t="str">
        <f t="shared" si="8"/>
        <v/>
      </c>
      <c r="H111" s="7" t="str">
        <f t="shared" si="9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10"/>
        <v>DE|pumped hydro</v>
      </c>
      <c r="O111" s="7" t="str">
        <f ca="1">IFERROR(_xludf.MAXIFS(SYSHECF!$AE$2:$AE$7489,SYSHECF!$A$2:$A$7489,$A111,SYSHECF!$B$2:$B$7489,$B111),"")</f>
        <v/>
      </c>
      <c r="P111" t="e">
        <f t="shared" ca="1" si="11"/>
        <v>#VALUE!</v>
      </c>
    </row>
    <row r="112" spans="1:16" x14ac:dyDescent="0.45">
      <c r="A112" t="s">
        <v>24</v>
      </c>
      <c r="B112" t="s">
        <v>181</v>
      </c>
      <c r="C112" t="s">
        <v>208</v>
      </c>
      <c r="D112" s="7">
        <f>SUMIFS(SYSHECF!$AD$2:$AD$7489,SYSHECF!$A$2:$A$7489,$A112,SYSHECF!$B$2:$B$7489,$B112)/8760</f>
        <v>0.18509999999999999</v>
      </c>
      <c r="E112" s="7">
        <f t="shared" si="6"/>
        <v>0.19576569727865806</v>
      </c>
      <c r="F112" s="7">
        <f t="shared" si="7"/>
        <v>0.1744576013208472</v>
      </c>
      <c r="G112" s="7">
        <f t="shared" si="8"/>
        <v>1.0576212710894548</v>
      </c>
      <c r="H112" s="7">
        <f t="shared" si="9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10"/>
        <v>DE|solar pv</v>
      </c>
      <c r="O112" s="7" t="str">
        <f ca="1">IFERROR(_xludf.MAXIFS(SYSHECF!$AE$2:$AE$7489,SYSHECF!$A$2:$A$7489,$A112,SYSHECF!$B$2:$B$7489,$B112),"")</f>
        <v/>
      </c>
      <c r="P112" t="e">
        <f t="shared" ca="1" si="11"/>
        <v>#VALUE!</v>
      </c>
    </row>
    <row r="113" spans="1:16" x14ac:dyDescent="0.45">
      <c r="A113" t="s">
        <v>24</v>
      </c>
      <c r="B113" t="s">
        <v>182</v>
      </c>
      <c r="C113" t="s">
        <v>208</v>
      </c>
      <c r="D113" s="7">
        <f>SUMIFS(SYSHECF!$AD$2:$AD$7489,SYSHECF!$A$2:$A$7489,$A113,SYSHECF!$B$2:$B$7489,$B113)/8760</f>
        <v>0.25322597864569346</v>
      </c>
      <c r="E113" s="7" t="str">
        <f t="shared" si="6"/>
        <v/>
      </c>
      <c r="F113" s="7" t="str">
        <f t="shared" si="7"/>
        <v/>
      </c>
      <c r="G113" s="7" t="str">
        <f t="shared" si="8"/>
        <v/>
      </c>
      <c r="H113" s="7" t="str">
        <f t="shared" si="9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10"/>
        <v>DE|solar thermal</v>
      </c>
      <c r="O113" s="7" t="str">
        <f ca="1">IFERROR(_xludf.MAXIFS(SYSHECF!$AE$2:$AE$7489,SYSHECF!$A$2:$A$7489,$A113,SYSHECF!$B$2:$B$7489,$B113),"")</f>
        <v/>
      </c>
      <c r="P113" t="e">
        <f t="shared" ca="1" si="11"/>
        <v>#VALUE!</v>
      </c>
    </row>
    <row r="114" spans="1:16" x14ac:dyDescent="0.45">
      <c r="A114" t="s">
        <v>28</v>
      </c>
      <c r="B114" t="s">
        <v>159</v>
      </c>
      <c r="C114" t="s">
        <v>207</v>
      </c>
      <c r="D114" s="7">
        <f>SUMIFS(SYSHECF!$AD$2:$AD$7489,SYSHECF!$A$2:$A$7489,$A114,SYSHECF!$B$2:$B$7489,$B114)/8760</f>
        <v>0.29730000000000018</v>
      </c>
      <c r="E114" s="7">
        <f t="shared" si="6"/>
        <v>0.26451426478642304</v>
      </c>
      <c r="F114" s="7">
        <f t="shared" si="7"/>
        <v>0.33003300330033003</v>
      </c>
      <c r="G114" s="7">
        <f t="shared" si="8"/>
        <v>0.88972171135695555</v>
      </c>
      <c r="H114" s="7">
        <f t="shared" si="9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10"/>
        <v>FL|biomass</v>
      </c>
      <c r="O114" s="7" t="str">
        <f ca="1">IFERROR(_xludf.MAXIFS(SYSHECF!$AE$2:$AE$7489,SYSHECF!$A$2:$A$7489,$A114,SYSHECF!$B$2:$B$7489,$B114),"")</f>
        <v/>
      </c>
      <c r="P114" t="e">
        <f t="shared" ca="1" si="11"/>
        <v>#VALUE!</v>
      </c>
    </row>
    <row r="115" spans="1:16" x14ac:dyDescent="0.45">
      <c r="A115" t="s">
        <v>28</v>
      </c>
      <c r="B115" t="s">
        <v>163</v>
      </c>
      <c r="C115" t="s">
        <v>208</v>
      </c>
      <c r="D115" s="7">
        <f>SUMIFS(SYSHECF!$AD$2:$AD$7489,SYSHECF!$A$2:$A$7489,$A115,SYSHECF!$B$2:$B$7489,$B115)/8760</f>
        <v>0.65949999999999998</v>
      </c>
      <c r="E115" s="7" t="str">
        <f t="shared" si="6"/>
        <v/>
      </c>
      <c r="F115" s="7" t="str">
        <f t="shared" si="7"/>
        <v/>
      </c>
      <c r="G115" s="7" t="str">
        <f t="shared" si="8"/>
        <v/>
      </c>
      <c r="H115" s="7" t="str">
        <f t="shared" si="9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10"/>
        <v>FL|geothermal</v>
      </c>
      <c r="O115" s="7" t="str">
        <f ca="1">IFERROR(_xludf.MAXIFS(SYSHECF!$AE$2:$AE$7489,SYSHECF!$A$2:$A$7489,$A115,SYSHECF!$B$2:$B$7489,$B115),"")</f>
        <v/>
      </c>
      <c r="P115" t="e">
        <f t="shared" ca="1" si="11"/>
        <v>#VALUE!</v>
      </c>
    </row>
    <row r="116" spans="1:16" x14ac:dyDescent="0.45">
      <c r="A116" t="s">
        <v>28</v>
      </c>
      <c r="B116" t="s">
        <v>165</v>
      </c>
      <c r="C116" t="s">
        <v>207</v>
      </c>
      <c r="D116" s="7">
        <f>SUMIFS(SYSHECF!$AD$2:$AD$7489,SYSHECF!$A$2:$A$7489,$A116,SYSHECF!$B$2:$B$7489,$B116)/8760</f>
        <v>0.28809999999999991</v>
      </c>
      <c r="E116" s="7">
        <f t="shared" si="6"/>
        <v>0.25066311689213344</v>
      </c>
      <c r="F116" s="7">
        <f t="shared" si="7"/>
        <v>0.32561803057965771</v>
      </c>
      <c r="G116" s="7">
        <f t="shared" si="8"/>
        <v>0.87005594200671132</v>
      </c>
      <c r="H116" s="7">
        <f t="shared" si="9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10"/>
        <v>FL|hard coal</v>
      </c>
      <c r="O116" s="7" t="str">
        <f ca="1">IFERROR(_xludf.MAXIFS(SYSHECF!$AE$2:$AE$7489,SYSHECF!$A$2:$A$7489,$A116,SYSHECF!$B$2:$B$7489,$B116),"")</f>
        <v/>
      </c>
      <c r="P116" t="e">
        <f t="shared" ca="1" si="11"/>
        <v>#VALUE!</v>
      </c>
    </row>
    <row r="117" spans="1:16" x14ac:dyDescent="0.45">
      <c r="A117" t="s">
        <v>28</v>
      </c>
      <c r="B117" t="s">
        <v>167</v>
      </c>
      <c r="C117" t="s">
        <v>208</v>
      </c>
      <c r="D117" s="7">
        <f>SUMIFS(SYSHECF!$AD$2:$AD$7489,SYSHECF!$A$2:$A$7489,$A117,SYSHECF!$B$2:$B$7489,$B117)/8760</f>
        <v>0.53215981436061799</v>
      </c>
      <c r="E117" s="7">
        <f t="shared" si="6"/>
        <v>0.46501863223639328</v>
      </c>
      <c r="F117" s="7">
        <f t="shared" si="7"/>
        <v>0.59964310082401728</v>
      </c>
      <c r="G117" s="7">
        <f t="shared" si="8"/>
        <v>0.87383267147878529</v>
      </c>
      <c r="H117" s="7">
        <f t="shared" si="9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10"/>
        <v>FL|hydro</v>
      </c>
      <c r="O117" s="7" t="str">
        <f ca="1">IFERROR(_xludf.MAXIFS(SYSHECF!$AE$2:$AE$7489,SYSHECF!$A$2:$A$7489,$A117,SYSHECF!$B$2:$B$7489,$B117),"")</f>
        <v/>
      </c>
      <c r="P117" t="e">
        <f t="shared" ca="1" si="11"/>
        <v>#VALUE!</v>
      </c>
    </row>
    <row r="118" spans="1:16" x14ac:dyDescent="0.45">
      <c r="A118" t="s">
        <v>28</v>
      </c>
      <c r="B118" t="s">
        <v>171</v>
      </c>
      <c r="C118" t="s">
        <v>207</v>
      </c>
      <c r="D118" s="7">
        <f>SUMIFS(SYSHECF!$AD$2:$AD$7489,SYSHECF!$A$2:$A$7489,$A118,SYSHECF!$B$2:$B$7489,$B118)/8760</f>
        <v>0.63800000000000001</v>
      </c>
      <c r="E118" s="7" t="str">
        <f t="shared" si="6"/>
        <v/>
      </c>
      <c r="F118" s="7" t="str">
        <f t="shared" si="7"/>
        <v/>
      </c>
      <c r="G118" s="7" t="str">
        <f t="shared" si="8"/>
        <v/>
      </c>
      <c r="H118" s="7" t="str">
        <f t="shared" si="9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10"/>
        <v>FL|lignite</v>
      </c>
      <c r="O118" s="7" t="str">
        <f ca="1">IFERROR(_xludf.MAXIFS(SYSHECF!$AE$2:$AE$7489,SYSHECF!$A$2:$A$7489,$A118,SYSHECF!$B$2:$B$7489,$B118),"")</f>
        <v/>
      </c>
      <c r="P118" t="e">
        <f t="shared" ca="1" si="11"/>
        <v>#VALUE!</v>
      </c>
    </row>
    <row r="119" spans="1:16" x14ac:dyDescent="0.45">
      <c r="A119" t="s">
        <v>28</v>
      </c>
      <c r="B119" t="s">
        <v>172</v>
      </c>
      <c r="C119" t="s">
        <v>207</v>
      </c>
      <c r="D119" s="7">
        <f>SUMIFS(SYSHECF!$AD$2:$AD$7489,SYSHECF!$A$2:$A$7489,$A119,SYSHECF!$B$2:$B$7489,$B119)/8760</f>
        <v>0.71140000000000003</v>
      </c>
      <c r="E119" s="7">
        <f t="shared" si="6"/>
        <v>0.67773129540006738</v>
      </c>
      <c r="F119" s="7">
        <f t="shared" si="7"/>
        <v>0.74508517212151038</v>
      </c>
      <c r="G119" s="7">
        <f t="shared" si="8"/>
        <v>0.95267261090816324</v>
      </c>
      <c r="H119" s="7">
        <f t="shared" si="9"/>
        <v>1.0473505371401608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10"/>
        <v>FL|municipal solid waste</v>
      </c>
      <c r="O119" s="7" t="str">
        <f ca="1">IFERROR(_xludf.MAXIFS(SYSHECF!$AE$2:$AE$7489,SYSHECF!$A$2:$A$7489,$A119,SYSHECF!$B$2:$B$7489,$B119),"")</f>
        <v/>
      </c>
      <c r="P119" t="e">
        <f t="shared" ca="1" si="11"/>
        <v>#VALUE!</v>
      </c>
    </row>
    <row r="120" spans="1:16" x14ac:dyDescent="0.45">
      <c r="A120" t="s">
        <v>28</v>
      </c>
      <c r="B120" t="s">
        <v>161</v>
      </c>
      <c r="C120" t="s">
        <v>207</v>
      </c>
      <c r="D120" s="7">
        <f>SUMIFS(SYSHECF!$AD$2:$AD$7489,SYSHECF!$A$2:$A$7489,$A120,SYSHECF!$B$2:$B$7489,$B120)/8760</f>
        <v>0.59028659083865187</v>
      </c>
      <c r="E120" s="7">
        <f t="shared" si="6"/>
        <v>0.60282444765254617</v>
      </c>
      <c r="F120" s="7">
        <f t="shared" si="7"/>
        <v>0.57802986033903148</v>
      </c>
      <c r="G120" s="7">
        <f t="shared" si="8"/>
        <v>1.0212402873595368</v>
      </c>
      <c r="H120" s="7">
        <f t="shared" si="9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10"/>
        <v>FL|natural gas combined cycle</v>
      </c>
      <c r="O120" s="7" t="str">
        <f ca="1">IFERROR(_xludf.MAXIFS(SYSHECF!$AE$2:$AE$7489,SYSHECF!$A$2:$A$7489,$A120,SYSHECF!$B$2:$B$7489,$B120),"")</f>
        <v/>
      </c>
      <c r="P120" t="e">
        <f t="shared" ca="1" si="11"/>
        <v>#VALUE!</v>
      </c>
    </row>
    <row r="121" spans="1:16" x14ac:dyDescent="0.45">
      <c r="A121" t="s">
        <v>28</v>
      </c>
      <c r="B121" t="s">
        <v>173</v>
      </c>
      <c r="C121" t="s">
        <v>207</v>
      </c>
      <c r="D121" s="7">
        <f>SUMIFS(SYSHECF!$AD$2:$AD$7489,SYSHECF!$A$2:$A$7489,$A121,SYSHECF!$B$2:$B$7489,$B121)/8760</f>
        <v>7.569999999999999E-2</v>
      </c>
      <c r="E121" s="7">
        <f t="shared" si="6"/>
        <v>8.0560423210618834E-2</v>
      </c>
      <c r="F121" s="7">
        <f t="shared" si="7"/>
        <v>7.0835899491877727E-2</v>
      </c>
      <c r="G121" s="7">
        <f t="shared" si="8"/>
        <v>1.0642063832314246</v>
      </c>
      <c r="H121" s="7">
        <f t="shared" si="9"/>
        <v>0.93574503952282351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10"/>
        <v>FL|natural gas peaker</v>
      </c>
      <c r="O121" s="7" t="str">
        <f ca="1">IFERROR(_xludf.MAXIFS(SYSHECF!$AE$2:$AE$7489,SYSHECF!$A$2:$A$7489,$A121,SYSHECF!$B$2:$B$7489,$B121),"")</f>
        <v/>
      </c>
      <c r="P121" t="e">
        <f t="shared" ca="1" si="11"/>
        <v>#VALUE!</v>
      </c>
    </row>
    <row r="122" spans="1:16" x14ac:dyDescent="0.45">
      <c r="A122" t="s">
        <v>28</v>
      </c>
      <c r="B122" t="s">
        <v>183</v>
      </c>
      <c r="C122" t="s">
        <v>207</v>
      </c>
      <c r="D122" s="7">
        <f>SUMIFS(SYSHECF!$AD$2:$AD$7489,SYSHECF!$A$2:$A$7489,$A122,SYSHECF!$B$2:$B$7489,$B122)/8760</f>
        <v>0.15370000000000003</v>
      </c>
      <c r="E122" s="7">
        <f t="shared" si="6"/>
        <v>0.16089888670559521</v>
      </c>
      <c r="F122" s="7">
        <f t="shared" si="7"/>
        <v>0.14657151876835042</v>
      </c>
      <c r="G122" s="7">
        <f t="shared" si="8"/>
        <v>1.046837258982402</v>
      </c>
      <c r="H122" s="7">
        <f t="shared" si="9"/>
        <v>0.95362081176545477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10"/>
        <v>FL|natural gas steam turbine</v>
      </c>
      <c r="O122" s="7" t="str">
        <f ca="1">IFERROR(_xludf.MAXIFS(SYSHECF!$AE$2:$AE$7489,SYSHECF!$A$2:$A$7489,$A122,SYSHECF!$B$2:$B$7489,$B122),"")</f>
        <v/>
      </c>
      <c r="P122" t="e">
        <f t="shared" ca="1" si="11"/>
        <v>#VALUE!</v>
      </c>
    </row>
    <row r="123" spans="1:16" x14ac:dyDescent="0.45">
      <c r="A123" t="s">
        <v>28</v>
      </c>
      <c r="B123" t="s">
        <v>174</v>
      </c>
      <c r="C123" t="s">
        <v>208</v>
      </c>
      <c r="D123" s="7">
        <f>SUMIFS(SYSHECF!$AD$2:$AD$7489,SYSHECF!$A$2:$A$7489,$A123,SYSHECF!$B$2:$B$7489,$B123)/8760</f>
        <v>0.93079999999999985</v>
      </c>
      <c r="E123" s="7">
        <f t="shared" si="6"/>
        <v>0.904697491698366</v>
      </c>
      <c r="F123" s="7">
        <f t="shared" si="7"/>
        <v>0.95690193472659668</v>
      </c>
      <c r="G123" s="7">
        <f t="shared" si="8"/>
        <v>0.97195690986072858</v>
      </c>
      <c r="H123" s="7">
        <f t="shared" si="9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10"/>
        <v>FL|nuclear</v>
      </c>
      <c r="O123" s="7" t="str">
        <f ca="1">IFERROR(_xludf.MAXIFS(SYSHECF!$AE$2:$AE$7489,SYSHECF!$A$2:$A$7489,$A123,SYSHECF!$B$2:$B$7489,$B123),"")</f>
        <v/>
      </c>
      <c r="P123" t="e">
        <f t="shared" ca="1" si="11"/>
        <v>#VALUE!</v>
      </c>
    </row>
    <row r="124" spans="1:16" x14ac:dyDescent="0.45">
      <c r="A124" t="s">
        <v>28</v>
      </c>
      <c r="B124" t="s">
        <v>175</v>
      </c>
      <c r="C124" t="s">
        <v>208</v>
      </c>
      <c r="D124" s="7">
        <f>SUMIFS(SYSHECF!$AD$2:$AD$7489,SYSHECF!$A$2:$A$7489,$A124,SYSHECF!$B$2:$B$7489,$B124)/8760</f>
        <v>0.35424412984008746</v>
      </c>
      <c r="E124" s="7" t="str">
        <f t="shared" si="6"/>
        <v/>
      </c>
      <c r="F124" s="7" t="str">
        <f t="shared" si="7"/>
        <v/>
      </c>
      <c r="G124" s="7" t="str">
        <f t="shared" si="8"/>
        <v/>
      </c>
      <c r="H124" s="7" t="str">
        <f t="shared" si="9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10"/>
        <v>FL|offshore wind</v>
      </c>
      <c r="O124" s="7" t="str">
        <f ca="1">IFERROR(_xludf.MAXIFS(SYSHECF!$AE$2:$AE$7489,SYSHECF!$A$2:$A$7489,$A124,SYSHECF!$B$2:$B$7489,$B124),"")</f>
        <v/>
      </c>
      <c r="P124" t="e">
        <f t="shared" ca="1" si="11"/>
        <v>#VALUE!</v>
      </c>
    </row>
    <row r="125" spans="1:16" x14ac:dyDescent="0.45">
      <c r="A125" t="s">
        <v>28</v>
      </c>
      <c r="B125" t="s">
        <v>176</v>
      </c>
      <c r="C125" t="s">
        <v>208</v>
      </c>
      <c r="D125" s="7">
        <f>SUMIFS(SYSHECF!$AD$2:$AD$7489,SYSHECF!$A$2:$A$7489,$A125,SYSHECF!$B$2:$B$7489,$B125)/8760</f>
        <v>0.29625375303213863</v>
      </c>
      <c r="E125" s="7" t="str">
        <f t="shared" si="6"/>
        <v/>
      </c>
      <c r="F125" s="7" t="str">
        <f t="shared" si="7"/>
        <v/>
      </c>
      <c r="G125" s="7" t="str">
        <f t="shared" si="8"/>
        <v/>
      </c>
      <c r="H125" s="7" t="str">
        <f t="shared" si="9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10"/>
        <v>FL|onshore wind</v>
      </c>
      <c r="O125" s="7" t="str">
        <f ca="1">IFERROR(_xludf.MAXIFS(SYSHECF!$AE$2:$AE$7489,SYSHECF!$A$2:$A$7489,$A125,SYSHECF!$B$2:$B$7489,$B125),"")</f>
        <v/>
      </c>
      <c r="P125" t="e">
        <f t="shared" ca="1" si="11"/>
        <v>#VALUE!</v>
      </c>
    </row>
    <row r="126" spans="1:16" x14ac:dyDescent="0.45">
      <c r="A126" t="s">
        <v>28</v>
      </c>
      <c r="B126" t="s">
        <v>177</v>
      </c>
      <c r="C126" t="s">
        <v>207</v>
      </c>
      <c r="D126" s="7">
        <f>SUMIFS(SYSHECF!$AD$2:$AD$7489,SYSHECF!$A$2:$A$7489,$A126,SYSHECF!$B$2:$B$7489,$B126)/8760</f>
        <v>7.389999999999998E-2</v>
      </c>
      <c r="E126" s="7">
        <f t="shared" si="6"/>
        <v>5.7789798590312552E-2</v>
      </c>
      <c r="F126" s="7">
        <f t="shared" si="7"/>
        <v>9.0050962086467262E-2</v>
      </c>
      <c r="G126" s="7">
        <f t="shared" si="8"/>
        <v>0.78199998092439205</v>
      </c>
      <c r="H126" s="7">
        <f t="shared" si="9"/>
        <v>1.2185515843906263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10"/>
        <v>FL|petroleum</v>
      </c>
      <c r="O126" s="7" t="str">
        <f ca="1">IFERROR(_xludf.MAXIFS(SYSHECF!$AE$2:$AE$7489,SYSHECF!$A$2:$A$7489,$A126,SYSHECF!$B$2:$B$7489,$B126),"")</f>
        <v/>
      </c>
      <c r="P126" t="e">
        <f t="shared" ca="1" si="11"/>
        <v>#VALUE!</v>
      </c>
    </row>
    <row r="127" spans="1:16" x14ac:dyDescent="0.45">
      <c r="A127" t="s">
        <v>28</v>
      </c>
      <c r="B127" t="s">
        <v>178</v>
      </c>
      <c r="C127" t="s">
        <v>207</v>
      </c>
      <c r="D127" s="7">
        <f>SUMIFS(SYSHECF!$AD$2:$AD$7489,SYSHECF!$A$2:$A$7489,$A127,SYSHECF!$B$2:$B$7489,$B127)/8760</f>
        <v>0.11249620878750004</v>
      </c>
      <c r="E127" s="7" t="str">
        <f t="shared" si="6"/>
        <v/>
      </c>
      <c r="F127" s="7" t="str">
        <f t="shared" si="7"/>
        <v/>
      </c>
      <c r="G127" s="7" t="str">
        <f t="shared" si="8"/>
        <v/>
      </c>
      <c r="H127" s="7" t="str">
        <f t="shared" si="9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10"/>
        <v>FL|pumped hydro</v>
      </c>
      <c r="O127" s="7" t="str">
        <f ca="1">IFERROR(_xludf.MAXIFS(SYSHECF!$AE$2:$AE$7489,SYSHECF!$A$2:$A$7489,$A127,SYSHECF!$B$2:$B$7489,$B127),"")</f>
        <v/>
      </c>
      <c r="P127" t="e">
        <f t="shared" ca="1" si="11"/>
        <v>#VALUE!</v>
      </c>
    </row>
    <row r="128" spans="1:16" x14ac:dyDescent="0.45">
      <c r="A128" t="s">
        <v>28</v>
      </c>
      <c r="B128" t="s">
        <v>181</v>
      </c>
      <c r="C128" t="s">
        <v>208</v>
      </c>
      <c r="D128" s="7">
        <f>SUMIFS(SYSHECF!$AD$2:$AD$7489,SYSHECF!$A$2:$A$7489,$A128,SYSHECF!$B$2:$B$7489,$B128)/8760</f>
        <v>0.21279999999999999</v>
      </c>
      <c r="E128" s="7">
        <f t="shared" si="6"/>
        <v>0.19443603285481367</v>
      </c>
      <c r="F128" s="7">
        <f t="shared" si="7"/>
        <v>0.23125047342455646</v>
      </c>
      <c r="G128" s="7">
        <f t="shared" si="8"/>
        <v>0.91370316191171841</v>
      </c>
      <c r="H128" s="7">
        <f t="shared" si="9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10"/>
        <v>FL|solar pv</v>
      </c>
      <c r="O128" s="7" t="str">
        <f ca="1">IFERROR(_xludf.MAXIFS(SYSHECF!$AE$2:$AE$7489,SYSHECF!$A$2:$A$7489,$A128,SYSHECF!$B$2:$B$7489,$B128),"")</f>
        <v/>
      </c>
      <c r="P128" t="e">
        <f t="shared" ca="1" si="11"/>
        <v>#VALUE!</v>
      </c>
    </row>
    <row r="129" spans="1:16" x14ac:dyDescent="0.45">
      <c r="A129" t="s">
        <v>28</v>
      </c>
      <c r="B129" t="s">
        <v>182</v>
      </c>
      <c r="C129" t="s">
        <v>208</v>
      </c>
      <c r="D129" s="7">
        <f>SUMIFS(SYSHECF!$AD$2:$AD$7489,SYSHECF!$A$2:$A$7489,$A129,SYSHECF!$B$2:$B$7489,$B129)/8760</f>
        <v>0.2439493148574757</v>
      </c>
      <c r="E129" s="7" t="str">
        <f t="shared" si="6"/>
        <v/>
      </c>
      <c r="F129" s="7" t="str">
        <f t="shared" si="7"/>
        <v/>
      </c>
      <c r="G129" s="7" t="str">
        <f t="shared" si="8"/>
        <v/>
      </c>
      <c r="H129" s="7" t="str">
        <f t="shared" si="9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10"/>
        <v>FL|solar thermal</v>
      </c>
      <c r="O129" s="7" t="str">
        <f ca="1">IFERROR(_xludf.MAXIFS(SYSHECF!$AE$2:$AE$7489,SYSHECF!$A$2:$A$7489,$A129,SYSHECF!$B$2:$B$7489,$B129),"")</f>
        <v/>
      </c>
      <c r="P129" t="e">
        <f t="shared" ca="1" si="11"/>
        <v>#VALUE!</v>
      </c>
    </row>
    <row r="130" spans="1:16" x14ac:dyDescent="0.45">
      <c r="A130" t="s">
        <v>32</v>
      </c>
      <c r="B130" t="s">
        <v>159</v>
      </c>
      <c r="C130" t="s">
        <v>207</v>
      </c>
      <c r="D130" s="7">
        <f>SUMIFS(SYSHECF!$AD$2:$AD$7489,SYSHECF!$A$2:$A$7489,$A130,SYSHECF!$B$2:$B$7489,$B130)/8760</f>
        <v>0.66130000000000022</v>
      </c>
      <c r="E130" s="7">
        <f t="shared" ref="E130:E193" si="12">IF(OR($J130="",$J130=0),"",$I130*1000/($J130*8760))</f>
        <v>0.69245652170540095</v>
      </c>
      <c r="F130" s="7">
        <f t="shared" ref="F130:F193" si="13">IF(OR($L130="",$L130=0),"",$K130*1000/($L130*8760))</f>
        <v>0.6300740152293115</v>
      </c>
      <c r="G130" s="7">
        <f t="shared" ref="G130:G193" si="14">IF(OR($E130="",$D130=0),"",$E130/$D130)</f>
        <v>1.047114050665962</v>
      </c>
      <c r="H130" s="7">
        <f t="shared" ref="H130:H193" si="15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16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t="shared" ref="P130:P193" ca="1" si="17">IF(AND($H130&lt;&gt;"",$O130&lt;&gt;"",$H130*$O130&gt;1),"over","")</f>
        <v>#VALUE!</v>
      </c>
    </row>
    <row r="131" spans="1:16" x14ac:dyDescent="0.45">
      <c r="A131" t="s">
        <v>32</v>
      </c>
      <c r="B131" t="s">
        <v>163</v>
      </c>
      <c r="C131" t="s">
        <v>208</v>
      </c>
      <c r="D131" s="7">
        <f>SUMIFS(SYSHECF!$AD$2:$AD$7489,SYSHECF!$A$2:$A$7489,$A131,SYSHECF!$B$2:$B$7489,$B131)/8760</f>
        <v>0.65949999999999998</v>
      </c>
      <c r="E131" s="7" t="str">
        <f t="shared" si="12"/>
        <v/>
      </c>
      <c r="F131" s="7" t="str">
        <f t="shared" si="13"/>
        <v/>
      </c>
      <c r="G131" s="7" t="str">
        <f t="shared" si="14"/>
        <v/>
      </c>
      <c r="H131" s="7" t="str">
        <f t="shared" si="15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16"/>
        <v>GA|geothermal</v>
      </c>
      <c r="O131" s="7" t="str">
        <f ca="1">IFERROR(_xludf.MAXIFS(SYSHECF!$AE$2:$AE$7489,SYSHECF!$A$2:$A$7489,$A131,SYSHECF!$B$2:$B$7489,$B131),"")</f>
        <v/>
      </c>
      <c r="P131" t="e">
        <f t="shared" ca="1" si="17"/>
        <v>#VALUE!</v>
      </c>
    </row>
    <row r="132" spans="1:16" x14ac:dyDescent="0.45">
      <c r="A132" t="s">
        <v>32</v>
      </c>
      <c r="B132" t="s">
        <v>165</v>
      </c>
      <c r="C132" t="s">
        <v>207</v>
      </c>
      <c r="D132" s="7">
        <f>SUMIFS(SYSHECF!$AD$2:$AD$7489,SYSHECF!$A$2:$A$7489,$A132,SYSHECF!$B$2:$B$7489,$B132)/8760</f>
        <v>0.3715</v>
      </c>
      <c r="E132" s="7">
        <f t="shared" si="12"/>
        <v>0.34989374476623852</v>
      </c>
      <c r="F132" s="7">
        <f t="shared" si="13"/>
        <v>0.39305746472642233</v>
      </c>
      <c r="G132" s="7">
        <f t="shared" si="14"/>
        <v>0.94184049735192066</v>
      </c>
      <c r="H132" s="7">
        <f t="shared" si="15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16"/>
        <v>GA|hard coal</v>
      </c>
      <c r="O132" s="7" t="str">
        <f ca="1">IFERROR(_xludf.MAXIFS(SYSHECF!$AE$2:$AE$7489,SYSHECF!$A$2:$A$7489,$A132,SYSHECF!$B$2:$B$7489,$B132),"")</f>
        <v/>
      </c>
      <c r="P132" t="e">
        <f t="shared" ca="1" si="17"/>
        <v>#VALUE!</v>
      </c>
    </row>
    <row r="133" spans="1:16" x14ac:dyDescent="0.45">
      <c r="A133" t="s">
        <v>32</v>
      </c>
      <c r="B133" t="s">
        <v>167</v>
      </c>
      <c r="C133" t="s">
        <v>208</v>
      </c>
      <c r="D133" s="7">
        <f>SUMIFS(SYSHECF!$AD$2:$AD$7489,SYSHECF!$A$2:$A$7489,$A133,SYSHECF!$B$2:$B$7489,$B133)/8760</f>
        <v>0.16320000000000001</v>
      </c>
      <c r="E133" s="7">
        <f t="shared" si="12"/>
        <v>0.16918893325408946</v>
      </c>
      <c r="F133" s="7">
        <f t="shared" si="13"/>
        <v>0.15718472936112957</v>
      </c>
      <c r="G133" s="7">
        <f t="shared" si="14"/>
        <v>1.0366968949392736</v>
      </c>
      <c r="H133" s="7">
        <f t="shared" si="15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16"/>
        <v>GA|hydro</v>
      </c>
      <c r="O133" s="7" t="str">
        <f ca="1">IFERROR(_xludf.MAXIFS(SYSHECF!$AE$2:$AE$7489,SYSHECF!$A$2:$A$7489,$A133,SYSHECF!$B$2:$B$7489,$B133),"")</f>
        <v/>
      </c>
      <c r="P133" t="e">
        <f t="shared" ca="1" si="17"/>
        <v>#VALUE!</v>
      </c>
    </row>
    <row r="134" spans="1:16" x14ac:dyDescent="0.45">
      <c r="A134" t="s">
        <v>32</v>
      </c>
      <c r="B134" t="s">
        <v>171</v>
      </c>
      <c r="C134" t="s">
        <v>207</v>
      </c>
      <c r="D134" s="7">
        <f>SUMIFS(SYSHECF!$AD$2:$AD$7489,SYSHECF!$A$2:$A$7489,$A134,SYSHECF!$B$2:$B$7489,$B134)/8760</f>
        <v>0.63800000000000001</v>
      </c>
      <c r="E134" s="7" t="str">
        <f t="shared" si="12"/>
        <v/>
      </c>
      <c r="F134" s="7" t="str">
        <f t="shared" si="13"/>
        <v/>
      </c>
      <c r="G134" s="7" t="str">
        <f t="shared" si="14"/>
        <v/>
      </c>
      <c r="H134" s="7" t="str">
        <f t="shared" si="15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16"/>
        <v>GA|lignite</v>
      </c>
      <c r="O134" s="7" t="str">
        <f ca="1">IFERROR(_xludf.MAXIFS(SYSHECF!$AE$2:$AE$7489,SYSHECF!$A$2:$A$7489,$A134,SYSHECF!$B$2:$B$7489,$B134),"")</f>
        <v/>
      </c>
      <c r="P134" t="e">
        <f t="shared" ca="1" si="17"/>
        <v>#VALUE!</v>
      </c>
    </row>
    <row r="135" spans="1:16" x14ac:dyDescent="0.45">
      <c r="A135" t="s">
        <v>32</v>
      </c>
      <c r="B135" t="s">
        <v>172</v>
      </c>
      <c r="C135" t="s">
        <v>207</v>
      </c>
      <c r="D135" s="7">
        <f>SUMIFS(SYSHECF!$AD$2:$AD$7489,SYSHECF!$A$2:$A$7489,$A135,SYSHECF!$B$2:$B$7489,$B135)/8760</f>
        <v>0.73419999999999996</v>
      </c>
      <c r="E135" s="7" t="str">
        <f t="shared" si="12"/>
        <v/>
      </c>
      <c r="F135" s="7" t="str">
        <f t="shared" si="13"/>
        <v/>
      </c>
      <c r="G135" s="7" t="str">
        <f t="shared" si="14"/>
        <v/>
      </c>
      <c r="H135" s="7" t="str">
        <f t="shared" si="15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16"/>
        <v>GA|municipal solid waste</v>
      </c>
      <c r="O135" s="7" t="str">
        <f ca="1">IFERROR(_xludf.MAXIFS(SYSHECF!$AE$2:$AE$7489,SYSHECF!$A$2:$A$7489,$A135,SYSHECF!$B$2:$B$7489,$B135),"")</f>
        <v/>
      </c>
      <c r="P135" t="e">
        <f t="shared" ca="1" si="17"/>
        <v>#VALUE!</v>
      </c>
    </row>
    <row r="136" spans="1:16" x14ac:dyDescent="0.45">
      <c r="A136" t="s">
        <v>32</v>
      </c>
      <c r="B136" t="s">
        <v>161</v>
      </c>
      <c r="C136" t="s">
        <v>207</v>
      </c>
      <c r="D136" s="7">
        <f>SUMIFS(SYSHECF!$AD$2:$AD$7489,SYSHECF!$A$2:$A$7489,$A136,SYSHECF!$B$2:$B$7489,$B136)/8760</f>
        <v>0.70976370573580028</v>
      </c>
      <c r="E136" s="7">
        <f t="shared" si="12"/>
        <v>0.71278884207622484</v>
      </c>
      <c r="F136" s="7">
        <f t="shared" si="13"/>
        <v>0.7128656957424081</v>
      </c>
      <c r="G136" s="7">
        <f t="shared" si="14"/>
        <v>1.0042621738981263</v>
      </c>
      <c r="H136" s="7">
        <f t="shared" si="15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16"/>
        <v>GA|natural gas combined cycle</v>
      </c>
      <c r="O136" s="7" t="str">
        <f ca="1">IFERROR(_xludf.MAXIFS(SYSHECF!$AE$2:$AE$7489,SYSHECF!$A$2:$A$7489,$A136,SYSHECF!$B$2:$B$7489,$B136),"")</f>
        <v/>
      </c>
      <c r="P136" t="e">
        <f t="shared" ca="1" si="17"/>
        <v>#VALUE!</v>
      </c>
    </row>
    <row r="137" spans="1:16" x14ac:dyDescent="0.45">
      <c r="A137" t="s">
        <v>32</v>
      </c>
      <c r="B137" t="s">
        <v>173</v>
      </c>
      <c r="C137" t="s">
        <v>207</v>
      </c>
      <c r="D137" s="7">
        <f>SUMIFS(SYSHECF!$AD$2:$AD$7489,SYSHECF!$A$2:$A$7489,$A137,SYSHECF!$B$2:$B$7489,$B137)/8760</f>
        <v>5.3533580508531547E-2</v>
      </c>
      <c r="E137" s="7">
        <f t="shared" si="12"/>
        <v>5.3027615472492705E-2</v>
      </c>
      <c r="F137" s="7">
        <f t="shared" si="13"/>
        <v>5.4876481348329682E-2</v>
      </c>
      <c r="G137" s="7">
        <f t="shared" si="14"/>
        <v>0.99054864196953518</v>
      </c>
      <c r="H137" s="7">
        <f t="shared" si="15"/>
        <v>1.0250852049693204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16"/>
        <v>GA|natural gas peaker</v>
      </c>
      <c r="O137" s="7" t="str">
        <f ca="1">IFERROR(_xludf.MAXIFS(SYSHECF!$AE$2:$AE$7489,SYSHECF!$A$2:$A$7489,$A137,SYSHECF!$B$2:$B$7489,$B137),"")</f>
        <v/>
      </c>
      <c r="P137" t="e">
        <f t="shared" ca="1" si="17"/>
        <v>#VALUE!</v>
      </c>
    </row>
    <row r="138" spans="1:16" x14ac:dyDescent="0.45">
      <c r="A138" t="s">
        <v>32</v>
      </c>
      <c r="B138" t="s">
        <v>183</v>
      </c>
      <c r="C138" t="s">
        <v>207</v>
      </c>
      <c r="D138" s="7">
        <f>SUMIFS(SYSHECF!$AD$2:$AD$7489,SYSHECF!$A$2:$A$7489,$A138,SYSHECF!$B$2:$B$7489,$B138)/8760</f>
        <v>0.25889999999999996</v>
      </c>
      <c r="E138" s="7">
        <f t="shared" si="12"/>
        <v>0.33054567471429658</v>
      </c>
      <c r="F138" s="7">
        <f t="shared" si="13"/>
        <v>0.18720515149221725</v>
      </c>
      <c r="G138" s="7">
        <f t="shared" si="14"/>
        <v>1.27673107267013</v>
      </c>
      <c r="H138" s="7">
        <f t="shared" si="15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16"/>
        <v>GA|natural gas steam turbine</v>
      </c>
      <c r="O138" s="7" t="str">
        <f ca="1">IFERROR(_xludf.MAXIFS(SYSHECF!$AE$2:$AE$7489,SYSHECF!$A$2:$A$7489,$A138,SYSHECF!$B$2:$B$7489,$B138),"")</f>
        <v/>
      </c>
      <c r="P138" t="e">
        <f t="shared" ca="1" si="17"/>
        <v>#VALUE!</v>
      </c>
    </row>
    <row r="139" spans="1:16" x14ac:dyDescent="0.45">
      <c r="A139" t="s">
        <v>32</v>
      </c>
      <c r="B139" t="s">
        <v>174</v>
      </c>
      <c r="C139" t="s">
        <v>208</v>
      </c>
      <c r="D139" s="7">
        <f>SUMIFS(SYSHECF!$AD$2:$AD$7489,SYSHECF!$A$2:$A$7489,$A139,SYSHECF!$B$2:$B$7489,$B139)/8760</f>
        <v>0.90029999999999966</v>
      </c>
      <c r="E139" s="7">
        <f t="shared" si="12"/>
        <v>0.87083811627317687</v>
      </c>
      <c r="F139" s="7">
        <f t="shared" si="13"/>
        <v>0.92981076620699621</v>
      </c>
      <c r="G139" s="7">
        <f t="shared" si="14"/>
        <v>0.96727548180959366</v>
      </c>
      <c r="H139" s="7">
        <f t="shared" si="15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16"/>
        <v>GA|nuclear</v>
      </c>
      <c r="O139" s="7" t="str">
        <f ca="1">IFERROR(_xludf.MAXIFS(SYSHECF!$AE$2:$AE$7489,SYSHECF!$A$2:$A$7489,$A139,SYSHECF!$B$2:$B$7489,$B139),"")</f>
        <v/>
      </c>
      <c r="P139" t="e">
        <f t="shared" ca="1" si="17"/>
        <v>#VALUE!</v>
      </c>
    </row>
    <row r="140" spans="1:16" x14ac:dyDescent="0.45">
      <c r="A140" t="s">
        <v>32</v>
      </c>
      <c r="B140" t="s">
        <v>175</v>
      </c>
      <c r="C140" t="s">
        <v>208</v>
      </c>
      <c r="D140" s="7">
        <f>SUMIFS(SYSHECF!$AD$2:$AD$7489,SYSHECF!$A$2:$A$7489,$A140,SYSHECF!$B$2:$B$7489,$B140)/8760</f>
        <v>0.35759152416539564</v>
      </c>
      <c r="E140" s="7" t="str">
        <f t="shared" si="12"/>
        <v/>
      </c>
      <c r="F140" s="7" t="str">
        <f t="shared" si="13"/>
        <v/>
      </c>
      <c r="G140" s="7" t="str">
        <f t="shared" si="14"/>
        <v/>
      </c>
      <c r="H140" s="7" t="str">
        <f t="shared" si="15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16"/>
        <v>GA|offshore wind</v>
      </c>
      <c r="O140" s="7" t="str">
        <f ca="1">IFERROR(_xludf.MAXIFS(SYSHECF!$AE$2:$AE$7489,SYSHECF!$A$2:$A$7489,$A140,SYSHECF!$B$2:$B$7489,$B140),"")</f>
        <v/>
      </c>
      <c r="P140" t="e">
        <f t="shared" ca="1" si="17"/>
        <v>#VALUE!</v>
      </c>
    </row>
    <row r="141" spans="1:16" x14ac:dyDescent="0.45">
      <c r="A141" t="s">
        <v>32</v>
      </c>
      <c r="B141" t="s">
        <v>176</v>
      </c>
      <c r="C141" t="s">
        <v>208</v>
      </c>
      <c r="D141" s="7">
        <f>SUMIFS(SYSHECF!$AD$2:$AD$7489,SYSHECF!$A$2:$A$7489,$A141,SYSHECF!$B$2:$B$7489,$B141)/8760</f>
        <v>0.35828575914701916</v>
      </c>
      <c r="E141" s="7" t="str">
        <f t="shared" si="12"/>
        <v/>
      </c>
      <c r="F141" s="7" t="str">
        <f t="shared" si="13"/>
        <v/>
      </c>
      <c r="G141" s="7" t="str">
        <f t="shared" si="14"/>
        <v/>
      </c>
      <c r="H141" s="7" t="str">
        <f t="shared" si="15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16"/>
        <v>GA|onshore wind</v>
      </c>
      <c r="O141" s="7" t="str">
        <f ca="1">IFERROR(_xludf.MAXIFS(SYSHECF!$AE$2:$AE$7489,SYSHECF!$A$2:$A$7489,$A141,SYSHECF!$B$2:$B$7489,$B141),"")</f>
        <v/>
      </c>
      <c r="P141" t="e">
        <f t="shared" ca="1" si="17"/>
        <v>#VALUE!</v>
      </c>
    </row>
    <row r="142" spans="1:16" x14ac:dyDescent="0.45">
      <c r="A142" t="s">
        <v>32</v>
      </c>
      <c r="B142" t="s">
        <v>177</v>
      </c>
      <c r="C142" t="s">
        <v>207</v>
      </c>
      <c r="D142" s="7">
        <f>SUMIFS(SYSHECF!$AD$2:$AD$7489,SYSHECF!$A$2:$A$7489,$A142,SYSHECF!$B$2:$B$7489,$B142)/8760</f>
        <v>1.3499999999999998E-2</v>
      </c>
      <c r="E142" s="7">
        <f t="shared" si="12"/>
        <v>9.0599405667898814E-3</v>
      </c>
      <c r="F142" s="7">
        <f t="shared" si="13"/>
        <v>1.7984974249194596E-2</v>
      </c>
      <c r="G142" s="7">
        <f t="shared" si="14"/>
        <v>0.67110670865110245</v>
      </c>
      <c r="H142" s="7">
        <f t="shared" si="15"/>
        <v>1.3322203147551555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16"/>
        <v>GA|petroleum</v>
      </c>
      <c r="O142" s="7" t="str">
        <f ca="1">IFERROR(_xludf.MAXIFS(SYSHECF!$AE$2:$AE$7489,SYSHECF!$A$2:$A$7489,$A142,SYSHECF!$B$2:$B$7489,$B142),"")</f>
        <v/>
      </c>
      <c r="P142" t="e">
        <f t="shared" ca="1" si="17"/>
        <v>#VALUE!</v>
      </c>
    </row>
    <row r="143" spans="1:16" x14ac:dyDescent="0.45">
      <c r="A143" t="s">
        <v>32</v>
      </c>
      <c r="B143" t="s">
        <v>178</v>
      </c>
      <c r="C143" t="s">
        <v>207</v>
      </c>
      <c r="D143" s="7">
        <f>SUMIFS(SYSHECF!$AD$2:$AD$7489,SYSHECF!$A$2:$A$7489,$A143,SYSHECF!$B$2:$B$7489,$B143)/8760</f>
        <v>0.11024195330019014</v>
      </c>
      <c r="E143" s="7" t="str">
        <f t="shared" si="12"/>
        <v/>
      </c>
      <c r="F143" s="7">
        <f t="shared" si="13"/>
        <v>-5.0995041039095565E-2</v>
      </c>
      <c r="G143" s="7" t="str">
        <f t="shared" si="14"/>
        <v/>
      </c>
      <c r="H143" s="7">
        <f t="shared" si="15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16"/>
        <v>GA|pumped hydro</v>
      </c>
      <c r="O143" s="7" t="str">
        <f ca="1">IFERROR(_xludf.MAXIFS(SYSHECF!$AE$2:$AE$7489,SYSHECF!$A$2:$A$7489,$A143,SYSHECF!$B$2:$B$7489,$B143),"")</f>
        <v/>
      </c>
      <c r="P143" t="e">
        <f t="shared" ca="1" si="17"/>
        <v>#VALUE!</v>
      </c>
    </row>
    <row r="144" spans="1:16" x14ac:dyDescent="0.45">
      <c r="A144" t="s">
        <v>32</v>
      </c>
      <c r="B144" t="s">
        <v>181</v>
      </c>
      <c r="C144" t="s">
        <v>208</v>
      </c>
      <c r="D144" s="7">
        <f>SUMIFS(SYSHECF!$AD$2:$AD$7489,SYSHECF!$A$2:$A$7489,$A144,SYSHECF!$B$2:$B$7489,$B144)/8760</f>
        <v>0.22309999999999997</v>
      </c>
      <c r="E144" s="7">
        <f t="shared" si="12"/>
        <v>0.20968041279108743</v>
      </c>
      <c r="F144" s="7">
        <f t="shared" si="13"/>
        <v>0.23644254947587412</v>
      </c>
      <c r="G144" s="7">
        <f t="shared" si="14"/>
        <v>0.93984945222361027</v>
      </c>
      <c r="H144" s="7">
        <f t="shared" si="15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16"/>
        <v>GA|solar pv</v>
      </c>
      <c r="O144" s="7" t="str">
        <f ca="1">IFERROR(_xludf.MAXIFS(SYSHECF!$AE$2:$AE$7489,SYSHECF!$A$2:$A$7489,$A144,SYSHECF!$B$2:$B$7489,$B144),"")</f>
        <v/>
      </c>
      <c r="P144" t="e">
        <f t="shared" ca="1" si="17"/>
        <v>#VALUE!</v>
      </c>
    </row>
    <row r="145" spans="1:16" x14ac:dyDescent="0.45">
      <c r="A145" t="s">
        <v>32</v>
      </c>
      <c r="B145" t="s">
        <v>182</v>
      </c>
      <c r="C145" t="s">
        <v>208</v>
      </c>
      <c r="D145" s="7">
        <f>SUMIFS(SYSHECF!$AD$2:$AD$7489,SYSHECF!$A$2:$A$7489,$A145,SYSHECF!$B$2:$B$7489,$B145)/8760</f>
        <v>0.24035548851010946</v>
      </c>
      <c r="E145" s="7" t="str">
        <f t="shared" si="12"/>
        <v/>
      </c>
      <c r="F145" s="7" t="str">
        <f t="shared" si="13"/>
        <v/>
      </c>
      <c r="G145" s="7" t="str">
        <f t="shared" si="14"/>
        <v/>
      </c>
      <c r="H145" s="7" t="str">
        <f t="shared" si="15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16"/>
        <v>GA|solar thermal</v>
      </c>
      <c r="O145" s="7" t="str">
        <f ca="1">IFERROR(_xludf.MAXIFS(SYSHECF!$AE$2:$AE$7489,SYSHECF!$A$2:$A$7489,$A145,SYSHECF!$B$2:$B$7489,$B145),"")</f>
        <v/>
      </c>
      <c r="P145" t="e">
        <f t="shared" ca="1" si="17"/>
        <v>#VALUE!</v>
      </c>
    </row>
    <row r="146" spans="1:16" x14ac:dyDescent="0.45">
      <c r="A146" t="s">
        <v>40</v>
      </c>
      <c r="B146" t="s">
        <v>159</v>
      </c>
      <c r="C146" t="s">
        <v>207</v>
      </c>
      <c r="D146" s="7">
        <f>SUMIFS(SYSHECF!$AD$2:$AD$7489,SYSHECF!$A$2:$A$7489,$A146,SYSHECF!$B$2:$B$7489,$B146)/8760</f>
        <v>0.5102000000000001</v>
      </c>
      <c r="E146" s="7">
        <f t="shared" si="12"/>
        <v>0.92381193979367482</v>
      </c>
      <c r="F146" s="7">
        <f t="shared" si="13"/>
        <v>0.98934550989345504</v>
      </c>
      <c r="G146" s="7">
        <f t="shared" si="14"/>
        <v>1.8106858874827021</v>
      </c>
      <c r="H146" s="7">
        <f t="shared" si="15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16"/>
        <v>IA|biomass</v>
      </c>
      <c r="O146" s="7" t="str">
        <f ca="1">IFERROR(_xludf.MAXIFS(SYSHECF!$AE$2:$AE$7489,SYSHECF!$A$2:$A$7489,$A146,SYSHECF!$B$2:$B$7489,$B146),"")</f>
        <v/>
      </c>
      <c r="P146" t="e">
        <f t="shared" ca="1" si="17"/>
        <v>#VALUE!</v>
      </c>
    </row>
    <row r="147" spans="1:16" x14ac:dyDescent="0.45">
      <c r="A147" t="s">
        <v>40</v>
      </c>
      <c r="B147" t="s">
        <v>163</v>
      </c>
      <c r="C147" t="s">
        <v>208</v>
      </c>
      <c r="D147" s="7">
        <f>SUMIFS(SYSHECF!$AD$2:$AD$7489,SYSHECF!$A$2:$A$7489,$A147,SYSHECF!$B$2:$B$7489,$B147)/8760</f>
        <v>0.65949999999999998</v>
      </c>
      <c r="E147" s="7" t="str">
        <f t="shared" si="12"/>
        <v/>
      </c>
      <c r="F147" s="7" t="str">
        <f t="shared" si="13"/>
        <v/>
      </c>
      <c r="G147" s="7" t="str">
        <f t="shared" si="14"/>
        <v/>
      </c>
      <c r="H147" s="7" t="str">
        <f t="shared" si="15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16"/>
        <v>IA|geothermal</v>
      </c>
      <c r="O147" s="7" t="str">
        <f ca="1">IFERROR(_xludf.MAXIFS(SYSHECF!$AE$2:$AE$7489,SYSHECF!$A$2:$A$7489,$A147,SYSHECF!$B$2:$B$7489,$B147),"")</f>
        <v/>
      </c>
      <c r="P147" t="e">
        <f t="shared" ca="1" si="17"/>
        <v>#VALUE!</v>
      </c>
    </row>
    <row r="148" spans="1:16" x14ac:dyDescent="0.45">
      <c r="A148" t="s">
        <v>40</v>
      </c>
      <c r="B148" t="s">
        <v>165</v>
      </c>
      <c r="C148" t="s">
        <v>207</v>
      </c>
      <c r="D148" s="7">
        <f>SUMIFS(SYSHECF!$AD$2:$AD$7489,SYSHECF!$A$2:$A$7489,$A148,SYSHECF!$B$2:$B$7489,$B148)/8760</f>
        <v>0.39849999999999997</v>
      </c>
      <c r="E148" s="7">
        <f t="shared" si="12"/>
        <v>0.33861198399118708</v>
      </c>
      <c r="F148" s="7">
        <f t="shared" si="13"/>
        <v>0.45846284502645573</v>
      </c>
      <c r="G148" s="7">
        <f t="shared" si="14"/>
        <v>0.84971639646471042</v>
      </c>
      <c r="H148" s="7">
        <f t="shared" si="15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16"/>
        <v>IA|hard coal</v>
      </c>
      <c r="O148" s="7" t="str">
        <f ca="1">IFERROR(_xludf.MAXIFS(SYSHECF!$AE$2:$AE$7489,SYSHECF!$A$2:$A$7489,$A148,SYSHECF!$B$2:$B$7489,$B148),"")</f>
        <v/>
      </c>
      <c r="P148" t="e">
        <f t="shared" ca="1" si="17"/>
        <v>#VALUE!</v>
      </c>
    </row>
    <row r="149" spans="1:16" x14ac:dyDescent="0.45">
      <c r="A149" t="s">
        <v>40</v>
      </c>
      <c r="B149" t="s">
        <v>167</v>
      </c>
      <c r="C149" t="s">
        <v>208</v>
      </c>
      <c r="D149" s="7">
        <f>SUMIFS(SYSHECF!$AD$2:$AD$7489,SYSHECF!$A$2:$A$7489,$A149,SYSHECF!$B$2:$B$7489,$B149)/8760</f>
        <v>0.59430000000000016</v>
      </c>
      <c r="E149" s="7">
        <f t="shared" si="12"/>
        <v>0.56178121442870033</v>
      </c>
      <c r="F149" s="7">
        <f t="shared" si="13"/>
        <v>0.6267635732447131</v>
      </c>
      <c r="G149" s="7">
        <f t="shared" si="14"/>
        <v>0.94528220499528892</v>
      </c>
      <c r="H149" s="7">
        <f t="shared" si="15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16"/>
        <v>IA|hydro</v>
      </c>
      <c r="O149" s="7" t="str">
        <f ca="1">IFERROR(_xludf.MAXIFS(SYSHECF!$AE$2:$AE$7489,SYSHECF!$A$2:$A$7489,$A149,SYSHECF!$B$2:$B$7489,$B149),"")</f>
        <v/>
      </c>
      <c r="P149" t="e">
        <f t="shared" ca="1" si="17"/>
        <v>#VALUE!</v>
      </c>
    </row>
    <row r="150" spans="1:16" x14ac:dyDescent="0.45">
      <c r="A150" t="s">
        <v>40</v>
      </c>
      <c r="B150" t="s">
        <v>171</v>
      </c>
      <c r="C150" t="s">
        <v>207</v>
      </c>
      <c r="D150" s="7">
        <f>SUMIFS(SYSHECF!$AD$2:$AD$7489,SYSHECF!$A$2:$A$7489,$A150,SYSHECF!$B$2:$B$7489,$B150)/8760</f>
        <v>0.63800000000000001</v>
      </c>
      <c r="E150" s="7" t="str">
        <f t="shared" si="12"/>
        <v/>
      </c>
      <c r="F150" s="7" t="str">
        <f t="shared" si="13"/>
        <v/>
      </c>
      <c r="G150" s="7" t="str">
        <f t="shared" si="14"/>
        <v/>
      </c>
      <c r="H150" s="7" t="str">
        <f t="shared" si="15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16"/>
        <v>IA|lignite</v>
      </c>
      <c r="O150" s="7" t="str">
        <f ca="1">IFERROR(_xludf.MAXIFS(SYSHECF!$AE$2:$AE$7489,SYSHECF!$A$2:$A$7489,$A150,SYSHECF!$B$2:$B$7489,$B150),"")</f>
        <v/>
      </c>
      <c r="P150" t="e">
        <f t="shared" ca="1" si="17"/>
        <v>#VALUE!</v>
      </c>
    </row>
    <row r="151" spans="1:16" x14ac:dyDescent="0.45">
      <c r="A151" t="s">
        <v>40</v>
      </c>
      <c r="B151" t="s">
        <v>172</v>
      </c>
      <c r="C151" t="s">
        <v>207</v>
      </c>
      <c r="D151" s="7">
        <f>SUMIFS(SYSHECF!$AD$2:$AD$7489,SYSHECF!$A$2:$A$7489,$A151,SYSHECF!$B$2:$B$7489,$B151)/8760</f>
        <v>0.73420000000000007</v>
      </c>
      <c r="E151" s="7" t="str">
        <f t="shared" si="12"/>
        <v/>
      </c>
      <c r="F151" s="7" t="str">
        <f t="shared" si="13"/>
        <v/>
      </c>
      <c r="G151" s="7" t="str">
        <f t="shared" si="14"/>
        <v/>
      </c>
      <c r="H151" s="7" t="str">
        <f t="shared" si="15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16"/>
        <v>IA|municipal solid waste</v>
      </c>
      <c r="O151" s="7" t="str">
        <f ca="1">IFERROR(_xludf.MAXIFS(SYSHECF!$AE$2:$AE$7489,SYSHECF!$A$2:$A$7489,$A151,SYSHECF!$B$2:$B$7489,$B151),"")</f>
        <v/>
      </c>
      <c r="P151" t="e">
        <f t="shared" ca="1" si="17"/>
        <v>#VALUE!</v>
      </c>
    </row>
    <row r="152" spans="1:16" x14ac:dyDescent="0.45">
      <c r="A152" t="s">
        <v>40</v>
      </c>
      <c r="B152" t="s">
        <v>161</v>
      </c>
      <c r="C152" t="s">
        <v>207</v>
      </c>
      <c r="D152" s="7">
        <f>SUMIFS(SYSHECF!$AD$2:$AD$7489,SYSHECF!$A$2:$A$7489,$A152,SYSHECF!$B$2:$B$7489,$B152)/8760</f>
        <v>0.51949999999999996</v>
      </c>
      <c r="E152" s="7">
        <f t="shared" si="12"/>
        <v>0.53910114368700712</v>
      </c>
      <c r="F152" s="7">
        <f t="shared" si="13"/>
        <v>0.49988947328608085</v>
      </c>
      <c r="G152" s="7">
        <f t="shared" si="14"/>
        <v>1.0377307866929879</v>
      </c>
      <c r="H152" s="7">
        <f t="shared" si="15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16"/>
        <v>IA|natural gas combined cycle</v>
      </c>
      <c r="O152" s="7" t="str">
        <f ca="1">IFERROR(_xludf.MAXIFS(SYSHECF!$AE$2:$AE$7489,SYSHECF!$A$2:$A$7489,$A152,SYSHECF!$B$2:$B$7489,$B152),"")</f>
        <v/>
      </c>
      <c r="P152" t="e">
        <f t="shared" ca="1" si="17"/>
        <v>#VALUE!</v>
      </c>
    </row>
    <row r="153" spans="1:16" x14ac:dyDescent="0.45">
      <c r="A153" t="s">
        <v>40</v>
      </c>
      <c r="B153" t="s">
        <v>173</v>
      </c>
      <c r="C153" t="s">
        <v>207</v>
      </c>
      <c r="D153" s="7">
        <f>SUMIFS(SYSHECF!$AD$2:$AD$7489,SYSHECF!$A$2:$A$7489,$A153,SYSHECF!$B$2:$B$7489,$B153)/8760</f>
        <v>4.1199999999999994E-2</v>
      </c>
      <c r="E153" s="7">
        <f t="shared" si="12"/>
        <v>4.2612719215049458E-2</v>
      </c>
      <c r="F153" s="7">
        <f t="shared" si="13"/>
        <v>3.9706174310105223E-2</v>
      </c>
      <c r="G153" s="7">
        <f t="shared" si="14"/>
        <v>1.034289301336152</v>
      </c>
      <c r="H153" s="7">
        <f t="shared" si="15"/>
        <v>0.9637420949054667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16"/>
        <v>IA|natural gas peaker</v>
      </c>
      <c r="O153" s="7" t="str">
        <f ca="1">IFERROR(_xludf.MAXIFS(SYSHECF!$AE$2:$AE$7489,SYSHECF!$A$2:$A$7489,$A153,SYSHECF!$B$2:$B$7489,$B153),"")</f>
        <v/>
      </c>
      <c r="P153" t="e">
        <f t="shared" ca="1" si="17"/>
        <v>#VALUE!</v>
      </c>
    </row>
    <row r="154" spans="1:16" x14ac:dyDescent="0.45">
      <c r="A154" t="s">
        <v>40</v>
      </c>
      <c r="B154" t="s">
        <v>183</v>
      </c>
      <c r="C154" t="s">
        <v>207</v>
      </c>
      <c r="D154" s="7">
        <f>SUMIFS(SYSHECF!$AD$2:$AD$7489,SYSHECF!$A$2:$A$7489,$A154,SYSHECF!$B$2:$B$7489,$B154)/8760</f>
        <v>9.01E-2</v>
      </c>
      <c r="E154" s="7">
        <f t="shared" si="12"/>
        <v>8.9689947742693885E-2</v>
      </c>
      <c r="F154" s="7">
        <f t="shared" si="13"/>
        <v>9.048718850843443E-2</v>
      </c>
      <c r="G154" s="7">
        <f t="shared" si="14"/>
        <v>0.99544892056264023</v>
      </c>
      <c r="H154" s="7">
        <f t="shared" si="15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16"/>
        <v>IA|natural gas steam turbine</v>
      </c>
      <c r="O154" s="7" t="str">
        <f ca="1">IFERROR(_xludf.MAXIFS(SYSHECF!$AE$2:$AE$7489,SYSHECF!$A$2:$A$7489,$A154,SYSHECF!$B$2:$B$7489,$B154),"")</f>
        <v/>
      </c>
      <c r="P154" t="e">
        <f t="shared" ca="1" si="17"/>
        <v>#VALUE!</v>
      </c>
    </row>
    <row r="155" spans="1:16" x14ac:dyDescent="0.45">
      <c r="A155" t="s">
        <v>40</v>
      </c>
      <c r="B155" t="s">
        <v>174</v>
      </c>
      <c r="C155" t="s">
        <v>208</v>
      </c>
      <c r="D155" s="7">
        <f>SUMIFS(SYSHECF!$AD$2:$AD$7489,SYSHECF!$A$2:$A$7489,$A155,SYSHECF!$B$2:$B$7489,$B155)/8760</f>
        <v>0.90899999999999992</v>
      </c>
      <c r="E155" s="7" t="str">
        <f t="shared" si="12"/>
        <v/>
      </c>
      <c r="F155" s="7" t="str">
        <f t="shared" si="13"/>
        <v/>
      </c>
      <c r="G155" s="7" t="str">
        <f t="shared" si="14"/>
        <v/>
      </c>
      <c r="H155" s="7" t="str">
        <f t="shared" si="15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16"/>
        <v>IA|nuclear</v>
      </c>
      <c r="O155" s="7" t="str">
        <f ca="1">IFERROR(_xludf.MAXIFS(SYSHECF!$AE$2:$AE$7489,SYSHECF!$A$2:$A$7489,$A155,SYSHECF!$B$2:$B$7489,$B155),"")</f>
        <v/>
      </c>
      <c r="P155" t="e">
        <f t="shared" ca="1" si="17"/>
        <v>#VALUE!</v>
      </c>
    </row>
    <row r="156" spans="1:16" x14ac:dyDescent="0.45">
      <c r="A156" t="s">
        <v>40</v>
      </c>
      <c r="B156" t="s">
        <v>175</v>
      </c>
      <c r="C156" t="s">
        <v>208</v>
      </c>
      <c r="D156" s="7">
        <f>SUMIFS(SYSHECF!$AD$2:$AD$7489,SYSHECF!$A$2:$A$7489,$A156,SYSHECF!$B$2:$B$7489,$B156)/8760</f>
        <v>0.38146979596938135</v>
      </c>
      <c r="E156" s="7" t="str">
        <f t="shared" si="12"/>
        <v/>
      </c>
      <c r="F156" s="7" t="str">
        <f t="shared" si="13"/>
        <v/>
      </c>
      <c r="G156" s="7" t="str">
        <f t="shared" si="14"/>
        <v/>
      </c>
      <c r="H156" s="7" t="str">
        <f t="shared" si="15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16"/>
        <v>IA|offshore wind</v>
      </c>
      <c r="O156" s="7" t="str">
        <f ca="1">IFERROR(_xludf.MAXIFS(SYSHECF!$AE$2:$AE$7489,SYSHECF!$A$2:$A$7489,$A156,SYSHECF!$B$2:$B$7489,$B156),"")</f>
        <v/>
      </c>
      <c r="P156" t="e">
        <f t="shared" ca="1" si="17"/>
        <v>#VALUE!</v>
      </c>
    </row>
    <row r="157" spans="1:16" x14ac:dyDescent="0.45">
      <c r="A157" t="s">
        <v>40</v>
      </c>
      <c r="B157" t="s">
        <v>176</v>
      </c>
      <c r="C157" t="s">
        <v>208</v>
      </c>
      <c r="D157" s="7">
        <f>SUMIFS(SYSHECF!$AD$2:$AD$7489,SYSHECF!$A$2:$A$7489,$A157,SYSHECF!$B$2:$B$7489,$B157)/8760</f>
        <v>0.38440000000000002</v>
      </c>
      <c r="E157" s="7">
        <f t="shared" si="12"/>
        <v>0.3928823630780327</v>
      </c>
      <c r="F157" s="7">
        <f t="shared" si="13"/>
        <v>0.37591521109496762</v>
      </c>
      <c r="G157" s="7">
        <f t="shared" si="14"/>
        <v>1.0220665012435814</v>
      </c>
      <c r="H157" s="7">
        <f t="shared" si="15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16"/>
        <v>IA|onshore wind</v>
      </c>
      <c r="O157" s="7" t="str">
        <f ca="1">IFERROR(_xludf.MAXIFS(SYSHECF!$AE$2:$AE$7489,SYSHECF!$A$2:$A$7489,$A157,SYSHECF!$B$2:$B$7489,$B157),"")</f>
        <v/>
      </c>
      <c r="P157" t="e">
        <f t="shared" ca="1" si="17"/>
        <v>#VALUE!</v>
      </c>
    </row>
    <row r="158" spans="1:16" x14ac:dyDescent="0.45">
      <c r="A158" t="s">
        <v>40</v>
      </c>
      <c r="B158" t="s">
        <v>177</v>
      </c>
      <c r="C158" t="s">
        <v>207</v>
      </c>
      <c r="D158" s="7">
        <f>SUMIFS(SYSHECF!$AD$2:$AD$7489,SYSHECF!$A$2:$A$7489,$A158,SYSHECF!$B$2:$B$7489,$B158)/8760</f>
        <v>8.0000000000000002E-3</v>
      </c>
      <c r="E158" s="7">
        <f t="shared" si="12"/>
        <v>6.2234400351690563E-3</v>
      </c>
      <c r="F158" s="7">
        <f t="shared" si="13"/>
        <v>9.7140725325361808E-3</v>
      </c>
      <c r="G158" s="7">
        <f t="shared" si="14"/>
        <v>0.77793000439613202</v>
      </c>
      <c r="H158" s="7">
        <f t="shared" si="15"/>
        <v>1.2142590665670225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16"/>
        <v>IA|petroleum</v>
      </c>
      <c r="O158" s="7" t="str">
        <f ca="1">IFERROR(_xludf.MAXIFS(SYSHECF!$AE$2:$AE$7489,SYSHECF!$A$2:$A$7489,$A158,SYSHECF!$B$2:$B$7489,$B158),"")</f>
        <v/>
      </c>
      <c r="P158" t="e">
        <f t="shared" ca="1" si="17"/>
        <v>#VALUE!</v>
      </c>
    </row>
    <row r="159" spans="1:16" x14ac:dyDescent="0.45">
      <c r="A159" t="s">
        <v>40</v>
      </c>
      <c r="B159" t="s">
        <v>178</v>
      </c>
      <c r="C159" t="s">
        <v>207</v>
      </c>
      <c r="D159" s="7">
        <f>SUMIFS(SYSHECF!$AD$2:$AD$7489,SYSHECF!$A$2:$A$7489,$A159,SYSHECF!$B$2:$B$7489,$B159)/8760</f>
        <v>0.10327564529001142</v>
      </c>
      <c r="E159" s="7" t="str">
        <f t="shared" si="12"/>
        <v/>
      </c>
      <c r="F159" s="7" t="str">
        <f t="shared" si="13"/>
        <v/>
      </c>
      <c r="G159" s="7" t="str">
        <f t="shared" si="14"/>
        <v/>
      </c>
      <c r="H159" s="7" t="str">
        <f t="shared" si="15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16"/>
        <v>IA|pumped hydro</v>
      </c>
      <c r="O159" s="7" t="str">
        <f ca="1">IFERROR(_xludf.MAXIFS(SYSHECF!$AE$2:$AE$7489,SYSHECF!$A$2:$A$7489,$A159,SYSHECF!$B$2:$B$7489,$B159),"")</f>
        <v/>
      </c>
      <c r="P159" t="e">
        <f t="shared" ca="1" si="17"/>
        <v>#VALUE!</v>
      </c>
    </row>
    <row r="160" spans="1:16" x14ac:dyDescent="0.45">
      <c r="A160" t="s">
        <v>40</v>
      </c>
      <c r="B160" t="s">
        <v>181</v>
      </c>
      <c r="C160" t="s">
        <v>208</v>
      </c>
      <c r="D160" s="7">
        <f>SUMIFS(SYSHECF!$AD$2:$AD$7489,SYSHECF!$A$2:$A$7489,$A160,SYSHECF!$B$2:$B$7489,$B160)/8760</f>
        <v>0.16240000000000002</v>
      </c>
      <c r="E160" s="7">
        <f t="shared" si="12"/>
        <v>0.11202782004499347</v>
      </c>
      <c r="F160" s="7">
        <f t="shared" si="13"/>
        <v>0.21271226518195291</v>
      </c>
      <c r="G160" s="7">
        <f t="shared" si="14"/>
        <v>0.68982647810956566</v>
      </c>
      <c r="H160" s="7">
        <f t="shared" si="15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16"/>
        <v>IA|solar pv</v>
      </c>
      <c r="O160" s="7" t="str">
        <f ca="1">IFERROR(_xludf.MAXIFS(SYSHECF!$AE$2:$AE$7489,SYSHECF!$A$2:$A$7489,$A160,SYSHECF!$B$2:$B$7489,$B160),"")</f>
        <v/>
      </c>
      <c r="P160" t="e">
        <f t="shared" ca="1" si="17"/>
        <v>#VALUE!</v>
      </c>
    </row>
    <row r="161" spans="1:16" x14ac:dyDescent="0.45">
      <c r="A161" t="s">
        <v>40</v>
      </c>
      <c r="B161" t="s">
        <v>182</v>
      </c>
      <c r="C161" t="s">
        <v>208</v>
      </c>
      <c r="D161" s="7">
        <f>SUMIFS(SYSHECF!$AD$2:$AD$7489,SYSHECF!$A$2:$A$7489,$A161,SYSHECF!$B$2:$B$7489,$B161)/8760</f>
        <v>0.24069076652478583</v>
      </c>
      <c r="E161" s="7" t="str">
        <f t="shared" si="12"/>
        <v/>
      </c>
      <c r="F161" s="7" t="str">
        <f t="shared" si="13"/>
        <v/>
      </c>
      <c r="G161" s="7" t="str">
        <f t="shared" si="14"/>
        <v/>
      </c>
      <c r="H161" s="7" t="str">
        <f t="shared" si="15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16"/>
        <v>IA|solar thermal</v>
      </c>
      <c r="O161" s="7" t="str">
        <f ca="1">IFERROR(_xludf.MAXIFS(SYSHECF!$AE$2:$AE$7489,SYSHECF!$A$2:$A$7489,$A161,SYSHECF!$B$2:$B$7489,$B161),"")</f>
        <v/>
      </c>
      <c r="P161" t="e">
        <f t="shared" ca="1" si="17"/>
        <v>#VALUE!</v>
      </c>
    </row>
    <row r="162" spans="1:16" x14ac:dyDescent="0.45">
      <c r="A162" t="s">
        <v>34</v>
      </c>
      <c r="B162" t="s">
        <v>159</v>
      </c>
      <c r="C162" t="s">
        <v>207</v>
      </c>
      <c r="D162" s="7">
        <f>SUMIFS(SYSHECF!$AD$2:$AD$7489,SYSHECF!$A$2:$A$7489,$A162,SYSHECF!$B$2:$B$7489,$B162)/8760</f>
        <v>0.31640000000000001</v>
      </c>
      <c r="E162" s="7">
        <f t="shared" si="12"/>
        <v>0.32689912826899126</v>
      </c>
      <c r="F162" s="7">
        <f t="shared" si="13"/>
        <v>0.30614362806143625</v>
      </c>
      <c r="G162" s="7">
        <f t="shared" si="14"/>
        <v>1.0331830855530697</v>
      </c>
      <c r="H162" s="7">
        <f t="shared" si="15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16"/>
        <v>ID|biomass</v>
      </c>
      <c r="O162" s="7" t="str">
        <f ca="1">IFERROR(_xludf.MAXIFS(SYSHECF!$AE$2:$AE$7489,SYSHECF!$A$2:$A$7489,$A162,SYSHECF!$B$2:$B$7489,$B162),"")</f>
        <v/>
      </c>
      <c r="P162" t="e">
        <f t="shared" ca="1" si="17"/>
        <v>#VALUE!</v>
      </c>
    </row>
    <row r="163" spans="1:16" x14ac:dyDescent="0.45">
      <c r="A163" t="s">
        <v>34</v>
      </c>
      <c r="B163" t="s">
        <v>163</v>
      </c>
      <c r="C163" t="s">
        <v>208</v>
      </c>
      <c r="D163" s="7">
        <f>SUMIFS(SYSHECF!$AD$2:$AD$7489,SYSHECF!$A$2:$A$7489,$A163,SYSHECF!$B$2:$B$7489,$B163)/8760</f>
        <v>0.65949999999999964</v>
      </c>
      <c r="E163" s="7">
        <f t="shared" si="12"/>
        <v>1.0502283105022829</v>
      </c>
      <c r="F163" s="7">
        <f t="shared" si="13"/>
        <v>0.93991379678231546</v>
      </c>
      <c r="G163" s="7">
        <f t="shared" si="14"/>
        <v>1.5924614260838263</v>
      </c>
      <c r="H163" s="7">
        <f t="shared" si="15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16"/>
        <v>ID|geothermal</v>
      </c>
      <c r="O163" s="7" t="str">
        <f ca="1">IFERROR(_xludf.MAXIFS(SYSHECF!$AE$2:$AE$7489,SYSHECF!$A$2:$A$7489,$A163,SYSHECF!$B$2:$B$7489,$B163),"")</f>
        <v/>
      </c>
      <c r="P163" t="e">
        <f t="shared" ca="1" si="17"/>
        <v>#VALUE!</v>
      </c>
    </row>
    <row r="164" spans="1:16" x14ac:dyDescent="0.45">
      <c r="A164" t="s">
        <v>34</v>
      </c>
      <c r="B164" t="s">
        <v>165</v>
      </c>
      <c r="C164" t="s">
        <v>207</v>
      </c>
      <c r="D164" s="7">
        <f>SUMIFS(SYSHECF!$AD$2:$AD$7489,SYSHECF!$A$2:$A$7489,$A164,SYSHECF!$B$2:$B$7489,$B164)/8760</f>
        <v>0.45760000000000001</v>
      </c>
      <c r="E164" s="7" t="str">
        <f t="shared" si="12"/>
        <v/>
      </c>
      <c r="F164" s="7" t="str">
        <f t="shared" si="13"/>
        <v/>
      </c>
      <c r="G164" s="7" t="str">
        <f t="shared" si="14"/>
        <v/>
      </c>
      <c r="H164" s="7" t="str">
        <f t="shared" si="15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16"/>
        <v>ID|hard coal</v>
      </c>
      <c r="O164" s="7" t="str">
        <f ca="1">IFERROR(_xludf.MAXIFS(SYSHECF!$AE$2:$AE$7489,SYSHECF!$A$2:$A$7489,$A164,SYSHECF!$B$2:$B$7489,$B164),"")</f>
        <v/>
      </c>
      <c r="P164" t="e">
        <f t="shared" ca="1" si="17"/>
        <v>#VALUE!</v>
      </c>
    </row>
    <row r="165" spans="1:16" x14ac:dyDescent="0.45">
      <c r="A165" t="s">
        <v>34</v>
      </c>
      <c r="B165" t="s">
        <v>167</v>
      </c>
      <c r="C165" t="s">
        <v>208</v>
      </c>
      <c r="D165" s="7">
        <f>SUMIFS(SYSHECF!$AD$2:$AD$7489,SYSHECF!$A$2:$A$7489,$A165,SYSHECF!$B$2:$B$7489,$B165)/8760</f>
        <v>0.38449999999999995</v>
      </c>
      <c r="E165" s="7">
        <f t="shared" si="12"/>
        <v>0.39360720269822436</v>
      </c>
      <c r="F165" s="7">
        <f t="shared" si="13"/>
        <v>0.37548457011986724</v>
      </c>
      <c r="G165" s="7">
        <f t="shared" si="14"/>
        <v>1.023685832765213</v>
      </c>
      <c r="H165" s="7">
        <f t="shared" si="15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16"/>
        <v>ID|hydro</v>
      </c>
      <c r="O165" s="7" t="str">
        <f ca="1">IFERROR(_xludf.MAXIFS(SYSHECF!$AE$2:$AE$7489,SYSHECF!$A$2:$A$7489,$A165,SYSHECF!$B$2:$B$7489,$B165),"")</f>
        <v/>
      </c>
      <c r="P165" t="e">
        <f t="shared" ca="1" si="17"/>
        <v>#VALUE!</v>
      </c>
    </row>
    <row r="166" spans="1:16" x14ac:dyDescent="0.45">
      <c r="A166" t="s">
        <v>34</v>
      </c>
      <c r="B166" t="s">
        <v>171</v>
      </c>
      <c r="C166" t="s">
        <v>207</v>
      </c>
      <c r="D166" s="7">
        <f>SUMIFS(SYSHECF!$AD$2:$AD$7489,SYSHECF!$A$2:$A$7489,$A166,SYSHECF!$B$2:$B$7489,$B166)/8760</f>
        <v>0.63799999999999979</v>
      </c>
      <c r="E166" s="7" t="str">
        <f t="shared" si="12"/>
        <v/>
      </c>
      <c r="F166" s="7" t="str">
        <f t="shared" si="13"/>
        <v/>
      </c>
      <c r="G166" s="7" t="str">
        <f t="shared" si="14"/>
        <v/>
      </c>
      <c r="H166" s="7" t="str">
        <f t="shared" si="15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16"/>
        <v>ID|lignite</v>
      </c>
      <c r="O166" s="7" t="str">
        <f ca="1">IFERROR(_xludf.MAXIFS(SYSHECF!$AE$2:$AE$7489,SYSHECF!$A$2:$A$7489,$A166,SYSHECF!$B$2:$B$7489,$B166),"")</f>
        <v/>
      </c>
      <c r="P166" t="e">
        <f t="shared" ca="1" si="17"/>
        <v>#VALUE!</v>
      </c>
    </row>
    <row r="167" spans="1:16" x14ac:dyDescent="0.45">
      <c r="A167" t="s">
        <v>34</v>
      </c>
      <c r="B167" t="s">
        <v>172</v>
      </c>
      <c r="C167" t="s">
        <v>207</v>
      </c>
      <c r="D167" s="7">
        <f>SUMIFS(SYSHECF!$AD$2:$AD$7489,SYSHECF!$A$2:$A$7489,$A167,SYSHECF!$B$2:$B$7489,$B167)/8760</f>
        <v>0.73419999999999996</v>
      </c>
      <c r="E167" s="7" t="str">
        <f t="shared" si="12"/>
        <v/>
      </c>
      <c r="F167" s="7" t="str">
        <f t="shared" si="13"/>
        <v/>
      </c>
      <c r="G167" s="7" t="str">
        <f t="shared" si="14"/>
        <v/>
      </c>
      <c r="H167" s="7" t="str">
        <f t="shared" si="15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16"/>
        <v>ID|municipal solid waste</v>
      </c>
      <c r="O167" s="7" t="str">
        <f ca="1">IFERROR(_xludf.MAXIFS(SYSHECF!$AE$2:$AE$7489,SYSHECF!$A$2:$A$7489,$A167,SYSHECF!$B$2:$B$7489,$B167),"")</f>
        <v/>
      </c>
      <c r="P167" t="e">
        <f t="shared" ca="1" si="17"/>
        <v>#VALUE!</v>
      </c>
    </row>
    <row r="168" spans="1:16" x14ac:dyDescent="0.45">
      <c r="A168" t="s">
        <v>34</v>
      </c>
      <c r="B168" t="s">
        <v>161</v>
      </c>
      <c r="C168" t="s">
        <v>207</v>
      </c>
      <c r="D168" s="7">
        <f>SUMIFS(SYSHECF!$AD$2:$AD$7489,SYSHECF!$A$2:$A$7489,$A168,SYSHECF!$B$2:$B$7489,$B168)/8760</f>
        <v>0.74019999999999964</v>
      </c>
      <c r="E168" s="7">
        <f t="shared" si="12"/>
        <v>0.70876368578379523</v>
      </c>
      <c r="F168" s="7">
        <f t="shared" si="13"/>
        <v>0.77177667647872528</v>
      </c>
      <c r="G168" s="7">
        <f t="shared" si="14"/>
        <v>0.9575299726881864</v>
      </c>
      <c r="H168" s="7">
        <f t="shared" si="15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16"/>
        <v>ID|natural gas combined cycle</v>
      </c>
      <c r="O168" s="7" t="str">
        <f ca="1">IFERROR(_xludf.MAXIFS(SYSHECF!$AE$2:$AE$7489,SYSHECF!$A$2:$A$7489,$A168,SYSHECF!$B$2:$B$7489,$B168),"")</f>
        <v/>
      </c>
      <c r="P168" t="e">
        <f t="shared" ca="1" si="17"/>
        <v>#VALUE!</v>
      </c>
    </row>
    <row r="169" spans="1:16" x14ac:dyDescent="0.45">
      <c r="A169" t="s">
        <v>34</v>
      </c>
      <c r="B169" t="s">
        <v>173</v>
      </c>
      <c r="C169" t="s">
        <v>207</v>
      </c>
      <c r="D169" s="7">
        <f>SUMIFS(SYSHECF!$AD$2:$AD$7489,SYSHECF!$A$2:$A$7489,$A169,SYSHECF!$B$2:$B$7489,$B169)/8760</f>
        <v>0.55259999999999987</v>
      </c>
      <c r="E169" s="7">
        <f t="shared" si="12"/>
        <v>0.57823948126569891</v>
      </c>
      <c r="F169" s="7">
        <f t="shared" si="13"/>
        <v>0.52684654015218635</v>
      </c>
      <c r="G169" s="7">
        <f t="shared" si="14"/>
        <v>1.0463979031228721</v>
      </c>
      <c r="H169" s="7">
        <f t="shared" si="15"/>
        <v>0.95339583813280215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16"/>
        <v>ID|natural gas peaker</v>
      </c>
      <c r="O169" s="7" t="str">
        <f ca="1">IFERROR(_xludf.MAXIFS(SYSHECF!$AE$2:$AE$7489,SYSHECF!$A$2:$A$7489,$A169,SYSHECF!$B$2:$B$7489,$B169),"")</f>
        <v/>
      </c>
      <c r="P169" t="e">
        <f t="shared" ca="1" si="17"/>
        <v>#VALUE!</v>
      </c>
    </row>
    <row r="170" spans="1:16" x14ac:dyDescent="0.45">
      <c r="A170" t="s">
        <v>34</v>
      </c>
      <c r="B170" t="s">
        <v>183</v>
      </c>
      <c r="C170" t="s">
        <v>207</v>
      </c>
      <c r="D170" s="7">
        <f>SUMIFS(SYSHECF!$AD$2:$AD$7489,SYSHECF!$A$2:$A$7489,$A170,SYSHECF!$B$2:$B$7489,$B170)/8760</f>
        <v>0.19190000000000004</v>
      </c>
      <c r="E170" s="7" t="str">
        <f t="shared" si="12"/>
        <v/>
      </c>
      <c r="F170" s="7" t="str">
        <f t="shared" si="13"/>
        <v/>
      </c>
      <c r="G170" s="7" t="str">
        <f t="shared" si="14"/>
        <v/>
      </c>
      <c r="H170" s="7" t="str">
        <f t="shared" si="15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16"/>
        <v>ID|natural gas steam turbine</v>
      </c>
      <c r="O170" s="7" t="str">
        <f ca="1">IFERROR(_xludf.MAXIFS(SYSHECF!$AE$2:$AE$7489,SYSHECF!$A$2:$A$7489,$A170,SYSHECF!$B$2:$B$7489,$B170),"")</f>
        <v/>
      </c>
      <c r="P170" t="e">
        <f t="shared" ca="1" si="17"/>
        <v>#VALUE!</v>
      </c>
    </row>
    <row r="171" spans="1:16" x14ac:dyDescent="0.45">
      <c r="A171" t="s">
        <v>34</v>
      </c>
      <c r="B171" t="s">
        <v>174</v>
      </c>
      <c r="C171" t="s">
        <v>208</v>
      </c>
      <c r="D171" s="7">
        <f>SUMIFS(SYSHECF!$AD$2:$AD$7489,SYSHECF!$A$2:$A$7489,$A171,SYSHECF!$B$2:$B$7489,$B171)/8760</f>
        <v>0.90900000000000003</v>
      </c>
      <c r="E171" s="7" t="str">
        <f t="shared" si="12"/>
        <v/>
      </c>
      <c r="F171" s="7" t="str">
        <f t="shared" si="13"/>
        <v/>
      </c>
      <c r="G171" s="7" t="str">
        <f t="shared" si="14"/>
        <v/>
      </c>
      <c r="H171" s="7" t="str">
        <f t="shared" si="15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16"/>
        <v>ID|nuclear</v>
      </c>
      <c r="O171" s="7" t="str">
        <f ca="1">IFERROR(_xludf.MAXIFS(SYSHECF!$AE$2:$AE$7489,SYSHECF!$A$2:$A$7489,$A171,SYSHECF!$B$2:$B$7489,$B171),"")</f>
        <v/>
      </c>
      <c r="P171" t="e">
        <f t="shared" ca="1" si="17"/>
        <v>#VALUE!</v>
      </c>
    </row>
    <row r="172" spans="1:16" x14ac:dyDescent="0.45">
      <c r="A172" t="s">
        <v>34</v>
      </c>
      <c r="B172" t="s">
        <v>175</v>
      </c>
      <c r="C172" t="s">
        <v>208</v>
      </c>
      <c r="D172" s="7">
        <f>SUMIFS(SYSHECF!$AD$2:$AD$7489,SYSHECF!$A$2:$A$7489,$A172,SYSHECF!$B$2:$B$7489,$B172)/8760</f>
        <v>0.3738747461170267</v>
      </c>
      <c r="E172" s="7" t="str">
        <f t="shared" si="12"/>
        <v/>
      </c>
      <c r="F172" s="7" t="str">
        <f t="shared" si="13"/>
        <v/>
      </c>
      <c r="G172" s="7" t="str">
        <f t="shared" si="14"/>
        <v/>
      </c>
      <c r="H172" s="7" t="str">
        <f t="shared" si="15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16"/>
        <v>ID|offshore wind</v>
      </c>
      <c r="O172" s="7" t="str">
        <f ca="1">IFERROR(_xludf.MAXIFS(SYSHECF!$AE$2:$AE$7489,SYSHECF!$A$2:$A$7489,$A172,SYSHECF!$B$2:$B$7489,$B172),"")</f>
        <v/>
      </c>
      <c r="P172" t="e">
        <f t="shared" ca="1" si="17"/>
        <v>#VALUE!</v>
      </c>
    </row>
    <row r="173" spans="1:16" x14ac:dyDescent="0.45">
      <c r="A173" t="s">
        <v>34</v>
      </c>
      <c r="B173" t="s">
        <v>176</v>
      </c>
      <c r="C173" t="s">
        <v>208</v>
      </c>
      <c r="D173" s="7">
        <f>SUMIFS(SYSHECF!$AD$2:$AD$7489,SYSHECF!$A$2:$A$7489,$A173,SYSHECF!$B$2:$B$7489,$B173)/8760</f>
        <v>0.29549999999999993</v>
      </c>
      <c r="E173" s="7">
        <f t="shared" si="12"/>
        <v>0.3051323423892654</v>
      </c>
      <c r="F173" s="7">
        <f t="shared" si="13"/>
        <v>0.28585858953766058</v>
      </c>
      <c r="G173" s="7">
        <f t="shared" si="14"/>
        <v>1.0325967593545362</v>
      </c>
      <c r="H173" s="7">
        <f t="shared" si="15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16"/>
        <v>ID|onshore wind</v>
      </c>
      <c r="O173" s="7" t="str">
        <f ca="1">IFERROR(_xludf.MAXIFS(SYSHECF!$AE$2:$AE$7489,SYSHECF!$A$2:$A$7489,$A173,SYSHECF!$B$2:$B$7489,$B173),"")</f>
        <v/>
      </c>
      <c r="P173" t="e">
        <f t="shared" ca="1" si="17"/>
        <v>#VALUE!</v>
      </c>
    </row>
    <row r="174" spans="1:16" x14ac:dyDescent="0.45">
      <c r="A174" t="s">
        <v>34</v>
      </c>
      <c r="B174" t="s">
        <v>177</v>
      </c>
      <c r="C174" t="s">
        <v>207</v>
      </c>
      <c r="D174" s="7">
        <f>SUMIFS(SYSHECF!$AD$2:$AD$7489,SYSHECF!$A$2:$A$7489,$A174,SYSHECF!$B$2:$B$7489,$B174)/8760</f>
        <v>4.1100000000000012E-2</v>
      </c>
      <c r="E174" s="7">
        <f t="shared" si="12"/>
        <v>0</v>
      </c>
      <c r="F174" s="7">
        <f t="shared" si="13"/>
        <v>0</v>
      </c>
      <c r="G174" s="7">
        <f t="shared" si="14"/>
        <v>0</v>
      </c>
      <c r="H174" s="7">
        <f t="shared" si="15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16"/>
        <v>ID|petroleum</v>
      </c>
      <c r="O174" s="7" t="str">
        <f ca="1">IFERROR(_xludf.MAXIFS(SYSHECF!$AE$2:$AE$7489,SYSHECF!$A$2:$A$7489,$A174,SYSHECF!$B$2:$B$7489,$B174),"")</f>
        <v/>
      </c>
      <c r="P174" t="e">
        <f t="shared" ca="1" si="17"/>
        <v>#VALUE!</v>
      </c>
    </row>
    <row r="175" spans="1:16" x14ac:dyDescent="0.45">
      <c r="A175" t="s">
        <v>34</v>
      </c>
      <c r="B175" t="s">
        <v>178</v>
      </c>
      <c r="C175" t="s">
        <v>207</v>
      </c>
      <c r="D175" s="7">
        <f>SUMIFS(SYSHECF!$AD$2:$AD$7489,SYSHECF!$A$2:$A$7489,$A175,SYSHECF!$B$2:$B$7489,$B175)/8760</f>
        <v>0.11140795414058222</v>
      </c>
      <c r="E175" s="7" t="str">
        <f t="shared" si="12"/>
        <v/>
      </c>
      <c r="F175" s="7" t="str">
        <f t="shared" si="13"/>
        <v/>
      </c>
      <c r="G175" s="7" t="str">
        <f t="shared" si="14"/>
        <v/>
      </c>
      <c r="H175" s="7" t="str">
        <f t="shared" si="15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16"/>
        <v>ID|pumped hydro</v>
      </c>
      <c r="O175" s="7" t="str">
        <f ca="1">IFERROR(_xludf.MAXIFS(SYSHECF!$AE$2:$AE$7489,SYSHECF!$A$2:$A$7489,$A175,SYSHECF!$B$2:$B$7489,$B175),"")</f>
        <v/>
      </c>
      <c r="P175" t="e">
        <f t="shared" ca="1" si="17"/>
        <v>#VALUE!</v>
      </c>
    </row>
    <row r="176" spans="1:16" x14ac:dyDescent="0.45">
      <c r="A176" t="s">
        <v>34</v>
      </c>
      <c r="B176" t="s">
        <v>181</v>
      </c>
      <c r="C176" t="s">
        <v>208</v>
      </c>
      <c r="D176" s="7">
        <f>SUMIFS(SYSHECF!$AD$2:$AD$7489,SYSHECF!$A$2:$A$7489,$A176,SYSHECF!$B$2:$B$7489,$B176)/8760</f>
        <v>0.24839999999999993</v>
      </c>
      <c r="E176" s="7">
        <f t="shared" si="12"/>
        <v>0.23175799086757989</v>
      </c>
      <c r="F176" s="7">
        <f t="shared" si="13"/>
        <v>0.26506849315068493</v>
      </c>
      <c r="G176" s="7">
        <f t="shared" si="14"/>
        <v>0.93300318384694025</v>
      </c>
      <c r="H176" s="7">
        <f t="shared" si="15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16"/>
        <v>ID|solar pv</v>
      </c>
      <c r="O176" s="7" t="str">
        <f ca="1">IFERROR(_xludf.MAXIFS(SYSHECF!$AE$2:$AE$7489,SYSHECF!$A$2:$A$7489,$A176,SYSHECF!$B$2:$B$7489,$B176),"")</f>
        <v/>
      </c>
      <c r="P176" t="e">
        <f t="shared" ca="1" si="17"/>
        <v>#VALUE!</v>
      </c>
    </row>
    <row r="177" spans="1:16" x14ac:dyDescent="0.45">
      <c r="A177" t="s">
        <v>34</v>
      </c>
      <c r="B177" t="s">
        <v>182</v>
      </c>
      <c r="C177" t="s">
        <v>208</v>
      </c>
      <c r="D177" s="7">
        <f>SUMIFS(SYSHECF!$AD$2:$AD$7489,SYSHECF!$A$2:$A$7489,$A177,SYSHECF!$B$2:$B$7489,$B177)/8760</f>
        <v>0.24090285949556886</v>
      </c>
      <c r="E177" s="7" t="str">
        <f t="shared" si="12"/>
        <v/>
      </c>
      <c r="F177" s="7" t="str">
        <f t="shared" si="13"/>
        <v/>
      </c>
      <c r="G177" s="7" t="str">
        <f t="shared" si="14"/>
        <v/>
      </c>
      <c r="H177" s="7" t="str">
        <f t="shared" si="15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16"/>
        <v>ID|solar thermal</v>
      </c>
      <c r="O177" s="7" t="str">
        <f ca="1">IFERROR(_xludf.MAXIFS(SYSHECF!$AE$2:$AE$7489,SYSHECF!$A$2:$A$7489,$A177,SYSHECF!$B$2:$B$7489,$B177),"")</f>
        <v/>
      </c>
      <c r="P177" t="e">
        <f t="shared" ca="1" si="17"/>
        <v>#VALUE!</v>
      </c>
    </row>
    <row r="178" spans="1:16" x14ac:dyDescent="0.45">
      <c r="A178" t="s">
        <v>36</v>
      </c>
      <c r="B178" t="s">
        <v>159</v>
      </c>
      <c r="C178" t="s">
        <v>207</v>
      </c>
      <c r="D178" s="7">
        <f>SUMIFS(SYSHECF!$AD$2:$AD$7489,SYSHECF!$A$2:$A$7489,$A178,SYSHECF!$B$2:$B$7489,$B178)/8760</f>
        <v>0.45130000000000015</v>
      </c>
      <c r="E178" s="7">
        <f t="shared" si="12"/>
        <v>0.46406591224935478</v>
      </c>
      <c r="F178" s="7">
        <f t="shared" si="13"/>
        <v>0.43862914433194372</v>
      </c>
      <c r="G178" s="7">
        <f t="shared" si="14"/>
        <v>1.0282869759569127</v>
      </c>
      <c r="H178" s="7">
        <f t="shared" si="15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16"/>
        <v>IL|biomass</v>
      </c>
      <c r="O178" s="7" t="str">
        <f ca="1">IFERROR(_xludf.MAXIFS(SYSHECF!$AE$2:$AE$7489,SYSHECF!$A$2:$A$7489,$A178,SYSHECF!$B$2:$B$7489,$B178),"")</f>
        <v/>
      </c>
      <c r="P178" t="e">
        <f t="shared" ca="1" si="17"/>
        <v>#VALUE!</v>
      </c>
    </row>
    <row r="179" spans="1:16" x14ac:dyDescent="0.45">
      <c r="A179" t="s">
        <v>36</v>
      </c>
      <c r="B179" t="s">
        <v>163</v>
      </c>
      <c r="C179" t="s">
        <v>208</v>
      </c>
      <c r="D179" s="7">
        <f>SUMIFS(SYSHECF!$AD$2:$AD$7489,SYSHECF!$A$2:$A$7489,$A179,SYSHECF!$B$2:$B$7489,$B179)/8760</f>
        <v>0.65949999999999998</v>
      </c>
      <c r="E179" s="7" t="str">
        <f t="shared" si="12"/>
        <v/>
      </c>
      <c r="F179" s="7" t="str">
        <f t="shared" si="13"/>
        <v/>
      </c>
      <c r="G179" s="7" t="str">
        <f t="shared" si="14"/>
        <v/>
      </c>
      <c r="H179" s="7" t="str">
        <f t="shared" si="15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16"/>
        <v>IL|geothermal</v>
      </c>
      <c r="O179" s="7" t="str">
        <f ca="1">IFERROR(_xludf.MAXIFS(SYSHECF!$AE$2:$AE$7489,SYSHECF!$A$2:$A$7489,$A179,SYSHECF!$B$2:$B$7489,$B179),"")</f>
        <v/>
      </c>
      <c r="P179" t="e">
        <f t="shared" ca="1" si="17"/>
        <v>#VALUE!</v>
      </c>
    </row>
    <row r="180" spans="1:16" x14ac:dyDescent="0.45">
      <c r="A180" t="s">
        <v>36</v>
      </c>
      <c r="B180" t="s">
        <v>165</v>
      </c>
      <c r="C180" t="s">
        <v>207</v>
      </c>
      <c r="D180" s="7">
        <f>SUMIFS(SYSHECF!$AD$2:$AD$7489,SYSHECF!$A$2:$A$7489,$A180,SYSHECF!$B$2:$B$7489,$B180)/8760</f>
        <v>0.50458981578989903</v>
      </c>
      <c r="E180" s="7">
        <f t="shared" si="12"/>
        <v>0.47226803373537563</v>
      </c>
      <c r="F180" s="7">
        <f t="shared" si="13"/>
        <v>0.53793999919748747</v>
      </c>
      <c r="G180" s="7">
        <f t="shared" si="14"/>
        <v>0.93594444231117513</v>
      </c>
      <c r="H180" s="7">
        <f t="shared" si="15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16"/>
        <v>IL|hard coal</v>
      </c>
      <c r="O180" s="7" t="str">
        <f ca="1">IFERROR(_xludf.MAXIFS(SYSHECF!$AE$2:$AE$7489,SYSHECF!$A$2:$A$7489,$A180,SYSHECF!$B$2:$B$7489,$B180),"")</f>
        <v/>
      </c>
      <c r="P180" t="e">
        <f t="shared" ca="1" si="17"/>
        <v>#VALUE!</v>
      </c>
    </row>
    <row r="181" spans="1:16" x14ac:dyDescent="0.45">
      <c r="A181" t="s">
        <v>36</v>
      </c>
      <c r="B181" t="s">
        <v>167</v>
      </c>
      <c r="C181" t="s">
        <v>208</v>
      </c>
      <c r="D181" s="7">
        <f>SUMIFS(SYSHECF!$AD$2:$AD$7489,SYSHECF!$A$2:$A$7489,$A181,SYSHECF!$B$2:$B$7489,$B181)/8760</f>
        <v>0.31349999999999995</v>
      </c>
      <c r="E181" s="7">
        <f t="shared" si="12"/>
        <v>0.26972329055212246</v>
      </c>
      <c r="F181" s="7">
        <f t="shared" si="13"/>
        <v>0.3572303127205681</v>
      </c>
      <c r="G181" s="7">
        <f t="shared" si="14"/>
        <v>0.86036137337200158</v>
      </c>
      <c r="H181" s="7">
        <f t="shared" si="15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16"/>
        <v>IL|hydro</v>
      </c>
      <c r="O181" s="7" t="str">
        <f ca="1">IFERROR(_xludf.MAXIFS(SYSHECF!$AE$2:$AE$7489,SYSHECF!$A$2:$A$7489,$A181,SYSHECF!$B$2:$B$7489,$B181),"")</f>
        <v/>
      </c>
      <c r="P181" t="e">
        <f t="shared" ca="1" si="17"/>
        <v>#VALUE!</v>
      </c>
    </row>
    <row r="182" spans="1:16" x14ac:dyDescent="0.45">
      <c r="A182" t="s">
        <v>36</v>
      </c>
      <c r="B182" t="s">
        <v>171</v>
      </c>
      <c r="C182" t="s">
        <v>207</v>
      </c>
      <c r="D182" s="7">
        <f>SUMIFS(SYSHECF!$AD$2:$AD$7489,SYSHECF!$A$2:$A$7489,$A182,SYSHECF!$B$2:$B$7489,$B182)/8760</f>
        <v>0.63800000000000001</v>
      </c>
      <c r="E182" s="7" t="str">
        <f t="shared" si="12"/>
        <v/>
      </c>
      <c r="F182" s="7" t="str">
        <f t="shared" si="13"/>
        <v/>
      </c>
      <c r="G182" s="7" t="str">
        <f t="shared" si="14"/>
        <v/>
      </c>
      <c r="H182" s="7" t="str">
        <f t="shared" si="15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16"/>
        <v>IL|lignite</v>
      </c>
      <c r="O182" s="7" t="str">
        <f ca="1">IFERROR(_xludf.MAXIFS(SYSHECF!$AE$2:$AE$7489,SYSHECF!$A$2:$A$7489,$A182,SYSHECF!$B$2:$B$7489,$B182),"")</f>
        <v/>
      </c>
      <c r="P182" t="e">
        <f t="shared" ca="1" si="17"/>
        <v>#VALUE!</v>
      </c>
    </row>
    <row r="183" spans="1:16" x14ac:dyDescent="0.45">
      <c r="A183" t="s">
        <v>36</v>
      </c>
      <c r="B183" t="s">
        <v>172</v>
      </c>
      <c r="C183" t="s">
        <v>207</v>
      </c>
      <c r="D183" s="7">
        <f>SUMIFS(SYSHECF!$AD$2:$AD$7489,SYSHECF!$A$2:$A$7489,$A183,SYSHECF!$B$2:$B$7489,$B183)/8760</f>
        <v>0.7342000000000003</v>
      </c>
      <c r="E183" s="7" t="str">
        <f t="shared" si="12"/>
        <v/>
      </c>
      <c r="F183" s="7" t="str">
        <f t="shared" si="13"/>
        <v/>
      </c>
      <c r="G183" s="7" t="str">
        <f t="shared" si="14"/>
        <v/>
      </c>
      <c r="H183" s="7" t="str">
        <f t="shared" si="15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16"/>
        <v>IL|municipal solid waste</v>
      </c>
      <c r="O183" s="7" t="str">
        <f ca="1">IFERROR(_xludf.MAXIFS(SYSHECF!$AE$2:$AE$7489,SYSHECF!$A$2:$A$7489,$A183,SYSHECF!$B$2:$B$7489,$B183),"")</f>
        <v/>
      </c>
      <c r="P183" t="e">
        <f t="shared" ca="1" si="17"/>
        <v>#VALUE!</v>
      </c>
    </row>
    <row r="184" spans="1:16" x14ac:dyDescent="0.45">
      <c r="A184" t="s">
        <v>36</v>
      </c>
      <c r="B184" t="s">
        <v>161</v>
      </c>
      <c r="C184" t="s">
        <v>207</v>
      </c>
      <c r="D184" s="7">
        <f>SUMIFS(SYSHECF!$AD$2:$AD$7489,SYSHECF!$A$2:$A$7489,$A184,SYSHECF!$B$2:$B$7489,$B184)/8760</f>
        <v>0.5414000000000001</v>
      </c>
      <c r="E184" s="7">
        <f t="shared" si="12"/>
        <v>0.5405740929002355</v>
      </c>
      <c r="F184" s="7">
        <f t="shared" si="13"/>
        <v>0.54224686893122132</v>
      </c>
      <c r="G184" s="7">
        <f t="shared" si="14"/>
        <v>0.99847449741454641</v>
      </c>
      <c r="H184" s="7">
        <f t="shared" si="15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16"/>
        <v>IL|natural gas combined cycle</v>
      </c>
      <c r="O184" s="7" t="str">
        <f ca="1">IFERROR(_xludf.MAXIFS(SYSHECF!$AE$2:$AE$7489,SYSHECF!$A$2:$A$7489,$A184,SYSHECF!$B$2:$B$7489,$B184),"")</f>
        <v/>
      </c>
      <c r="P184" t="e">
        <f t="shared" ca="1" si="17"/>
        <v>#VALUE!</v>
      </c>
    </row>
    <row r="185" spans="1:16" x14ac:dyDescent="0.45">
      <c r="A185" t="s">
        <v>36</v>
      </c>
      <c r="B185" t="s">
        <v>173</v>
      </c>
      <c r="C185" t="s">
        <v>207</v>
      </c>
      <c r="D185" s="7">
        <f>SUMIFS(SYSHECF!$AD$2:$AD$7489,SYSHECF!$A$2:$A$7489,$A185,SYSHECF!$B$2:$B$7489,$B185)/8760</f>
        <v>3.7900000000000003E-2</v>
      </c>
      <c r="E185" s="7">
        <f t="shared" si="12"/>
        <v>3.3069704602252475E-2</v>
      </c>
      <c r="F185" s="7">
        <f t="shared" si="13"/>
        <v>4.2811385293393282E-2</v>
      </c>
      <c r="G185" s="7">
        <f t="shared" si="14"/>
        <v>0.87255157261879879</v>
      </c>
      <c r="H185" s="7">
        <f t="shared" si="15"/>
        <v>1.1295880024642027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16"/>
        <v>IL|natural gas peaker</v>
      </c>
      <c r="O185" s="7" t="str">
        <f ca="1">IFERROR(_xludf.MAXIFS(SYSHECF!$AE$2:$AE$7489,SYSHECF!$A$2:$A$7489,$A185,SYSHECF!$B$2:$B$7489,$B185),"")</f>
        <v/>
      </c>
      <c r="P185" t="e">
        <f t="shared" ca="1" si="17"/>
        <v>#VALUE!</v>
      </c>
    </row>
    <row r="186" spans="1:16" x14ac:dyDescent="0.45">
      <c r="A186" t="s">
        <v>36</v>
      </c>
      <c r="B186" t="s">
        <v>183</v>
      </c>
      <c r="C186" t="s">
        <v>207</v>
      </c>
      <c r="D186" s="7">
        <f>SUMIFS(SYSHECF!$AD$2:$AD$7489,SYSHECF!$A$2:$A$7489,$A186,SYSHECF!$B$2:$B$7489,$B186)/8760</f>
        <v>0.20570000000000008</v>
      </c>
      <c r="E186" s="7">
        <f t="shared" si="12"/>
        <v>0.22952491984844073</v>
      </c>
      <c r="F186" s="7">
        <f t="shared" si="13"/>
        <v>0.18216263480034978</v>
      </c>
      <c r="G186" s="7">
        <f t="shared" si="14"/>
        <v>1.1158236259039409</v>
      </c>
      <c r="H186" s="7">
        <f t="shared" si="15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16"/>
        <v>IL|natural gas steam turbine</v>
      </c>
      <c r="O186" s="7" t="str">
        <f ca="1">IFERROR(_xludf.MAXIFS(SYSHECF!$AE$2:$AE$7489,SYSHECF!$A$2:$A$7489,$A186,SYSHECF!$B$2:$B$7489,$B186),"")</f>
        <v/>
      </c>
      <c r="P186" t="e">
        <f t="shared" ca="1" si="17"/>
        <v>#VALUE!</v>
      </c>
    </row>
    <row r="187" spans="1:16" x14ac:dyDescent="0.45">
      <c r="A187" t="s">
        <v>36</v>
      </c>
      <c r="B187" t="s">
        <v>174</v>
      </c>
      <c r="C187" t="s">
        <v>208</v>
      </c>
      <c r="D187" s="7">
        <f>SUMIFS(SYSHECF!$AD$2:$AD$7489,SYSHECF!$A$2:$A$7489,$A187,SYSHECF!$B$2:$B$7489,$B187)/8760</f>
        <v>0.96930000000000038</v>
      </c>
      <c r="E187" s="7">
        <f t="shared" si="12"/>
        <v>0.97704884232811628</v>
      </c>
      <c r="F187" s="7">
        <f t="shared" si="13"/>
        <v>0.96153520521325142</v>
      </c>
      <c r="G187" s="7">
        <f t="shared" si="14"/>
        <v>1.0079942663036376</v>
      </c>
      <c r="H187" s="7">
        <f t="shared" si="15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16"/>
        <v>IL|nuclear</v>
      </c>
      <c r="O187" s="7" t="str">
        <f ca="1">IFERROR(_xludf.MAXIFS(SYSHECF!$AE$2:$AE$7489,SYSHECF!$A$2:$A$7489,$A187,SYSHECF!$B$2:$B$7489,$B187),"")</f>
        <v/>
      </c>
      <c r="P187" t="e">
        <f t="shared" ca="1" si="17"/>
        <v>#VALUE!</v>
      </c>
    </row>
    <row r="188" spans="1:16" x14ac:dyDescent="0.45">
      <c r="A188" t="s">
        <v>36</v>
      </c>
      <c r="B188" t="s">
        <v>175</v>
      </c>
      <c r="C188" t="s">
        <v>208</v>
      </c>
      <c r="D188" s="7">
        <f>SUMIFS(SYSHECF!$AD$2:$AD$7489,SYSHECF!$A$2:$A$7489,$A188,SYSHECF!$B$2:$B$7489,$B188)/8760</f>
        <v>0.37881633693114625</v>
      </c>
      <c r="E188" s="7" t="str">
        <f t="shared" si="12"/>
        <v/>
      </c>
      <c r="F188" s="7" t="str">
        <f t="shared" si="13"/>
        <v/>
      </c>
      <c r="G188" s="7" t="str">
        <f t="shared" si="14"/>
        <v/>
      </c>
      <c r="H188" s="7" t="str">
        <f t="shared" si="15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16"/>
        <v>IL|offshore wind</v>
      </c>
      <c r="O188" s="7" t="str">
        <f ca="1">IFERROR(_xludf.MAXIFS(SYSHECF!$AE$2:$AE$7489,SYSHECF!$A$2:$A$7489,$A188,SYSHECF!$B$2:$B$7489,$B188),"")</f>
        <v/>
      </c>
      <c r="P188" t="e">
        <f t="shared" ca="1" si="17"/>
        <v>#VALUE!</v>
      </c>
    </row>
    <row r="189" spans="1:16" x14ac:dyDescent="0.45">
      <c r="A189" t="s">
        <v>36</v>
      </c>
      <c r="B189" t="s">
        <v>176</v>
      </c>
      <c r="C189" t="s">
        <v>208</v>
      </c>
      <c r="D189" s="7">
        <f>SUMIFS(SYSHECF!$AD$2:$AD$7489,SYSHECF!$A$2:$A$7489,$A189,SYSHECF!$B$2:$B$7489,$B189)/8760</f>
        <v>0.35060000000000002</v>
      </c>
      <c r="E189" s="7">
        <f t="shared" si="12"/>
        <v>0.36117984788580759</v>
      </c>
      <c r="F189" s="7">
        <f t="shared" si="13"/>
        <v>0.34001435517147244</v>
      </c>
      <c r="G189" s="7">
        <f t="shared" si="14"/>
        <v>1.0301764058351615</v>
      </c>
      <c r="H189" s="7">
        <f t="shared" si="15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16"/>
        <v>IL|onshore wind</v>
      </c>
      <c r="O189" s="7" t="str">
        <f ca="1">IFERROR(_xludf.MAXIFS(SYSHECF!$AE$2:$AE$7489,SYSHECF!$A$2:$A$7489,$A189,SYSHECF!$B$2:$B$7489,$B189),"")</f>
        <v/>
      </c>
      <c r="P189" t="e">
        <f t="shared" ca="1" si="17"/>
        <v>#VALUE!</v>
      </c>
    </row>
    <row r="190" spans="1:16" x14ac:dyDescent="0.45">
      <c r="A190" t="s">
        <v>36</v>
      </c>
      <c r="B190" t="s">
        <v>177</v>
      </c>
      <c r="C190" t="s">
        <v>207</v>
      </c>
      <c r="D190" s="7">
        <f>SUMIFS(SYSHECF!$AD$2:$AD$7489,SYSHECF!$A$2:$A$7489,$A190,SYSHECF!$B$2:$B$7489,$B190)/8760</f>
        <v>4.7999999999999987E-3</v>
      </c>
      <c r="E190" s="7">
        <f t="shared" si="12"/>
        <v>3.6178433438707413E-3</v>
      </c>
      <c r="F190" s="7">
        <f t="shared" si="13"/>
        <v>6.0369716855436769E-3</v>
      </c>
      <c r="G190" s="7">
        <f t="shared" si="14"/>
        <v>0.7537173633064046</v>
      </c>
      <c r="H190" s="7">
        <f t="shared" si="15"/>
        <v>1.2577024344882664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16"/>
        <v>IL|petroleum</v>
      </c>
      <c r="O190" s="7" t="str">
        <f ca="1">IFERROR(_xludf.MAXIFS(SYSHECF!$AE$2:$AE$7489,SYSHECF!$A$2:$A$7489,$A190,SYSHECF!$B$2:$B$7489,$B190),"")</f>
        <v/>
      </c>
      <c r="P190" t="e">
        <f t="shared" ca="1" si="17"/>
        <v>#VALUE!</v>
      </c>
    </row>
    <row r="191" spans="1:16" x14ac:dyDescent="0.45">
      <c r="A191" t="s">
        <v>36</v>
      </c>
      <c r="B191" t="s">
        <v>178</v>
      </c>
      <c r="C191" t="s">
        <v>207</v>
      </c>
      <c r="D191" s="7">
        <f>SUMIFS(SYSHECF!$AD$2:$AD$7489,SYSHECF!$A$2:$A$7489,$A191,SYSHECF!$B$2:$B$7489,$B191)/8760</f>
        <v>0.10378012040810504</v>
      </c>
      <c r="E191" s="7" t="str">
        <f t="shared" si="12"/>
        <v/>
      </c>
      <c r="F191" s="7" t="str">
        <f t="shared" si="13"/>
        <v/>
      </c>
      <c r="G191" s="7" t="str">
        <f t="shared" si="14"/>
        <v/>
      </c>
      <c r="H191" s="7" t="str">
        <f t="shared" si="15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16"/>
        <v>IL|pumped hydro</v>
      </c>
      <c r="O191" s="7" t="str">
        <f ca="1">IFERROR(_xludf.MAXIFS(SYSHECF!$AE$2:$AE$7489,SYSHECF!$A$2:$A$7489,$A191,SYSHECF!$B$2:$B$7489,$B191),"")</f>
        <v/>
      </c>
      <c r="P191" t="e">
        <f t="shared" ca="1" si="17"/>
        <v>#VALUE!</v>
      </c>
    </row>
    <row r="192" spans="1:16" x14ac:dyDescent="0.45">
      <c r="A192" t="s">
        <v>36</v>
      </c>
      <c r="B192" t="s">
        <v>181</v>
      </c>
      <c r="C192" t="s">
        <v>208</v>
      </c>
      <c r="D192" s="7">
        <f>SUMIFS(SYSHECF!$AD$2:$AD$7489,SYSHECF!$A$2:$A$7489,$A192,SYSHECF!$B$2:$B$7489,$B192)/8760</f>
        <v>0.14640000000000003</v>
      </c>
      <c r="E192" s="7">
        <f t="shared" si="12"/>
        <v>0.11792952120467594</v>
      </c>
      <c r="F192" s="7">
        <f t="shared" si="13"/>
        <v>0.17495961295331508</v>
      </c>
      <c r="G192" s="7">
        <f t="shared" si="14"/>
        <v>0.80552951642538195</v>
      </c>
      <c r="H192" s="7">
        <f t="shared" si="15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16"/>
        <v>IL|solar pv</v>
      </c>
      <c r="O192" s="7" t="str">
        <f ca="1">IFERROR(_xludf.MAXIFS(SYSHECF!$AE$2:$AE$7489,SYSHECF!$A$2:$A$7489,$A192,SYSHECF!$B$2:$B$7489,$B192),"")</f>
        <v/>
      </c>
      <c r="P192" t="e">
        <f t="shared" ca="1" si="17"/>
        <v>#VALUE!</v>
      </c>
    </row>
    <row r="193" spans="1:16" x14ac:dyDescent="0.45">
      <c r="A193" t="s">
        <v>36</v>
      </c>
      <c r="B193" t="s">
        <v>182</v>
      </c>
      <c r="C193" t="s">
        <v>208</v>
      </c>
      <c r="D193" s="7">
        <f>SUMIFS(SYSHECF!$AD$2:$AD$7489,SYSHECF!$A$2:$A$7489,$A193,SYSHECF!$B$2:$B$7489,$B193)/8760</f>
        <v>0.24265153612155202</v>
      </c>
      <c r="E193" s="7" t="str">
        <f t="shared" si="12"/>
        <v/>
      </c>
      <c r="F193" s="7" t="str">
        <f t="shared" si="13"/>
        <v/>
      </c>
      <c r="G193" s="7" t="str">
        <f t="shared" si="14"/>
        <v/>
      </c>
      <c r="H193" s="7" t="str">
        <f t="shared" si="15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16"/>
        <v>IL|solar thermal</v>
      </c>
      <c r="O193" s="7" t="str">
        <f ca="1">IFERROR(_xludf.MAXIFS(SYSHECF!$AE$2:$AE$7489,SYSHECF!$A$2:$A$7489,$A193,SYSHECF!$B$2:$B$7489,$B193),"")</f>
        <v/>
      </c>
      <c r="P193" t="e">
        <f t="shared" ca="1" si="17"/>
        <v>#VALUE!</v>
      </c>
    </row>
    <row r="194" spans="1:16" x14ac:dyDescent="0.45">
      <c r="A194" t="s">
        <v>38</v>
      </c>
      <c r="B194" t="s">
        <v>159</v>
      </c>
      <c r="C194" t="s">
        <v>207</v>
      </c>
      <c r="D194" s="7">
        <f>SUMIFS(SYSHECF!$AD$2:$AD$7489,SYSHECF!$A$2:$A$7489,$A194,SYSHECF!$B$2:$B$7489,$B194)/8760</f>
        <v>0.44769999999999999</v>
      </c>
      <c r="E194" s="7">
        <f t="shared" ref="E194:E257" si="18">IF(OR($J194="",$J194=0),"",$I194*1000/($J194*8760))</f>
        <v>0.46690526142580929</v>
      </c>
      <c r="F194" s="7">
        <f t="shared" ref="F194:F257" si="19">IF(OR($L194="",$L194=0),"",$K194*1000/($L194*8760))</f>
        <v>0.42851070248330519</v>
      </c>
      <c r="G194" s="7">
        <f t="shared" ref="G194:G257" si="20">IF(OR($E194="",$D194=0),"",$E194/$D194)</f>
        <v>1.0428976131914436</v>
      </c>
      <c r="H194" s="7">
        <f t="shared" ref="H194:H257" si="21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22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t="shared" ref="P194:P257" ca="1" si="23">IF(AND($H194&lt;&gt;"",$O194&lt;&gt;"",$H194*$O194&gt;1),"over","")</f>
        <v>#VALUE!</v>
      </c>
    </row>
    <row r="195" spans="1:16" x14ac:dyDescent="0.45">
      <c r="A195" t="s">
        <v>38</v>
      </c>
      <c r="B195" t="s">
        <v>163</v>
      </c>
      <c r="C195" t="s">
        <v>208</v>
      </c>
      <c r="D195" s="7">
        <f>SUMIFS(SYSHECF!$AD$2:$AD$7489,SYSHECF!$A$2:$A$7489,$A195,SYSHECF!$B$2:$B$7489,$B195)/8760</f>
        <v>0.65949999999999986</v>
      </c>
      <c r="E195" s="7" t="str">
        <f t="shared" si="18"/>
        <v/>
      </c>
      <c r="F195" s="7" t="str">
        <f t="shared" si="19"/>
        <v/>
      </c>
      <c r="G195" s="7" t="str">
        <f t="shared" si="20"/>
        <v/>
      </c>
      <c r="H195" s="7" t="str">
        <f t="shared" si="21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22"/>
        <v>IN|geothermal</v>
      </c>
      <c r="O195" s="7" t="str">
        <f ca="1">IFERROR(_xludf.MAXIFS(SYSHECF!$AE$2:$AE$7489,SYSHECF!$A$2:$A$7489,$A195,SYSHECF!$B$2:$B$7489,$B195),"")</f>
        <v/>
      </c>
      <c r="P195" t="e">
        <f t="shared" ca="1" si="23"/>
        <v>#VALUE!</v>
      </c>
    </row>
    <row r="196" spans="1:16" x14ac:dyDescent="0.45">
      <c r="A196" t="s">
        <v>38</v>
      </c>
      <c r="B196" t="s">
        <v>165</v>
      </c>
      <c r="C196" t="s">
        <v>207</v>
      </c>
      <c r="D196" s="7">
        <f>SUMIFS(SYSHECF!$AD$2:$AD$7489,SYSHECF!$A$2:$A$7489,$A196,SYSHECF!$B$2:$B$7489,$B196)/8760</f>
        <v>0.40139999999999992</v>
      </c>
      <c r="E196" s="7">
        <f t="shared" si="18"/>
        <v>0.36356240909414278</v>
      </c>
      <c r="F196" s="7">
        <f t="shared" si="19"/>
        <v>0.43919876435329158</v>
      </c>
      <c r="G196" s="7">
        <f t="shared" si="20"/>
        <v>0.90573594692113313</v>
      </c>
      <c r="H196" s="7">
        <f t="shared" si="21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22"/>
        <v>IN|hard coal</v>
      </c>
      <c r="O196" s="7" t="str">
        <f ca="1">IFERROR(_xludf.MAXIFS(SYSHECF!$AE$2:$AE$7489,SYSHECF!$A$2:$A$7489,$A196,SYSHECF!$B$2:$B$7489,$B196),"")</f>
        <v/>
      </c>
      <c r="P196" t="e">
        <f t="shared" ca="1" si="23"/>
        <v>#VALUE!</v>
      </c>
    </row>
    <row r="197" spans="1:16" x14ac:dyDescent="0.45">
      <c r="A197" t="s">
        <v>38</v>
      </c>
      <c r="B197" t="s">
        <v>167</v>
      </c>
      <c r="C197" t="s">
        <v>208</v>
      </c>
      <c r="D197" s="7">
        <f>SUMIFS(SYSHECF!$AD$2:$AD$7489,SYSHECF!$A$2:$A$7489,$A197,SYSHECF!$B$2:$B$7489,$B197)/8760</f>
        <v>0.5512999999999999</v>
      </c>
      <c r="E197" s="7">
        <f t="shared" si="18"/>
        <v>0.60877293843215785</v>
      </c>
      <c r="F197" s="7">
        <f t="shared" si="19"/>
        <v>0.49395687541713756</v>
      </c>
      <c r="G197" s="7">
        <f t="shared" si="20"/>
        <v>1.1042498429750733</v>
      </c>
      <c r="H197" s="7">
        <f t="shared" si="21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22"/>
        <v>IN|hydro</v>
      </c>
      <c r="O197" s="7" t="str">
        <f ca="1">IFERROR(_xludf.MAXIFS(SYSHECF!$AE$2:$AE$7489,SYSHECF!$A$2:$A$7489,$A197,SYSHECF!$B$2:$B$7489,$B197),"")</f>
        <v/>
      </c>
      <c r="P197" t="e">
        <f t="shared" ca="1" si="23"/>
        <v>#VALUE!</v>
      </c>
    </row>
    <row r="198" spans="1:16" x14ac:dyDescent="0.45">
      <c r="A198" t="s">
        <v>38</v>
      </c>
      <c r="B198" t="s">
        <v>171</v>
      </c>
      <c r="C198" t="s">
        <v>207</v>
      </c>
      <c r="D198" s="7">
        <f>SUMIFS(SYSHECF!$AD$2:$AD$7489,SYSHECF!$A$2:$A$7489,$A198,SYSHECF!$B$2:$B$7489,$B198)/8760</f>
        <v>0.6379999999999999</v>
      </c>
      <c r="E198" s="7" t="str">
        <f t="shared" si="18"/>
        <v/>
      </c>
      <c r="F198" s="7" t="str">
        <f t="shared" si="19"/>
        <v/>
      </c>
      <c r="G198" s="7" t="str">
        <f t="shared" si="20"/>
        <v/>
      </c>
      <c r="H198" s="7" t="str">
        <f t="shared" si="21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22"/>
        <v>IN|lignite</v>
      </c>
      <c r="O198" s="7" t="str">
        <f ca="1">IFERROR(_xludf.MAXIFS(SYSHECF!$AE$2:$AE$7489,SYSHECF!$A$2:$A$7489,$A198,SYSHECF!$B$2:$B$7489,$B198),"")</f>
        <v/>
      </c>
      <c r="P198" t="e">
        <f t="shared" ca="1" si="23"/>
        <v>#VALUE!</v>
      </c>
    </row>
    <row r="199" spans="1:16" x14ac:dyDescent="0.45">
      <c r="A199" t="s">
        <v>38</v>
      </c>
      <c r="B199" t="s">
        <v>172</v>
      </c>
      <c r="C199" t="s">
        <v>207</v>
      </c>
      <c r="D199" s="7">
        <f>SUMIFS(SYSHECF!$AD$2:$AD$7489,SYSHECF!$A$2:$A$7489,$A199,SYSHECF!$B$2:$B$7489,$B199)/8760</f>
        <v>0.73420000000000019</v>
      </c>
      <c r="E199" s="7" t="str">
        <f t="shared" si="18"/>
        <v/>
      </c>
      <c r="F199" s="7" t="str">
        <f t="shared" si="19"/>
        <v/>
      </c>
      <c r="G199" s="7" t="str">
        <f t="shared" si="20"/>
        <v/>
      </c>
      <c r="H199" s="7" t="str">
        <f t="shared" si="21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22"/>
        <v>IN|municipal solid waste</v>
      </c>
      <c r="O199" s="7" t="str">
        <f ca="1">IFERROR(_xludf.MAXIFS(SYSHECF!$AE$2:$AE$7489,SYSHECF!$A$2:$A$7489,$A199,SYSHECF!$B$2:$B$7489,$B199),"")</f>
        <v/>
      </c>
      <c r="P199" t="e">
        <f t="shared" ca="1" si="23"/>
        <v>#VALUE!</v>
      </c>
    </row>
    <row r="200" spans="1:16" x14ac:dyDescent="0.45">
      <c r="A200" t="s">
        <v>38</v>
      </c>
      <c r="B200" t="s">
        <v>161</v>
      </c>
      <c r="C200" t="s">
        <v>207</v>
      </c>
      <c r="D200" s="7">
        <f>SUMIFS(SYSHECF!$AD$2:$AD$7489,SYSHECF!$A$2:$A$7489,$A200,SYSHECF!$B$2:$B$7489,$B200)/8760</f>
        <v>0.8560984765752101</v>
      </c>
      <c r="E200" s="7">
        <f t="shared" si="18"/>
        <v>0.87260446424077875</v>
      </c>
      <c r="F200" s="7">
        <f t="shared" si="19"/>
        <v>0.83962938931699638</v>
      </c>
      <c r="G200" s="7">
        <f t="shared" si="20"/>
        <v>1.0192804777922282</v>
      </c>
      <c r="H200" s="7">
        <f t="shared" si="21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22"/>
        <v>IN|natural gas combined cycle</v>
      </c>
      <c r="O200" s="7" t="str">
        <f ca="1">IFERROR(_xludf.MAXIFS(SYSHECF!$AE$2:$AE$7489,SYSHECF!$A$2:$A$7489,$A200,SYSHECF!$B$2:$B$7489,$B200),"")</f>
        <v/>
      </c>
      <c r="P200" t="e">
        <f t="shared" ca="1" si="23"/>
        <v>#VALUE!</v>
      </c>
    </row>
    <row r="201" spans="1:16" x14ac:dyDescent="0.45">
      <c r="A201" t="s">
        <v>38</v>
      </c>
      <c r="B201" t="s">
        <v>173</v>
      </c>
      <c r="C201" t="s">
        <v>207</v>
      </c>
      <c r="D201" s="7">
        <f>SUMIFS(SYSHECF!$AD$2:$AD$7489,SYSHECF!$A$2:$A$7489,$A201,SYSHECF!$B$2:$B$7489,$B201)/8760</f>
        <v>0.13419999999999999</v>
      </c>
      <c r="E201" s="7">
        <f t="shared" si="18"/>
        <v>0.1591781162087417</v>
      </c>
      <c r="F201" s="7">
        <f t="shared" si="19"/>
        <v>0.10914545927563275</v>
      </c>
      <c r="G201" s="7">
        <f t="shared" si="20"/>
        <v>1.1861260522260932</v>
      </c>
      <c r="H201" s="7">
        <f t="shared" si="21"/>
        <v>0.81330446554122771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22"/>
        <v>IN|natural gas peaker</v>
      </c>
      <c r="O201" s="7" t="str">
        <f ca="1">IFERROR(_xludf.MAXIFS(SYSHECF!$AE$2:$AE$7489,SYSHECF!$A$2:$A$7489,$A201,SYSHECF!$B$2:$B$7489,$B201),"")</f>
        <v/>
      </c>
      <c r="P201" t="e">
        <f t="shared" ca="1" si="23"/>
        <v>#VALUE!</v>
      </c>
    </row>
    <row r="202" spans="1:16" x14ac:dyDescent="0.45">
      <c r="A202" t="s">
        <v>38</v>
      </c>
      <c r="B202" t="s">
        <v>183</v>
      </c>
      <c r="C202" t="s">
        <v>207</v>
      </c>
      <c r="D202" s="7">
        <f>SUMIFS(SYSHECF!$AD$2:$AD$7489,SYSHECF!$A$2:$A$7489,$A202,SYSHECF!$B$2:$B$7489,$B202)/8760</f>
        <v>0.58440000000000014</v>
      </c>
      <c r="E202" s="7">
        <f t="shared" si="18"/>
        <v>0.60002853881278528</v>
      </c>
      <c r="F202" s="7">
        <f t="shared" si="19"/>
        <v>0.56872502853881268</v>
      </c>
      <c r="G202" s="7">
        <f t="shared" si="20"/>
        <v>1.0267428795564428</v>
      </c>
      <c r="H202" s="7">
        <f t="shared" si="21"/>
        <v>0.97317766690419671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22"/>
        <v>IN|natural gas steam turbine</v>
      </c>
      <c r="O202" s="7" t="str">
        <f ca="1">IFERROR(_xludf.MAXIFS(SYSHECF!$AE$2:$AE$7489,SYSHECF!$A$2:$A$7489,$A202,SYSHECF!$B$2:$B$7489,$B202),"")</f>
        <v/>
      </c>
      <c r="P202" t="e">
        <f t="shared" ca="1" si="23"/>
        <v>#VALUE!</v>
      </c>
    </row>
    <row r="203" spans="1:16" x14ac:dyDescent="0.45">
      <c r="A203" t="s">
        <v>38</v>
      </c>
      <c r="B203" t="s">
        <v>174</v>
      </c>
      <c r="C203" t="s">
        <v>208</v>
      </c>
      <c r="D203" s="7">
        <f>SUMIFS(SYSHECF!$AD$2:$AD$7489,SYSHECF!$A$2:$A$7489,$A203,SYSHECF!$B$2:$B$7489,$B203)/8760</f>
        <v>0.90899999999999992</v>
      </c>
      <c r="E203" s="7" t="str">
        <f t="shared" si="18"/>
        <v/>
      </c>
      <c r="F203" s="7" t="str">
        <f t="shared" si="19"/>
        <v/>
      </c>
      <c r="G203" s="7" t="str">
        <f t="shared" si="20"/>
        <v/>
      </c>
      <c r="H203" s="7" t="str">
        <f t="shared" si="21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22"/>
        <v>IN|nuclear</v>
      </c>
      <c r="O203" s="7" t="str">
        <f ca="1">IFERROR(_xludf.MAXIFS(SYSHECF!$AE$2:$AE$7489,SYSHECF!$A$2:$A$7489,$A203,SYSHECF!$B$2:$B$7489,$B203),"")</f>
        <v/>
      </c>
      <c r="P203" t="e">
        <f t="shared" ca="1" si="23"/>
        <v>#VALUE!</v>
      </c>
    </row>
    <row r="204" spans="1:16" x14ac:dyDescent="0.45">
      <c r="A204" t="s">
        <v>38</v>
      </c>
      <c r="B204" t="s">
        <v>175</v>
      </c>
      <c r="C204" t="s">
        <v>208</v>
      </c>
      <c r="D204" s="7">
        <f>SUMIFS(SYSHECF!$AD$2:$AD$7489,SYSHECF!$A$2:$A$7489,$A204,SYSHECF!$B$2:$B$7489,$B204)/8760</f>
        <v>0.37372294373257942</v>
      </c>
      <c r="E204" s="7" t="str">
        <f t="shared" si="18"/>
        <v/>
      </c>
      <c r="F204" s="7" t="str">
        <f t="shared" si="19"/>
        <v/>
      </c>
      <c r="G204" s="7" t="str">
        <f t="shared" si="20"/>
        <v/>
      </c>
      <c r="H204" s="7" t="str">
        <f t="shared" si="21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22"/>
        <v>IN|offshore wind</v>
      </c>
      <c r="O204" s="7" t="str">
        <f ca="1">IFERROR(_xludf.MAXIFS(SYSHECF!$AE$2:$AE$7489,SYSHECF!$A$2:$A$7489,$A204,SYSHECF!$B$2:$B$7489,$B204),"")</f>
        <v/>
      </c>
      <c r="P204" t="e">
        <f t="shared" ca="1" si="23"/>
        <v>#VALUE!</v>
      </c>
    </row>
    <row r="205" spans="1:16" x14ac:dyDescent="0.45">
      <c r="A205" t="s">
        <v>38</v>
      </c>
      <c r="B205" t="s">
        <v>176</v>
      </c>
      <c r="C205" t="s">
        <v>208</v>
      </c>
      <c r="D205" s="7">
        <f>SUMIFS(SYSHECF!$AD$2:$AD$7489,SYSHECF!$A$2:$A$7489,$A205,SYSHECF!$B$2:$B$7489,$B205)/8760</f>
        <v>0.31260000000000004</v>
      </c>
      <c r="E205" s="7">
        <f t="shared" si="18"/>
        <v>0.32348431777690029</v>
      </c>
      <c r="F205" s="7">
        <f t="shared" si="19"/>
        <v>0.30171507314021018</v>
      </c>
      <c r="G205" s="7">
        <f t="shared" si="20"/>
        <v>1.0348186749101096</v>
      </c>
      <c r="H205" s="7">
        <f t="shared" si="21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22"/>
        <v>IN|onshore wind</v>
      </c>
      <c r="O205" s="7" t="str">
        <f ca="1">IFERROR(_xludf.MAXIFS(SYSHECF!$AE$2:$AE$7489,SYSHECF!$A$2:$A$7489,$A205,SYSHECF!$B$2:$B$7489,$B205),"")</f>
        <v/>
      </c>
      <c r="P205" t="e">
        <f t="shared" ca="1" si="23"/>
        <v>#VALUE!</v>
      </c>
    </row>
    <row r="206" spans="1:16" x14ac:dyDescent="0.45">
      <c r="A206" t="s">
        <v>38</v>
      </c>
      <c r="B206" t="s">
        <v>177</v>
      </c>
      <c r="C206" t="s">
        <v>207</v>
      </c>
      <c r="D206" s="7">
        <f>SUMIFS(SYSHECF!$AD$2:$AD$7489,SYSHECF!$A$2:$A$7489,$A206,SYSHECF!$B$2:$B$7489,$B206)/8760</f>
        <v>0.22559999999999997</v>
      </c>
      <c r="E206" s="7">
        <f t="shared" si="18"/>
        <v>0.21594974260535732</v>
      </c>
      <c r="F206" s="7">
        <f t="shared" si="19"/>
        <v>0.23521798563243462</v>
      </c>
      <c r="G206" s="7">
        <f t="shared" si="20"/>
        <v>0.95722403637126485</v>
      </c>
      <c r="H206" s="7">
        <f t="shared" si="21"/>
        <v>1.0426329150373876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22"/>
        <v>IN|petroleum</v>
      </c>
      <c r="O206" s="7" t="str">
        <f ca="1">IFERROR(_xludf.MAXIFS(SYSHECF!$AE$2:$AE$7489,SYSHECF!$A$2:$A$7489,$A206,SYSHECF!$B$2:$B$7489,$B206),"")</f>
        <v/>
      </c>
      <c r="P206" t="e">
        <f t="shared" ca="1" si="23"/>
        <v>#VALUE!</v>
      </c>
    </row>
    <row r="207" spans="1:16" x14ac:dyDescent="0.45">
      <c r="A207" t="s">
        <v>38</v>
      </c>
      <c r="B207" t="s">
        <v>178</v>
      </c>
      <c r="C207" t="s">
        <v>207</v>
      </c>
      <c r="D207" s="7">
        <f>SUMIFS(SYSHECF!$AD$2:$AD$7489,SYSHECF!$A$2:$A$7489,$A207,SYSHECF!$B$2:$B$7489,$B207)/8760</f>
        <v>0.11761953522619864</v>
      </c>
      <c r="E207" s="7" t="str">
        <f t="shared" si="18"/>
        <v/>
      </c>
      <c r="F207" s="7" t="str">
        <f t="shared" si="19"/>
        <v/>
      </c>
      <c r="G207" s="7" t="str">
        <f t="shared" si="20"/>
        <v/>
      </c>
      <c r="H207" s="7" t="str">
        <f t="shared" si="21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22"/>
        <v>IN|pumped hydro</v>
      </c>
      <c r="O207" s="7" t="str">
        <f ca="1">IFERROR(_xludf.MAXIFS(SYSHECF!$AE$2:$AE$7489,SYSHECF!$A$2:$A$7489,$A207,SYSHECF!$B$2:$B$7489,$B207),"")</f>
        <v/>
      </c>
      <c r="P207" t="e">
        <f t="shared" ca="1" si="23"/>
        <v>#VALUE!</v>
      </c>
    </row>
    <row r="208" spans="1:16" x14ac:dyDescent="0.45">
      <c r="A208" t="s">
        <v>38</v>
      </c>
      <c r="B208" t="s">
        <v>181</v>
      </c>
      <c r="C208" t="s">
        <v>208</v>
      </c>
      <c r="D208" s="7">
        <f>SUMIFS(SYSHECF!$AD$2:$AD$7489,SYSHECF!$A$2:$A$7489,$A208,SYSHECF!$B$2:$B$7489,$B208)/8760</f>
        <v>0.15330000000000002</v>
      </c>
      <c r="E208" s="7">
        <f t="shared" si="18"/>
        <v>0.14168972518356926</v>
      </c>
      <c r="F208" s="7">
        <f t="shared" si="19"/>
        <v>0.16497738575375084</v>
      </c>
      <c r="G208" s="7">
        <f t="shared" si="20"/>
        <v>0.92426435214330882</v>
      </c>
      <c r="H208" s="7">
        <f t="shared" si="21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22"/>
        <v>IN|solar pv</v>
      </c>
      <c r="O208" s="7" t="str">
        <f ca="1">IFERROR(_xludf.MAXIFS(SYSHECF!$AE$2:$AE$7489,SYSHECF!$A$2:$A$7489,$A208,SYSHECF!$B$2:$B$7489,$B208),"")</f>
        <v/>
      </c>
      <c r="P208" t="e">
        <f t="shared" ca="1" si="23"/>
        <v>#VALUE!</v>
      </c>
    </row>
    <row r="209" spans="1:16" x14ac:dyDescent="0.45">
      <c r="A209" t="s">
        <v>38</v>
      </c>
      <c r="B209" t="s">
        <v>182</v>
      </c>
      <c r="C209" t="s">
        <v>208</v>
      </c>
      <c r="D209" s="7">
        <f>SUMIFS(SYSHECF!$AD$2:$AD$7489,SYSHECF!$A$2:$A$7489,$A209,SYSHECF!$B$2:$B$7489,$B209)/8760</f>
        <v>0.25360378152229252</v>
      </c>
      <c r="E209" s="7" t="str">
        <f t="shared" si="18"/>
        <v/>
      </c>
      <c r="F209" s="7" t="str">
        <f t="shared" si="19"/>
        <v/>
      </c>
      <c r="G209" s="7" t="str">
        <f t="shared" si="20"/>
        <v/>
      </c>
      <c r="H209" s="7" t="str">
        <f t="shared" si="21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22"/>
        <v>IN|solar thermal</v>
      </c>
      <c r="O209" s="7" t="str">
        <f ca="1">IFERROR(_xludf.MAXIFS(SYSHECF!$AE$2:$AE$7489,SYSHECF!$A$2:$A$7489,$A209,SYSHECF!$B$2:$B$7489,$B209),"")</f>
        <v/>
      </c>
      <c r="P209" t="e">
        <f t="shared" ca="1" si="23"/>
        <v>#VALUE!</v>
      </c>
    </row>
    <row r="210" spans="1:16" x14ac:dyDescent="0.45">
      <c r="A210" t="s">
        <v>42</v>
      </c>
      <c r="B210" t="s">
        <v>159</v>
      </c>
      <c r="C210" t="s">
        <v>207</v>
      </c>
      <c r="D210" s="7">
        <f>SUMIFS(SYSHECF!$AD$2:$AD$7489,SYSHECF!$A$2:$A$7489,$A210,SYSHECF!$B$2:$B$7489,$B210)/8760</f>
        <v>0.5102000000000001</v>
      </c>
      <c r="E210" s="7">
        <f t="shared" si="18"/>
        <v>0.70395738203957392</v>
      </c>
      <c r="F210" s="7">
        <f t="shared" si="19"/>
        <v>0.74835109081684437</v>
      </c>
      <c r="G210" s="7">
        <f t="shared" si="20"/>
        <v>1.3797675069376201</v>
      </c>
      <c r="H210" s="7">
        <f t="shared" si="21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22"/>
        <v>KS|biomass</v>
      </c>
      <c r="O210" s="7" t="str">
        <f ca="1">IFERROR(_xludf.MAXIFS(SYSHECF!$AE$2:$AE$7489,SYSHECF!$A$2:$A$7489,$A210,SYSHECF!$B$2:$B$7489,$B210),"")</f>
        <v/>
      </c>
      <c r="P210" t="e">
        <f t="shared" ca="1" si="23"/>
        <v>#VALUE!</v>
      </c>
    </row>
    <row r="211" spans="1:16" x14ac:dyDescent="0.45">
      <c r="A211" t="s">
        <v>42</v>
      </c>
      <c r="B211" t="s">
        <v>163</v>
      </c>
      <c r="C211" t="s">
        <v>208</v>
      </c>
      <c r="D211" s="7">
        <f>SUMIFS(SYSHECF!$AD$2:$AD$7489,SYSHECF!$A$2:$A$7489,$A211,SYSHECF!$B$2:$B$7489,$B211)/8760</f>
        <v>0.65949999999999998</v>
      </c>
      <c r="E211" s="7" t="str">
        <f t="shared" si="18"/>
        <v/>
      </c>
      <c r="F211" s="7" t="str">
        <f t="shared" si="19"/>
        <v/>
      </c>
      <c r="G211" s="7" t="str">
        <f t="shared" si="20"/>
        <v/>
      </c>
      <c r="H211" s="7" t="str">
        <f t="shared" si="21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22"/>
        <v>KS|geothermal</v>
      </c>
      <c r="O211" s="7" t="str">
        <f ca="1">IFERROR(_xludf.MAXIFS(SYSHECF!$AE$2:$AE$7489,SYSHECF!$A$2:$A$7489,$A211,SYSHECF!$B$2:$B$7489,$B211),"")</f>
        <v/>
      </c>
      <c r="P211" t="e">
        <f t="shared" ca="1" si="23"/>
        <v>#VALUE!</v>
      </c>
    </row>
    <row r="212" spans="1:16" x14ac:dyDescent="0.45">
      <c r="A212" t="s">
        <v>42</v>
      </c>
      <c r="B212" t="s">
        <v>165</v>
      </c>
      <c r="C212" t="s">
        <v>207</v>
      </c>
      <c r="D212" s="7">
        <f>SUMIFS(SYSHECF!$AD$2:$AD$7489,SYSHECF!$A$2:$A$7489,$A212,SYSHECF!$B$2:$B$7489,$B212)/8760</f>
        <v>0.39336492377788773</v>
      </c>
      <c r="E212" s="7">
        <f t="shared" si="18"/>
        <v>0.31801051346764503</v>
      </c>
      <c r="F212" s="7">
        <f t="shared" si="19"/>
        <v>0.46880535310518368</v>
      </c>
      <c r="G212" s="7">
        <f t="shared" si="20"/>
        <v>0.80843637610965202</v>
      </c>
      <c r="H212" s="7">
        <f t="shared" si="21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22"/>
        <v>KS|hard coal</v>
      </c>
      <c r="O212" s="7" t="str">
        <f ca="1">IFERROR(_xludf.MAXIFS(SYSHECF!$AE$2:$AE$7489,SYSHECF!$A$2:$A$7489,$A212,SYSHECF!$B$2:$B$7489,$B212),"")</f>
        <v/>
      </c>
      <c r="P212" t="e">
        <f t="shared" ca="1" si="23"/>
        <v>#VALUE!</v>
      </c>
    </row>
    <row r="213" spans="1:16" x14ac:dyDescent="0.45">
      <c r="A213" t="s">
        <v>42</v>
      </c>
      <c r="B213" t="s">
        <v>167</v>
      </c>
      <c r="C213" t="s">
        <v>208</v>
      </c>
      <c r="D213" s="7">
        <f>SUMIFS(SYSHECF!$AD$2:$AD$7489,SYSHECF!$A$2:$A$7489,$A213,SYSHECF!$B$2:$B$7489,$B213)/8760</f>
        <v>0.34429999999999999</v>
      </c>
      <c r="E213" s="7">
        <f t="shared" si="18"/>
        <v>0.32615786040443573</v>
      </c>
      <c r="F213" s="7">
        <f t="shared" si="19"/>
        <v>0.37997390737116765</v>
      </c>
      <c r="G213" s="7">
        <f t="shared" si="20"/>
        <v>0.94730717515084439</v>
      </c>
      <c r="H213" s="7">
        <f t="shared" si="21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22"/>
        <v>KS|hydro</v>
      </c>
      <c r="O213" s="7" t="str">
        <f ca="1">IFERROR(_xludf.MAXIFS(SYSHECF!$AE$2:$AE$7489,SYSHECF!$A$2:$A$7489,$A213,SYSHECF!$B$2:$B$7489,$B213),"")</f>
        <v/>
      </c>
      <c r="P213" t="e">
        <f t="shared" ca="1" si="23"/>
        <v>#VALUE!</v>
      </c>
    </row>
    <row r="214" spans="1:16" x14ac:dyDescent="0.45">
      <c r="A214" t="s">
        <v>42</v>
      </c>
      <c r="B214" t="s">
        <v>171</v>
      </c>
      <c r="C214" t="s">
        <v>207</v>
      </c>
      <c r="D214" s="7">
        <f>SUMIFS(SYSHECF!$AD$2:$AD$7489,SYSHECF!$A$2:$A$7489,$A214,SYSHECF!$B$2:$B$7489,$B214)/8760</f>
        <v>0.6379999999999999</v>
      </c>
      <c r="E214" s="7" t="str">
        <f t="shared" si="18"/>
        <v/>
      </c>
      <c r="F214" s="7" t="str">
        <f t="shared" si="19"/>
        <v/>
      </c>
      <c r="G214" s="7" t="str">
        <f t="shared" si="20"/>
        <v/>
      </c>
      <c r="H214" s="7" t="str">
        <f t="shared" si="21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22"/>
        <v>KS|lignite</v>
      </c>
      <c r="O214" s="7" t="str">
        <f ca="1">IFERROR(_xludf.MAXIFS(SYSHECF!$AE$2:$AE$7489,SYSHECF!$A$2:$A$7489,$A214,SYSHECF!$B$2:$B$7489,$B214),"")</f>
        <v/>
      </c>
      <c r="P214" t="e">
        <f t="shared" ca="1" si="23"/>
        <v>#VALUE!</v>
      </c>
    </row>
    <row r="215" spans="1:16" x14ac:dyDescent="0.45">
      <c r="A215" t="s">
        <v>42</v>
      </c>
      <c r="B215" t="s">
        <v>172</v>
      </c>
      <c r="C215" t="s">
        <v>207</v>
      </c>
      <c r="D215" s="7">
        <f>SUMIFS(SYSHECF!$AD$2:$AD$7489,SYSHECF!$A$2:$A$7489,$A215,SYSHECF!$B$2:$B$7489,$B215)/8760</f>
        <v>0.73420000000000007</v>
      </c>
      <c r="E215" s="7" t="str">
        <f t="shared" si="18"/>
        <v/>
      </c>
      <c r="F215" s="7" t="str">
        <f t="shared" si="19"/>
        <v/>
      </c>
      <c r="G215" s="7" t="str">
        <f t="shared" si="20"/>
        <v/>
      </c>
      <c r="H215" s="7" t="str">
        <f t="shared" si="21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22"/>
        <v>KS|municipal solid waste</v>
      </c>
      <c r="O215" s="7" t="str">
        <f ca="1">IFERROR(_xludf.MAXIFS(SYSHECF!$AE$2:$AE$7489,SYSHECF!$A$2:$A$7489,$A215,SYSHECF!$B$2:$B$7489,$B215),"")</f>
        <v/>
      </c>
      <c r="P215" t="e">
        <f t="shared" ca="1" si="23"/>
        <v>#VALUE!</v>
      </c>
    </row>
    <row r="216" spans="1:16" x14ac:dyDescent="0.45">
      <c r="A216" t="s">
        <v>42</v>
      </c>
      <c r="B216" t="s">
        <v>161</v>
      </c>
      <c r="C216" t="s">
        <v>207</v>
      </c>
      <c r="D216" s="7">
        <f>SUMIFS(SYSHECF!$AD$2:$AD$7489,SYSHECF!$A$2:$A$7489,$A216,SYSHECF!$B$2:$B$7489,$B216)/8760</f>
        <v>0.59159999999999979</v>
      </c>
      <c r="E216" s="7">
        <f t="shared" si="18"/>
        <v>0.57817092784648672</v>
      </c>
      <c r="F216" s="7">
        <f t="shared" si="19"/>
        <v>0.60495040900350883</v>
      </c>
      <c r="G216" s="7">
        <f t="shared" si="20"/>
        <v>0.97730041894267561</v>
      </c>
      <c r="H216" s="7">
        <f t="shared" si="21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22"/>
        <v>KS|natural gas combined cycle</v>
      </c>
      <c r="O216" s="7" t="str">
        <f ca="1">IFERROR(_xludf.MAXIFS(SYSHECF!$AE$2:$AE$7489,SYSHECF!$A$2:$A$7489,$A216,SYSHECF!$B$2:$B$7489,$B216),"")</f>
        <v/>
      </c>
      <c r="P216" t="e">
        <f t="shared" ca="1" si="23"/>
        <v>#VALUE!</v>
      </c>
    </row>
    <row r="217" spans="1:16" x14ac:dyDescent="0.45">
      <c r="A217" t="s">
        <v>42</v>
      </c>
      <c r="B217" t="s">
        <v>173</v>
      </c>
      <c r="C217" t="s">
        <v>207</v>
      </c>
      <c r="D217" s="7">
        <f>SUMIFS(SYSHECF!$AD$2:$AD$7489,SYSHECF!$A$2:$A$7489,$A217,SYSHECF!$B$2:$B$7489,$B217)/8760</f>
        <v>9.3851914937536987E-2</v>
      </c>
      <c r="E217" s="7">
        <f t="shared" si="18"/>
        <v>0.12230350627428226</v>
      </c>
      <c r="F217" s="7">
        <f t="shared" si="19"/>
        <v>6.7632920173104336E-2</v>
      </c>
      <c r="G217" s="7">
        <f t="shared" si="20"/>
        <v>1.3031540843432037</v>
      </c>
      <c r="H217" s="7">
        <f t="shared" si="21"/>
        <v>0.7206344187874838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22"/>
        <v>KS|natural gas peaker</v>
      </c>
      <c r="O217" s="7" t="str">
        <f ca="1">IFERROR(_xludf.MAXIFS(SYSHECF!$AE$2:$AE$7489,SYSHECF!$A$2:$A$7489,$A217,SYSHECF!$B$2:$B$7489,$B217),"")</f>
        <v/>
      </c>
      <c r="P217" t="e">
        <f t="shared" ca="1" si="23"/>
        <v>#VALUE!</v>
      </c>
    </row>
    <row r="218" spans="1:16" x14ac:dyDescent="0.45">
      <c r="A218" t="s">
        <v>42</v>
      </c>
      <c r="B218" t="s">
        <v>183</v>
      </c>
      <c r="C218" t="s">
        <v>207</v>
      </c>
      <c r="D218" s="7">
        <f>SUMIFS(SYSHECF!$AD$2:$AD$7489,SYSHECF!$A$2:$A$7489,$A218,SYSHECF!$B$2:$B$7489,$B218)/8760</f>
        <v>8.3699999999999997E-2</v>
      </c>
      <c r="E218" s="7">
        <f t="shared" si="18"/>
        <v>0.11307091179812569</v>
      </c>
      <c r="F218" s="7">
        <f t="shared" si="19"/>
        <v>5.4344459142806126E-2</v>
      </c>
      <c r="G218" s="7">
        <f t="shared" si="20"/>
        <v>1.3509069509931384</v>
      </c>
      <c r="H218" s="7">
        <f t="shared" si="21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22"/>
        <v>KS|natural gas steam turbine</v>
      </c>
      <c r="O218" s="7" t="str">
        <f ca="1">IFERROR(_xludf.MAXIFS(SYSHECF!$AE$2:$AE$7489,SYSHECF!$A$2:$A$7489,$A218,SYSHECF!$B$2:$B$7489,$B218),"")</f>
        <v/>
      </c>
      <c r="P218" t="e">
        <f t="shared" ca="1" si="23"/>
        <v>#VALUE!</v>
      </c>
    </row>
    <row r="219" spans="1:16" x14ac:dyDescent="0.45">
      <c r="A219" t="s">
        <v>42</v>
      </c>
      <c r="B219" t="s">
        <v>174</v>
      </c>
      <c r="C219" t="s">
        <v>208</v>
      </c>
      <c r="D219" s="7">
        <f>SUMIFS(SYSHECF!$AD$2:$AD$7489,SYSHECF!$A$2:$A$7489,$A219,SYSHECF!$B$2:$B$7489,$B219)/8760</f>
        <v>0.89610000000000001</v>
      </c>
      <c r="E219" s="7">
        <f t="shared" si="18"/>
        <v>0.89292747731543953</v>
      </c>
      <c r="F219" s="7">
        <f t="shared" si="19"/>
        <v>0.89921392269146783</v>
      </c>
      <c r="G219" s="7">
        <f t="shared" si="20"/>
        <v>0.99645963320548991</v>
      </c>
      <c r="H219" s="7">
        <f t="shared" si="21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22"/>
        <v>KS|nuclear</v>
      </c>
      <c r="O219" s="7" t="str">
        <f ca="1">IFERROR(_xludf.MAXIFS(SYSHECF!$AE$2:$AE$7489,SYSHECF!$A$2:$A$7489,$A219,SYSHECF!$B$2:$B$7489,$B219),"")</f>
        <v/>
      </c>
      <c r="P219" t="e">
        <f t="shared" ca="1" si="23"/>
        <v>#VALUE!</v>
      </c>
    </row>
    <row r="220" spans="1:16" x14ac:dyDescent="0.45">
      <c r="A220" t="s">
        <v>42</v>
      </c>
      <c r="B220" t="s">
        <v>175</v>
      </c>
      <c r="C220" t="s">
        <v>208</v>
      </c>
      <c r="D220" s="7">
        <f>SUMIFS(SYSHECF!$AD$2:$AD$7489,SYSHECF!$A$2:$A$7489,$A220,SYSHECF!$B$2:$B$7489,$B220)/8760</f>
        <v>0.35703915840676853</v>
      </c>
      <c r="E220" s="7" t="str">
        <f t="shared" si="18"/>
        <v/>
      </c>
      <c r="F220" s="7" t="str">
        <f t="shared" si="19"/>
        <v/>
      </c>
      <c r="G220" s="7" t="str">
        <f t="shared" si="20"/>
        <v/>
      </c>
      <c r="H220" s="7" t="str">
        <f t="shared" si="21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22"/>
        <v>KS|offshore wind</v>
      </c>
      <c r="O220" s="7" t="str">
        <f ca="1">IFERROR(_xludf.MAXIFS(SYSHECF!$AE$2:$AE$7489,SYSHECF!$A$2:$A$7489,$A220,SYSHECF!$B$2:$B$7489,$B220),"")</f>
        <v/>
      </c>
      <c r="P220" t="e">
        <f t="shared" ca="1" si="23"/>
        <v>#VALUE!</v>
      </c>
    </row>
    <row r="221" spans="1:16" x14ac:dyDescent="0.45">
      <c r="A221" t="s">
        <v>42</v>
      </c>
      <c r="B221" t="s">
        <v>176</v>
      </c>
      <c r="C221" t="s">
        <v>208</v>
      </c>
      <c r="D221" s="7">
        <f>SUMIFS(SYSHECF!$AD$2:$AD$7489,SYSHECF!$A$2:$A$7489,$A221,SYSHECF!$B$2:$B$7489,$B221)/8760</f>
        <v>0.3609</v>
      </c>
      <c r="E221" s="7">
        <f t="shared" si="18"/>
        <v>0.37609834634066475</v>
      </c>
      <c r="F221" s="7">
        <f t="shared" si="19"/>
        <v>0.34560714155175393</v>
      </c>
      <c r="G221" s="7">
        <f t="shared" si="20"/>
        <v>1.0421123478544327</v>
      </c>
      <c r="H221" s="7">
        <f t="shared" si="21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22"/>
        <v>KS|onshore wind</v>
      </c>
      <c r="O221" s="7" t="str">
        <f ca="1">IFERROR(_xludf.MAXIFS(SYSHECF!$AE$2:$AE$7489,SYSHECF!$A$2:$A$7489,$A221,SYSHECF!$B$2:$B$7489,$B221),"")</f>
        <v/>
      </c>
      <c r="P221" t="e">
        <f t="shared" ca="1" si="23"/>
        <v>#VALUE!</v>
      </c>
    </row>
    <row r="222" spans="1:16" x14ac:dyDescent="0.45">
      <c r="A222" t="s">
        <v>42</v>
      </c>
      <c r="B222" t="s">
        <v>177</v>
      </c>
      <c r="C222" t="s">
        <v>207</v>
      </c>
      <c r="D222" s="7">
        <f>SUMIFS(SYSHECF!$AD$2:$AD$7489,SYSHECF!$A$2:$A$7489,$A222,SYSHECF!$B$2:$B$7489,$B222)/8760</f>
        <v>1.7500000000000005E-2</v>
      </c>
      <c r="E222" s="7">
        <f t="shared" si="18"/>
        <v>2.0607548576747584E-2</v>
      </c>
      <c r="F222" s="7">
        <f t="shared" si="19"/>
        <v>1.4462497142256907E-2</v>
      </c>
      <c r="G222" s="7">
        <f t="shared" si="20"/>
        <v>1.1775742043855759</v>
      </c>
      <c r="H222" s="7">
        <f t="shared" si="21"/>
        <v>0.8264284081289659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22"/>
        <v>KS|petroleum</v>
      </c>
      <c r="O222" s="7" t="str">
        <f ca="1">IFERROR(_xludf.MAXIFS(SYSHECF!$AE$2:$AE$7489,SYSHECF!$A$2:$A$7489,$A222,SYSHECF!$B$2:$B$7489,$B222),"")</f>
        <v/>
      </c>
      <c r="P222" t="e">
        <f t="shared" ca="1" si="23"/>
        <v>#VALUE!</v>
      </c>
    </row>
    <row r="223" spans="1:16" x14ac:dyDescent="0.45">
      <c r="A223" t="s">
        <v>42</v>
      </c>
      <c r="B223" t="s">
        <v>178</v>
      </c>
      <c r="C223" t="s">
        <v>207</v>
      </c>
      <c r="D223" s="7">
        <f>SUMIFS(SYSHECF!$AD$2:$AD$7489,SYSHECF!$A$2:$A$7489,$A223,SYSHECF!$B$2:$B$7489,$B223)/8760</f>
        <v>0.11332579748373289</v>
      </c>
      <c r="E223" s="7" t="str">
        <f t="shared" si="18"/>
        <v/>
      </c>
      <c r="F223" s="7" t="str">
        <f t="shared" si="19"/>
        <v/>
      </c>
      <c r="G223" s="7" t="str">
        <f t="shared" si="20"/>
        <v/>
      </c>
      <c r="H223" s="7" t="str">
        <f t="shared" si="21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22"/>
        <v>KS|pumped hydro</v>
      </c>
      <c r="O223" s="7" t="str">
        <f ca="1">IFERROR(_xludf.MAXIFS(SYSHECF!$AE$2:$AE$7489,SYSHECF!$A$2:$A$7489,$A223,SYSHECF!$B$2:$B$7489,$B223),"")</f>
        <v/>
      </c>
      <c r="P223" t="e">
        <f t="shared" ca="1" si="23"/>
        <v>#VALUE!</v>
      </c>
    </row>
    <row r="224" spans="1:16" x14ac:dyDescent="0.45">
      <c r="A224" t="s">
        <v>42</v>
      </c>
      <c r="B224" t="s">
        <v>181</v>
      </c>
      <c r="C224" t="s">
        <v>208</v>
      </c>
      <c r="D224" s="7">
        <f>SUMIFS(SYSHECF!$AD$2:$AD$7489,SYSHECF!$A$2:$A$7489,$A224,SYSHECF!$B$2:$B$7489,$B224)/8760</f>
        <v>0.19390000000000002</v>
      </c>
      <c r="E224" s="7">
        <f t="shared" si="18"/>
        <v>0.21096167992116693</v>
      </c>
      <c r="F224" s="7">
        <f t="shared" si="19"/>
        <v>0.17688107643595721</v>
      </c>
      <c r="G224" s="7">
        <f t="shared" si="20"/>
        <v>1.0879921605011187</v>
      </c>
      <c r="H224" s="7">
        <f t="shared" si="21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22"/>
        <v>KS|solar pv</v>
      </c>
      <c r="O224" s="7" t="str">
        <f ca="1">IFERROR(_xludf.MAXIFS(SYSHECF!$AE$2:$AE$7489,SYSHECF!$A$2:$A$7489,$A224,SYSHECF!$B$2:$B$7489,$B224),"")</f>
        <v/>
      </c>
      <c r="P224" t="e">
        <f t="shared" ca="1" si="23"/>
        <v>#VALUE!</v>
      </c>
    </row>
    <row r="225" spans="1:16" x14ac:dyDescent="0.45">
      <c r="A225" t="s">
        <v>42</v>
      </c>
      <c r="B225" t="s">
        <v>182</v>
      </c>
      <c r="C225" t="s">
        <v>208</v>
      </c>
      <c r="D225" s="7">
        <f>SUMIFS(SYSHECF!$AD$2:$AD$7489,SYSHECF!$A$2:$A$7489,$A225,SYSHECF!$B$2:$B$7489,$B225)/8760</f>
        <v>0.24627170851925725</v>
      </c>
      <c r="E225" s="7" t="str">
        <f t="shared" si="18"/>
        <v/>
      </c>
      <c r="F225" s="7" t="str">
        <f t="shared" si="19"/>
        <v/>
      </c>
      <c r="G225" s="7" t="str">
        <f t="shared" si="20"/>
        <v/>
      </c>
      <c r="H225" s="7" t="str">
        <f t="shared" si="21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22"/>
        <v>KS|solar thermal</v>
      </c>
      <c r="O225" s="7" t="str">
        <f ca="1">IFERROR(_xludf.MAXIFS(SYSHECF!$AE$2:$AE$7489,SYSHECF!$A$2:$A$7489,$A225,SYSHECF!$B$2:$B$7489,$B225),"")</f>
        <v/>
      </c>
      <c r="P225" t="e">
        <f t="shared" ca="1" si="23"/>
        <v>#VALUE!</v>
      </c>
    </row>
    <row r="226" spans="1:16" x14ac:dyDescent="0.45">
      <c r="A226" t="s">
        <v>44</v>
      </c>
      <c r="B226" t="s">
        <v>159</v>
      </c>
      <c r="C226" t="s">
        <v>207</v>
      </c>
      <c r="D226" s="7">
        <f>SUMIFS(SYSHECF!$AD$2:$AD$7489,SYSHECF!$A$2:$A$7489,$A226,SYSHECF!$B$2:$B$7489,$B226)/8760</f>
        <v>0.51020000000000021</v>
      </c>
      <c r="E226" s="7">
        <f t="shared" si="18"/>
        <v>0.61593657484068431</v>
      </c>
      <c r="F226" s="7">
        <f t="shared" si="19"/>
        <v>0.57014902905313858</v>
      </c>
      <c r="G226" s="7">
        <f t="shared" si="20"/>
        <v>1.207245344650498</v>
      </c>
      <c r="H226" s="7">
        <f t="shared" si="21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22"/>
        <v>KY|biomass</v>
      </c>
      <c r="O226" s="7" t="str">
        <f ca="1">IFERROR(_xludf.MAXIFS(SYSHECF!$AE$2:$AE$7489,SYSHECF!$A$2:$A$7489,$A226,SYSHECF!$B$2:$B$7489,$B226),"")</f>
        <v/>
      </c>
      <c r="P226" t="e">
        <f t="shared" ca="1" si="23"/>
        <v>#VALUE!</v>
      </c>
    </row>
    <row r="227" spans="1:16" x14ac:dyDescent="0.45">
      <c r="A227" t="s">
        <v>44</v>
      </c>
      <c r="B227" t="s">
        <v>163</v>
      </c>
      <c r="C227" t="s">
        <v>208</v>
      </c>
      <c r="D227" s="7">
        <f>SUMIFS(SYSHECF!$AD$2:$AD$7489,SYSHECF!$A$2:$A$7489,$A227,SYSHECF!$B$2:$B$7489,$B227)/8760</f>
        <v>0.65949999999999998</v>
      </c>
      <c r="E227" s="7" t="str">
        <f t="shared" si="18"/>
        <v/>
      </c>
      <c r="F227" s="7" t="str">
        <f t="shared" si="19"/>
        <v/>
      </c>
      <c r="G227" s="7" t="str">
        <f t="shared" si="20"/>
        <v/>
      </c>
      <c r="H227" s="7" t="str">
        <f t="shared" si="21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22"/>
        <v>KY|geothermal</v>
      </c>
      <c r="O227" s="7" t="str">
        <f ca="1">IFERROR(_xludf.MAXIFS(SYSHECF!$AE$2:$AE$7489,SYSHECF!$A$2:$A$7489,$A227,SYSHECF!$B$2:$B$7489,$B227),"")</f>
        <v/>
      </c>
      <c r="P227" t="e">
        <f t="shared" ca="1" si="23"/>
        <v>#VALUE!</v>
      </c>
    </row>
    <row r="228" spans="1:16" x14ac:dyDescent="0.45">
      <c r="A228" t="s">
        <v>44</v>
      </c>
      <c r="B228" t="s">
        <v>165</v>
      </c>
      <c r="C228" t="s">
        <v>207</v>
      </c>
      <c r="D228" s="7">
        <f>SUMIFS(SYSHECF!$AD$2:$AD$7489,SYSHECF!$A$2:$A$7489,$A228,SYSHECF!$B$2:$B$7489,$B228)/8760</f>
        <v>0.61839999999999995</v>
      </c>
      <c r="E228" s="7">
        <f t="shared" si="18"/>
        <v>0.59292086664349442</v>
      </c>
      <c r="F228" s="7">
        <f t="shared" si="19"/>
        <v>0.64395147786808626</v>
      </c>
      <c r="G228" s="7">
        <f t="shared" si="20"/>
        <v>0.95879829664213201</v>
      </c>
      <c r="H228" s="7">
        <f t="shared" si="21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22"/>
        <v>KY|hard coal</v>
      </c>
      <c r="O228" s="7" t="str">
        <f ca="1">IFERROR(_xludf.MAXIFS(SYSHECF!$AE$2:$AE$7489,SYSHECF!$A$2:$A$7489,$A228,SYSHECF!$B$2:$B$7489,$B228),"")</f>
        <v/>
      </c>
      <c r="P228" t="e">
        <f t="shared" ca="1" si="23"/>
        <v>#VALUE!</v>
      </c>
    </row>
    <row r="229" spans="1:16" x14ac:dyDescent="0.45">
      <c r="A229" t="s">
        <v>44</v>
      </c>
      <c r="B229" t="s">
        <v>167</v>
      </c>
      <c r="C229" t="s">
        <v>208</v>
      </c>
      <c r="D229" s="7">
        <f>SUMIFS(SYSHECF!$AD$2:$AD$7489,SYSHECF!$A$2:$A$7489,$A229,SYSHECF!$B$2:$B$7489,$B229)/8760</f>
        <v>0.42930000000000001</v>
      </c>
      <c r="E229" s="7">
        <f t="shared" si="18"/>
        <v>0.41287186268771281</v>
      </c>
      <c r="F229" s="7">
        <f t="shared" si="19"/>
        <v>0.4457414290222112</v>
      </c>
      <c r="G229" s="7">
        <f t="shared" si="20"/>
        <v>0.96173273395693637</v>
      </c>
      <c r="H229" s="7">
        <f t="shared" si="21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22"/>
        <v>KY|hydro</v>
      </c>
      <c r="O229" s="7" t="str">
        <f ca="1">IFERROR(_xludf.MAXIFS(SYSHECF!$AE$2:$AE$7489,SYSHECF!$A$2:$A$7489,$A229,SYSHECF!$B$2:$B$7489,$B229),"")</f>
        <v/>
      </c>
      <c r="P229" t="e">
        <f t="shared" ca="1" si="23"/>
        <v>#VALUE!</v>
      </c>
    </row>
    <row r="230" spans="1:16" x14ac:dyDescent="0.45">
      <c r="A230" t="s">
        <v>44</v>
      </c>
      <c r="B230" t="s">
        <v>171</v>
      </c>
      <c r="C230" t="s">
        <v>207</v>
      </c>
      <c r="D230" s="7">
        <f>SUMIFS(SYSHECF!$AD$2:$AD$7489,SYSHECF!$A$2:$A$7489,$A230,SYSHECF!$B$2:$B$7489,$B230)/8760</f>
        <v>0.63800000000000001</v>
      </c>
      <c r="E230" s="7" t="str">
        <f t="shared" si="18"/>
        <v/>
      </c>
      <c r="F230" s="7" t="str">
        <f t="shared" si="19"/>
        <v/>
      </c>
      <c r="G230" s="7" t="str">
        <f t="shared" si="20"/>
        <v/>
      </c>
      <c r="H230" s="7" t="str">
        <f t="shared" si="21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22"/>
        <v>KY|lignite</v>
      </c>
      <c r="O230" s="7" t="str">
        <f ca="1">IFERROR(_xludf.MAXIFS(SYSHECF!$AE$2:$AE$7489,SYSHECF!$A$2:$A$7489,$A230,SYSHECF!$B$2:$B$7489,$B230),"")</f>
        <v/>
      </c>
      <c r="P230" t="e">
        <f t="shared" ca="1" si="23"/>
        <v>#VALUE!</v>
      </c>
    </row>
    <row r="231" spans="1:16" x14ac:dyDescent="0.45">
      <c r="A231" t="s">
        <v>44</v>
      </c>
      <c r="B231" t="s">
        <v>172</v>
      </c>
      <c r="C231" t="s">
        <v>207</v>
      </c>
      <c r="D231" s="7">
        <f>SUMIFS(SYSHECF!$AD$2:$AD$7489,SYSHECF!$A$2:$A$7489,$A231,SYSHECF!$B$2:$B$7489,$B231)/8760</f>
        <v>0.73420000000000007</v>
      </c>
      <c r="E231" s="7" t="str">
        <f t="shared" si="18"/>
        <v/>
      </c>
      <c r="F231" s="7" t="str">
        <f t="shared" si="19"/>
        <v/>
      </c>
      <c r="G231" s="7" t="str">
        <f t="shared" si="20"/>
        <v/>
      </c>
      <c r="H231" s="7" t="str">
        <f t="shared" si="21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22"/>
        <v>KY|municipal solid waste</v>
      </c>
      <c r="O231" s="7" t="str">
        <f ca="1">IFERROR(_xludf.MAXIFS(SYSHECF!$AE$2:$AE$7489,SYSHECF!$A$2:$A$7489,$A231,SYSHECF!$B$2:$B$7489,$B231),"")</f>
        <v/>
      </c>
      <c r="P231" t="e">
        <f t="shared" ca="1" si="23"/>
        <v>#VALUE!</v>
      </c>
    </row>
    <row r="232" spans="1:16" x14ac:dyDescent="0.45">
      <c r="A232" t="s">
        <v>44</v>
      </c>
      <c r="B232" t="s">
        <v>161</v>
      </c>
      <c r="C232" t="s">
        <v>207</v>
      </c>
      <c r="D232" s="7">
        <f>SUMIFS(SYSHECF!$AD$2:$AD$7489,SYSHECF!$A$2:$A$7489,$A232,SYSHECF!$B$2:$B$7489,$B232)/8760</f>
        <v>0.71750000000000003</v>
      </c>
      <c r="E232" s="7">
        <f t="shared" si="18"/>
        <v>0.65241861259621303</v>
      </c>
      <c r="F232" s="7">
        <f t="shared" si="19"/>
        <v>0.78257217084917241</v>
      </c>
      <c r="G232" s="7">
        <f t="shared" si="20"/>
        <v>0.90929423358357209</v>
      </c>
      <c r="H232" s="7">
        <f t="shared" si="21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22"/>
        <v>KY|natural gas combined cycle</v>
      </c>
      <c r="O232" s="7" t="str">
        <f ca="1">IFERROR(_xludf.MAXIFS(SYSHECF!$AE$2:$AE$7489,SYSHECF!$A$2:$A$7489,$A232,SYSHECF!$B$2:$B$7489,$B232),"")</f>
        <v/>
      </c>
      <c r="P232" t="e">
        <f t="shared" ca="1" si="23"/>
        <v>#VALUE!</v>
      </c>
    </row>
    <row r="233" spans="1:16" x14ac:dyDescent="0.45">
      <c r="A233" t="s">
        <v>44</v>
      </c>
      <c r="B233" t="s">
        <v>173</v>
      </c>
      <c r="C233" t="s">
        <v>207</v>
      </c>
      <c r="D233" s="7">
        <f>SUMIFS(SYSHECF!$AD$2:$AD$7489,SYSHECF!$A$2:$A$7489,$A233,SYSHECF!$B$2:$B$7489,$B233)/8760</f>
        <v>9.8799999999999957E-2</v>
      </c>
      <c r="E233" s="7">
        <f t="shared" si="18"/>
        <v>0.10192213811888784</v>
      </c>
      <c r="F233" s="7">
        <f t="shared" si="19"/>
        <v>9.559487858126002E-2</v>
      </c>
      <c r="G233" s="7">
        <f t="shared" si="20"/>
        <v>1.0316005882478532</v>
      </c>
      <c r="H233" s="7">
        <f t="shared" si="21"/>
        <v>0.96755949981032452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22"/>
        <v>KY|natural gas peaker</v>
      </c>
      <c r="O233" s="7" t="str">
        <f ca="1">IFERROR(_xludf.MAXIFS(SYSHECF!$AE$2:$AE$7489,SYSHECF!$A$2:$A$7489,$A233,SYSHECF!$B$2:$B$7489,$B233),"")</f>
        <v/>
      </c>
      <c r="P233" t="e">
        <f t="shared" ca="1" si="23"/>
        <v>#VALUE!</v>
      </c>
    </row>
    <row r="234" spans="1:16" x14ac:dyDescent="0.45">
      <c r="A234" t="s">
        <v>44</v>
      </c>
      <c r="B234" t="s">
        <v>183</v>
      </c>
      <c r="C234" t="s">
        <v>207</v>
      </c>
      <c r="D234" s="7">
        <f>SUMIFS(SYSHECF!$AD$2:$AD$7489,SYSHECF!$A$2:$A$7489,$A234,SYSHECF!$B$2:$B$7489,$B234)/8760</f>
        <v>0.29239999999999983</v>
      </c>
      <c r="E234" s="7">
        <f t="shared" si="18"/>
        <v>0.2938938132330558</v>
      </c>
      <c r="F234" s="7">
        <f t="shared" si="19"/>
        <v>0.29096798536766311</v>
      </c>
      <c r="G234" s="7">
        <f t="shared" si="20"/>
        <v>1.0051088003866484</v>
      </c>
      <c r="H234" s="7">
        <f t="shared" si="21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22"/>
        <v>KY|natural gas steam turbine</v>
      </c>
      <c r="O234" s="7" t="str">
        <f ca="1">IFERROR(_xludf.MAXIFS(SYSHECF!$AE$2:$AE$7489,SYSHECF!$A$2:$A$7489,$A234,SYSHECF!$B$2:$B$7489,$B234),"")</f>
        <v/>
      </c>
      <c r="P234" t="e">
        <f t="shared" ca="1" si="23"/>
        <v>#VALUE!</v>
      </c>
    </row>
    <row r="235" spans="1:16" x14ac:dyDescent="0.45">
      <c r="A235" t="s">
        <v>44</v>
      </c>
      <c r="B235" t="s">
        <v>174</v>
      </c>
      <c r="C235" t="s">
        <v>208</v>
      </c>
      <c r="D235" s="7">
        <f>SUMIFS(SYSHECF!$AD$2:$AD$7489,SYSHECF!$A$2:$A$7489,$A235,SYSHECF!$B$2:$B$7489,$B235)/8760</f>
        <v>0.90900000000000003</v>
      </c>
      <c r="E235" s="7" t="str">
        <f t="shared" si="18"/>
        <v/>
      </c>
      <c r="F235" s="7" t="str">
        <f t="shared" si="19"/>
        <v/>
      </c>
      <c r="G235" s="7" t="str">
        <f t="shared" si="20"/>
        <v/>
      </c>
      <c r="H235" s="7" t="str">
        <f t="shared" si="21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22"/>
        <v>KY|nuclear</v>
      </c>
      <c r="O235" s="7" t="str">
        <f ca="1">IFERROR(_xludf.MAXIFS(SYSHECF!$AE$2:$AE$7489,SYSHECF!$A$2:$A$7489,$A235,SYSHECF!$B$2:$B$7489,$B235),"")</f>
        <v/>
      </c>
      <c r="P235" t="e">
        <f t="shared" ca="1" si="23"/>
        <v>#VALUE!</v>
      </c>
    </row>
    <row r="236" spans="1:16" x14ac:dyDescent="0.45">
      <c r="A236" t="s">
        <v>44</v>
      </c>
      <c r="B236" t="s">
        <v>175</v>
      </c>
      <c r="C236" t="s">
        <v>208</v>
      </c>
      <c r="D236" s="7">
        <f>SUMIFS(SYSHECF!$AD$2:$AD$7489,SYSHECF!$A$2:$A$7489,$A236,SYSHECF!$B$2:$B$7489,$B236)/8760</f>
        <v>0.33744383502154229</v>
      </c>
      <c r="E236" s="7" t="str">
        <f t="shared" si="18"/>
        <v/>
      </c>
      <c r="F236" s="7" t="str">
        <f t="shared" si="19"/>
        <v/>
      </c>
      <c r="G236" s="7" t="str">
        <f t="shared" si="20"/>
        <v/>
      </c>
      <c r="H236" s="7" t="str">
        <f t="shared" si="21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22"/>
        <v>KY|offshore wind</v>
      </c>
      <c r="O236" s="7" t="str">
        <f ca="1">IFERROR(_xludf.MAXIFS(SYSHECF!$AE$2:$AE$7489,SYSHECF!$A$2:$A$7489,$A236,SYSHECF!$B$2:$B$7489,$B236),"")</f>
        <v/>
      </c>
      <c r="P236" t="e">
        <f t="shared" ca="1" si="23"/>
        <v>#VALUE!</v>
      </c>
    </row>
    <row r="237" spans="1:16" x14ac:dyDescent="0.45">
      <c r="A237" t="s">
        <v>44</v>
      </c>
      <c r="B237" t="s">
        <v>176</v>
      </c>
      <c r="C237" t="s">
        <v>208</v>
      </c>
      <c r="D237" s="7">
        <f>SUMIFS(SYSHECF!$AD$2:$AD$7489,SYSHECF!$A$2:$A$7489,$A237,SYSHECF!$B$2:$B$7489,$B237)/8760</f>
        <v>0.36183384371630017</v>
      </c>
      <c r="E237" s="7" t="str">
        <f t="shared" si="18"/>
        <v/>
      </c>
      <c r="F237" s="7" t="str">
        <f t="shared" si="19"/>
        <v/>
      </c>
      <c r="G237" s="7" t="str">
        <f t="shared" si="20"/>
        <v/>
      </c>
      <c r="H237" s="7" t="str">
        <f t="shared" si="21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22"/>
        <v>KY|onshore wind</v>
      </c>
      <c r="O237" s="7" t="str">
        <f ca="1">IFERROR(_xludf.MAXIFS(SYSHECF!$AE$2:$AE$7489,SYSHECF!$A$2:$A$7489,$A237,SYSHECF!$B$2:$B$7489,$B237),"")</f>
        <v/>
      </c>
      <c r="P237" t="e">
        <f t="shared" ca="1" si="23"/>
        <v>#VALUE!</v>
      </c>
    </row>
    <row r="238" spans="1:16" x14ac:dyDescent="0.45">
      <c r="A238" t="s">
        <v>44</v>
      </c>
      <c r="B238" t="s">
        <v>177</v>
      </c>
      <c r="C238" t="s">
        <v>207</v>
      </c>
      <c r="D238" s="7">
        <f>SUMIFS(SYSHECF!$AD$2:$AD$7489,SYSHECF!$A$2:$A$7489,$A238,SYSHECF!$B$2:$B$7489,$B238)/8760</f>
        <v>4.0322290838120486E-2</v>
      </c>
      <c r="E238" s="7">
        <f t="shared" si="18"/>
        <v>0.61411297141890753</v>
      </c>
      <c r="F238" s="7">
        <f t="shared" si="19"/>
        <v>0.81177067478437337</v>
      </c>
      <c r="G238" s="7">
        <f t="shared" si="20"/>
        <v>15.230111153266328</v>
      </c>
      <c r="H238" s="7">
        <f t="shared" si="21"/>
        <v>20.132057428069775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22"/>
        <v>KY|petroleum</v>
      </c>
      <c r="O238" s="7" t="str">
        <f ca="1">IFERROR(_xludf.MAXIFS(SYSHECF!$AE$2:$AE$7489,SYSHECF!$A$2:$A$7489,$A238,SYSHECF!$B$2:$B$7489,$B238),"")</f>
        <v/>
      </c>
      <c r="P238" t="e">
        <f t="shared" ca="1" si="23"/>
        <v>#VALUE!</v>
      </c>
    </row>
    <row r="239" spans="1:16" x14ac:dyDescent="0.45">
      <c r="A239" t="s">
        <v>44</v>
      </c>
      <c r="B239" t="s">
        <v>178</v>
      </c>
      <c r="C239" t="s">
        <v>207</v>
      </c>
      <c r="D239" s="7">
        <f>SUMIFS(SYSHECF!$AD$2:$AD$7489,SYSHECF!$A$2:$A$7489,$A239,SYSHECF!$B$2:$B$7489,$B239)/8760</f>
        <v>0.13379897723584475</v>
      </c>
      <c r="E239" s="7" t="str">
        <f t="shared" si="18"/>
        <v/>
      </c>
      <c r="F239" s="7" t="str">
        <f t="shared" si="19"/>
        <v/>
      </c>
      <c r="G239" s="7" t="str">
        <f t="shared" si="20"/>
        <v/>
      </c>
      <c r="H239" s="7" t="str">
        <f t="shared" si="21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22"/>
        <v>KY|pumped hydro</v>
      </c>
      <c r="O239" s="7" t="str">
        <f ca="1">IFERROR(_xludf.MAXIFS(SYSHECF!$AE$2:$AE$7489,SYSHECF!$A$2:$A$7489,$A239,SYSHECF!$B$2:$B$7489,$B239),"")</f>
        <v/>
      </c>
      <c r="P239" t="e">
        <f t="shared" ca="1" si="23"/>
        <v>#VALUE!</v>
      </c>
    </row>
    <row r="240" spans="1:16" x14ac:dyDescent="0.45">
      <c r="A240" t="s">
        <v>44</v>
      </c>
      <c r="B240" t="s">
        <v>181</v>
      </c>
      <c r="C240" t="s">
        <v>208</v>
      </c>
      <c r="D240" s="7">
        <f>SUMIFS(SYSHECF!$AD$2:$AD$7489,SYSHECF!$A$2:$A$7489,$A240,SYSHECF!$B$2:$B$7489,$B240)/8760</f>
        <v>0.11740000000000002</v>
      </c>
      <c r="E240" s="7">
        <f t="shared" si="18"/>
        <v>7.3857266201884042E-2</v>
      </c>
      <c r="F240" s="7">
        <f t="shared" si="19"/>
        <v>0.16100596599959452</v>
      </c>
      <c r="G240" s="7">
        <f t="shared" si="20"/>
        <v>0.62910788928350958</v>
      </c>
      <c r="H240" s="7">
        <f t="shared" si="21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22"/>
        <v>KY|solar pv</v>
      </c>
      <c r="O240" s="7" t="str">
        <f ca="1">IFERROR(_xludf.MAXIFS(SYSHECF!$AE$2:$AE$7489,SYSHECF!$A$2:$A$7489,$A240,SYSHECF!$B$2:$B$7489,$B240),"")</f>
        <v/>
      </c>
      <c r="P240" t="e">
        <f t="shared" ca="1" si="23"/>
        <v>#VALUE!</v>
      </c>
    </row>
    <row r="241" spans="1:16" x14ac:dyDescent="0.45">
      <c r="A241" t="s">
        <v>44</v>
      </c>
      <c r="B241" t="s">
        <v>182</v>
      </c>
      <c r="C241" t="s">
        <v>208</v>
      </c>
      <c r="D241" s="7">
        <f>SUMIFS(SYSHECF!$AD$2:$AD$7489,SYSHECF!$A$2:$A$7489,$A241,SYSHECF!$B$2:$B$7489,$B241)/8760</f>
        <v>0.26226788842463272</v>
      </c>
      <c r="E241" s="7" t="str">
        <f t="shared" si="18"/>
        <v/>
      </c>
      <c r="F241" s="7" t="str">
        <f t="shared" si="19"/>
        <v/>
      </c>
      <c r="G241" s="7" t="str">
        <f t="shared" si="20"/>
        <v/>
      </c>
      <c r="H241" s="7" t="str">
        <f t="shared" si="21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22"/>
        <v>KY|solar thermal</v>
      </c>
      <c r="O241" s="7" t="str">
        <f ca="1">IFERROR(_xludf.MAXIFS(SYSHECF!$AE$2:$AE$7489,SYSHECF!$A$2:$A$7489,$A241,SYSHECF!$B$2:$B$7489,$B241),"")</f>
        <v/>
      </c>
      <c r="P241" t="e">
        <f t="shared" ca="1" si="23"/>
        <v>#VALUE!</v>
      </c>
    </row>
    <row r="242" spans="1:16" x14ac:dyDescent="0.45">
      <c r="A242" t="s">
        <v>46</v>
      </c>
      <c r="B242" t="s">
        <v>159</v>
      </c>
      <c r="C242" t="s">
        <v>207</v>
      </c>
      <c r="D242" s="7">
        <f>SUMIFS(SYSHECF!$AD$2:$AD$7489,SYSHECF!$A$2:$A$7489,$A242,SYSHECF!$B$2:$B$7489,$B242)/8760</f>
        <v>0.51019999999999976</v>
      </c>
      <c r="E242" s="7">
        <f t="shared" si="18"/>
        <v>0.80217203504874734</v>
      </c>
      <c r="F242" s="7">
        <f t="shared" si="19"/>
        <v>0.85565017071866389</v>
      </c>
      <c r="G242" s="7">
        <f t="shared" si="20"/>
        <v>1.5722697668536803</v>
      </c>
      <c r="H242" s="7">
        <f t="shared" si="21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22"/>
        <v>LA|biomass</v>
      </c>
      <c r="O242" s="7" t="str">
        <f ca="1">IFERROR(_xludf.MAXIFS(SYSHECF!$AE$2:$AE$7489,SYSHECF!$A$2:$A$7489,$A242,SYSHECF!$B$2:$B$7489,$B242),"")</f>
        <v/>
      </c>
      <c r="P242" t="e">
        <f t="shared" ca="1" si="23"/>
        <v>#VALUE!</v>
      </c>
    </row>
    <row r="243" spans="1:16" x14ac:dyDescent="0.45">
      <c r="A243" t="s">
        <v>46</v>
      </c>
      <c r="B243" t="s">
        <v>163</v>
      </c>
      <c r="C243" t="s">
        <v>208</v>
      </c>
      <c r="D243" s="7">
        <f>SUMIFS(SYSHECF!$AD$2:$AD$7489,SYSHECF!$A$2:$A$7489,$A243,SYSHECF!$B$2:$B$7489,$B243)/8760</f>
        <v>0.65949999999999998</v>
      </c>
      <c r="E243" s="7" t="str">
        <f t="shared" si="18"/>
        <v/>
      </c>
      <c r="F243" s="7" t="str">
        <f t="shared" si="19"/>
        <v/>
      </c>
      <c r="G243" s="7" t="str">
        <f t="shared" si="20"/>
        <v/>
      </c>
      <c r="H243" s="7" t="str">
        <f t="shared" si="21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22"/>
        <v>LA|geothermal</v>
      </c>
      <c r="O243" s="7" t="str">
        <f ca="1">IFERROR(_xludf.MAXIFS(SYSHECF!$AE$2:$AE$7489,SYSHECF!$A$2:$A$7489,$A243,SYSHECF!$B$2:$B$7489,$B243),"")</f>
        <v/>
      </c>
      <c r="P243" t="e">
        <f t="shared" ca="1" si="23"/>
        <v>#VALUE!</v>
      </c>
    </row>
    <row r="244" spans="1:16" x14ac:dyDescent="0.45">
      <c r="A244" t="s">
        <v>46</v>
      </c>
      <c r="B244" t="s">
        <v>165</v>
      </c>
      <c r="C244" t="s">
        <v>207</v>
      </c>
      <c r="D244" s="7">
        <f>SUMIFS(SYSHECF!$AD$2:$AD$7489,SYSHECF!$A$2:$A$7489,$A244,SYSHECF!$B$2:$B$7489,$B244)/8760</f>
        <v>0.25209999999999994</v>
      </c>
      <c r="E244" s="7">
        <f t="shared" si="18"/>
        <v>0.19907220879219267</v>
      </c>
      <c r="F244" s="7">
        <f t="shared" si="19"/>
        <v>0.30504639118515636</v>
      </c>
      <c r="G244" s="7">
        <f t="shared" si="20"/>
        <v>0.7896557270614547</v>
      </c>
      <c r="H244" s="7">
        <f t="shared" si="21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22"/>
        <v>LA|hard coal</v>
      </c>
      <c r="O244" s="7" t="str">
        <f ca="1">IFERROR(_xludf.MAXIFS(SYSHECF!$AE$2:$AE$7489,SYSHECF!$A$2:$A$7489,$A244,SYSHECF!$B$2:$B$7489,$B244),"")</f>
        <v/>
      </c>
      <c r="P244" t="e">
        <f t="shared" ca="1" si="23"/>
        <v>#VALUE!</v>
      </c>
    </row>
    <row r="245" spans="1:16" x14ac:dyDescent="0.45">
      <c r="A245" t="s">
        <v>46</v>
      </c>
      <c r="B245" t="s">
        <v>167</v>
      </c>
      <c r="C245" t="s">
        <v>208</v>
      </c>
      <c r="D245" s="7">
        <f>SUMIFS(SYSHECF!$AD$2:$AD$7489,SYSHECF!$A$2:$A$7489,$A245,SYSHECF!$B$2:$B$7489,$B245)/8760</f>
        <v>0.55729999999999991</v>
      </c>
      <c r="E245" s="7">
        <f t="shared" si="18"/>
        <v>0.52630327245053266</v>
      </c>
      <c r="F245" s="7">
        <f t="shared" si="19"/>
        <v>0.58831573439878226</v>
      </c>
      <c r="G245" s="7">
        <f t="shared" si="20"/>
        <v>0.9443805355293966</v>
      </c>
      <c r="H245" s="7">
        <f t="shared" si="21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22"/>
        <v>LA|hydro</v>
      </c>
      <c r="O245" s="7" t="str">
        <f ca="1">IFERROR(_xludf.MAXIFS(SYSHECF!$AE$2:$AE$7489,SYSHECF!$A$2:$A$7489,$A245,SYSHECF!$B$2:$B$7489,$B245),"")</f>
        <v/>
      </c>
      <c r="P245" t="e">
        <f t="shared" ca="1" si="23"/>
        <v>#VALUE!</v>
      </c>
    </row>
    <row r="246" spans="1:16" x14ac:dyDescent="0.45">
      <c r="A246" t="s">
        <v>46</v>
      </c>
      <c r="B246" t="s">
        <v>171</v>
      </c>
      <c r="C246" t="s">
        <v>207</v>
      </c>
      <c r="D246" s="7">
        <f>SUMIFS(SYSHECF!$AD$2:$AD$7489,SYSHECF!$A$2:$A$7489,$A246,SYSHECF!$B$2:$B$7489,$B246)/8760</f>
        <v>0.6379999999999999</v>
      </c>
      <c r="E246" s="7" t="str">
        <f t="shared" si="18"/>
        <v/>
      </c>
      <c r="F246" s="7" t="str">
        <f t="shared" si="19"/>
        <v/>
      </c>
      <c r="G246" s="7" t="str">
        <f t="shared" si="20"/>
        <v/>
      </c>
      <c r="H246" s="7" t="str">
        <f t="shared" si="21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22"/>
        <v>LA|lignite</v>
      </c>
      <c r="O246" s="7" t="str">
        <f ca="1">IFERROR(_xludf.MAXIFS(SYSHECF!$AE$2:$AE$7489,SYSHECF!$A$2:$A$7489,$A246,SYSHECF!$B$2:$B$7489,$B246),"")</f>
        <v/>
      </c>
      <c r="P246" t="e">
        <f t="shared" ca="1" si="23"/>
        <v>#VALUE!</v>
      </c>
    </row>
    <row r="247" spans="1:16" x14ac:dyDescent="0.45">
      <c r="A247" t="s">
        <v>46</v>
      </c>
      <c r="B247" t="s">
        <v>172</v>
      </c>
      <c r="C247" t="s">
        <v>207</v>
      </c>
      <c r="D247" s="7">
        <f>SUMIFS(SYSHECF!$AD$2:$AD$7489,SYSHECF!$A$2:$A$7489,$A247,SYSHECF!$B$2:$B$7489,$B247)/8760</f>
        <v>0.73420000000000007</v>
      </c>
      <c r="E247" s="7" t="str">
        <f t="shared" si="18"/>
        <v/>
      </c>
      <c r="F247" s="7" t="str">
        <f t="shared" si="19"/>
        <v/>
      </c>
      <c r="G247" s="7" t="str">
        <f t="shared" si="20"/>
        <v/>
      </c>
      <c r="H247" s="7" t="str">
        <f t="shared" si="21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22"/>
        <v>LA|municipal solid waste</v>
      </c>
      <c r="O247" s="7" t="str">
        <f ca="1">IFERROR(_xludf.MAXIFS(SYSHECF!$AE$2:$AE$7489,SYSHECF!$A$2:$A$7489,$A247,SYSHECF!$B$2:$B$7489,$B247),"")</f>
        <v/>
      </c>
      <c r="P247" t="e">
        <f t="shared" ca="1" si="23"/>
        <v>#VALUE!</v>
      </c>
    </row>
    <row r="248" spans="1:16" x14ac:dyDescent="0.45">
      <c r="A248" t="s">
        <v>46</v>
      </c>
      <c r="B248" t="s">
        <v>161</v>
      </c>
      <c r="C248" t="s">
        <v>207</v>
      </c>
      <c r="D248" s="7">
        <f>SUMIFS(SYSHECF!$AD$2:$AD$7489,SYSHECF!$A$2:$A$7489,$A248,SYSHECF!$B$2:$B$7489,$B248)/8760</f>
        <v>0.62009999999999998</v>
      </c>
      <c r="E248" s="7">
        <f t="shared" si="18"/>
        <v>0.66016198641570067</v>
      </c>
      <c r="F248" s="7">
        <f t="shared" si="19"/>
        <v>0.58008127965618006</v>
      </c>
      <c r="G248" s="7">
        <f t="shared" si="20"/>
        <v>1.0646056868500253</v>
      </c>
      <c r="H248" s="7">
        <f t="shared" si="21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22"/>
        <v>LA|natural gas combined cycle</v>
      </c>
      <c r="O248" s="7" t="str">
        <f ca="1">IFERROR(_xludf.MAXIFS(SYSHECF!$AE$2:$AE$7489,SYSHECF!$A$2:$A$7489,$A248,SYSHECF!$B$2:$B$7489,$B248),"")</f>
        <v/>
      </c>
      <c r="P248" t="e">
        <f t="shared" ca="1" si="23"/>
        <v>#VALUE!</v>
      </c>
    </row>
    <row r="249" spans="1:16" x14ac:dyDescent="0.45">
      <c r="A249" t="s">
        <v>46</v>
      </c>
      <c r="B249" t="s">
        <v>173</v>
      </c>
      <c r="C249" t="s">
        <v>207</v>
      </c>
      <c r="D249" s="7">
        <f>SUMIFS(SYSHECF!$AD$2:$AD$7489,SYSHECF!$A$2:$A$7489,$A249,SYSHECF!$B$2:$B$7489,$B249)/8760</f>
        <v>7.1800000000000003E-2</v>
      </c>
      <c r="E249" s="7">
        <f t="shared" si="18"/>
        <v>6.1571066304414342E-2</v>
      </c>
      <c r="F249" s="7">
        <f t="shared" si="19"/>
        <v>8.2047479118694727E-2</v>
      </c>
      <c r="G249" s="7">
        <f t="shared" si="20"/>
        <v>0.85753574240131392</v>
      </c>
      <c r="H249" s="7">
        <f t="shared" si="21"/>
        <v>1.1427225503996479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22"/>
        <v>LA|natural gas peaker</v>
      </c>
      <c r="O249" s="7" t="str">
        <f ca="1">IFERROR(_xludf.MAXIFS(SYSHECF!$AE$2:$AE$7489,SYSHECF!$A$2:$A$7489,$A249,SYSHECF!$B$2:$B$7489,$B249),"")</f>
        <v/>
      </c>
      <c r="P249" t="e">
        <f t="shared" ca="1" si="23"/>
        <v>#VALUE!</v>
      </c>
    </row>
    <row r="250" spans="1:16" x14ac:dyDescent="0.45">
      <c r="A250" t="s">
        <v>46</v>
      </c>
      <c r="B250" t="s">
        <v>183</v>
      </c>
      <c r="C250" t="s">
        <v>207</v>
      </c>
      <c r="D250" s="7">
        <f>SUMIFS(SYSHECF!$AD$2:$AD$7489,SYSHECF!$A$2:$A$7489,$A250,SYSHECF!$B$2:$B$7489,$B250)/8760</f>
        <v>0.19530941827874526</v>
      </c>
      <c r="E250" s="7">
        <f t="shared" si="18"/>
        <v>0.21351091717459014</v>
      </c>
      <c r="F250" s="7">
        <f t="shared" si="19"/>
        <v>0.17730337732441429</v>
      </c>
      <c r="G250" s="7">
        <f t="shared" si="20"/>
        <v>1.0931931447866365</v>
      </c>
      <c r="H250" s="7">
        <f t="shared" si="21"/>
        <v>0.90780761566432611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22"/>
        <v>LA|natural gas steam turbine</v>
      </c>
      <c r="O250" s="7" t="str">
        <f ca="1">IFERROR(_xludf.MAXIFS(SYSHECF!$AE$2:$AE$7489,SYSHECF!$A$2:$A$7489,$A250,SYSHECF!$B$2:$B$7489,$B250),"")</f>
        <v/>
      </c>
      <c r="P250" t="e">
        <f t="shared" ca="1" si="23"/>
        <v>#VALUE!</v>
      </c>
    </row>
    <row r="251" spans="1:16" x14ac:dyDescent="0.45">
      <c r="A251" t="s">
        <v>46</v>
      </c>
      <c r="B251" t="s">
        <v>174</v>
      </c>
      <c r="C251" t="s">
        <v>208</v>
      </c>
      <c r="D251" s="7">
        <f>SUMIFS(SYSHECF!$AD$2:$AD$7489,SYSHECF!$A$2:$A$7489,$A251,SYSHECF!$B$2:$B$7489,$B251)/8760</f>
        <v>0.83130000000000048</v>
      </c>
      <c r="E251" s="7">
        <f t="shared" si="18"/>
        <v>0.81528495131638845</v>
      </c>
      <c r="F251" s="7">
        <f t="shared" si="19"/>
        <v>0.84731057515761343</v>
      </c>
      <c r="G251" s="7">
        <f t="shared" si="20"/>
        <v>0.9807349348206279</v>
      </c>
      <c r="H251" s="7">
        <f t="shared" si="21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22"/>
        <v>LA|nuclear</v>
      </c>
      <c r="O251" s="7" t="str">
        <f ca="1">IFERROR(_xludf.MAXIFS(SYSHECF!$AE$2:$AE$7489,SYSHECF!$A$2:$A$7489,$A251,SYSHECF!$B$2:$B$7489,$B251),"")</f>
        <v/>
      </c>
      <c r="P251" t="e">
        <f t="shared" ca="1" si="23"/>
        <v>#VALUE!</v>
      </c>
    </row>
    <row r="252" spans="1:16" x14ac:dyDescent="0.45">
      <c r="A252" t="s">
        <v>46</v>
      </c>
      <c r="B252" t="s">
        <v>175</v>
      </c>
      <c r="C252" t="s">
        <v>208</v>
      </c>
      <c r="D252" s="7">
        <f>SUMIFS(SYSHECF!$AD$2:$AD$7489,SYSHECF!$A$2:$A$7489,$A252,SYSHECF!$B$2:$B$7489,$B252)/8760</f>
        <v>0.36927620100549241</v>
      </c>
      <c r="E252" s="7" t="str">
        <f t="shared" si="18"/>
        <v/>
      </c>
      <c r="F252" s="7" t="str">
        <f t="shared" si="19"/>
        <v/>
      </c>
      <c r="G252" s="7" t="str">
        <f t="shared" si="20"/>
        <v/>
      </c>
      <c r="H252" s="7" t="str">
        <f t="shared" si="21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22"/>
        <v>LA|offshore wind</v>
      </c>
      <c r="O252" s="7" t="str">
        <f ca="1">IFERROR(_xludf.MAXIFS(SYSHECF!$AE$2:$AE$7489,SYSHECF!$A$2:$A$7489,$A252,SYSHECF!$B$2:$B$7489,$B252),"")</f>
        <v/>
      </c>
      <c r="P252" t="e">
        <f t="shared" ca="1" si="23"/>
        <v>#VALUE!</v>
      </c>
    </row>
    <row r="253" spans="1:16" x14ac:dyDescent="0.45">
      <c r="A253" t="s">
        <v>46</v>
      </c>
      <c r="B253" t="s">
        <v>176</v>
      </c>
      <c r="C253" t="s">
        <v>208</v>
      </c>
      <c r="D253" s="7">
        <f>SUMIFS(SYSHECF!$AD$2:$AD$7489,SYSHECF!$A$2:$A$7489,$A253,SYSHECF!$B$2:$B$7489,$B253)/8760</f>
        <v>0.38054558064063848</v>
      </c>
      <c r="E253" s="7" t="str">
        <f t="shared" si="18"/>
        <v/>
      </c>
      <c r="F253" s="7" t="str">
        <f t="shared" si="19"/>
        <v/>
      </c>
      <c r="G253" s="7" t="str">
        <f t="shared" si="20"/>
        <v/>
      </c>
      <c r="H253" s="7" t="str">
        <f t="shared" si="21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22"/>
        <v>LA|onshore wind</v>
      </c>
      <c r="O253" s="7" t="str">
        <f ca="1">IFERROR(_xludf.MAXIFS(SYSHECF!$AE$2:$AE$7489,SYSHECF!$A$2:$A$7489,$A253,SYSHECF!$B$2:$B$7489,$B253),"")</f>
        <v/>
      </c>
      <c r="P253" t="e">
        <f t="shared" ca="1" si="23"/>
        <v>#VALUE!</v>
      </c>
    </row>
    <row r="254" spans="1:16" x14ac:dyDescent="0.45">
      <c r="A254" t="s">
        <v>46</v>
      </c>
      <c r="B254" t="s">
        <v>177</v>
      </c>
      <c r="C254" t="s">
        <v>207</v>
      </c>
      <c r="D254" s="7">
        <f>SUMIFS(SYSHECF!$AD$2:$AD$7489,SYSHECF!$A$2:$A$7489,$A254,SYSHECF!$B$2:$B$7489,$B254)/8760</f>
        <v>3.27E-2</v>
      </c>
      <c r="E254" s="7">
        <f t="shared" si="18"/>
        <v>6.3404466069086384E-3</v>
      </c>
      <c r="F254" s="7">
        <f t="shared" si="19"/>
        <v>5.9103235574379083E-2</v>
      </c>
      <c r="G254" s="7">
        <f t="shared" si="20"/>
        <v>0.19389744975255774</v>
      </c>
      <c r="H254" s="7">
        <f t="shared" si="21"/>
        <v>1.8074383967700025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22"/>
        <v>LA|petroleum</v>
      </c>
      <c r="O254" s="7" t="str">
        <f ca="1">IFERROR(_xludf.MAXIFS(SYSHECF!$AE$2:$AE$7489,SYSHECF!$A$2:$A$7489,$A254,SYSHECF!$B$2:$B$7489,$B254),"")</f>
        <v/>
      </c>
      <c r="P254" t="e">
        <f t="shared" ca="1" si="23"/>
        <v>#VALUE!</v>
      </c>
    </row>
    <row r="255" spans="1:16" x14ac:dyDescent="0.45">
      <c r="A255" t="s">
        <v>46</v>
      </c>
      <c r="B255" t="s">
        <v>178</v>
      </c>
      <c r="C255" t="s">
        <v>207</v>
      </c>
      <c r="D255" s="7">
        <f>SUMIFS(SYSHECF!$AD$2:$AD$7489,SYSHECF!$A$2:$A$7489,$A255,SYSHECF!$B$2:$B$7489,$B255)/8760</f>
        <v>0.10346141070502285</v>
      </c>
      <c r="E255" s="7" t="str">
        <f t="shared" si="18"/>
        <v/>
      </c>
      <c r="F255" s="7" t="str">
        <f t="shared" si="19"/>
        <v/>
      </c>
      <c r="G255" s="7" t="str">
        <f t="shared" si="20"/>
        <v/>
      </c>
      <c r="H255" s="7" t="str">
        <f t="shared" si="21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22"/>
        <v>LA|pumped hydro</v>
      </c>
      <c r="O255" s="7" t="str">
        <f ca="1">IFERROR(_xludf.MAXIFS(SYSHECF!$AE$2:$AE$7489,SYSHECF!$A$2:$A$7489,$A255,SYSHECF!$B$2:$B$7489,$B255),"")</f>
        <v/>
      </c>
      <c r="P255" t="e">
        <f t="shared" ca="1" si="23"/>
        <v>#VALUE!</v>
      </c>
    </row>
    <row r="256" spans="1:16" x14ac:dyDescent="0.45">
      <c r="A256" t="s">
        <v>46</v>
      </c>
      <c r="B256" t="s">
        <v>181</v>
      </c>
      <c r="C256" t="s">
        <v>208</v>
      </c>
      <c r="D256" s="7">
        <f>SUMIFS(SYSHECF!$AD$2:$AD$7489,SYSHECF!$A$2:$A$7489,$A256,SYSHECF!$B$2:$B$7489,$B256)/8760</f>
        <v>0.1673</v>
      </c>
      <c r="E256" s="7">
        <f t="shared" si="18"/>
        <v>0.12998905948913628</v>
      </c>
      <c r="F256" s="7">
        <f t="shared" si="19"/>
        <v>0.20461725744104745</v>
      </c>
      <c r="G256" s="7">
        <f t="shared" si="20"/>
        <v>0.77698182599603272</v>
      </c>
      <c r="H256" s="7">
        <f t="shared" si="21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22"/>
        <v>LA|solar pv</v>
      </c>
      <c r="O256" s="7" t="str">
        <f ca="1">IFERROR(_xludf.MAXIFS(SYSHECF!$AE$2:$AE$7489,SYSHECF!$A$2:$A$7489,$A256,SYSHECF!$B$2:$B$7489,$B256),"")</f>
        <v/>
      </c>
      <c r="P256" t="e">
        <f t="shared" ca="1" si="23"/>
        <v>#VALUE!</v>
      </c>
    </row>
    <row r="257" spans="1:16" x14ac:dyDescent="0.45">
      <c r="A257" t="s">
        <v>46</v>
      </c>
      <c r="B257" t="s">
        <v>182</v>
      </c>
      <c r="C257" t="s">
        <v>208</v>
      </c>
      <c r="D257" s="7">
        <f>SUMIFS(SYSHECF!$AD$2:$AD$7489,SYSHECF!$A$2:$A$7489,$A257,SYSHECF!$B$2:$B$7489,$B257)/8760</f>
        <v>0.23144032465501524</v>
      </c>
      <c r="E257" s="7" t="str">
        <f t="shared" si="18"/>
        <v/>
      </c>
      <c r="F257" s="7" t="str">
        <f t="shared" si="19"/>
        <v/>
      </c>
      <c r="G257" s="7" t="str">
        <f t="shared" si="20"/>
        <v/>
      </c>
      <c r="H257" s="7" t="str">
        <f t="shared" si="21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22"/>
        <v>LA|solar thermal</v>
      </c>
      <c r="O257" s="7" t="str">
        <f ca="1">IFERROR(_xludf.MAXIFS(SYSHECF!$AE$2:$AE$7489,SYSHECF!$A$2:$A$7489,$A257,SYSHECF!$B$2:$B$7489,$B257),"")</f>
        <v/>
      </c>
      <c r="P257" t="e">
        <f t="shared" ca="1" si="23"/>
        <v>#VALUE!</v>
      </c>
    </row>
    <row r="258" spans="1:16" x14ac:dyDescent="0.45">
      <c r="A258" t="s">
        <v>52</v>
      </c>
      <c r="B258" t="s">
        <v>159</v>
      </c>
      <c r="C258" t="s">
        <v>207</v>
      </c>
      <c r="D258" s="7">
        <f>SUMIFS(SYSHECF!$AD$2:$AD$7489,SYSHECF!$A$2:$A$7489,$A258,SYSHECF!$B$2:$B$7489,$B258)/8760</f>
        <v>0.44340000000000024</v>
      </c>
      <c r="E258" s="7">
        <f t="shared" ref="E258:E321" si="24">IF(OR($J258="",$J258=0),"",$I258*1000/($J258*8760))</f>
        <v>0.41392397556781119</v>
      </c>
      <c r="F258" s="7">
        <f t="shared" ref="F258:F321" si="25">IF(OR($L258="",$L258=0),"",$K258*1000/($L258*8760))</f>
        <v>0.47297562507359581</v>
      </c>
      <c r="G258" s="7">
        <f t="shared" ref="G258:G321" si="26">IF(OR($E258="",$D258=0),"",$E258/$D258)</f>
        <v>0.93352272342762965</v>
      </c>
      <c r="H258" s="7">
        <f t="shared" ref="H258:H321" si="27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28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t="shared" ref="P258:P321" ca="1" si="29">IF(AND($H258&lt;&gt;"",$O258&lt;&gt;"",$H258*$O258&gt;1),"over","")</f>
        <v>#VALUE!</v>
      </c>
    </row>
    <row r="259" spans="1:16" x14ac:dyDescent="0.45">
      <c r="A259" t="s">
        <v>52</v>
      </c>
      <c r="B259" t="s">
        <v>163</v>
      </c>
      <c r="C259" t="s">
        <v>208</v>
      </c>
      <c r="D259" s="7">
        <f>SUMIFS(SYSHECF!$AD$2:$AD$7489,SYSHECF!$A$2:$A$7489,$A259,SYSHECF!$B$2:$B$7489,$B259)/8760</f>
        <v>0.65949999999999998</v>
      </c>
      <c r="E259" s="7" t="str">
        <f t="shared" si="24"/>
        <v/>
      </c>
      <c r="F259" s="7" t="str">
        <f t="shared" si="25"/>
        <v/>
      </c>
      <c r="G259" s="7" t="str">
        <f t="shared" si="26"/>
        <v/>
      </c>
      <c r="H259" s="7" t="str">
        <f t="shared" si="27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28"/>
        <v>MA|geothermal</v>
      </c>
      <c r="O259" s="7" t="str">
        <f ca="1">IFERROR(_xludf.MAXIFS(SYSHECF!$AE$2:$AE$7489,SYSHECF!$A$2:$A$7489,$A259,SYSHECF!$B$2:$B$7489,$B259),"")</f>
        <v/>
      </c>
      <c r="P259" t="e">
        <f t="shared" ca="1" si="29"/>
        <v>#VALUE!</v>
      </c>
    </row>
    <row r="260" spans="1:16" x14ac:dyDescent="0.45">
      <c r="A260" t="s">
        <v>52</v>
      </c>
      <c r="B260" t="s">
        <v>165</v>
      </c>
      <c r="C260" t="s">
        <v>207</v>
      </c>
      <c r="D260" s="7">
        <f>SUMIFS(SYSHECF!$AD$2:$AD$7489,SYSHECF!$A$2:$A$7489,$A260,SYSHECF!$B$2:$B$7489,$B260)/8760</f>
        <v>0.45760000000000001</v>
      </c>
      <c r="E260" s="7" t="str">
        <f t="shared" si="24"/>
        <v/>
      </c>
      <c r="F260" s="7" t="str">
        <f t="shared" si="25"/>
        <v/>
      </c>
      <c r="G260" s="7" t="str">
        <f t="shared" si="26"/>
        <v/>
      </c>
      <c r="H260" s="7" t="str">
        <f t="shared" si="27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28"/>
        <v>MA|hard coal</v>
      </c>
      <c r="O260" s="7" t="str">
        <f ca="1">IFERROR(_xludf.MAXIFS(SYSHECF!$AE$2:$AE$7489,SYSHECF!$A$2:$A$7489,$A260,SYSHECF!$B$2:$B$7489,$B260),"")</f>
        <v/>
      </c>
      <c r="P260" t="e">
        <f t="shared" ca="1" si="29"/>
        <v>#VALUE!</v>
      </c>
    </row>
    <row r="261" spans="1:16" x14ac:dyDescent="0.45">
      <c r="A261" t="s">
        <v>52</v>
      </c>
      <c r="B261" t="s">
        <v>167</v>
      </c>
      <c r="C261" t="s">
        <v>208</v>
      </c>
      <c r="D261" s="7">
        <f>SUMIFS(SYSHECF!$AD$2:$AD$7489,SYSHECF!$A$2:$A$7489,$A261,SYSHECF!$B$2:$B$7489,$B261)/8760</f>
        <v>0.35289999999999994</v>
      </c>
      <c r="E261" s="7">
        <f t="shared" si="24"/>
        <v>0.37784871588255958</v>
      </c>
      <c r="F261" s="7">
        <f t="shared" si="25"/>
        <v>0.3278480513445714</v>
      </c>
      <c r="G261" s="7">
        <f t="shared" si="26"/>
        <v>1.0706962762328129</v>
      </c>
      <c r="H261" s="7">
        <f t="shared" si="27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28"/>
        <v>MA|hydro</v>
      </c>
      <c r="O261" s="7" t="str">
        <f ca="1">IFERROR(_xludf.MAXIFS(SYSHECF!$AE$2:$AE$7489,SYSHECF!$A$2:$A$7489,$A261,SYSHECF!$B$2:$B$7489,$B261),"")</f>
        <v/>
      </c>
      <c r="P261" t="e">
        <f t="shared" ca="1" si="29"/>
        <v>#VALUE!</v>
      </c>
    </row>
    <row r="262" spans="1:16" x14ac:dyDescent="0.45">
      <c r="A262" t="s">
        <v>52</v>
      </c>
      <c r="B262" t="s">
        <v>171</v>
      </c>
      <c r="C262" t="s">
        <v>207</v>
      </c>
      <c r="D262" s="7">
        <f>SUMIFS(SYSHECF!$AD$2:$AD$7489,SYSHECF!$A$2:$A$7489,$A262,SYSHECF!$B$2:$B$7489,$B262)/8760</f>
        <v>0.63800000000000001</v>
      </c>
      <c r="E262" s="7" t="str">
        <f t="shared" si="24"/>
        <v/>
      </c>
      <c r="F262" s="7" t="str">
        <f t="shared" si="25"/>
        <v/>
      </c>
      <c r="G262" s="7" t="str">
        <f t="shared" si="26"/>
        <v/>
      </c>
      <c r="H262" s="7" t="str">
        <f t="shared" si="27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28"/>
        <v>MA|lignite</v>
      </c>
      <c r="O262" s="7" t="str">
        <f ca="1">IFERROR(_xludf.MAXIFS(SYSHECF!$AE$2:$AE$7489,SYSHECF!$A$2:$A$7489,$A262,SYSHECF!$B$2:$B$7489,$B262),"")</f>
        <v/>
      </c>
      <c r="P262" t="e">
        <f t="shared" ca="1" si="29"/>
        <v>#VALUE!</v>
      </c>
    </row>
    <row r="263" spans="1:16" x14ac:dyDescent="0.45">
      <c r="A263" t="s">
        <v>52</v>
      </c>
      <c r="B263" t="s">
        <v>172</v>
      </c>
      <c r="C263" t="s">
        <v>207</v>
      </c>
      <c r="D263" s="7">
        <f>SUMIFS(SYSHECF!$AD$2:$AD$7489,SYSHECF!$A$2:$A$7489,$A263,SYSHECF!$B$2:$B$7489,$B263)/8760</f>
        <v>0.8493999999999996</v>
      </c>
      <c r="E263" s="7">
        <f t="shared" si="24"/>
        <v>0.87226604836273824</v>
      </c>
      <c r="F263" s="7">
        <f t="shared" si="25"/>
        <v>0.82651511113480081</v>
      </c>
      <c r="G263" s="7">
        <f t="shared" si="26"/>
        <v>1.0269202358873777</v>
      </c>
      <c r="H263" s="7">
        <f t="shared" si="27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28"/>
        <v>MA|municipal solid waste</v>
      </c>
      <c r="O263" s="7" t="str">
        <f ca="1">IFERROR(_xludf.MAXIFS(SYSHECF!$AE$2:$AE$7489,SYSHECF!$A$2:$A$7489,$A263,SYSHECF!$B$2:$B$7489,$B263),"")</f>
        <v/>
      </c>
      <c r="P263" t="e">
        <f t="shared" ca="1" si="29"/>
        <v>#VALUE!</v>
      </c>
    </row>
    <row r="264" spans="1:16" x14ac:dyDescent="0.45">
      <c r="A264" t="s">
        <v>52</v>
      </c>
      <c r="B264" t="s">
        <v>161</v>
      </c>
      <c r="C264" t="s">
        <v>207</v>
      </c>
      <c r="D264" s="7">
        <f>SUMIFS(SYSHECF!$AD$2:$AD$7489,SYSHECF!$A$2:$A$7489,$A264,SYSHECF!$B$2:$B$7489,$B264)/8760</f>
        <v>0.39629999999999993</v>
      </c>
      <c r="E264" s="7">
        <f t="shared" si="24"/>
        <v>0.38562524354785521</v>
      </c>
      <c r="F264" s="7">
        <f t="shared" si="25"/>
        <v>0.40704857240472936</v>
      </c>
      <c r="G264" s="7">
        <f t="shared" si="26"/>
        <v>0.9730639504109394</v>
      </c>
      <c r="H264" s="7">
        <f t="shared" si="27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28"/>
        <v>MA|natural gas combined cycle</v>
      </c>
      <c r="O264" s="7" t="str">
        <f ca="1">IFERROR(_xludf.MAXIFS(SYSHECF!$AE$2:$AE$7489,SYSHECF!$A$2:$A$7489,$A264,SYSHECF!$B$2:$B$7489,$B264),"")</f>
        <v/>
      </c>
      <c r="P264" t="e">
        <f t="shared" ca="1" si="29"/>
        <v>#VALUE!</v>
      </c>
    </row>
    <row r="265" spans="1:16" x14ac:dyDescent="0.45">
      <c r="A265" t="s">
        <v>52</v>
      </c>
      <c r="B265" t="s">
        <v>173</v>
      </c>
      <c r="C265" t="s">
        <v>207</v>
      </c>
      <c r="D265" s="7">
        <f>SUMIFS(SYSHECF!$AD$2:$AD$7489,SYSHECF!$A$2:$A$7489,$A265,SYSHECF!$B$2:$B$7489,$B265)/8760</f>
        <v>0.11209999999999999</v>
      </c>
      <c r="E265" s="7">
        <f t="shared" si="24"/>
        <v>0.11856853574401308</v>
      </c>
      <c r="F265" s="7">
        <f t="shared" si="25"/>
        <v>0.1055509734977913</v>
      </c>
      <c r="G265" s="7">
        <f t="shared" si="26"/>
        <v>1.0577032626584575</v>
      </c>
      <c r="H265" s="7">
        <f t="shared" si="27"/>
        <v>0.94157871095264323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28"/>
        <v>MA|natural gas peaker</v>
      </c>
      <c r="O265" s="7" t="str">
        <f ca="1">IFERROR(_xludf.MAXIFS(SYSHECF!$AE$2:$AE$7489,SYSHECF!$A$2:$A$7489,$A265,SYSHECF!$B$2:$B$7489,$B265),"")</f>
        <v/>
      </c>
      <c r="P265" t="e">
        <f t="shared" ca="1" si="29"/>
        <v>#VALUE!</v>
      </c>
    </row>
    <row r="266" spans="1:16" x14ac:dyDescent="0.45">
      <c r="A266" t="s">
        <v>52</v>
      </c>
      <c r="B266" t="s">
        <v>183</v>
      </c>
      <c r="C266" t="s">
        <v>207</v>
      </c>
      <c r="D266" s="7">
        <f>SUMIFS(SYSHECF!$AD$2:$AD$7489,SYSHECF!$A$2:$A$7489,$A266,SYSHECF!$B$2:$B$7489,$B266)/8760</f>
        <v>0.19190000000000004</v>
      </c>
      <c r="E266" s="7" t="str">
        <f t="shared" si="24"/>
        <v/>
      </c>
      <c r="F266" s="7" t="str">
        <f t="shared" si="25"/>
        <v/>
      </c>
      <c r="G266" s="7" t="str">
        <f t="shared" si="26"/>
        <v/>
      </c>
      <c r="H266" s="7" t="str">
        <f t="shared" si="27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28"/>
        <v>MA|natural gas steam turbine</v>
      </c>
      <c r="O266" s="7" t="str">
        <f ca="1">IFERROR(_xludf.MAXIFS(SYSHECF!$AE$2:$AE$7489,SYSHECF!$A$2:$A$7489,$A266,SYSHECF!$B$2:$B$7489,$B266),"")</f>
        <v/>
      </c>
      <c r="P266" t="e">
        <f t="shared" ca="1" si="29"/>
        <v>#VALUE!</v>
      </c>
    </row>
    <row r="267" spans="1:16" x14ac:dyDescent="0.45">
      <c r="A267" t="s">
        <v>52</v>
      </c>
      <c r="B267" t="s">
        <v>174</v>
      </c>
      <c r="C267" t="s">
        <v>208</v>
      </c>
      <c r="D267" s="7">
        <f>SUMIFS(SYSHECF!$AD$2:$AD$7489,SYSHECF!$A$2:$A$7489,$A267,SYSHECF!$B$2:$B$7489,$B267)/8760</f>
        <v>0.90899999999999992</v>
      </c>
      <c r="E267" s="7" t="str">
        <f t="shared" si="24"/>
        <v/>
      </c>
      <c r="F267" s="7" t="str">
        <f t="shared" si="25"/>
        <v/>
      </c>
      <c r="G267" s="7" t="str">
        <f t="shared" si="26"/>
        <v/>
      </c>
      <c r="H267" s="7" t="str">
        <f t="shared" si="27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28"/>
        <v>MA|nuclear</v>
      </c>
      <c r="O267" s="7" t="str">
        <f ca="1">IFERROR(_xludf.MAXIFS(SYSHECF!$AE$2:$AE$7489,SYSHECF!$A$2:$A$7489,$A267,SYSHECF!$B$2:$B$7489,$B267),"")</f>
        <v/>
      </c>
      <c r="P267" t="e">
        <f t="shared" ca="1" si="29"/>
        <v>#VALUE!</v>
      </c>
    </row>
    <row r="268" spans="1:16" x14ac:dyDescent="0.45">
      <c r="A268" t="s">
        <v>52</v>
      </c>
      <c r="B268" t="s">
        <v>175</v>
      </c>
      <c r="C268" t="s">
        <v>208</v>
      </c>
      <c r="D268" s="7">
        <f>SUMIFS(SYSHECF!$AD$2:$AD$7489,SYSHECF!$A$2:$A$7489,$A268,SYSHECF!$B$2:$B$7489,$B268)/8760</f>
        <v>0.43861539668949767</v>
      </c>
      <c r="E268" s="7" t="str">
        <f t="shared" si="24"/>
        <v/>
      </c>
      <c r="F268" s="7" t="str">
        <f t="shared" si="25"/>
        <v/>
      </c>
      <c r="G268" s="7" t="str">
        <f t="shared" si="26"/>
        <v/>
      </c>
      <c r="H268" s="7" t="str">
        <f t="shared" si="27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28"/>
        <v>MA|offshore wind</v>
      </c>
      <c r="O268" s="7" t="str">
        <f ca="1">IFERROR(_xludf.MAXIFS(SYSHECF!$AE$2:$AE$7489,SYSHECF!$A$2:$A$7489,$A268,SYSHECF!$B$2:$B$7489,$B268),"")</f>
        <v/>
      </c>
      <c r="P268" t="e">
        <f t="shared" ca="1" si="29"/>
        <v>#VALUE!</v>
      </c>
    </row>
    <row r="269" spans="1:16" x14ac:dyDescent="0.45">
      <c r="A269" t="s">
        <v>52</v>
      </c>
      <c r="B269" t="s">
        <v>176</v>
      </c>
      <c r="C269" t="s">
        <v>208</v>
      </c>
      <c r="D269" s="7">
        <f>SUMIFS(SYSHECF!$AD$2:$AD$7489,SYSHECF!$A$2:$A$7489,$A269,SYSHECF!$B$2:$B$7489,$B269)/8760</f>
        <v>0.22039999999999996</v>
      </c>
      <c r="E269" s="7">
        <f t="shared" si="24"/>
        <v>0.20376242830084404</v>
      </c>
      <c r="F269" s="7">
        <f t="shared" si="25"/>
        <v>0.23708113382339238</v>
      </c>
      <c r="G269" s="7">
        <f t="shared" si="26"/>
        <v>0.92451192513994596</v>
      </c>
      <c r="H269" s="7">
        <f t="shared" si="27"/>
        <v>1.0756857251515084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28"/>
        <v>MA|onshore wind</v>
      </c>
      <c r="O269" s="7" t="str">
        <f ca="1">IFERROR(_xludf.MAXIFS(SYSHECF!$AE$2:$AE$7489,SYSHECF!$A$2:$A$7489,$A269,SYSHECF!$B$2:$B$7489,$B269),"")</f>
        <v/>
      </c>
      <c r="P269" t="e">
        <f t="shared" ca="1" si="29"/>
        <v>#VALUE!</v>
      </c>
    </row>
    <row r="270" spans="1:16" x14ac:dyDescent="0.45">
      <c r="A270" t="s">
        <v>52</v>
      </c>
      <c r="B270" t="s">
        <v>177</v>
      </c>
      <c r="C270" t="s">
        <v>207</v>
      </c>
      <c r="D270" s="7">
        <f>SUMIFS(SYSHECF!$AD$2:$AD$7489,SYSHECF!$A$2:$A$7489,$A270,SYSHECF!$B$2:$B$7489,$B270)/8760</f>
        <v>1.5900000000000001E-2</v>
      </c>
      <c r="E270" s="7">
        <f t="shared" si="24"/>
        <v>8.5327215738400797E-3</v>
      </c>
      <c r="F270" s="7">
        <f t="shared" si="25"/>
        <v>2.3359346992545302E-2</v>
      </c>
      <c r="G270" s="7">
        <f t="shared" si="26"/>
        <v>0.53664915558742632</v>
      </c>
      <c r="H270" s="7">
        <f t="shared" si="27"/>
        <v>1.4691413202858681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28"/>
        <v>MA|petroleum</v>
      </c>
      <c r="O270" s="7" t="str">
        <f ca="1">IFERROR(_xludf.MAXIFS(SYSHECF!$AE$2:$AE$7489,SYSHECF!$A$2:$A$7489,$A270,SYSHECF!$B$2:$B$7489,$B270),"")</f>
        <v/>
      </c>
      <c r="P270" t="e">
        <f t="shared" ca="1" si="29"/>
        <v>#VALUE!</v>
      </c>
    </row>
    <row r="271" spans="1:16" x14ac:dyDescent="0.45">
      <c r="A271" t="s">
        <v>52</v>
      </c>
      <c r="B271" t="s">
        <v>178</v>
      </c>
      <c r="C271" t="s">
        <v>207</v>
      </c>
      <c r="D271" s="7">
        <f>SUMIFS(SYSHECF!$AD$2:$AD$7489,SYSHECF!$A$2:$A$7489,$A271,SYSHECF!$B$2:$B$7489,$B271)/8760</f>
        <v>0.10937148107398915</v>
      </c>
      <c r="E271" s="7" t="str">
        <f t="shared" si="24"/>
        <v/>
      </c>
      <c r="F271" s="7">
        <f t="shared" si="25"/>
        <v>-2.7325057388844904E-2</v>
      </c>
      <c r="G271" s="7" t="str">
        <f t="shared" si="26"/>
        <v/>
      </c>
      <c r="H271" s="7">
        <f t="shared" si="27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28"/>
        <v>MA|pumped hydro</v>
      </c>
      <c r="O271" s="7" t="str">
        <f ca="1">IFERROR(_xludf.MAXIFS(SYSHECF!$AE$2:$AE$7489,SYSHECF!$A$2:$A$7489,$A271,SYSHECF!$B$2:$B$7489,$B271),"")</f>
        <v/>
      </c>
      <c r="P271" t="e">
        <f t="shared" ca="1" si="29"/>
        <v>#VALUE!</v>
      </c>
    </row>
    <row r="272" spans="1:16" x14ac:dyDescent="0.45">
      <c r="A272" t="s">
        <v>52</v>
      </c>
      <c r="B272" t="s">
        <v>181</v>
      </c>
      <c r="C272" t="s">
        <v>208</v>
      </c>
      <c r="D272" s="7">
        <f>SUMIFS(SYSHECF!$AD$2:$AD$7489,SYSHECF!$A$2:$A$7489,$A272,SYSHECF!$B$2:$B$7489,$B272)/8760</f>
        <v>0.16750000000000004</v>
      </c>
      <c r="E272" s="7">
        <f t="shared" si="24"/>
        <v>0.16999004771498044</v>
      </c>
      <c r="F272" s="7">
        <f t="shared" si="25"/>
        <v>0.16505614743724986</v>
      </c>
      <c r="G272" s="7">
        <f t="shared" si="26"/>
        <v>1.0148659565073457</v>
      </c>
      <c r="H272" s="7">
        <f t="shared" si="27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28"/>
        <v>MA|solar pv</v>
      </c>
      <c r="O272" s="7" t="str">
        <f ca="1">IFERROR(_xludf.MAXIFS(SYSHECF!$AE$2:$AE$7489,SYSHECF!$A$2:$A$7489,$A272,SYSHECF!$B$2:$B$7489,$B272),"")</f>
        <v/>
      </c>
      <c r="P272" t="e">
        <f t="shared" ca="1" si="29"/>
        <v>#VALUE!</v>
      </c>
    </row>
    <row r="273" spans="1:16" x14ac:dyDescent="0.45">
      <c r="A273" t="s">
        <v>52</v>
      </c>
      <c r="B273" t="s">
        <v>182</v>
      </c>
      <c r="C273" t="s">
        <v>208</v>
      </c>
      <c r="D273" s="7">
        <f>SUMIFS(SYSHECF!$AD$2:$AD$7489,SYSHECF!$A$2:$A$7489,$A273,SYSHECF!$B$2:$B$7489,$B273)/8760</f>
        <v>0.24678415446218413</v>
      </c>
      <c r="E273" s="7" t="str">
        <f t="shared" si="24"/>
        <v/>
      </c>
      <c r="F273" s="7" t="str">
        <f t="shared" si="25"/>
        <v/>
      </c>
      <c r="G273" s="7" t="str">
        <f t="shared" si="26"/>
        <v/>
      </c>
      <c r="H273" s="7" t="str">
        <f t="shared" si="27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28"/>
        <v>MA|solar thermal</v>
      </c>
      <c r="O273" s="7" t="str">
        <f ca="1">IFERROR(_xludf.MAXIFS(SYSHECF!$AE$2:$AE$7489,SYSHECF!$A$2:$A$7489,$A273,SYSHECF!$B$2:$B$7489,$B273),"")</f>
        <v/>
      </c>
      <c r="P273" t="e">
        <f t="shared" ca="1" si="29"/>
        <v>#VALUE!</v>
      </c>
    </row>
    <row r="274" spans="1:16" x14ac:dyDescent="0.45">
      <c r="A274" t="s">
        <v>50</v>
      </c>
      <c r="B274" t="s">
        <v>159</v>
      </c>
      <c r="C274" t="s">
        <v>207</v>
      </c>
      <c r="D274" s="7">
        <f>SUMIFS(SYSHECF!$AD$2:$AD$7489,SYSHECF!$A$2:$A$7489,$A274,SYSHECF!$B$2:$B$7489,$B274)/8760</f>
        <v>0.5102000000000001</v>
      </c>
      <c r="E274" s="7">
        <f t="shared" si="24"/>
        <v>0.38144559527787059</v>
      </c>
      <c r="F274" s="7">
        <f t="shared" si="25"/>
        <v>0.37239670341908893</v>
      </c>
      <c r="G274" s="7">
        <f t="shared" si="26"/>
        <v>0.74763934785940911</v>
      </c>
      <c r="H274" s="7">
        <f t="shared" si="27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28"/>
        <v>MD|biomass</v>
      </c>
      <c r="O274" s="7" t="str">
        <f ca="1">IFERROR(_xludf.MAXIFS(SYSHECF!$AE$2:$AE$7489,SYSHECF!$A$2:$A$7489,$A274,SYSHECF!$B$2:$B$7489,$B274),"")</f>
        <v/>
      </c>
      <c r="P274" t="e">
        <f t="shared" ca="1" si="29"/>
        <v>#VALUE!</v>
      </c>
    </row>
    <row r="275" spans="1:16" x14ac:dyDescent="0.45">
      <c r="A275" t="s">
        <v>50</v>
      </c>
      <c r="B275" t="s">
        <v>163</v>
      </c>
      <c r="C275" t="s">
        <v>208</v>
      </c>
      <c r="D275" s="7">
        <f>SUMIFS(SYSHECF!$AD$2:$AD$7489,SYSHECF!$A$2:$A$7489,$A275,SYSHECF!$B$2:$B$7489,$B275)/8760</f>
        <v>0.65949999999999998</v>
      </c>
      <c r="E275" s="7" t="str">
        <f t="shared" si="24"/>
        <v/>
      </c>
      <c r="F275" s="7" t="str">
        <f t="shared" si="25"/>
        <v/>
      </c>
      <c r="G275" s="7" t="str">
        <f t="shared" si="26"/>
        <v/>
      </c>
      <c r="H275" s="7" t="str">
        <f t="shared" si="27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28"/>
        <v>MD|geothermal</v>
      </c>
      <c r="O275" s="7" t="str">
        <f ca="1">IFERROR(_xludf.MAXIFS(SYSHECF!$AE$2:$AE$7489,SYSHECF!$A$2:$A$7489,$A275,SYSHECF!$B$2:$B$7489,$B275),"")</f>
        <v/>
      </c>
      <c r="P275" t="e">
        <f t="shared" ca="1" si="29"/>
        <v>#VALUE!</v>
      </c>
    </row>
    <row r="276" spans="1:16" x14ac:dyDescent="0.45">
      <c r="A276" t="s">
        <v>50</v>
      </c>
      <c r="B276" t="s">
        <v>165</v>
      </c>
      <c r="C276" t="s">
        <v>207</v>
      </c>
      <c r="D276" s="7">
        <f>SUMIFS(SYSHECF!$AD$2:$AD$7489,SYSHECF!$A$2:$A$7489,$A276,SYSHECF!$B$2:$B$7489,$B276)/8760</f>
        <v>0.2084949360919689</v>
      </c>
      <c r="E276" s="7">
        <f t="shared" si="24"/>
        <v>0.22110966436742027</v>
      </c>
      <c r="F276" s="7">
        <f t="shared" si="25"/>
        <v>0.20567673528536123</v>
      </c>
      <c r="G276" s="7">
        <f t="shared" si="26"/>
        <v>1.0605037633618446</v>
      </c>
      <c r="H276" s="7">
        <f t="shared" si="27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28"/>
        <v>MD|hard coal</v>
      </c>
      <c r="O276" s="7" t="str">
        <f ca="1">IFERROR(_xludf.MAXIFS(SYSHECF!$AE$2:$AE$7489,SYSHECF!$A$2:$A$7489,$A276,SYSHECF!$B$2:$B$7489,$B276),"")</f>
        <v/>
      </c>
      <c r="P276" t="e">
        <f t="shared" ca="1" si="29"/>
        <v>#VALUE!</v>
      </c>
    </row>
    <row r="277" spans="1:16" x14ac:dyDescent="0.45">
      <c r="A277" t="s">
        <v>50</v>
      </c>
      <c r="B277" t="s">
        <v>167</v>
      </c>
      <c r="C277" t="s">
        <v>208</v>
      </c>
      <c r="D277" s="7">
        <f>SUMIFS(SYSHECF!$AD$2:$AD$7489,SYSHECF!$A$2:$A$7489,$A277,SYSHECF!$B$2:$B$7489,$B277)/8760</f>
        <v>0.37819999999999993</v>
      </c>
      <c r="E277" s="7">
        <f t="shared" si="24"/>
        <v>0.40975283581242444</v>
      </c>
      <c r="F277" s="7">
        <f t="shared" si="25"/>
        <v>0.3465894428230511</v>
      </c>
      <c r="G277" s="7">
        <f t="shared" si="26"/>
        <v>1.083428968303608</v>
      </c>
      <c r="H277" s="7">
        <f t="shared" si="27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28"/>
        <v>MD|hydro</v>
      </c>
      <c r="O277" s="7" t="str">
        <f ca="1">IFERROR(_xludf.MAXIFS(SYSHECF!$AE$2:$AE$7489,SYSHECF!$A$2:$A$7489,$A277,SYSHECF!$B$2:$B$7489,$B277),"")</f>
        <v/>
      </c>
      <c r="P277" t="e">
        <f t="shared" ca="1" si="29"/>
        <v>#VALUE!</v>
      </c>
    </row>
    <row r="278" spans="1:16" x14ac:dyDescent="0.45">
      <c r="A278" t="s">
        <v>50</v>
      </c>
      <c r="B278" t="s">
        <v>171</v>
      </c>
      <c r="C278" t="s">
        <v>207</v>
      </c>
      <c r="D278" s="7">
        <f>SUMIFS(SYSHECF!$AD$2:$AD$7489,SYSHECF!$A$2:$A$7489,$A278,SYSHECF!$B$2:$B$7489,$B278)/8760</f>
        <v>0.6379999999999999</v>
      </c>
      <c r="E278" s="7" t="str">
        <f t="shared" si="24"/>
        <v/>
      </c>
      <c r="F278" s="7" t="str">
        <f t="shared" si="25"/>
        <v/>
      </c>
      <c r="G278" s="7" t="str">
        <f t="shared" si="26"/>
        <v/>
      </c>
      <c r="H278" s="7" t="str">
        <f t="shared" si="27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28"/>
        <v>MD|lignite</v>
      </c>
      <c r="O278" s="7" t="str">
        <f ca="1">IFERROR(_xludf.MAXIFS(SYSHECF!$AE$2:$AE$7489,SYSHECF!$A$2:$A$7489,$A278,SYSHECF!$B$2:$B$7489,$B278),"")</f>
        <v/>
      </c>
      <c r="P278" t="e">
        <f t="shared" ca="1" si="29"/>
        <v>#VALUE!</v>
      </c>
    </row>
    <row r="279" spans="1:16" x14ac:dyDescent="0.45">
      <c r="A279" t="s">
        <v>50</v>
      </c>
      <c r="B279" t="s">
        <v>172</v>
      </c>
      <c r="C279" t="s">
        <v>207</v>
      </c>
      <c r="D279" s="7">
        <f>SUMIFS(SYSHECF!$AD$2:$AD$7489,SYSHECF!$A$2:$A$7489,$A279,SYSHECF!$B$2:$B$7489,$B279)/8760</f>
        <v>0.57569999999999988</v>
      </c>
      <c r="E279" s="7">
        <f t="shared" si="24"/>
        <v>0.61107216829632438</v>
      </c>
      <c r="F279" s="7">
        <f t="shared" si="25"/>
        <v>0.54048006589916331</v>
      </c>
      <c r="G279" s="7">
        <f t="shared" si="26"/>
        <v>1.0614420154530564</v>
      </c>
      <c r="H279" s="7">
        <f t="shared" si="27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28"/>
        <v>MD|municipal solid waste</v>
      </c>
      <c r="O279" s="7" t="str">
        <f ca="1">IFERROR(_xludf.MAXIFS(SYSHECF!$AE$2:$AE$7489,SYSHECF!$A$2:$A$7489,$A279,SYSHECF!$B$2:$B$7489,$B279),"")</f>
        <v/>
      </c>
      <c r="P279" t="e">
        <f t="shared" ca="1" si="29"/>
        <v>#VALUE!</v>
      </c>
    </row>
    <row r="280" spans="1:16" x14ac:dyDescent="0.45">
      <c r="A280" t="s">
        <v>50</v>
      </c>
      <c r="B280" t="s">
        <v>161</v>
      </c>
      <c r="C280" t="s">
        <v>207</v>
      </c>
      <c r="D280" s="7">
        <f>SUMIFS(SYSHECF!$AD$2:$AD$7489,SYSHECF!$A$2:$A$7489,$A280,SYSHECF!$B$2:$B$7489,$B280)/8760</f>
        <v>0.52819999999999989</v>
      </c>
      <c r="E280" s="7">
        <f t="shared" si="24"/>
        <v>0.50730297776867872</v>
      </c>
      <c r="F280" s="7">
        <f t="shared" si="25"/>
        <v>0.54915107967278776</v>
      </c>
      <c r="G280" s="7">
        <f t="shared" si="26"/>
        <v>0.9604372922542197</v>
      </c>
      <c r="H280" s="7">
        <f t="shared" si="27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28"/>
        <v>MD|natural gas combined cycle</v>
      </c>
      <c r="O280" s="7" t="str">
        <f ca="1">IFERROR(_xludf.MAXIFS(SYSHECF!$AE$2:$AE$7489,SYSHECF!$A$2:$A$7489,$A280,SYSHECF!$B$2:$B$7489,$B280),"")</f>
        <v/>
      </c>
      <c r="P280" t="e">
        <f t="shared" ca="1" si="29"/>
        <v>#VALUE!</v>
      </c>
    </row>
    <row r="281" spans="1:16" x14ac:dyDescent="0.45">
      <c r="A281" t="s">
        <v>50</v>
      </c>
      <c r="B281" t="s">
        <v>173</v>
      </c>
      <c r="C281" t="s">
        <v>207</v>
      </c>
      <c r="D281" s="7">
        <f>SUMIFS(SYSHECF!$AD$2:$AD$7489,SYSHECF!$A$2:$A$7489,$A281,SYSHECF!$B$2:$B$7489,$B281)/8760</f>
        <v>5.04052188403687E-2</v>
      </c>
      <c r="E281" s="7">
        <f t="shared" si="24"/>
        <v>3.9037401454792883E-2</v>
      </c>
      <c r="F281" s="7">
        <f t="shared" si="25"/>
        <v>6.2375026113946345E-2</v>
      </c>
      <c r="G281" s="7">
        <f t="shared" si="26"/>
        <v>0.77447142087454801</v>
      </c>
      <c r="H281" s="7">
        <f t="shared" si="27"/>
        <v>1.2374715862554935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28"/>
        <v>MD|natural gas peaker</v>
      </c>
      <c r="O281" s="7" t="str">
        <f ca="1">IFERROR(_xludf.MAXIFS(SYSHECF!$AE$2:$AE$7489,SYSHECF!$A$2:$A$7489,$A281,SYSHECF!$B$2:$B$7489,$B281),"")</f>
        <v/>
      </c>
      <c r="P281" t="e">
        <f t="shared" ca="1" si="29"/>
        <v>#VALUE!</v>
      </c>
    </row>
    <row r="282" spans="1:16" x14ac:dyDescent="0.45">
      <c r="A282" t="s">
        <v>50</v>
      </c>
      <c r="B282" t="s">
        <v>183</v>
      </c>
      <c r="C282" t="s">
        <v>207</v>
      </c>
      <c r="D282" s="7">
        <f>SUMIFS(SYSHECF!$AD$2:$AD$7489,SYSHECF!$A$2:$A$7489,$A282,SYSHECF!$B$2:$B$7489,$B282)/8760</f>
        <v>0.12550000000000003</v>
      </c>
      <c r="E282" s="7">
        <f t="shared" si="24"/>
        <v>8.854925215420606E-2</v>
      </c>
      <c r="F282" s="7">
        <f t="shared" si="25"/>
        <v>0.16250415400155596</v>
      </c>
      <c r="G282" s="7">
        <f t="shared" si="26"/>
        <v>0.70557173031239873</v>
      </c>
      <c r="H282" s="7">
        <f t="shared" si="27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28"/>
        <v>MD|natural gas steam turbine</v>
      </c>
      <c r="O282" s="7" t="str">
        <f ca="1">IFERROR(_xludf.MAXIFS(SYSHECF!$AE$2:$AE$7489,SYSHECF!$A$2:$A$7489,$A282,SYSHECF!$B$2:$B$7489,$B282),"")</f>
        <v/>
      </c>
      <c r="P282" t="e">
        <f t="shared" ca="1" si="29"/>
        <v>#VALUE!</v>
      </c>
    </row>
    <row r="283" spans="1:16" x14ac:dyDescent="0.45">
      <c r="A283" t="s">
        <v>50</v>
      </c>
      <c r="B283" t="s">
        <v>174</v>
      </c>
      <c r="C283" t="s">
        <v>208</v>
      </c>
      <c r="D283" s="7">
        <f>SUMIFS(SYSHECF!$AD$2:$AD$7489,SYSHECF!$A$2:$A$7489,$A283,SYSHECF!$B$2:$B$7489,$B283)/8760</f>
        <v>0.96540000000000004</v>
      </c>
      <c r="E283" s="7">
        <f t="shared" si="24"/>
        <v>0.96311788524715403</v>
      </c>
      <c r="F283" s="7">
        <f t="shared" si="25"/>
        <v>0.96776206518701779</v>
      </c>
      <c r="G283" s="7">
        <f t="shared" si="26"/>
        <v>0.99763609410312204</v>
      </c>
      <c r="H283" s="7">
        <f t="shared" si="27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28"/>
        <v>MD|nuclear</v>
      </c>
      <c r="O283" s="7" t="str">
        <f ca="1">IFERROR(_xludf.MAXIFS(SYSHECF!$AE$2:$AE$7489,SYSHECF!$A$2:$A$7489,$A283,SYSHECF!$B$2:$B$7489,$B283),"")</f>
        <v/>
      </c>
      <c r="P283" t="e">
        <f t="shared" ca="1" si="29"/>
        <v>#VALUE!</v>
      </c>
    </row>
    <row r="284" spans="1:16" x14ac:dyDescent="0.45">
      <c r="A284" t="s">
        <v>50</v>
      </c>
      <c r="B284" t="s">
        <v>175</v>
      </c>
      <c r="C284" t="s">
        <v>208</v>
      </c>
      <c r="D284" s="7">
        <f>SUMIFS(SYSHECF!$AD$2:$AD$7489,SYSHECF!$A$2:$A$7489,$A284,SYSHECF!$B$2:$B$7489,$B284)/8760</f>
        <v>0.40279174031521581</v>
      </c>
      <c r="E284" s="7" t="str">
        <f t="shared" si="24"/>
        <v/>
      </c>
      <c r="F284" s="7" t="str">
        <f t="shared" si="25"/>
        <v/>
      </c>
      <c r="G284" s="7" t="str">
        <f t="shared" si="26"/>
        <v/>
      </c>
      <c r="H284" s="7" t="str">
        <f t="shared" si="27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28"/>
        <v>MD|offshore wind</v>
      </c>
      <c r="O284" s="7" t="str">
        <f ca="1">IFERROR(_xludf.MAXIFS(SYSHECF!$AE$2:$AE$7489,SYSHECF!$A$2:$A$7489,$A284,SYSHECF!$B$2:$B$7489,$B284),"")</f>
        <v/>
      </c>
      <c r="P284" t="e">
        <f t="shared" ca="1" si="29"/>
        <v>#VALUE!</v>
      </c>
    </row>
    <row r="285" spans="1:16" x14ac:dyDescent="0.45">
      <c r="A285" t="s">
        <v>50</v>
      </c>
      <c r="B285" t="s">
        <v>176</v>
      </c>
      <c r="C285" t="s">
        <v>208</v>
      </c>
      <c r="D285" s="7">
        <f>SUMIFS(SYSHECF!$AD$2:$AD$7489,SYSHECF!$A$2:$A$7489,$A285,SYSHECF!$B$2:$B$7489,$B285)/8760</f>
        <v>0.32740000000000002</v>
      </c>
      <c r="E285" s="7">
        <f t="shared" si="24"/>
        <v>0.33543619322278301</v>
      </c>
      <c r="F285" s="7">
        <f t="shared" si="25"/>
        <v>0.31929908955477121</v>
      </c>
      <c r="G285" s="7">
        <f t="shared" si="26"/>
        <v>1.0245454893793005</v>
      </c>
      <c r="H285" s="7">
        <f t="shared" si="27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28"/>
        <v>MD|onshore wind</v>
      </c>
      <c r="O285" s="7" t="str">
        <f ca="1">IFERROR(_xludf.MAXIFS(SYSHECF!$AE$2:$AE$7489,SYSHECF!$A$2:$A$7489,$A285,SYSHECF!$B$2:$B$7489,$B285),"")</f>
        <v/>
      </c>
      <c r="P285" t="e">
        <f t="shared" ca="1" si="29"/>
        <v>#VALUE!</v>
      </c>
    </row>
    <row r="286" spans="1:16" x14ac:dyDescent="0.45">
      <c r="A286" t="s">
        <v>50</v>
      </c>
      <c r="B286" t="s">
        <v>177</v>
      </c>
      <c r="C286" t="s">
        <v>207</v>
      </c>
      <c r="D286" s="7">
        <f>SUMIFS(SYSHECF!$AD$2:$AD$7489,SYSHECF!$A$2:$A$7489,$A286,SYSHECF!$B$2:$B$7489,$B286)/8760</f>
        <v>2.2199999999999994E-2</v>
      </c>
      <c r="E286" s="7">
        <f t="shared" si="24"/>
        <v>1.5689478708345285E-2</v>
      </c>
      <c r="F286" s="7">
        <f t="shared" si="25"/>
        <v>2.8711201233013114E-2</v>
      </c>
      <c r="G286" s="7">
        <f t="shared" si="26"/>
        <v>0.70673327515068873</v>
      </c>
      <c r="H286" s="7">
        <f t="shared" si="27"/>
        <v>1.2932973528384288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28"/>
        <v>MD|petroleum</v>
      </c>
      <c r="O286" s="7" t="str">
        <f ca="1">IFERROR(_xludf.MAXIFS(SYSHECF!$AE$2:$AE$7489,SYSHECF!$A$2:$A$7489,$A286,SYSHECF!$B$2:$B$7489,$B286),"")</f>
        <v/>
      </c>
      <c r="P286" t="e">
        <f t="shared" ca="1" si="29"/>
        <v>#VALUE!</v>
      </c>
    </row>
    <row r="287" spans="1:16" x14ac:dyDescent="0.45">
      <c r="A287" t="s">
        <v>50</v>
      </c>
      <c r="B287" t="s">
        <v>178</v>
      </c>
      <c r="C287" t="s">
        <v>207</v>
      </c>
      <c r="D287" s="7">
        <f>SUMIFS(SYSHECF!$AD$2:$AD$7489,SYSHECF!$A$2:$A$7489,$A287,SYSHECF!$B$2:$B$7489,$B287)/8760</f>
        <v>0.12849685126232877</v>
      </c>
      <c r="E287" s="7" t="str">
        <f t="shared" si="24"/>
        <v/>
      </c>
      <c r="F287" s="7" t="str">
        <f t="shared" si="25"/>
        <v/>
      </c>
      <c r="G287" s="7" t="str">
        <f t="shared" si="26"/>
        <v/>
      </c>
      <c r="H287" s="7" t="str">
        <f t="shared" si="27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28"/>
        <v>MD|pumped hydro</v>
      </c>
      <c r="O287" s="7" t="str">
        <f ca="1">IFERROR(_xludf.MAXIFS(SYSHECF!$AE$2:$AE$7489,SYSHECF!$A$2:$A$7489,$A287,SYSHECF!$B$2:$B$7489,$B287),"")</f>
        <v/>
      </c>
      <c r="P287" t="e">
        <f t="shared" ca="1" si="29"/>
        <v>#VALUE!</v>
      </c>
    </row>
    <row r="288" spans="1:16" x14ac:dyDescent="0.45">
      <c r="A288" t="s">
        <v>50</v>
      </c>
      <c r="B288" t="s">
        <v>181</v>
      </c>
      <c r="C288" t="s">
        <v>208</v>
      </c>
      <c r="D288" s="7">
        <f>SUMIFS(SYSHECF!$AD$2:$AD$7489,SYSHECF!$A$2:$A$7489,$A288,SYSHECF!$B$2:$B$7489,$B288)/8760</f>
        <v>0.1525</v>
      </c>
      <c r="E288" s="7">
        <f t="shared" si="24"/>
        <v>0.17715953633275955</v>
      </c>
      <c r="F288" s="7">
        <f t="shared" si="25"/>
        <v>0.12776590203118821</v>
      </c>
      <c r="G288" s="7">
        <f t="shared" si="26"/>
        <v>1.1617018775918659</v>
      </c>
      <c r="H288" s="7">
        <f t="shared" si="27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28"/>
        <v>MD|solar pv</v>
      </c>
      <c r="O288" s="7" t="str">
        <f ca="1">IFERROR(_xludf.MAXIFS(SYSHECF!$AE$2:$AE$7489,SYSHECF!$A$2:$A$7489,$A288,SYSHECF!$B$2:$B$7489,$B288),"")</f>
        <v/>
      </c>
      <c r="P288" t="e">
        <f t="shared" ca="1" si="29"/>
        <v>#VALUE!</v>
      </c>
    </row>
    <row r="289" spans="1:16" x14ac:dyDescent="0.45">
      <c r="A289" t="s">
        <v>50</v>
      </c>
      <c r="B289" t="s">
        <v>182</v>
      </c>
      <c r="C289" t="s">
        <v>208</v>
      </c>
      <c r="D289" s="7">
        <f>SUMIFS(SYSHECF!$AD$2:$AD$7489,SYSHECF!$A$2:$A$7489,$A289,SYSHECF!$B$2:$B$7489,$B289)/8760</f>
        <v>0.24806025049846006</v>
      </c>
      <c r="E289" s="7" t="str">
        <f t="shared" si="24"/>
        <v/>
      </c>
      <c r="F289" s="7" t="str">
        <f t="shared" si="25"/>
        <v/>
      </c>
      <c r="G289" s="7" t="str">
        <f t="shared" si="26"/>
        <v/>
      </c>
      <c r="H289" s="7" t="str">
        <f t="shared" si="27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28"/>
        <v>MD|solar thermal</v>
      </c>
      <c r="O289" s="7" t="str">
        <f ca="1">IFERROR(_xludf.MAXIFS(SYSHECF!$AE$2:$AE$7489,SYSHECF!$A$2:$A$7489,$A289,SYSHECF!$B$2:$B$7489,$B289),"")</f>
        <v/>
      </c>
      <c r="P289" t="e">
        <f t="shared" ca="1" si="29"/>
        <v>#VALUE!</v>
      </c>
    </row>
    <row r="290" spans="1:16" x14ac:dyDescent="0.45">
      <c r="A290" t="s">
        <v>48</v>
      </c>
      <c r="B290" t="s">
        <v>159</v>
      </c>
      <c r="C290" t="s">
        <v>207</v>
      </c>
      <c r="D290" s="7">
        <f>SUMIFS(SYSHECF!$AD$2:$AD$7489,SYSHECF!$A$2:$A$7489,$A290,SYSHECF!$B$2:$B$7489,$B290)/8760</f>
        <v>0.37400000000000028</v>
      </c>
      <c r="E290" s="7">
        <f t="shared" si="24"/>
        <v>0.37284836591247245</v>
      </c>
      <c r="F290" s="7">
        <f t="shared" si="25"/>
        <v>0.37521323944384588</v>
      </c>
      <c r="G290" s="7">
        <f t="shared" si="26"/>
        <v>0.99692076447185074</v>
      </c>
      <c r="H290" s="7">
        <f t="shared" si="27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28"/>
        <v>ME|biomass</v>
      </c>
      <c r="O290" s="7" t="str">
        <f ca="1">IFERROR(_xludf.MAXIFS(SYSHECF!$AE$2:$AE$7489,SYSHECF!$A$2:$A$7489,$A290,SYSHECF!$B$2:$B$7489,$B290),"")</f>
        <v/>
      </c>
      <c r="P290" t="e">
        <f t="shared" ca="1" si="29"/>
        <v>#VALUE!</v>
      </c>
    </row>
    <row r="291" spans="1:16" x14ac:dyDescent="0.45">
      <c r="A291" t="s">
        <v>48</v>
      </c>
      <c r="B291" t="s">
        <v>163</v>
      </c>
      <c r="C291" t="s">
        <v>208</v>
      </c>
      <c r="D291" s="7">
        <f>SUMIFS(SYSHECF!$AD$2:$AD$7489,SYSHECF!$A$2:$A$7489,$A291,SYSHECF!$B$2:$B$7489,$B291)/8760</f>
        <v>0.65949999999999998</v>
      </c>
      <c r="E291" s="7" t="str">
        <f t="shared" si="24"/>
        <v/>
      </c>
      <c r="F291" s="7" t="str">
        <f t="shared" si="25"/>
        <v/>
      </c>
      <c r="G291" s="7" t="str">
        <f t="shared" si="26"/>
        <v/>
      </c>
      <c r="H291" s="7" t="str">
        <f t="shared" si="27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28"/>
        <v>ME|geothermal</v>
      </c>
      <c r="O291" s="7" t="str">
        <f ca="1">IFERROR(_xludf.MAXIFS(SYSHECF!$AE$2:$AE$7489,SYSHECF!$A$2:$A$7489,$A291,SYSHECF!$B$2:$B$7489,$B291),"")</f>
        <v/>
      </c>
      <c r="P291" t="e">
        <f t="shared" ca="1" si="29"/>
        <v>#VALUE!</v>
      </c>
    </row>
    <row r="292" spans="1:16" x14ac:dyDescent="0.45">
      <c r="A292" t="s">
        <v>48</v>
      </c>
      <c r="B292" t="s">
        <v>165</v>
      </c>
      <c r="C292" t="s">
        <v>207</v>
      </c>
      <c r="D292" s="7">
        <f>SUMIFS(SYSHECF!$AD$2:$AD$7489,SYSHECF!$A$2:$A$7489,$A292,SYSHECF!$B$2:$B$7489,$B292)/8760</f>
        <v>0.45760000000000006</v>
      </c>
      <c r="E292" s="7" t="str">
        <f t="shared" si="24"/>
        <v/>
      </c>
      <c r="F292" s="7" t="str">
        <f t="shared" si="25"/>
        <v/>
      </c>
      <c r="G292" s="7" t="str">
        <f t="shared" si="26"/>
        <v/>
      </c>
      <c r="H292" s="7" t="str">
        <f t="shared" si="27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28"/>
        <v>ME|hard coal</v>
      </c>
      <c r="O292" s="7" t="str">
        <f ca="1">IFERROR(_xludf.MAXIFS(SYSHECF!$AE$2:$AE$7489,SYSHECF!$A$2:$A$7489,$A292,SYSHECF!$B$2:$B$7489,$B292),"")</f>
        <v/>
      </c>
      <c r="P292" t="e">
        <f t="shared" ca="1" si="29"/>
        <v>#VALUE!</v>
      </c>
    </row>
    <row r="293" spans="1:16" x14ac:dyDescent="0.45">
      <c r="A293" t="s">
        <v>48</v>
      </c>
      <c r="B293" t="s">
        <v>167</v>
      </c>
      <c r="C293" t="s">
        <v>208</v>
      </c>
      <c r="D293" s="7">
        <f>SUMIFS(SYSHECF!$AD$2:$AD$7489,SYSHECF!$A$2:$A$7489,$A293,SYSHECF!$B$2:$B$7489,$B293)/8760</f>
        <v>0.4269</v>
      </c>
      <c r="E293" s="7">
        <f t="shared" si="24"/>
        <v>0.4522037557577388</v>
      </c>
      <c r="F293" s="7">
        <f t="shared" si="25"/>
        <v>0.40166333599657977</v>
      </c>
      <c r="G293" s="7">
        <f t="shared" si="26"/>
        <v>1.0592732624917751</v>
      </c>
      <c r="H293" s="7">
        <f t="shared" si="27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28"/>
        <v>ME|hydro</v>
      </c>
      <c r="O293" s="7" t="str">
        <f ca="1">IFERROR(_xludf.MAXIFS(SYSHECF!$AE$2:$AE$7489,SYSHECF!$A$2:$A$7489,$A293,SYSHECF!$B$2:$B$7489,$B293),"")</f>
        <v/>
      </c>
      <c r="P293" t="e">
        <f t="shared" ca="1" si="29"/>
        <v>#VALUE!</v>
      </c>
    </row>
    <row r="294" spans="1:16" x14ac:dyDescent="0.45">
      <c r="A294" t="s">
        <v>48</v>
      </c>
      <c r="B294" t="s">
        <v>171</v>
      </c>
      <c r="C294" t="s">
        <v>207</v>
      </c>
      <c r="D294" s="7">
        <f>SUMIFS(SYSHECF!$AD$2:$AD$7489,SYSHECF!$A$2:$A$7489,$A294,SYSHECF!$B$2:$B$7489,$B294)/8760</f>
        <v>0.63799999999999979</v>
      </c>
      <c r="E294" s="7" t="str">
        <f t="shared" si="24"/>
        <v/>
      </c>
      <c r="F294" s="7" t="str">
        <f t="shared" si="25"/>
        <v/>
      </c>
      <c r="G294" s="7" t="str">
        <f t="shared" si="26"/>
        <v/>
      </c>
      <c r="H294" s="7" t="str">
        <f t="shared" si="27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28"/>
        <v>ME|lignite</v>
      </c>
      <c r="O294" s="7" t="str">
        <f ca="1">IFERROR(_xludf.MAXIFS(SYSHECF!$AE$2:$AE$7489,SYSHECF!$A$2:$A$7489,$A294,SYSHECF!$B$2:$B$7489,$B294),"")</f>
        <v/>
      </c>
      <c r="P294" t="e">
        <f t="shared" ca="1" si="29"/>
        <v>#VALUE!</v>
      </c>
    </row>
    <row r="295" spans="1:16" x14ac:dyDescent="0.45">
      <c r="A295" t="s">
        <v>48</v>
      </c>
      <c r="B295" t="s">
        <v>172</v>
      </c>
      <c r="C295" t="s">
        <v>207</v>
      </c>
      <c r="D295" s="7">
        <f>SUMIFS(SYSHECF!$AD$2:$AD$7489,SYSHECF!$A$2:$A$7489,$A295,SYSHECF!$B$2:$B$7489,$B295)/8760</f>
        <v>0.73420000000000007</v>
      </c>
      <c r="E295" s="7">
        <f t="shared" si="24"/>
        <v>0.88048441532658339</v>
      </c>
      <c r="F295" s="7">
        <f t="shared" si="25"/>
        <v>0.87155052610680961</v>
      </c>
      <c r="G295" s="7">
        <f t="shared" si="26"/>
        <v>1.1992432788430718</v>
      </c>
      <c r="H295" s="7">
        <f t="shared" si="27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28"/>
        <v>ME|municipal solid waste</v>
      </c>
      <c r="O295" s="7" t="str">
        <f ca="1">IFERROR(_xludf.MAXIFS(SYSHECF!$AE$2:$AE$7489,SYSHECF!$A$2:$A$7489,$A295,SYSHECF!$B$2:$B$7489,$B295),"")</f>
        <v/>
      </c>
      <c r="P295" t="e">
        <f t="shared" ca="1" si="29"/>
        <v>#VALUE!</v>
      </c>
    </row>
    <row r="296" spans="1:16" x14ac:dyDescent="0.45">
      <c r="A296" t="s">
        <v>48</v>
      </c>
      <c r="B296" t="s">
        <v>161</v>
      </c>
      <c r="C296" t="s">
        <v>207</v>
      </c>
      <c r="D296" s="7">
        <f>SUMIFS(SYSHECF!$AD$2:$AD$7489,SYSHECF!$A$2:$A$7489,$A296,SYSHECF!$B$2:$B$7489,$B296)/8760</f>
        <v>0.52919999999999989</v>
      </c>
      <c r="E296" s="7">
        <f t="shared" si="24"/>
        <v>0.55695774550826638</v>
      </c>
      <c r="F296" s="7">
        <f t="shared" si="25"/>
        <v>0.50138286645961183</v>
      </c>
      <c r="G296" s="7">
        <f t="shared" si="26"/>
        <v>1.0524522779823631</v>
      </c>
      <c r="H296" s="7">
        <f t="shared" si="27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28"/>
        <v>ME|natural gas combined cycle</v>
      </c>
      <c r="O296" s="7" t="str">
        <f ca="1">IFERROR(_xludf.MAXIFS(SYSHECF!$AE$2:$AE$7489,SYSHECF!$A$2:$A$7489,$A296,SYSHECF!$B$2:$B$7489,$B296),"")</f>
        <v/>
      </c>
      <c r="P296" t="e">
        <f t="shared" ca="1" si="29"/>
        <v>#VALUE!</v>
      </c>
    </row>
    <row r="297" spans="1:16" x14ac:dyDescent="0.45">
      <c r="A297" t="s">
        <v>48</v>
      </c>
      <c r="B297" t="s">
        <v>173</v>
      </c>
      <c r="C297" t="s">
        <v>207</v>
      </c>
      <c r="D297" s="7">
        <f>SUMIFS(SYSHECF!$AD$2:$AD$7489,SYSHECF!$A$2:$A$7489,$A297,SYSHECF!$B$2:$B$7489,$B297)/8760</f>
        <v>7.9000000000000025E-3</v>
      </c>
      <c r="E297" s="7">
        <f t="shared" si="24"/>
        <v>8.8502385716484524E-3</v>
      </c>
      <c r="F297" s="7">
        <f t="shared" si="25"/>
        <v>6.9904058283310252E-3</v>
      </c>
      <c r="G297" s="7">
        <f t="shared" si="26"/>
        <v>1.1202833634998037</v>
      </c>
      <c r="H297" s="7">
        <f t="shared" si="27"/>
        <v>0.88486149725709151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28"/>
        <v>ME|natural gas peaker</v>
      </c>
      <c r="O297" s="7" t="str">
        <f ca="1">IFERROR(_xludf.MAXIFS(SYSHECF!$AE$2:$AE$7489,SYSHECF!$A$2:$A$7489,$A297,SYSHECF!$B$2:$B$7489,$B297),"")</f>
        <v/>
      </c>
      <c r="P297" t="e">
        <f t="shared" ca="1" si="29"/>
        <v>#VALUE!</v>
      </c>
    </row>
    <row r="298" spans="1:16" x14ac:dyDescent="0.45">
      <c r="A298" t="s">
        <v>48</v>
      </c>
      <c r="B298" t="s">
        <v>183</v>
      </c>
      <c r="C298" t="s">
        <v>207</v>
      </c>
      <c r="D298" s="7">
        <f>SUMIFS(SYSHECF!$AD$2:$AD$7489,SYSHECF!$A$2:$A$7489,$A298,SYSHECF!$B$2:$B$7489,$B298)/8760</f>
        <v>0.19190000000000002</v>
      </c>
      <c r="E298" s="7" t="str">
        <f t="shared" si="24"/>
        <v/>
      </c>
      <c r="F298" s="7" t="str">
        <f t="shared" si="25"/>
        <v/>
      </c>
      <c r="G298" s="7" t="str">
        <f t="shared" si="26"/>
        <v/>
      </c>
      <c r="H298" s="7" t="str">
        <f t="shared" si="27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28"/>
        <v>ME|natural gas steam turbine</v>
      </c>
      <c r="O298" s="7" t="str">
        <f ca="1">IFERROR(_xludf.MAXIFS(SYSHECF!$AE$2:$AE$7489,SYSHECF!$A$2:$A$7489,$A298,SYSHECF!$B$2:$B$7489,$B298),"")</f>
        <v/>
      </c>
      <c r="P298" t="e">
        <f t="shared" ca="1" si="29"/>
        <v>#VALUE!</v>
      </c>
    </row>
    <row r="299" spans="1:16" x14ac:dyDescent="0.45">
      <c r="A299" t="s">
        <v>48</v>
      </c>
      <c r="B299" t="s">
        <v>174</v>
      </c>
      <c r="C299" t="s">
        <v>208</v>
      </c>
      <c r="D299" s="7">
        <f>SUMIFS(SYSHECF!$AD$2:$AD$7489,SYSHECF!$A$2:$A$7489,$A299,SYSHECF!$B$2:$B$7489,$B299)/8760</f>
        <v>0.90899999999999981</v>
      </c>
      <c r="E299" s="7" t="str">
        <f t="shared" si="24"/>
        <v/>
      </c>
      <c r="F299" s="7" t="str">
        <f t="shared" si="25"/>
        <v/>
      </c>
      <c r="G299" s="7" t="str">
        <f t="shared" si="26"/>
        <v/>
      </c>
      <c r="H299" s="7" t="str">
        <f t="shared" si="27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28"/>
        <v>ME|nuclear</v>
      </c>
      <c r="O299" s="7" t="str">
        <f ca="1">IFERROR(_xludf.MAXIFS(SYSHECF!$AE$2:$AE$7489,SYSHECF!$A$2:$A$7489,$A299,SYSHECF!$B$2:$B$7489,$B299),"")</f>
        <v/>
      </c>
      <c r="P299" t="e">
        <f t="shared" ca="1" si="29"/>
        <v>#VALUE!</v>
      </c>
    </row>
    <row r="300" spans="1:16" x14ac:dyDescent="0.45">
      <c r="A300" t="s">
        <v>48</v>
      </c>
      <c r="B300" t="s">
        <v>175</v>
      </c>
      <c r="C300" t="s">
        <v>208</v>
      </c>
      <c r="D300" s="7">
        <f>SUMIFS(SYSHECF!$AD$2:$AD$7489,SYSHECF!$A$2:$A$7489,$A300,SYSHECF!$B$2:$B$7489,$B300)/8760</f>
        <v>0.44243721461187208</v>
      </c>
      <c r="E300" s="7" t="str">
        <f t="shared" si="24"/>
        <v/>
      </c>
      <c r="F300" s="7" t="str">
        <f t="shared" si="25"/>
        <v/>
      </c>
      <c r="G300" s="7" t="str">
        <f t="shared" si="26"/>
        <v/>
      </c>
      <c r="H300" s="7" t="str">
        <f t="shared" si="27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28"/>
        <v>ME|offshore wind</v>
      </c>
      <c r="O300" s="7" t="str">
        <f ca="1">IFERROR(_xludf.MAXIFS(SYSHECF!$AE$2:$AE$7489,SYSHECF!$A$2:$A$7489,$A300,SYSHECF!$B$2:$B$7489,$B300),"")</f>
        <v/>
      </c>
      <c r="P300" t="e">
        <f t="shared" ca="1" si="29"/>
        <v>#VALUE!</v>
      </c>
    </row>
    <row r="301" spans="1:16" x14ac:dyDescent="0.45">
      <c r="A301" t="s">
        <v>48</v>
      </c>
      <c r="B301" t="s">
        <v>176</v>
      </c>
      <c r="C301" t="s">
        <v>208</v>
      </c>
      <c r="D301" s="7">
        <f>SUMIFS(SYSHECF!$AD$2:$AD$7489,SYSHECF!$A$2:$A$7489,$A301,SYSHECF!$B$2:$B$7489,$B301)/8760</f>
        <v>0.2727</v>
      </c>
      <c r="E301" s="7">
        <f t="shared" si="24"/>
        <v>0.27124485220249228</v>
      </c>
      <c r="F301" s="7">
        <f t="shared" si="25"/>
        <v>0.27413053802912551</v>
      </c>
      <c r="G301" s="7">
        <f t="shared" si="26"/>
        <v>0.99466392446825191</v>
      </c>
      <c r="H301" s="7">
        <f t="shared" si="27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28"/>
        <v>ME|onshore wind</v>
      </c>
      <c r="O301" s="7" t="str">
        <f ca="1">IFERROR(_xludf.MAXIFS(SYSHECF!$AE$2:$AE$7489,SYSHECF!$A$2:$A$7489,$A301,SYSHECF!$B$2:$B$7489,$B301),"")</f>
        <v/>
      </c>
      <c r="P301" t="e">
        <f t="shared" ca="1" si="29"/>
        <v>#VALUE!</v>
      </c>
    </row>
    <row r="302" spans="1:16" x14ac:dyDescent="0.45">
      <c r="A302" t="s">
        <v>48</v>
      </c>
      <c r="B302" t="s">
        <v>177</v>
      </c>
      <c r="C302" t="s">
        <v>207</v>
      </c>
      <c r="D302" s="7">
        <f>SUMIFS(SYSHECF!$AD$2:$AD$7489,SYSHECF!$A$2:$A$7489,$A302,SYSHECF!$B$2:$B$7489,$B302)/8760</f>
        <v>1.32E-2</v>
      </c>
      <c r="E302" s="7">
        <f t="shared" si="24"/>
        <v>6.4059121829344338E-3</v>
      </c>
      <c r="F302" s="7">
        <f t="shared" si="25"/>
        <v>2.0043868986771587E-2</v>
      </c>
      <c r="G302" s="7">
        <f t="shared" si="26"/>
        <v>0.48529637749503285</v>
      </c>
      <c r="H302" s="7">
        <f t="shared" si="27"/>
        <v>1.5184749232402719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28"/>
        <v>ME|petroleum</v>
      </c>
      <c r="O302" s="7" t="str">
        <f ca="1">IFERROR(_xludf.MAXIFS(SYSHECF!$AE$2:$AE$7489,SYSHECF!$A$2:$A$7489,$A302,SYSHECF!$B$2:$B$7489,$B302),"")</f>
        <v/>
      </c>
      <c r="P302" t="e">
        <f t="shared" ca="1" si="29"/>
        <v>#VALUE!</v>
      </c>
    </row>
    <row r="303" spans="1:16" x14ac:dyDescent="0.45">
      <c r="A303" t="s">
        <v>48</v>
      </c>
      <c r="B303" t="s">
        <v>178</v>
      </c>
      <c r="C303" t="s">
        <v>207</v>
      </c>
      <c r="D303" s="7">
        <f>SUMIFS(SYSHECF!$AD$2:$AD$7489,SYSHECF!$A$2:$A$7489,$A303,SYSHECF!$B$2:$B$7489,$B303)/8760</f>
        <v>0.12470094454406393</v>
      </c>
      <c r="E303" s="7" t="str">
        <f t="shared" si="24"/>
        <v/>
      </c>
      <c r="F303" s="7" t="str">
        <f t="shared" si="25"/>
        <v/>
      </c>
      <c r="G303" s="7" t="str">
        <f t="shared" si="26"/>
        <v/>
      </c>
      <c r="H303" s="7" t="str">
        <f t="shared" si="27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28"/>
        <v>ME|pumped hydro</v>
      </c>
      <c r="O303" s="7" t="str">
        <f ca="1">IFERROR(_xludf.MAXIFS(SYSHECF!$AE$2:$AE$7489,SYSHECF!$A$2:$A$7489,$A303,SYSHECF!$B$2:$B$7489,$B303),"")</f>
        <v/>
      </c>
      <c r="P303" t="e">
        <f t="shared" ca="1" si="29"/>
        <v>#VALUE!</v>
      </c>
    </row>
    <row r="304" spans="1:16" x14ac:dyDescent="0.45">
      <c r="A304" t="s">
        <v>48</v>
      </c>
      <c r="B304" t="s">
        <v>181</v>
      </c>
      <c r="C304" t="s">
        <v>208</v>
      </c>
      <c r="D304" s="7">
        <f>SUMIFS(SYSHECF!$AD$2:$AD$7489,SYSHECF!$A$2:$A$7489,$A304,SYSHECF!$B$2:$B$7489,$B304)/8760</f>
        <v>0.15139999999999998</v>
      </c>
      <c r="E304" s="7">
        <f t="shared" si="24"/>
        <v>0.13012487141702295</v>
      </c>
      <c r="F304" s="7">
        <f t="shared" si="25"/>
        <v>0.17273457585225996</v>
      </c>
      <c r="G304" s="7">
        <f t="shared" si="26"/>
        <v>0.85947735414149906</v>
      </c>
      <c r="H304" s="7">
        <f t="shared" si="27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28"/>
        <v>ME|solar pv</v>
      </c>
      <c r="O304" s="7" t="str">
        <f ca="1">IFERROR(_xludf.MAXIFS(SYSHECF!$AE$2:$AE$7489,SYSHECF!$A$2:$A$7489,$A304,SYSHECF!$B$2:$B$7489,$B304),"")</f>
        <v/>
      </c>
      <c r="P304" t="e">
        <f t="shared" ca="1" si="29"/>
        <v>#VALUE!</v>
      </c>
    </row>
    <row r="305" spans="1:16" x14ac:dyDescent="0.45">
      <c r="A305" t="s">
        <v>48</v>
      </c>
      <c r="B305" t="s">
        <v>182</v>
      </c>
      <c r="C305" t="s">
        <v>208</v>
      </c>
      <c r="D305" s="7">
        <f>SUMIFS(SYSHECF!$AD$2:$AD$7489,SYSHECF!$A$2:$A$7489,$A305,SYSHECF!$B$2:$B$7489,$B305)/8760</f>
        <v>0.24930242118326401</v>
      </c>
      <c r="E305" s="7" t="str">
        <f t="shared" si="24"/>
        <v/>
      </c>
      <c r="F305" s="7" t="str">
        <f t="shared" si="25"/>
        <v/>
      </c>
      <c r="G305" s="7" t="str">
        <f t="shared" si="26"/>
        <v/>
      </c>
      <c r="H305" s="7" t="str">
        <f t="shared" si="27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28"/>
        <v>ME|solar thermal</v>
      </c>
      <c r="O305" s="7" t="str">
        <f ca="1">IFERROR(_xludf.MAXIFS(SYSHECF!$AE$2:$AE$7489,SYSHECF!$A$2:$A$7489,$A305,SYSHECF!$B$2:$B$7489,$B305),"")</f>
        <v/>
      </c>
      <c r="P305" t="e">
        <f t="shared" ca="1" si="29"/>
        <v>#VALUE!</v>
      </c>
    </row>
    <row r="306" spans="1:16" x14ac:dyDescent="0.45">
      <c r="A306" t="s">
        <v>54</v>
      </c>
      <c r="B306" t="s">
        <v>159</v>
      </c>
      <c r="C306" t="s">
        <v>207</v>
      </c>
      <c r="D306" s="7">
        <f>SUMIFS(SYSHECF!$AD$2:$AD$7489,SYSHECF!$A$2:$A$7489,$A306,SYSHECF!$B$2:$B$7489,$B306)/8760</f>
        <v>0.49759999999999999</v>
      </c>
      <c r="E306" s="7">
        <f t="shared" si="24"/>
        <v>0.49027349131577841</v>
      </c>
      <c r="F306" s="7">
        <f t="shared" si="25"/>
        <v>0.50497530396279655</v>
      </c>
      <c r="G306" s="7">
        <f t="shared" si="26"/>
        <v>0.9852763089143457</v>
      </c>
      <c r="H306" s="7">
        <f t="shared" si="27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28"/>
        <v>MI|biomass</v>
      </c>
      <c r="O306" s="7" t="str">
        <f ca="1">IFERROR(_xludf.MAXIFS(SYSHECF!$AE$2:$AE$7489,SYSHECF!$A$2:$A$7489,$A306,SYSHECF!$B$2:$B$7489,$B306),"")</f>
        <v/>
      </c>
      <c r="P306" t="e">
        <f t="shared" ca="1" si="29"/>
        <v>#VALUE!</v>
      </c>
    </row>
    <row r="307" spans="1:16" x14ac:dyDescent="0.45">
      <c r="A307" t="s">
        <v>54</v>
      </c>
      <c r="B307" t="s">
        <v>163</v>
      </c>
      <c r="C307" t="s">
        <v>208</v>
      </c>
      <c r="D307" s="7">
        <f>SUMIFS(SYSHECF!$AD$2:$AD$7489,SYSHECF!$A$2:$A$7489,$A307,SYSHECF!$B$2:$B$7489,$B307)/8760</f>
        <v>0.65950000000000009</v>
      </c>
      <c r="E307" s="7" t="str">
        <f t="shared" si="24"/>
        <v/>
      </c>
      <c r="F307" s="7" t="str">
        <f t="shared" si="25"/>
        <v/>
      </c>
      <c r="G307" s="7" t="str">
        <f t="shared" si="26"/>
        <v/>
      </c>
      <c r="H307" s="7" t="str">
        <f t="shared" si="27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28"/>
        <v>MI|geothermal</v>
      </c>
      <c r="O307" s="7" t="str">
        <f ca="1">IFERROR(_xludf.MAXIFS(SYSHECF!$AE$2:$AE$7489,SYSHECF!$A$2:$A$7489,$A307,SYSHECF!$B$2:$B$7489,$B307),"")</f>
        <v/>
      </c>
      <c r="P307" t="e">
        <f t="shared" ca="1" si="29"/>
        <v>#VALUE!</v>
      </c>
    </row>
    <row r="308" spans="1:16" x14ac:dyDescent="0.45">
      <c r="A308" t="s">
        <v>54</v>
      </c>
      <c r="B308" t="s">
        <v>165</v>
      </c>
      <c r="C308" t="s">
        <v>207</v>
      </c>
      <c r="D308" s="7">
        <f>SUMIFS(SYSHECF!$AD$2:$AD$7489,SYSHECF!$A$2:$A$7489,$A308,SYSHECF!$B$2:$B$7489,$B308)/8760</f>
        <v>0.54849999999999999</v>
      </c>
      <c r="E308" s="7">
        <f t="shared" si="24"/>
        <v>0.51301985840881559</v>
      </c>
      <c r="F308" s="7">
        <f t="shared" si="25"/>
        <v>0.58392309725632696</v>
      </c>
      <c r="G308" s="7">
        <f t="shared" si="26"/>
        <v>0.93531423593220708</v>
      </c>
      <c r="H308" s="7">
        <f t="shared" si="27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28"/>
        <v>MI|hard coal</v>
      </c>
      <c r="O308" s="7" t="str">
        <f ca="1">IFERROR(_xludf.MAXIFS(SYSHECF!$AE$2:$AE$7489,SYSHECF!$A$2:$A$7489,$A308,SYSHECF!$B$2:$B$7489,$B308),"")</f>
        <v/>
      </c>
      <c r="P308" t="e">
        <f t="shared" ca="1" si="29"/>
        <v>#VALUE!</v>
      </c>
    </row>
    <row r="309" spans="1:16" x14ac:dyDescent="0.45">
      <c r="A309" t="s">
        <v>54</v>
      </c>
      <c r="B309" t="s">
        <v>167</v>
      </c>
      <c r="C309" t="s">
        <v>208</v>
      </c>
      <c r="D309" s="7">
        <f>SUMIFS(SYSHECF!$AD$2:$AD$7489,SYSHECF!$A$2:$A$7489,$A309,SYSHECF!$B$2:$B$7489,$B309)/8760</f>
        <v>0.55059999999999998</v>
      </c>
      <c r="E309" s="7">
        <f t="shared" si="24"/>
        <v>0.54420112270118559</v>
      </c>
      <c r="F309" s="7">
        <f t="shared" si="25"/>
        <v>0.55696434173376552</v>
      </c>
      <c r="G309" s="7">
        <f t="shared" si="26"/>
        <v>0.98837835579583289</v>
      </c>
      <c r="H309" s="7">
        <f t="shared" si="27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28"/>
        <v>MI|hydro</v>
      </c>
      <c r="O309" s="7" t="str">
        <f ca="1">IFERROR(_xludf.MAXIFS(SYSHECF!$AE$2:$AE$7489,SYSHECF!$A$2:$A$7489,$A309,SYSHECF!$B$2:$B$7489,$B309),"")</f>
        <v/>
      </c>
      <c r="P309" t="e">
        <f t="shared" ca="1" si="29"/>
        <v>#VALUE!</v>
      </c>
    </row>
    <row r="310" spans="1:16" x14ac:dyDescent="0.45">
      <c r="A310" t="s">
        <v>54</v>
      </c>
      <c r="B310" t="s">
        <v>171</v>
      </c>
      <c r="C310" t="s">
        <v>207</v>
      </c>
      <c r="D310" s="7">
        <f>SUMIFS(SYSHECF!$AD$2:$AD$7489,SYSHECF!$A$2:$A$7489,$A310,SYSHECF!$B$2:$B$7489,$B310)/8760</f>
        <v>0.6379999999999999</v>
      </c>
      <c r="E310" s="7" t="str">
        <f t="shared" si="24"/>
        <v/>
      </c>
      <c r="F310" s="7" t="str">
        <f t="shared" si="25"/>
        <v/>
      </c>
      <c r="G310" s="7" t="str">
        <f t="shared" si="26"/>
        <v/>
      </c>
      <c r="H310" s="7" t="str">
        <f t="shared" si="27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28"/>
        <v>MI|lignite</v>
      </c>
      <c r="O310" s="7" t="str">
        <f ca="1">IFERROR(_xludf.MAXIFS(SYSHECF!$AE$2:$AE$7489,SYSHECF!$A$2:$A$7489,$A310,SYSHECF!$B$2:$B$7489,$B310),"")</f>
        <v/>
      </c>
      <c r="P310" t="e">
        <f t="shared" ca="1" si="29"/>
        <v>#VALUE!</v>
      </c>
    </row>
    <row r="311" spans="1:16" x14ac:dyDescent="0.45">
      <c r="A311" t="s">
        <v>54</v>
      </c>
      <c r="B311" t="s">
        <v>172</v>
      </c>
      <c r="C311" t="s">
        <v>207</v>
      </c>
      <c r="D311" s="7">
        <f>SUMIFS(SYSHECF!$AD$2:$AD$7489,SYSHECF!$A$2:$A$7489,$A311,SYSHECF!$B$2:$B$7489,$B311)/8760</f>
        <v>0.73420000000000007</v>
      </c>
      <c r="E311" s="7" t="str">
        <f t="shared" si="24"/>
        <v/>
      </c>
      <c r="F311" s="7" t="str">
        <f t="shared" si="25"/>
        <v/>
      </c>
      <c r="G311" s="7" t="str">
        <f t="shared" si="26"/>
        <v/>
      </c>
      <c r="H311" s="7" t="str">
        <f t="shared" si="27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28"/>
        <v>MI|municipal solid waste</v>
      </c>
      <c r="O311" s="7" t="str">
        <f ca="1">IFERROR(_xludf.MAXIFS(SYSHECF!$AE$2:$AE$7489,SYSHECF!$A$2:$A$7489,$A311,SYSHECF!$B$2:$B$7489,$B311),"")</f>
        <v/>
      </c>
      <c r="P311" t="e">
        <f t="shared" ca="1" si="29"/>
        <v>#VALUE!</v>
      </c>
    </row>
    <row r="312" spans="1:16" x14ac:dyDescent="0.45">
      <c r="A312" t="s">
        <v>54</v>
      </c>
      <c r="B312" t="s">
        <v>161</v>
      </c>
      <c r="C312" t="s">
        <v>207</v>
      </c>
      <c r="D312" s="7">
        <f>SUMIFS(SYSHECF!$AD$2:$AD$7489,SYSHECF!$A$2:$A$7489,$A312,SYSHECF!$B$2:$B$7489,$B312)/8760</f>
        <v>0.64349844596604411</v>
      </c>
      <c r="E312" s="7">
        <f t="shared" si="24"/>
        <v>0.62806054861852167</v>
      </c>
      <c r="F312" s="7">
        <f t="shared" si="25"/>
        <v>0.6590134607233441</v>
      </c>
      <c r="G312" s="7">
        <f t="shared" si="26"/>
        <v>0.97600942559488779</v>
      </c>
      <c r="H312" s="7">
        <f t="shared" si="27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28"/>
        <v>MI|natural gas combined cycle</v>
      </c>
      <c r="O312" s="7" t="str">
        <f ca="1">IFERROR(_xludf.MAXIFS(SYSHECF!$AE$2:$AE$7489,SYSHECF!$A$2:$A$7489,$A312,SYSHECF!$B$2:$B$7489,$B312),"")</f>
        <v/>
      </c>
      <c r="P312" t="e">
        <f t="shared" ca="1" si="29"/>
        <v>#VALUE!</v>
      </c>
    </row>
    <row r="313" spans="1:16" x14ac:dyDescent="0.45">
      <c r="A313" t="s">
        <v>54</v>
      </c>
      <c r="B313" t="s">
        <v>173</v>
      </c>
      <c r="C313" t="s">
        <v>207</v>
      </c>
      <c r="D313" s="7">
        <f>SUMIFS(SYSHECF!$AD$2:$AD$7489,SYSHECF!$A$2:$A$7489,$A313,SYSHECF!$B$2:$B$7489,$B313)/8760</f>
        <v>0.26430000000000015</v>
      </c>
      <c r="E313" s="7">
        <f t="shared" si="24"/>
        <v>0.3115908971401854</v>
      </c>
      <c r="F313" s="7">
        <f t="shared" si="25"/>
        <v>0.21703979302253473</v>
      </c>
      <c r="G313" s="7">
        <f t="shared" si="26"/>
        <v>1.1789288578894637</v>
      </c>
      <c r="H313" s="7">
        <f t="shared" si="27"/>
        <v>0.82118726077387294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28"/>
        <v>MI|natural gas peaker</v>
      </c>
      <c r="O313" s="7" t="str">
        <f ca="1">IFERROR(_xludf.MAXIFS(SYSHECF!$AE$2:$AE$7489,SYSHECF!$A$2:$A$7489,$A313,SYSHECF!$B$2:$B$7489,$B313),"")</f>
        <v/>
      </c>
      <c r="P313" t="e">
        <f t="shared" ca="1" si="29"/>
        <v>#VALUE!</v>
      </c>
    </row>
    <row r="314" spans="1:16" x14ac:dyDescent="0.45">
      <c r="A314" t="s">
        <v>54</v>
      </c>
      <c r="B314" t="s">
        <v>183</v>
      </c>
      <c r="C314" t="s">
        <v>207</v>
      </c>
      <c r="D314" s="7">
        <f>SUMIFS(SYSHECF!$AD$2:$AD$7489,SYSHECF!$A$2:$A$7489,$A314,SYSHECF!$B$2:$B$7489,$B314)/8760</f>
        <v>9.8199999999999996E-2</v>
      </c>
      <c r="E314" s="7">
        <f t="shared" si="24"/>
        <v>0.11905976570497638</v>
      </c>
      <c r="F314" s="7">
        <f t="shared" si="25"/>
        <v>7.7306636557114131E-2</v>
      </c>
      <c r="G314" s="7">
        <f t="shared" si="26"/>
        <v>1.2124212393582117</v>
      </c>
      <c r="H314" s="7">
        <f t="shared" si="27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28"/>
        <v>MI|natural gas steam turbine</v>
      </c>
      <c r="O314" s="7" t="str">
        <f ca="1">IFERROR(_xludf.MAXIFS(SYSHECF!$AE$2:$AE$7489,SYSHECF!$A$2:$A$7489,$A314,SYSHECF!$B$2:$B$7489,$B314),"")</f>
        <v/>
      </c>
      <c r="P314" t="e">
        <f t="shared" ca="1" si="29"/>
        <v>#VALUE!</v>
      </c>
    </row>
    <row r="315" spans="1:16" x14ac:dyDescent="0.45">
      <c r="A315" t="s">
        <v>54</v>
      </c>
      <c r="B315" t="s">
        <v>174</v>
      </c>
      <c r="C315" t="s">
        <v>208</v>
      </c>
      <c r="D315" s="7">
        <f>SUMIFS(SYSHECF!$AD$2:$AD$7489,SYSHECF!$A$2:$A$7489,$A315,SYSHECF!$B$2:$B$7489,$B315)/8760</f>
        <v>0.75159999999999971</v>
      </c>
      <c r="E315" s="7">
        <f t="shared" si="24"/>
        <v>0.73414690424591056</v>
      </c>
      <c r="F315" s="7">
        <f t="shared" si="25"/>
        <v>0.7691547008274825</v>
      </c>
      <c r="G315" s="7">
        <f t="shared" si="26"/>
        <v>0.97677874433995593</v>
      </c>
      <c r="H315" s="7">
        <f t="shared" si="27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28"/>
        <v>MI|nuclear</v>
      </c>
      <c r="O315" s="7" t="str">
        <f ca="1">IFERROR(_xludf.MAXIFS(SYSHECF!$AE$2:$AE$7489,SYSHECF!$A$2:$A$7489,$A315,SYSHECF!$B$2:$B$7489,$B315),"")</f>
        <v/>
      </c>
      <c r="P315" t="e">
        <f t="shared" ca="1" si="29"/>
        <v>#VALUE!</v>
      </c>
    </row>
    <row r="316" spans="1:16" x14ac:dyDescent="0.45">
      <c r="A316" t="s">
        <v>54</v>
      </c>
      <c r="B316" t="s">
        <v>175</v>
      </c>
      <c r="C316" t="s">
        <v>208</v>
      </c>
      <c r="D316" s="7">
        <f>SUMIFS(SYSHECF!$AD$2:$AD$7489,SYSHECF!$A$2:$A$7489,$A316,SYSHECF!$B$2:$B$7489,$B316)/8760</f>
        <v>0.36376899680776043</v>
      </c>
      <c r="E316" s="7" t="str">
        <f t="shared" si="24"/>
        <v/>
      </c>
      <c r="F316" s="7" t="str">
        <f t="shared" si="25"/>
        <v/>
      </c>
      <c r="G316" s="7" t="str">
        <f t="shared" si="26"/>
        <v/>
      </c>
      <c r="H316" s="7" t="str">
        <f t="shared" si="27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28"/>
        <v>MI|offshore wind</v>
      </c>
      <c r="O316" s="7" t="str">
        <f ca="1">IFERROR(_xludf.MAXIFS(SYSHECF!$AE$2:$AE$7489,SYSHECF!$A$2:$A$7489,$A316,SYSHECF!$B$2:$B$7489,$B316),"")</f>
        <v/>
      </c>
      <c r="P316" t="e">
        <f t="shared" ca="1" si="29"/>
        <v>#VALUE!</v>
      </c>
    </row>
    <row r="317" spans="1:16" x14ac:dyDescent="0.45">
      <c r="A317" t="s">
        <v>54</v>
      </c>
      <c r="B317" t="s">
        <v>176</v>
      </c>
      <c r="C317" t="s">
        <v>208</v>
      </c>
      <c r="D317" s="7">
        <f>SUMIFS(SYSHECF!$AD$2:$AD$7489,SYSHECF!$A$2:$A$7489,$A317,SYSHECF!$B$2:$B$7489,$B317)/8760</f>
        <v>0.3019</v>
      </c>
      <c r="E317" s="7">
        <f t="shared" si="24"/>
        <v>0.29758156491445331</v>
      </c>
      <c r="F317" s="7">
        <f t="shared" si="25"/>
        <v>0.30624082581099737</v>
      </c>
      <c r="G317" s="7">
        <f t="shared" si="26"/>
        <v>0.98569580958745717</v>
      </c>
      <c r="H317" s="7">
        <f t="shared" si="27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28"/>
        <v>MI|onshore wind</v>
      </c>
      <c r="O317" s="7" t="str">
        <f ca="1">IFERROR(_xludf.MAXIFS(SYSHECF!$AE$2:$AE$7489,SYSHECF!$A$2:$A$7489,$A317,SYSHECF!$B$2:$B$7489,$B317),"")</f>
        <v/>
      </c>
      <c r="P317" t="e">
        <f t="shared" ca="1" si="29"/>
        <v>#VALUE!</v>
      </c>
    </row>
    <row r="318" spans="1:16" x14ac:dyDescent="0.45">
      <c r="A318" t="s">
        <v>54</v>
      </c>
      <c r="B318" t="s">
        <v>177</v>
      </c>
      <c r="C318" t="s">
        <v>207</v>
      </c>
      <c r="D318" s="7">
        <f>SUMIFS(SYSHECF!$AD$2:$AD$7489,SYSHECF!$A$2:$A$7489,$A318,SYSHECF!$B$2:$B$7489,$B318)/8760</f>
        <v>0.44800000000000029</v>
      </c>
      <c r="E318" s="7">
        <f t="shared" si="24"/>
        <v>0.41042766544420711</v>
      </c>
      <c r="F318" s="7">
        <f t="shared" si="25"/>
        <v>0.48565861348793865</v>
      </c>
      <c r="G318" s="7">
        <f t="shared" si="26"/>
        <v>0.91613318179510461</v>
      </c>
      <c r="H318" s="7">
        <f t="shared" si="27"/>
        <v>1.0840594051070052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28"/>
        <v>MI|petroleum</v>
      </c>
      <c r="O318" s="7" t="str">
        <f ca="1">IFERROR(_xludf.MAXIFS(SYSHECF!$AE$2:$AE$7489,SYSHECF!$A$2:$A$7489,$A318,SYSHECF!$B$2:$B$7489,$B318),"")</f>
        <v/>
      </c>
      <c r="P318" t="e">
        <f t="shared" ca="1" si="29"/>
        <v>#VALUE!</v>
      </c>
    </row>
    <row r="319" spans="1:16" x14ac:dyDescent="0.45">
      <c r="A319" t="s">
        <v>54</v>
      </c>
      <c r="B319" t="s">
        <v>178</v>
      </c>
      <c r="C319" t="s">
        <v>207</v>
      </c>
      <c r="D319" s="7">
        <f>SUMIFS(SYSHECF!$AD$2:$AD$7489,SYSHECF!$A$2:$A$7489,$A319,SYSHECF!$B$2:$B$7489,$B319)/8760</f>
        <v>6.20089025773038E-2</v>
      </c>
      <c r="E319" s="7" t="str">
        <f t="shared" si="24"/>
        <v/>
      </c>
      <c r="F319" s="7">
        <f t="shared" si="25"/>
        <v>-3.3385619140627452E-2</v>
      </c>
      <c r="G319" s="7" t="str">
        <f t="shared" si="26"/>
        <v/>
      </c>
      <c r="H319" s="7">
        <f t="shared" si="27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28"/>
        <v>MI|pumped hydro</v>
      </c>
      <c r="O319" s="7" t="str">
        <f ca="1">IFERROR(_xludf.MAXIFS(SYSHECF!$AE$2:$AE$7489,SYSHECF!$A$2:$A$7489,$A319,SYSHECF!$B$2:$B$7489,$B319),"")</f>
        <v/>
      </c>
      <c r="P319" t="e">
        <f t="shared" ca="1" si="29"/>
        <v>#VALUE!</v>
      </c>
    </row>
    <row r="320" spans="1:16" x14ac:dyDescent="0.45">
      <c r="A320" t="s">
        <v>54</v>
      </c>
      <c r="B320" t="s">
        <v>181</v>
      </c>
      <c r="C320" t="s">
        <v>208</v>
      </c>
      <c r="D320" s="7">
        <f>SUMIFS(SYSHECF!$AD$2:$AD$7489,SYSHECF!$A$2:$A$7489,$A320,SYSHECF!$B$2:$B$7489,$B320)/8760</f>
        <v>0.17280000000000004</v>
      </c>
      <c r="E320" s="7">
        <f t="shared" si="24"/>
        <v>0.183427854275938</v>
      </c>
      <c r="F320" s="7">
        <f t="shared" si="25"/>
        <v>0.16215762720687757</v>
      </c>
      <c r="G320" s="7">
        <f t="shared" si="26"/>
        <v>1.0615037863190855</v>
      </c>
      <c r="H320" s="7">
        <f t="shared" si="27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28"/>
        <v>MI|solar pv</v>
      </c>
      <c r="O320" s="7" t="str">
        <f ca="1">IFERROR(_xludf.MAXIFS(SYSHECF!$AE$2:$AE$7489,SYSHECF!$A$2:$A$7489,$A320,SYSHECF!$B$2:$B$7489,$B320),"")</f>
        <v/>
      </c>
      <c r="P320" t="e">
        <f t="shared" ca="1" si="29"/>
        <v>#VALUE!</v>
      </c>
    </row>
    <row r="321" spans="1:16" x14ac:dyDescent="0.45">
      <c r="A321" t="s">
        <v>54</v>
      </c>
      <c r="B321" t="s">
        <v>182</v>
      </c>
      <c r="C321" t="s">
        <v>208</v>
      </c>
      <c r="D321" s="7">
        <f>SUMIFS(SYSHECF!$AD$2:$AD$7489,SYSHECF!$A$2:$A$7489,$A321,SYSHECF!$B$2:$B$7489,$B321)/8760</f>
        <v>0.24116147841197016</v>
      </c>
      <c r="E321" s="7" t="str">
        <f t="shared" si="24"/>
        <v/>
      </c>
      <c r="F321" s="7" t="str">
        <f t="shared" si="25"/>
        <v/>
      </c>
      <c r="G321" s="7" t="str">
        <f t="shared" si="26"/>
        <v/>
      </c>
      <c r="H321" s="7" t="str">
        <f t="shared" si="27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28"/>
        <v>MI|solar thermal</v>
      </c>
      <c r="O321" s="7" t="str">
        <f ca="1">IFERROR(_xludf.MAXIFS(SYSHECF!$AE$2:$AE$7489,SYSHECF!$A$2:$A$7489,$A321,SYSHECF!$B$2:$B$7489,$B321),"")</f>
        <v/>
      </c>
      <c r="P321" t="e">
        <f t="shared" ca="1" si="29"/>
        <v>#VALUE!</v>
      </c>
    </row>
    <row r="322" spans="1:16" x14ac:dyDescent="0.45">
      <c r="A322" t="s">
        <v>56</v>
      </c>
      <c r="B322" t="s">
        <v>159</v>
      </c>
      <c r="C322" t="s">
        <v>207</v>
      </c>
      <c r="D322" s="7">
        <f>SUMIFS(SYSHECF!$AD$2:$AD$7489,SYSHECF!$A$2:$A$7489,$A322,SYSHECF!$B$2:$B$7489,$B322)/8760</f>
        <v>0.32930000000000004</v>
      </c>
      <c r="E322" s="7">
        <f t="shared" ref="E322:E385" si="30">IF(OR($J322="",$J322=0),"",$I322*1000/($J322*8760))</f>
        <v>0.37396285777926269</v>
      </c>
      <c r="F322" s="7">
        <f t="shared" ref="F322:F385" si="31">IF(OR($L322="",$L322=0),"",$K322*1000/($L322*8760))</f>
        <v>0.28469205924935959</v>
      </c>
      <c r="G322" s="7">
        <f t="shared" ref="G322:G385" si="32">IF(OR($E322="",$D322=0),"",$E322/$D322)</f>
        <v>1.1356296926184715</v>
      </c>
      <c r="H322" s="7">
        <f t="shared" ref="H322:H385" si="33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34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t="shared" ref="P322:P385" ca="1" si="35">IF(AND($H322&lt;&gt;"",$O322&lt;&gt;"",$H322*$O322&gt;1),"over","")</f>
        <v>#VALUE!</v>
      </c>
    </row>
    <row r="323" spans="1:16" x14ac:dyDescent="0.45">
      <c r="A323" t="s">
        <v>56</v>
      </c>
      <c r="B323" t="s">
        <v>163</v>
      </c>
      <c r="C323" t="s">
        <v>208</v>
      </c>
      <c r="D323" s="7">
        <f>SUMIFS(SYSHECF!$AD$2:$AD$7489,SYSHECF!$A$2:$A$7489,$A323,SYSHECF!$B$2:$B$7489,$B323)/8760</f>
        <v>0.65949999999999998</v>
      </c>
      <c r="E323" s="7" t="str">
        <f t="shared" si="30"/>
        <v/>
      </c>
      <c r="F323" s="7" t="str">
        <f t="shared" si="31"/>
        <v/>
      </c>
      <c r="G323" s="7" t="str">
        <f t="shared" si="32"/>
        <v/>
      </c>
      <c r="H323" s="7" t="str">
        <f t="shared" si="33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34"/>
        <v>MN|geothermal</v>
      </c>
      <c r="O323" s="7" t="str">
        <f ca="1">IFERROR(_xludf.MAXIFS(SYSHECF!$AE$2:$AE$7489,SYSHECF!$A$2:$A$7489,$A323,SYSHECF!$B$2:$B$7489,$B323),"")</f>
        <v/>
      </c>
      <c r="P323" t="e">
        <f t="shared" ca="1" si="35"/>
        <v>#VALUE!</v>
      </c>
    </row>
    <row r="324" spans="1:16" x14ac:dyDescent="0.45">
      <c r="A324" t="s">
        <v>56</v>
      </c>
      <c r="B324" t="s">
        <v>165</v>
      </c>
      <c r="C324" t="s">
        <v>207</v>
      </c>
      <c r="D324" s="7">
        <f>SUMIFS(SYSHECF!$AD$2:$AD$7489,SYSHECF!$A$2:$A$7489,$A324,SYSHECF!$B$2:$B$7489,$B324)/8760</f>
        <v>0.48049999999999993</v>
      </c>
      <c r="E324" s="7">
        <f t="shared" si="30"/>
        <v>0.4286294073655218</v>
      </c>
      <c r="F324" s="7">
        <f t="shared" si="31"/>
        <v>0.53226975904273754</v>
      </c>
      <c r="G324" s="7">
        <f t="shared" si="32"/>
        <v>0.89204871460046176</v>
      </c>
      <c r="H324" s="7">
        <f t="shared" si="33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34"/>
        <v>MN|hard coal</v>
      </c>
      <c r="O324" s="7" t="str">
        <f ca="1">IFERROR(_xludf.MAXIFS(SYSHECF!$AE$2:$AE$7489,SYSHECF!$A$2:$A$7489,$A324,SYSHECF!$B$2:$B$7489,$B324),"")</f>
        <v/>
      </c>
      <c r="P324" t="e">
        <f t="shared" ca="1" si="35"/>
        <v>#VALUE!</v>
      </c>
    </row>
    <row r="325" spans="1:16" x14ac:dyDescent="0.45">
      <c r="A325" t="s">
        <v>56</v>
      </c>
      <c r="B325" t="s">
        <v>167</v>
      </c>
      <c r="C325" t="s">
        <v>208</v>
      </c>
      <c r="D325" s="7">
        <f>SUMIFS(SYSHECF!$AD$2:$AD$7489,SYSHECF!$A$2:$A$7489,$A325,SYSHECF!$B$2:$B$7489,$B325)/8760</f>
        <v>0.44540000000000007</v>
      </c>
      <c r="E325" s="7">
        <f t="shared" si="30"/>
        <v>0.47302126979200465</v>
      </c>
      <c r="F325" s="7">
        <f t="shared" si="31"/>
        <v>0.41782467822562058</v>
      </c>
      <c r="G325" s="7">
        <f t="shared" si="32"/>
        <v>1.062014525801537</v>
      </c>
      <c r="H325" s="7">
        <f t="shared" si="33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34"/>
        <v>MN|hydro</v>
      </c>
      <c r="O325" s="7" t="str">
        <f ca="1">IFERROR(_xludf.MAXIFS(SYSHECF!$AE$2:$AE$7489,SYSHECF!$A$2:$A$7489,$A325,SYSHECF!$B$2:$B$7489,$B325),"")</f>
        <v/>
      </c>
      <c r="P325" t="e">
        <f t="shared" ca="1" si="35"/>
        <v>#VALUE!</v>
      </c>
    </row>
    <row r="326" spans="1:16" x14ac:dyDescent="0.45">
      <c r="A326" t="s">
        <v>56</v>
      </c>
      <c r="B326" t="s">
        <v>171</v>
      </c>
      <c r="C326" t="s">
        <v>207</v>
      </c>
      <c r="D326" s="7">
        <f>SUMIFS(SYSHECF!$AD$2:$AD$7489,SYSHECF!$A$2:$A$7489,$A326,SYSHECF!$B$2:$B$7489,$B326)/8760</f>
        <v>0.63800000000000001</v>
      </c>
      <c r="E326" s="7" t="str">
        <f t="shared" si="30"/>
        <v/>
      </c>
      <c r="F326" s="7" t="str">
        <f t="shared" si="31"/>
        <v/>
      </c>
      <c r="G326" s="7" t="str">
        <f t="shared" si="32"/>
        <v/>
      </c>
      <c r="H326" s="7" t="str">
        <f t="shared" si="33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34"/>
        <v>MN|lignite</v>
      </c>
      <c r="O326" s="7" t="str">
        <f ca="1">IFERROR(_xludf.MAXIFS(SYSHECF!$AE$2:$AE$7489,SYSHECF!$A$2:$A$7489,$A326,SYSHECF!$B$2:$B$7489,$B326),"")</f>
        <v/>
      </c>
      <c r="P326" t="e">
        <f t="shared" ca="1" si="35"/>
        <v>#VALUE!</v>
      </c>
    </row>
    <row r="327" spans="1:16" x14ac:dyDescent="0.45">
      <c r="A327" t="s">
        <v>56</v>
      </c>
      <c r="B327" t="s">
        <v>172</v>
      </c>
      <c r="C327" t="s">
        <v>207</v>
      </c>
      <c r="D327" s="7">
        <f>SUMIFS(SYSHECF!$AD$2:$AD$7489,SYSHECF!$A$2:$A$7489,$A327,SYSHECF!$B$2:$B$7489,$B327)/8760</f>
        <v>0.66480000000000017</v>
      </c>
      <c r="E327" s="7">
        <f t="shared" si="30"/>
        <v>0.69967178318036205</v>
      </c>
      <c r="F327" s="7">
        <f t="shared" si="31"/>
        <v>0.62990114188007318</v>
      </c>
      <c r="G327" s="7">
        <f t="shared" si="32"/>
        <v>1.0524545475035527</v>
      </c>
      <c r="H327" s="7">
        <f t="shared" si="33"/>
        <v>0.94750472605305813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34"/>
        <v>MN|municipal solid waste</v>
      </c>
      <c r="O327" s="7" t="str">
        <f ca="1">IFERROR(_xludf.MAXIFS(SYSHECF!$AE$2:$AE$7489,SYSHECF!$A$2:$A$7489,$A327,SYSHECF!$B$2:$B$7489,$B327),"")</f>
        <v/>
      </c>
      <c r="P327" t="e">
        <f t="shared" ca="1" si="35"/>
        <v>#VALUE!</v>
      </c>
    </row>
    <row r="328" spans="1:16" x14ac:dyDescent="0.45">
      <c r="A328" t="s">
        <v>56</v>
      </c>
      <c r="B328" t="s">
        <v>161</v>
      </c>
      <c r="C328" t="s">
        <v>207</v>
      </c>
      <c r="D328" s="7">
        <f>SUMIFS(SYSHECF!$AD$2:$AD$7489,SYSHECF!$A$2:$A$7489,$A328,SYSHECF!$B$2:$B$7489,$B328)/8760</f>
        <v>0.46823671551374674</v>
      </c>
      <c r="E328" s="7">
        <f t="shared" si="30"/>
        <v>0.5863065190326181</v>
      </c>
      <c r="F328" s="7">
        <f t="shared" si="31"/>
        <v>0.35621219727939946</v>
      </c>
      <c r="G328" s="7">
        <f t="shared" si="32"/>
        <v>1.2521583626549357</v>
      </c>
      <c r="H328" s="7">
        <f t="shared" si="33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34"/>
        <v>MN|natural gas combined cycle</v>
      </c>
      <c r="O328" s="7" t="str">
        <f ca="1">IFERROR(_xludf.MAXIFS(SYSHECF!$AE$2:$AE$7489,SYSHECF!$A$2:$A$7489,$A328,SYSHECF!$B$2:$B$7489,$B328),"")</f>
        <v/>
      </c>
      <c r="P328" t="e">
        <f t="shared" ca="1" si="35"/>
        <v>#VALUE!</v>
      </c>
    </row>
    <row r="329" spans="1:16" x14ac:dyDescent="0.45">
      <c r="A329" t="s">
        <v>56</v>
      </c>
      <c r="B329" t="s">
        <v>173</v>
      </c>
      <c r="C329" t="s">
        <v>207</v>
      </c>
      <c r="D329" s="7">
        <f>SUMIFS(SYSHECF!$AD$2:$AD$7489,SYSHECF!$A$2:$A$7489,$A329,SYSHECF!$B$2:$B$7489,$B329)/8760</f>
        <v>0.1009062835128713</v>
      </c>
      <c r="E329" s="7">
        <f t="shared" si="30"/>
        <v>9.4268799839602221E-2</v>
      </c>
      <c r="F329" s="7">
        <f t="shared" si="31"/>
        <v>0.11017164805223026</v>
      </c>
      <c r="G329" s="7">
        <f t="shared" si="32"/>
        <v>0.93422130473745546</v>
      </c>
      <c r="H329" s="7">
        <f t="shared" si="33"/>
        <v>1.0918214824369892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34"/>
        <v>MN|natural gas peaker</v>
      </c>
      <c r="O329" s="7" t="str">
        <f ca="1">IFERROR(_xludf.MAXIFS(SYSHECF!$AE$2:$AE$7489,SYSHECF!$A$2:$A$7489,$A329,SYSHECF!$B$2:$B$7489,$B329),"")</f>
        <v/>
      </c>
      <c r="P329" t="e">
        <f t="shared" ca="1" si="35"/>
        <v>#VALUE!</v>
      </c>
    </row>
    <row r="330" spans="1:16" x14ac:dyDescent="0.45">
      <c r="A330" t="s">
        <v>56</v>
      </c>
      <c r="B330" t="s">
        <v>183</v>
      </c>
      <c r="C330" t="s">
        <v>207</v>
      </c>
      <c r="D330" s="7">
        <f>SUMIFS(SYSHECF!$AD$2:$AD$7489,SYSHECF!$A$2:$A$7489,$A330,SYSHECF!$B$2:$B$7489,$B330)/8760</f>
        <v>0.17209999999999995</v>
      </c>
      <c r="E330" s="7">
        <f t="shared" si="30"/>
        <v>0.16853039928941119</v>
      </c>
      <c r="F330" s="7">
        <f t="shared" si="31"/>
        <v>0.17571206257550628</v>
      </c>
      <c r="G330" s="7">
        <f t="shared" si="32"/>
        <v>0.97925856646955978</v>
      </c>
      <c r="H330" s="7">
        <f t="shared" si="33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34"/>
        <v>MN|natural gas steam turbine</v>
      </c>
      <c r="O330" s="7" t="str">
        <f ca="1">IFERROR(_xludf.MAXIFS(SYSHECF!$AE$2:$AE$7489,SYSHECF!$A$2:$A$7489,$A330,SYSHECF!$B$2:$B$7489,$B330),"")</f>
        <v/>
      </c>
      <c r="P330" t="e">
        <f t="shared" ca="1" si="35"/>
        <v>#VALUE!</v>
      </c>
    </row>
    <row r="331" spans="1:16" x14ac:dyDescent="0.45">
      <c r="A331" t="s">
        <v>56</v>
      </c>
      <c r="B331" t="s">
        <v>174</v>
      </c>
      <c r="C331" t="s">
        <v>208</v>
      </c>
      <c r="D331" s="7">
        <f>SUMIFS(SYSHECF!$AD$2:$AD$7489,SYSHECF!$A$2:$A$7489,$A331,SYSHECF!$B$2:$B$7489,$B331)/8760</f>
        <v>0.86319999999999986</v>
      </c>
      <c r="E331" s="7">
        <f t="shared" si="30"/>
        <v>0.81600681211299508</v>
      </c>
      <c r="F331" s="7">
        <f t="shared" si="31"/>
        <v>0.91030028962503073</v>
      </c>
      <c r="G331" s="7">
        <f t="shared" si="32"/>
        <v>0.94532763219763116</v>
      </c>
      <c r="H331" s="7">
        <f t="shared" si="33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34"/>
        <v>MN|nuclear</v>
      </c>
      <c r="O331" s="7" t="str">
        <f ca="1">IFERROR(_xludf.MAXIFS(SYSHECF!$AE$2:$AE$7489,SYSHECF!$A$2:$A$7489,$A331,SYSHECF!$B$2:$B$7489,$B331),"")</f>
        <v/>
      </c>
      <c r="P331" t="e">
        <f t="shared" ca="1" si="35"/>
        <v>#VALUE!</v>
      </c>
    </row>
    <row r="332" spans="1:16" x14ac:dyDescent="0.45">
      <c r="A332" t="s">
        <v>56</v>
      </c>
      <c r="B332" t="s">
        <v>175</v>
      </c>
      <c r="C332" t="s">
        <v>208</v>
      </c>
      <c r="D332" s="7">
        <f>SUMIFS(SYSHECF!$AD$2:$AD$7489,SYSHECF!$A$2:$A$7489,$A332,SYSHECF!$B$2:$B$7489,$B332)/8760</f>
        <v>0.38607822392054153</v>
      </c>
      <c r="E332" s="7" t="str">
        <f t="shared" si="30"/>
        <v/>
      </c>
      <c r="F332" s="7" t="str">
        <f t="shared" si="31"/>
        <v/>
      </c>
      <c r="G332" s="7" t="str">
        <f t="shared" si="32"/>
        <v/>
      </c>
      <c r="H332" s="7" t="str">
        <f t="shared" si="33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34"/>
        <v>MN|offshore wind</v>
      </c>
      <c r="O332" s="7" t="str">
        <f ca="1">IFERROR(_xludf.MAXIFS(SYSHECF!$AE$2:$AE$7489,SYSHECF!$A$2:$A$7489,$A332,SYSHECF!$B$2:$B$7489,$B332),"")</f>
        <v/>
      </c>
      <c r="P332" t="e">
        <f t="shared" ca="1" si="35"/>
        <v>#VALUE!</v>
      </c>
    </row>
    <row r="333" spans="1:16" x14ac:dyDescent="0.45">
      <c r="A333" t="s">
        <v>56</v>
      </c>
      <c r="B333" t="s">
        <v>176</v>
      </c>
      <c r="C333" t="s">
        <v>208</v>
      </c>
      <c r="D333" s="7">
        <f>SUMIFS(SYSHECF!$AD$2:$AD$7489,SYSHECF!$A$2:$A$7489,$A333,SYSHECF!$B$2:$B$7489,$B333)/8760</f>
        <v>0.34540000000000004</v>
      </c>
      <c r="E333" s="7">
        <f t="shared" si="30"/>
        <v>0.34440976495897035</v>
      </c>
      <c r="F333" s="7">
        <f t="shared" si="31"/>
        <v>0.34636936673679297</v>
      </c>
      <c r="G333" s="7">
        <f t="shared" si="32"/>
        <v>0.99713307747240976</v>
      </c>
      <c r="H333" s="7">
        <f t="shared" si="33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34"/>
        <v>MN|onshore wind</v>
      </c>
      <c r="O333" s="7" t="str">
        <f ca="1">IFERROR(_xludf.MAXIFS(SYSHECF!$AE$2:$AE$7489,SYSHECF!$A$2:$A$7489,$A333,SYSHECF!$B$2:$B$7489,$B333),"")</f>
        <v/>
      </c>
      <c r="P333" t="e">
        <f t="shared" ca="1" si="35"/>
        <v>#VALUE!</v>
      </c>
    </row>
    <row r="334" spans="1:16" x14ac:dyDescent="0.45">
      <c r="A334" t="s">
        <v>56</v>
      </c>
      <c r="B334" t="s">
        <v>177</v>
      </c>
      <c r="C334" t="s">
        <v>207</v>
      </c>
      <c r="D334" s="7">
        <f>SUMIFS(SYSHECF!$AD$2:$AD$7489,SYSHECF!$A$2:$A$7489,$A334,SYSHECF!$B$2:$B$7489,$B334)/8760</f>
        <v>3.0999999999999995E-3</v>
      </c>
      <c r="E334" s="7">
        <f t="shared" si="30"/>
        <v>2.6211916596506628E-3</v>
      </c>
      <c r="F334" s="7">
        <f t="shared" si="31"/>
        <v>3.5845851807733875E-3</v>
      </c>
      <c r="G334" s="7">
        <f t="shared" si="32"/>
        <v>0.84554569666150425</v>
      </c>
      <c r="H334" s="7">
        <f t="shared" si="33"/>
        <v>1.1563178002494801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34"/>
        <v>MN|petroleum</v>
      </c>
      <c r="O334" s="7" t="str">
        <f ca="1">IFERROR(_xludf.MAXIFS(SYSHECF!$AE$2:$AE$7489,SYSHECF!$A$2:$A$7489,$A334,SYSHECF!$B$2:$B$7489,$B334),"")</f>
        <v/>
      </c>
      <c r="P334" t="e">
        <f t="shared" ca="1" si="35"/>
        <v>#VALUE!</v>
      </c>
    </row>
    <row r="335" spans="1:16" x14ac:dyDescent="0.45">
      <c r="A335" t="s">
        <v>56</v>
      </c>
      <c r="B335" t="s">
        <v>178</v>
      </c>
      <c r="C335" t="s">
        <v>207</v>
      </c>
      <c r="D335" s="7">
        <f>SUMIFS(SYSHECF!$AD$2:$AD$7489,SYSHECF!$A$2:$A$7489,$A335,SYSHECF!$B$2:$B$7489,$B335)/8760</f>
        <v>0.10744357350553654</v>
      </c>
      <c r="E335" s="7" t="str">
        <f t="shared" si="30"/>
        <v/>
      </c>
      <c r="F335" s="7" t="str">
        <f t="shared" si="31"/>
        <v/>
      </c>
      <c r="G335" s="7" t="str">
        <f t="shared" si="32"/>
        <v/>
      </c>
      <c r="H335" s="7" t="str">
        <f t="shared" si="33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34"/>
        <v>MN|pumped hydro</v>
      </c>
      <c r="O335" s="7" t="str">
        <f ca="1">IFERROR(_xludf.MAXIFS(SYSHECF!$AE$2:$AE$7489,SYSHECF!$A$2:$A$7489,$A335,SYSHECF!$B$2:$B$7489,$B335),"")</f>
        <v/>
      </c>
      <c r="P335" t="e">
        <f t="shared" ca="1" si="35"/>
        <v>#VALUE!</v>
      </c>
    </row>
    <row r="336" spans="1:16" x14ac:dyDescent="0.45">
      <c r="A336" t="s">
        <v>56</v>
      </c>
      <c r="B336" t="s">
        <v>181</v>
      </c>
      <c r="C336" t="s">
        <v>208</v>
      </c>
      <c r="D336" s="7">
        <f>SUMIFS(SYSHECF!$AD$2:$AD$7489,SYSHECF!$A$2:$A$7489,$A336,SYSHECF!$B$2:$B$7489,$B336)/8760</f>
        <v>0.1673</v>
      </c>
      <c r="E336" s="7">
        <f t="shared" si="30"/>
        <v>0.15687320852683315</v>
      </c>
      <c r="F336" s="7">
        <f t="shared" si="31"/>
        <v>0.1776878473031519</v>
      </c>
      <c r="G336" s="7">
        <f t="shared" si="32"/>
        <v>0.93767608204921182</v>
      </c>
      <c r="H336" s="7">
        <f t="shared" si="33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34"/>
        <v>MN|solar pv</v>
      </c>
      <c r="O336" s="7" t="str">
        <f ca="1">IFERROR(_xludf.MAXIFS(SYSHECF!$AE$2:$AE$7489,SYSHECF!$A$2:$A$7489,$A336,SYSHECF!$B$2:$B$7489,$B336),"")</f>
        <v/>
      </c>
      <c r="P336" t="e">
        <f t="shared" ca="1" si="35"/>
        <v>#VALUE!</v>
      </c>
    </row>
    <row r="337" spans="1:16" x14ac:dyDescent="0.45">
      <c r="A337" t="s">
        <v>56</v>
      </c>
      <c r="B337" t="s">
        <v>182</v>
      </c>
      <c r="C337" t="s">
        <v>208</v>
      </c>
      <c r="D337" s="7">
        <f>SUMIFS(SYSHECF!$AD$2:$AD$7489,SYSHECF!$A$2:$A$7489,$A337,SYSHECF!$B$2:$B$7489,$B337)/8760</f>
        <v>0.23608330051985607</v>
      </c>
      <c r="E337" s="7" t="str">
        <f t="shared" si="30"/>
        <v/>
      </c>
      <c r="F337" s="7" t="str">
        <f t="shared" si="31"/>
        <v/>
      </c>
      <c r="G337" s="7" t="str">
        <f t="shared" si="32"/>
        <v/>
      </c>
      <c r="H337" s="7" t="str">
        <f t="shared" si="33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34"/>
        <v>MN|solar thermal</v>
      </c>
      <c r="O337" s="7" t="str">
        <f ca="1">IFERROR(_xludf.MAXIFS(SYSHECF!$AE$2:$AE$7489,SYSHECF!$A$2:$A$7489,$A337,SYSHECF!$B$2:$B$7489,$B337),"")</f>
        <v/>
      </c>
      <c r="P337" t="e">
        <f t="shared" ca="1" si="35"/>
        <v>#VALUE!</v>
      </c>
    </row>
    <row r="338" spans="1:16" x14ac:dyDescent="0.45">
      <c r="A338" t="s">
        <v>60</v>
      </c>
      <c r="B338" t="s">
        <v>159</v>
      </c>
      <c r="C338" t="s">
        <v>207</v>
      </c>
      <c r="D338" s="7">
        <f>SUMIFS(SYSHECF!$AD$2:$AD$7489,SYSHECF!$A$2:$A$7489,$A338,SYSHECF!$B$2:$B$7489,$B338)/8760</f>
        <v>0.51019999999999999</v>
      </c>
      <c r="E338" s="7">
        <f t="shared" si="30"/>
        <v>0.44439008480104369</v>
      </c>
      <c r="F338" s="7">
        <f t="shared" si="31"/>
        <v>0.42889758643183301</v>
      </c>
      <c r="G338" s="7">
        <f t="shared" si="32"/>
        <v>0.87101153430232003</v>
      </c>
      <c r="H338" s="7">
        <f t="shared" si="33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34"/>
        <v>MO|biomass</v>
      </c>
      <c r="O338" s="7" t="str">
        <f ca="1">IFERROR(_xludf.MAXIFS(SYSHECF!$AE$2:$AE$7489,SYSHECF!$A$2:$A$7489,$A338,SYSHECF!$B$2:$B$7489,$B338),"")</f>
        <v/>
      </c>
      <c r="P338" t="e">
        <f t="shared" ca="1" si="35"/>
        <v>#VALUE!</v>
      </c>
    </row>
    <row r="339" spans="1:16" x14ac:dyDescent="0.45">
      <c r="A339" t="s">
        <v>60</v>
      </c>
      <c r="B339" t="s">
        <v>163</v>
      </c>
      <c r="C339" t="s">
        <v>208</v>
      </c>
      <c r="D339" s="7">
        <f>SUMIFS(SYSHECF!$AD$2:$AD$7489,SYSHECF!$A$2:$A$7489,$A339,SYSHECF!$B$2:$B$7489,$B339)/8760</f>
        <v>0.65949999999999998</v>
      </c>
      <c r="E339" s="7" t="str">
        <f t="shared" si="30"/>
        <v/>
      </c>
      <c r="F339" s="7" t="str">
        <f t="shared" si="31"/>
        <v/>
      </c>
      <c r="G339" s="7" t="str">
        <f t="shared" si="32"/>
        <v/>
      </c>
      <c r="H339" s="7" t="str">
        <f t="shared" si="33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34"/>
        <v>MO|geothermal</v>
      </c>
      <c r="O339" s="7" t="str">
        <f ca="1">IFERROR(_xludf.MAXIFS(SYSHECF!$AE$2:$AE$7489,SYSHECF!$A$2:$A$7489,$A339,SYSHECF!$B$2:$B$7489,$B339),"")</f>
        <v/>
      </c>
      <c r="P339" t="e">
        <f t="shared" ca="1" si="35"/>
        <v>#VALUE!</v>
      </c>
    </row>
    <row r="340" spans="1:16" x14ac:dyDescent="0.45">
      <c r="A340" t="s">
        <v>60</v>
      </c>
      <c r="B340" t="s">
        <v>165</v>
      </c>
      <c r="C340" t="s">
        <v>207</v>
      </c>
      <c r="D340" s="7">
        <f>SUMIFS(SYSHECF!$AD$2:$AD$7489,SYSHECF!$A$2:$A$7489,$A340,SYSHECF!$B$2:$B$7489,$B340)/8760</f>
        <v>0.56640000000000001</v>
      </c>
      <c r="E340" s="7">
        <f t="shared" si="30"/>
        <v>0.51904197071704983</v>
      </c>
      <c r="F340" s="7">
        <f t="shared" si="31"/>
        <v>0.61383023736016729</v>
      </c>
      <c r="G340" s="7">
        <f t="shared" si="32"/>
        <v>0.91638766016428286</v>
      </c>
      <c r="H340" s="7">
        <f t="shared" si="33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34"/>
        <v>MO|hard coal</v>
      </c>
      <c r="O340" s="7" t="str">
        <f ca="1">IFERROR(_xludf.MAXIFS(SYSHECF!$AE$2:$AE$7489,SYSHECF!$A$2:$A$7489,$A340,SYSHECF!$B$2:$B$7489,$B340),"")</f>
        <v/>
      </c>
      <c r="P340" t="e">
        <f t="shared" ca="1" si="35"/>
        <v>#VALUE!</v>
      </c>
    </row>
    <row r="341" spans="1:16" x14ac:dyDescent="0.45">
      <c r="A341" t="s">
        <v>60</v>
      </c>
      <c r="B341" t="s">
        <v>167</v>
      </c>
      <c r="C341" t="s">
        <v>208</v>
      </c>
      <c r="D341" s="7">
        <f>SUMIFS(SYSHECF!$AD$2:$AD$7489,SYSHECF!$A$2:$A$7489,$A341,SYSHECF!$B$2:$B$7489,$B341)/8760</f>
        <v>0.21179999999999996</v>
      </c>
      <c r="E341" s="7">
        <f t="shared" si="30"/>
        <v>0.21236831041903406</v>
      </c>
      <c r="F341" s="7">
        <f t="shared" si="31"/>
        <v>0.21130688511215731</v>
      </c>
      <c r="G341" s="7">
        <f t="shared" si="32"/>
        <v>1.0026832408830695</v>
      </c>
      <c r="H341" s="7">
        <f t="shared" si="33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34"/>
        <v>MO|hydro</v>
      </c>
      <c r="O341" s="7" t="str">
        <f ca="1">IFERROR(_xludf.MAXIFS(SYSHECF!$AE$2:$AE$7489,SYSHECF!$A$2:$A$7489,$A341,SYSHECF!$B$2:$B$7489,$B341),"")</f>
        <v/>
      </c>
      <c r="P341" t="e">
        <f t="shared" ca="1" si="35"/>
        <v>#VALUE!</v>
      </c>
    </row>
    <row r="342" spans="1:16" x14ac:dyDescent="0.45">
      <c r="A342" t="s">
        <v>60</v>
      </c>
      <c r="B342" t="s">
        <v>171</v>
      </c>
      <c r="C342" t="s">
        <v>207</v>
      </c>
      <c r="D342" s="7">
        <f>SUMIFS(SYSHECF!$AD$2:$AD$7489,SYSHECF!$A$2:$A$7489,$A342,SYSHECF!$B$2:$B$7489,$B342)/8760</f>
        <v>0.63800000000000001</v>
      </c>
      <c r="E342" s="7" t="str">
        <f t="shared" si="30"/>
        <v/>
      </c>
      <c r="F342" s="7" t="str">
        <f t="shared" si="31"/>
        <v/>
      </c>
      <c r="G342" s="7" t="str">
        <f t="shared" si="32"/>
        <v/>
      </c>
      <c r="H342" s="7" t="str">
        <f t="shared" si="33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34"/>
        <v>MO|lignite</v>
      </c>
      <c r="O342" s="7" t="str">
        <f ca="1">IFERROR(_xludf.MAXIFS(SYSHECF!$AE$2:$AE$7489,SYSHECF!$A$2:$A$7489,$A342,SYSHECF!$B$2:$B$7489,$B342),"")</f>
        <v/>
      </c>
      <c r="P342" t="e">
        <f t="shared" ca="1" si="35"/>
        <v>#VALUE!</v>
      </c>
    </row>
    <row r="343" spans="1:16" x14ac:dyDescent="0.45">
      <c r="A343" t="s">
        <v>60</v>
      </c>
      <c r="B343" t="s">
        <v>172</v>
      </c>
      <c r="C343" t="s">
        <v>207</v>
      </c>
      <c r="D343" s="7">
        <f>SUMIFS(SYSHECF!$AD$2:$AD$7489,SYSHECF!$A$2:$A$7489,$A343,SYSHECF!$B$2:$B$7489,$B343)/8760</f>
        <v>0.7342000000000003</v>
      </c>
      <c r="E343" s="7" t="str">
        <f t="shared" si="30"/>
        <v/>
      </c>
      <c r="F343" s="7" t="str">
        <f t="shared" si="31"/>
        <v/>
      </c>
      <c r="G343" s="7" t="str">
        <f t="shared" si="32"/>
        <v/>
      </c>
      <c r="H343" s="7" t="str">
        <f t="shared" si="33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34"/>
        <v>MO|municipal solid waste</v>
      </c>
      <c r="O343" s="7" t="str">
        <f ca="1">IFERROR(_xludf.MAXIFS(SYSHECF!$AE$2:$AE$7489,SYSHECF!$A$2:$A$7489,$A343,SYSHECF!$B$2:$B$7489,$B343),"")</f>
        <v/>
      </c>
      <c r="P343" t="e">
        <f t="shared" ca="1" si="35"/>
        <v>#VALUE!</v>
      </c>
    </row>
    <row r="344" spans="1:16" x14ac:dyDescent="0.45">
      <c r="A344" t="s">
        <v>60</v>
      </c>
      <c r="B344" t="s">
        <v>161</v>
      </c>
      <c r="C344" t="s">
        <v>207</v>
      </c>
      <c r="D344" s="7">
        <f>SUMIFS(SYSHECF!$AD$2:$AD$7489,SYSHECF!$A$2:$A$7489,$A344,SYSHECF!$B$2:$B$7489,$B344)/8760</f>
        <v>0.38150000000000017</v>
      </c>
      <c r="E344" s="7">
        <f t="shared" si="30"/>
        <v>0.38878769685315329</v>
      </c>
      <c r="F344" s="7">
        <f t="shared" si="31"/>
        <v>0.37427864546261363</v>
      </c>
      <c r="G344" s="7">
        <f t="shared" si="32"/>
        <v>1.0191027440449623</v>
      </c>
      <c r="H344" s="7">
        <f t="shared" si="33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34"/>
        <v>MO|natural gas combined cycle</v>
      </c>
      <c r="O344" s="7" t="str">
        <f ca="1">IFERROR(_xludf.MAXIFS(SYSHECF!$AE$2:$AE$7489,SYSHECF!$A$2:$A$7489,$A344,SYSHECF!$B$2:$B$7489,$B344),"")</f>
        <v/>
      </c>
      <c r="P344" t="e">
        <f t="shared" ca="1" si="35"/>
        <v>#VALUE!</v>
      </c>
    </row>
    <row r="345" spans="1:16" x14ac:dyDescent="0.45">
      <c r="A345" t="s">
        <v>60</v>
      </c>
      <c r="B345" t="s">
        <v>173</v>
      </c>
      <c r="C345" t="s">
        <v>207</v>
      </c>
      <c r="D345" s="7">
        <f>SUMIFS(SYSHECF!$AD$2:$AD$7489,SYSHECF!$A$2:$A$7489,$A345,SYSHECF!$B$2:$B$7489,$B345)/8760</f>
        <v>6.6464291303008988E-2</v>
      </c>
      <c r="E345" s="7">
        <f t="shared" si="30"/>
        <v>7.2727833221652383E-2</v>
      </c>
      <c r="F345" s="7">
        <f t="shared" si="31"/>
        <v>6.7339639819759392E-2</v>
      </c>
      <c r="G345" s="7">
        <f t="shared" si="32"/>
        <v>1.0942392041778957</v>
      </c>
      <c r="H345" s="7">
        <f t="shared" si="33"/>
        <v>1.0131702076346487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34"/>
        <v>MO|natural gas peaker</v>
      </c>
      <c r="O345" s="7" t="str">
        <f ca="1">IFERROR(_xludf.MAXIFS(SYSHECF!$AE$2:$AE$7489,SYSHECF!$A$2:$A$7489,$A345,SYSHECF!$B$2:$B$7489,$B345),"")</f>
        <v/>
      </c>
      <c r="P345" t="e">
        <f t="shared" ca="1" si="35"/>
        <v>#VALUE!</v>
      </c>
    </row>
    <row r="346" spans="1:16" x14ac:dyDescent="0.45">
      <c r="A346" t="s">
        <v>60</v>
      </c>
      <c r="B346" t="s">
        <v>183</v>
      </c>
      <c r="C346" t="s">
        <v>207</v>
      </c>
      <c r="D346" s="7">
        <f>SUMIFS(SYSHECF!$AD$2:$AD$7489,SYSHECF!$A$2:$A$7489,$A346,SYSHECF!$B$2:$B$7489,$B346)/8760</f>
        <v>0.18900000000000011</v>
      </c>
      <c r="E346" s="7">
        <f t="shared" si="30"/>
        <v>0.20756616094662936</v>
      </c>
      <c r="F346" s="7">
        <f t="shared" si="31"/>
        <v>0.17048809156253217</v>
      </c>
      <c r="G346" s="7">
        <f t="shared" si="32"/>
        <v>1.0982336558022712</v>
      </c>
      <c r="H346" s="7">
        <f t="shared" si="33"/>
        <v>0.90205339451075173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34"/>
        <v>MO|natural gas steam turbine</v>
      </c>
      <c r="O346" s="7" t="str">
        <f ca="1">IFERROR(_xludf.MAXIFS(SYSHECF!$AE$2:$AE$7489,SYSHECF!$A$2:$A$7489,$A346,SYSHECF!$B$2:$B$7489,$B346),"")</f>
        <v/>
      </c>
      <c r="P346" t="e">
        <f t="shared" ca="1" si="35"/>
        <v>#VALUE!</v>
      </c>
    </row>
    <row r="347" spans="1:16" x14ac:dyDescent="0.45">
      <c r="A347" t="s">
        <v>60</v>
      </c>
      <c r="B347" t="s">
        <v>174</v>
      </c>
      <c r="C347" t="s">
        <v>208</v>
      </c>
      <c r="D347" s="7">
        <f>SUMIFS(SYSHECF!$AD$2:$AD$7489,SYSHECF!$A$2:$A$7489,$A347,SYSHECF!$B$2:$B$7489,$B347)/8760</f>
        <v>0.84620000000000017</v>
      </c>
      <c r="E347" s="7">
        <f t="shared" si="30"/>
        <v>1.00972717854265</v>
      </c>
      <c r="F347" s="7">
        <f t="shared" si="31"/>
        <v>0.68264840182648401</v>
      </c>
      <c r="G347" s="7">
        <f t="shared" si="32"/>
        <v>1.1932488519766602</v>
      </c>
      <c r="H347" s="7">
        <f t="shared" si="33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34"/>
        <v>MO|nuclear</v>
      </c>
      <c r="O347" s="7" t="str">
        <f ca="1">IFERROR(_xludf.MAXIFS(SYSHECF!$AE$2:$AE$7489,SYSHECF!$A$2:$A$7489,$A347,SYSHECF!$B$2:$B$7489,$B347),"")</f>
        <v/>
      </c>
      <c r="P347" t="e">
        <f t="shared" ca="1" si="35"/>
        <v>#VALUE!</v>
      </c>
    </row>
    <row r="348" spans="1:16" x14ac:dyDescent="0.45">
      <c r="A348" t="s">
        <v>60</v>
      </c>
      <c r="B348" t="s">
        <v>175</v>
      </c>
      <c r="C348" t="s">
        <v>208</v>
      </c>
      <c r="D348" s="7">
        <f>SUMIFS(SYSHECF!$AD$2:$AD$7489,SYSHECF!$A$2:$A$7489,$A348,SYSHECF!$B$2:$B$7489,$B348)/8760</f>
        <v>0.37029952476370898</v>
      </c>
      <c r="E348" s="7" t="str">
        <f t="shared" si="30"/>
        <v/>
      </c>
      <c r="F348" s="7" t="str">
        <f t="shared" si="31"/>
        <v/>
      </c>
      <c r="G348" s="7" t="str">
        <f t="shared" si="32"/>
        <v/>
      </c>
      <c r="H348" s="7" t="str">
        <f t="shared" si="33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34"/>
        <v>MO|offshore wind</v>
      </c>
      <c r="O348" s="7" t="str">
        <f ca="1">IFERROR(_xludf.MAXIFS(SYSHECF!$AE$2:$AE$7489,SYSHECF!$A$2:$A$7489,$A348,SYSHECF!$B$2:$B$7489,$B348),"")</f>
        <v/>
      </c>
      <c r="P348" t="e">
        <f t="shared" ca="1" si="35"/>
        <v>#VALUE!</v>
      </c>
    </row>
    <row r="349" spans="1:16" x14ac:dyDescent="0.45">
      <c r="A349" t="s">
        <v>60</v>
      </c>
      <c r="B349" t="s">
        <v>176</v>
      </c>
      <c r="C349" t="s">
        <v>208</v>
      </c>
      <c r="D349" s="7">
        <f>SUMIFS(SYSHECF!$AD$2:$AD$7489,SYSHECF!$A$2:$A$7489,$A349,SYSHECF!$B$2:$B$7489,$B349)/8760</f>
        <v>0.31660000000000005</v>
      </c>
      <c r="E349" s="7">
        <f t="shared" si="30"/>
        <v>0.32392250208999185</v>
      </c>
      <c r="F349" s="7">
        <f t="shared" si="31"/>
        <v>0.30930066896914027</v>
      </c>
      <c r="G349" s="7">
        <f t="shared" si="32"/>
        <v>1.0231285599810227</v>
      </c>
      <c r="H349" s="7">
        <f t="shared" si="33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34"/>
        <v>MO|onshore wind</v>
      </c>
      <c r="O349" s="7" t="str">
        <f ca="1">IFERROR(_xludf.MAXIFS(SYSHECF!$AE$2:$AE$7489,SYSHECF!$A$2:$A$7489,$A349,SYSHECF!$B$2:$B$7489,$B349),"")</f>
        <v/>
      </c>
      <c r="P349" t="e">
        <f t="shared" ca="1" si="35"/>
        <v>#VALUE!</v>
      </c>
    </row>
    <row r="350" spans="1:16" x14ac:dyDescent="0.45">
      <c r="A350" t="s">
        <v>60</v>
      </c>
      <c r="B350" t="s">
        <v>177</v>
      </c>
      <c r="C350" t="s">
        <v>207</v>
      </c>
      <c r="D350" s="7">
        <f>SUMIFS(SYSHECF!$AD$2:$AD$7489,SYSHECF!$A$2:$A$7489,$A350,SYSHECF!$B$2:$B$7489,$B350)/8760</f>
        <v>1.5700000000000006E-2</v>
      </c>
      <c r="E350" s="7">
        <f t="shared" si="30"/>
        <v>1.6218358257926214E-2</v>
      </c>
      <c r="F350" s="7">
        <f t="shared" si="31"/>
        <v>1.5283330492054499E-2</v>
      </c>
      <c r="G350" s="7">
        <f t="shared" si="32"/>
        <v>1.0330164495494401</v>
      </c>
      <c r="H350" s="7">
        <f t="shared" si="33"/>
        <v>0.97346054089519063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34"/>
        <v>MO|petroleum</v>
      </c>
      <c r="O350" s="7" t="str">
        <f ca="1">IFERROR(_xludf.MAXIFS(SYSHECF!$AE$2:$AE$7489,SYSHECF!$A$2:$A$7489,$A350,SYSHECF!$B$2:$B$7489,$B350),"")</f>
        <v/>
      </c>
      <c r="P350" t="e">
        <f t="shared" ca="1" si="35"/>
        <v>#VALUE!</v>
      </c>
    </row>
    <row r="351" spans="1:16" x14ac:dyDescent="0.45">
      <c r="A351" t="s">
        <v>60</v>
      </c>
      <c r="B351" t="s">
        <v>178</v>
      </c>
      <c r="C351" t="s">
        <v>207</v>
      </c>
      <c r="D351" s="7">
        <f>SUMIFS(SYSHECF!$AD$2:$AD$7489,SYSHECF!$A$2:$A$7489,$A351,SYSHECF!$B$2:$B$7489,$B351)/8760</f>
        <v>9.4928205555903047E-2</v>
      </c>
      <c r="E351" s="7" t="str">
        <f t="shared" si="30"/>
        <v/>
      </c>
      <c r="F351" s="7">
        <f t="shared" si="31"/>
        <v>2.0728647581715696E-2</v>
      </c>
      <c r="G351" s="7" t="str">
        <f t="shared" si="32"/>
        <v/>
      </c>
      <c r="H351" s="7">
        <f t="shared" si="33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34"/>
        <v>MO|pumped hydro</v>
      </c>
      <c r="O351" s="7" t="str">
        <f ca="1">IFERROR(_xludf.MAXIFS(SYSHECF!$AE$2:$AE$7489,SYSHECF!$A$2:$A$7489,$A351,SYSHECF!$B$2:$B$7489,$B351),"")</f>
        <v/>
      </c>
      <c r="P351" t="e">
        <f t="shared" ca="1" si="35"/>
        <v>#VALUE!</v>
      </c>
    </row>
    <row r="352" spans="1:16" x14ac:dyDescent="0.45">
      <c r="A352" t="s">
        <v>60</v>
      </c>
      <c r="B352" t="s">
        <v>181</v>
      </c>
      <c r="C352" t="s">
        <v>208</v>
      </c>
      <c r="D352" s="7">
        <f>SUMIFS(SYSHECF!$AD$2:$AD$7489,SYSHECF!$A$2:$A$7489,$A352,SYSHECF!$B$2:$B$7489,$B352)/8760</f>
        <v>8.8200000000000001E-2</v>
      </c>
      <c r="E352" s="7">
        <f t="shared" si="30"/>
        <v>5.0502984400081039E-2</v>
      </c>
      <c r="F352" s="7">
        <f t="shared" si="31"/>
        <v>0.12590665267779827</v>
      </c>
      <c r="G352" s="7">
        <f t="shared" si="32"/>
        <v>0.57259619501225667</v>
      </c>
      <c r="H352" s="7">
        <f t="shared" si="33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34"/>
        <v>MO|solar pv</v>
      </c>
      <c r="O352" s="7" t="str">
        <f ca="1">IFERROR(_xludf.MAXIFS(SYSHECF!$AE$2:$AE$7489,SYSHECF!$A$2:$A$7489,$A352,SYSHECF!$B$2:$B$7489,$B352),"")</f>
        <v/>
      </c>
      <c r="P352" t="e">
        <f t="shared" ca="1" si="35"/>
        <v>#VALUE!</v>
      </c>
    </row>
    <row r="353" spans="1:16" x14ac:dyDescent="0.45">
      <c r="A353" t="s">
        <v>60</v>
      </c>
      <c r="B353" t="s">
        <v>182</v>
      </c>
      <c r="C353" t="s">
        <v>208</v>
      </c>
      <c r="D353" s="7">
        <f>SUMIFS(SYSHECF!$AD$2:$AD$7489,SYSHECF!$A$2:$A$7489,$A353,SYSHECF!$B$2:$B$7489,$B353)/8760</f>
        <v>0.23327176706853509</v>
      </c>
      <c r="E353" s="7" t="str">
        <f t="shared" si="30"/>
        <v/>
      </c>
      <c r="F353" s="7" t="str">
        <f t="shared" si="31"/>
        <v/>
      </c>
      <c r="G353" s="7" t="str">
        <f t="shared" si="32"/>
        <v/>
      </c>
      <c r="H353" s="7" t="str">
        <f t="shared" si="33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34"/>
        <v>MO|solar thermal</v>
      </c>
      <c r="O353" s="7" t="str">
        <f ca="1">IFERROR(_xludf.MAXIFS(SYSHECF!$AE$2:$AE$7489,SYSHECF!$A$2:$A$7489,$A353,SYSHECF!$B$2:$B$7489,$B353),"")</f>
        <v/>
      </c>
      <c r="P353" t="e">
        <f t="shared" ca="1" si="35"/>
        <v>#VALUE!</v>
      </c>
    </row>
    <row r="354" spans="1:16" x14ac:dyDescent="0.45">
      <c r="A354" t="s">
        <v>58</v>
      </c>
      <c r="B354" t="s">
        <v>159</v>
      </c>
      <c r="C354" t="s">
        <v>207</v>
      </c>
      <c r="D354" s="7">
        <f>SUMIFS(SYSHECF!$AD$2:$AD$7489,SYSHECF!$A$2:$A$7489,$A354,SYSHECF!$B$2:$B$7489,$B354)/8760</f>
        <v>0.51019999999999988</v>
      </c>
      <c r="E354" s="7">
        <f t="shared" si="30"/>
        <v>0.51369863013698636</v>
      </c>
      <c r="F354" s="7">
        <f t="shared" si="31"/>
        <v>0.3567351598173516</v>
      </c>
      <c r="G354" s="7">
        <f t="shared" si="32"/>
        <v>1.006857369927453</v>
      </c>
      <c r="H354" s="7">
        <f t="shared" si="33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34"/>
        <v>MS|biomass</v>
      </c>
      <c r="O354" s="7" t="str">
        <f ca="1">IFERROR(_xludf.MAXIFS(SYSHECF!$AE$2:$AE$7489,SYSHECF!$A$2:$A$7489,$A354,SYSHECF!$B$2:$B$7489,$B354),"")</f>
        <v/>
      </c>
      <c r="P354" t="e">
        <f t="shared" ca="1" si="35"/>
        <v>#VALUE!</v>
      </c>
    </row>
    <row r="355" spans="1:16" x14ac:dyDescent="0.45">
      <c r="A355" t="s">
        <v>58</v>
      </c>
      <c r="B355" t="s">
        <v>163</v>
      </c>
      <c r="C355" t="s">
        <v>208</v>
      </c>
      <c r="D355" s="7">
        <f>SUMIFS(SYSHECF!$AD$2:$AD$7489,SYSHECF!$A$2:$A$7489,$A355,SYSHECF!$B$2:$B$7489,$B355)/8760</f>
        <v>0.65949999999999998</v>
      </c>
      <c r="E355" s="7" t="str">
        <f t="shared" si="30"/>
        <v/>
      </c>
      <c r="F355" s="7" t="str">
        <f t="shared" si="31"/>
        <v/>
      </c>
      <c r="G355" s="7" t="str">
        <f t="shared" si="32"/>
        <v/>
      </c>
      <c r="H355" s="7" t="str">
        <f t="shared" si="33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34"/>
        <v>MS|geothermal</v>
      </c>
      <c r="O355" s="7" t="str">
        <f ca="1">IFERROR(_xludf.MAXIFS(SYSHECF!$AE$2:$AE$7489,SYSHECF!$A$2:$A$7489,$A355,SYSHECF!$B$2:$B$7489,$B355),"")</f>
        <v/>
      </c>
      <c r="P355" t="e">
        <f t="shared" ca="1" si="35"/>
        <v>#VALUE!</v>
      </c>
    </row>
    <row r="356" spans="1:16" x14ac:dyDescent="0.45">
      <c r="A356" t="s">
        <v>58</v>
      </c>
      <c r="B356" t="s">
        <v>165</v>
      </c>
      <c r="C356" t="s">
        <v>207</v>
      </c>
      <c r="D356" s="7">
        <f>SUMIFS(SYSHECF!$AD$2:$AD$7489,SYSHECF!$A$2:$A$7489,$A356,SYSHECF!$B$2:$B$7489,$B356)/8760</f>
        <v>0.18579999999999997</v>
      </c>
      <c r="E356" s="7">
        <f t="shared" si="30"/>
        <v>0.16673033891829939</v>
      </c>
      <c r="F356" s="7">
        <f t="shared" si="31"/>
        <v>0.20491094980807362</v>
      </c>
      <c r="G356" s="7">
        <f t="shared" si="32"/>
        <v>0.8973645797540335</v>
      </c>
      <c r="H356" s="7">
        <f t="shared" si="33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34"/>
        <v>MS|hard coal</v>
      </c>
      <c r="O356" s="7" t="str">
        <f ca="1">IFERROR(_xludf.MAXIFS(SYSHECF!$AE$2:$AE$7489,SYSHECF!$A$2:$A$7489,$A356,SYSHECF!$B$2:$B$7489,$B356),"")</f>
        <v/>
      </c>
      <c r="P356" t="e">
        <f t="shared" ca="1" si="35"/>
        <v>#VALUE!</v>
      </c>
    </row>
    <row r="357" spans="1:16" x14ac:dyDescent="0.45">
      <c r="A357" t="s">
        <v>58</v>
      </c>
      <c r="B357" t="s">
        <v>167</v>
      </c>
      <c r="C357" t="s">
        <v>208</v>
      </c>
      <c r="D357" s="7">
        <f>SUMIFS(SYSHECF!$AD$2:$AD$7489,SYSHECF!$A$2:$A$7489,$A357,SYSHECF!$B$2:$B$7489,$B357)/8760</f>
        <v>0.34429999999999999</v>
      </c>
      <c r="E357" s="7" t="str">
        <f t="shared" si="30"/>
        <v/>
      </c>
      <c r="F357" s="7" t="str">
        <f t="shared" si="31"/>
        <v/>
      </c>
      <c r="G357" s="7" t="str">
        <f t="shared" si="32"/>
        <v/>
      </c>
      <c r="H357" s="7" t="str">
        <f t="shared" si="33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34"/>
        <v>MS|hydro</v>
      </c>
      <c r="O357" s="7" t="str">
        <f ca="1">IFERROR(_xludf.MAXIFS(SYSHECF!$AE$2:$AE$7489,SYSHECF!$A$2:$A$7489,$A357,SYSHECF!$B$2:$B$7489,$B357),"")</f>
        <v/>
      </c>
      <c r="P357" t="e">
        <f t="shared" ca="1" si="35"/>
        <v>#VALUE!</v>
      </c>
    </row>
    <row r="358" spans="1:16" x14ac:dyDescent="0.45">
      <c r="A358" t="s">
        <v>58</v>
      </c>
      <c r="B358" t="s">
        <v>171</v>
      </c>
      <c r="C358" t="s">
        <v>207</v>
      </c>
      <c r="D358" s="7">
        <f>SUMIFS(SYSHECF!$AD$2:$AD$7489,SYSHECF!$A$2:$A$7489,$A358,SYSHECF!$B$2:$B$7489,$B358)/8760</f>
        <v>0.55090000000000006</v>
      </c>
      <c r="E358" s="7">
        <f t="shared" si="30"/>
        <v>0.48456309672063091</v>
      </c>
      <c r="F358" s="7">
        <f t="shared" si="31"/>
        <v>0.61726857617268571</v>
      </c>
      <c r="G358" s="7">
        <f t="shared" si="32"/>
        <v>0.87958449214127943</v>
      </c>
      <c r="H358" s="7">
        <f t="shared" si="33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34"/>
        <v>MS|lignite</v>
      </c>
      <c r="O358" s="7" t="str">
        <f ca="1">IFERROR(_xludf.MAXIFS(SYSHECF!$AE$2:$AE$7489,SYSHECF!$A$2:$A$7489,$A358,SYSHECF!$B$2:$B$7489,$B358),"")</f>
        <v/>
      </c>
      <c r="P358" t="e">
        <f t="shared" ca="1" si="35"/>
        <v>#VALUE!</v>
      </c>
    </row>
    <row r="359" spans="1:16" x14ac:dyDescent="0.45">
      <c r="A359" t="s">
        <v>58</v>
      </c>
      <c r="B359" t="s">
        <v>172</v>
      </c>
      <c r="C359" t="s">
        <v>207</v>
      </c>
      <c r="D359" s="7">
        <f>SUMIFS(SYSHECF!$AD$2:$AD$7489,SYSHECF!$A$2:$A$7489,$A359,SYSHECF!$B$2:$B$7489,$B359)/8760</f>
        <v>0.73419999999999996</v>
      </c>
      <c r="E359" s="7" t="str">
        <f t="shared" si="30"/>
        <v/>
      </c>
      <c r="F359" s="7" t="str">
        <f t="shared" si="31"/>
        <v/>
      </c>
      <c r="G359" s="7" t="str">
        <f t="shared" si="32"/>
        <v/>
      </c>
      <c r="H359" s="7" t="str">
        <f t="shared" si="33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34"/>
        <v>MS|municipal solid waste</v>
      </c>
      <c r="O359" s="7" t="str">
        <f ca="1">IFERROR(_xludf.MAXIFS(SYSHECF!$AE$2:$AE$7489,SYSHECF!$A$2:$A$7489,$A359,SYSHECF!$B$2:$B$7489,$B359),"")</f>
        <v/>
      </c>
      <c r="P359" t="e">
        <f t="shared" ca="1" si="35"/>
        <v>#VALUE!</v>
      </c>
    </row>
    <row r="360" spans="1:16" x14ac:dyDescent="0.45">
      <c r="A360" t="s">
        <v>58</v>
      </c>
      <c r="B360" t="s">
        <v>161</v>
      </c>
      <c r="C360" t="s">
        <v>207</v>
      </c>
      <c r="D360" s="7">
        <f>SUMIFS(SYSHECF!$AD$2:$AD$7489,SYSHECF!$A$2:$A$7489,$A360,SYSHECF!$B$2:$B$7489,$B360)/8760</f>
        <v>0.71870000000000001</v>
      </c>
      <c r="E360" s="7">
        <f t="shared" si="30"/>
        <v>0.73428166470552036</v>
      </c>
      <c r="F360" s="7">
        <f t="shared" si="31"/>
        <v>0.70314018688751689</v>
      </c>
      <c r="G360" s="7">
        <f t="shared" si="32"/>
        <v>1.0216803460491448</v>
      </c>
      <c r="H360" s="7">
        <f t="shared" si="33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34"/>
        <v>MS|natural gas combined cycle</v>
      </c>
      <c r="O360" s="7" t="str">
        <f ca="1">IFERROR(_xludf.MAXIFS(SYSHECF!$AE$2:$AE$7489,SYSHECF!$A$2:$A$7489,$A360,SYSHECF!$B$2:$B$7489,$B360),"")</f>
        <v/>
      </c>
      <c r="P360" t="e">
        <f t="shared" ca="1" si="35"/>
        <v>#VALUE!</v>
      </c>
    </row>
    <row r="361" spans="1:16" x14ac:dyDescent="0.45">
      <c r="A361" t="s">
        <v>58</v>
      </c>
      <c r="B361" t="s">
        <v>173</v>
      </c>
      <c r="C361" t="s">
        <v>207</v>
      </c>
      <c r="D361" s="7">
        <f>SUMIFS(SYSHECF!$AD$2:$AD$7489,SYSHECF!$A$2:$A$7489,$A361,SYSHECF!$B$2:$B$7489,$B361)/8760</f>
        <v>0.18330000000000002</v>
      </c>
      <c r="E361" s="7">
        <f t="shared" si="30"/>
        <v>0.19314256215268405</v>
      </c>
      <c r="F361" s="7">
        <f t="shared" si="31"/>
        <v>0.17353243110232913</v>
      </c>
      <c r="G361" s="7">
        <f t="shared" si="32"/>
        <v>1.0536964656447574</v>
      </c>
      <c r="H361" s="7">
        <f t="shared" si="33"/>
        <v>0.94671266286049705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34"/>
        <v>MS|natural gas peaker</v>
      </c>
      <c r="O361" s="7" t="str">
        <f ca="1">IFERROR(_xludf.MAXIFS(SYSHECF!$AE$2:$AE$7489,SYSHECF!$A$2:$A$7489,$A361,SYSHECF!$B$2:$B$7489,$B361),"")</f>
        <v/>
      </c>
      <c r="P361" t="e">
        <f t="shared" ca="1" si="35"/>
        <v>#VALUE!</v>
      </c>
    </row>
    <row r="362" spans="1:16" x14ac:dyDescent="0.45">
      <c r="A362" t="s">
        <v>58</v>
      </c>
      <c r="B362" t="s">
        <v>183</v>
      </c>
      <c r="C362" t="s">
        <v>207</v>
      </c>
      <c r="D362" s="7">
        <f>SUMIFS(SYSHECF!$AD$2:$AD$7489,SYSHECF!$A$2:$A$7489,$A362,SYSHECF!$B$2:$B$7489,$B362)/8760</f>
        <v>0.23080000000000009</v>
      </c>
      <c r="E362" s="7">
        <f t="shared" si="30"/>
        <v>0.21444906748253306</v>
      </c>
      <c r="F362" s="7">
        <f t="shared" si="31"/>
        <v>0.24717066699469631</v>
      </c>
      <c r="G362" s="7">
        <f t="shared" si="32"/>
        <v>0.92915540503697136</v>
      </c>
      <c r="H362" s="7">
        <f t="shared" si="33"/>
        <v>1.0709300996303996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34"/>
        <v>MS|natural gas steam turbine</v>
      </c>
      <c r="O362" s="7" t="str">
        <f ca="1">IFERROR(_xludf.MAXIFS(SYSHECF!$AE$2:$AE$7489,SYSHECF!$A$2:$A$7489,$A362,SYSHECF!$B$2:$B$7489,$B362),"")</f>
        <v/>
      </c>
      <c r="P362" t="e">
        <f t="shared" ca="1" si="35"/>
        <v>#VALUE!</v>
      </c>
    </row>
    <row r="363" spans="1:16" x14ac:dyDescent="0.45">
      <c r="A363" t="s">
        <v>58</v>
      </c>
      <c r="B363" t="s">
        <v>174</v>
      </c>
      <c r="C363" t="s">
        <v>208</v>
      </c>
      <c r="D363" s="7">
        <f>SUMIFS(SYSHECF!$AD$2:$AD$7489,SYSHECF!$A$2:$A$7489,$A363,SYSHECF!$B$2:$B$7489,$B363)/8760</f>
        <v>0.9199000000000005</v>
      </c>
      <c r="E363" s="7">
        <f t="shared" si="30"/>
        <v>0.87473318888830864</v>
      </c>
      <c r="F363" s="7">
        <f t="shared" si="31"/>
        <v>0.96502747997317884</v>
      </c>
      <c r="G363" s="7">
        <f t="shared" si="32"/>
        <v>0.95090030317241891</v>
      </c>
      <c r="H363" s="7">
        <f t="shared" si="33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34"/>
        <v>MS|nuclear</v>
      </c>
      <c r="O363" s="7" t="str">
        <f ca="1">IFERROR(_xludf.MAXIFS(SYSHECF!$AE$2:$AE$7489,SYSHECF!$A$2:$A$7489,$A363,SYSHECF!$B$2:$B$7489,$B363),"")</f>
        <v/>
      </c>
      <c r="P363" t="e">
        <f t="shared" ca="1" si="35"/>
        <v>#VALUE!</v>
      </c>
    </row>
    <row r="364" spans="1:16" x14ac:dyDescent="0.45">
      <c r="A364" t="s">
        <v>58</v>
      </c>
      <c r="B364" t="s">
        <v>175</v>
      </c>
      <c r="C364" t="s">
        <v>208</v>
      </c>
      <c r="D364" s="7">
        <f>SUMIFS(SYSHECF!$AD$2:$AD$7489,SYSHECF!$A$2:$A$7489,$A364,SYSHECF!$B$2:$B$7489,$B364)/8760</f>
        <v>0.35159427933884918</v>
      </c>
      <c r="E364" s="7" t="str">
        <f t="shared" si="30"/>
        <v/>
      </c>
      <c r="F364" s="7" t="str">
        <f t="shared" si="31"/>
        <v/>
      </c>
      <c r="G364" s="7" t="str">
        <f t="shared" si="32"/>
        <v/>
      </c>
      <c r="H364" s="7" t="str">
        <f t="shared" si="33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34"/>
        <v>MS|offshore wind</v>
      </c>
      <c r="O364" s="7" t="str">
        <f ca="1">IFERROR(_xludf.MAXIFS(SYSHECF!$AE$2:$AE$7489,SYSHECF!$A$2:$A$7489,$A364,SYSHECF!$B$2:$B$7489,$B364),"")</f>
        <v/>
      </c>
      <c r="P364" t="e">
        <f t="shared" ca="1" si="35"/>
        <v>#VALUE!</v>
      </c>
    </row>
    <row r="365" spans="1:16" x14ac:dyDescent="0.45">
      <c r="A365" t="s">
        <v>58</v>
      </c>
      <c r="B365" t="s">
        <v>176</v>
      </c>
      <c r="C365" t="s">
        <v>208</v>
      </c>
      <c r="D365" s="7">
        <f>SUMIFS(SYSHECF!$AD$2:$AD$7489,SYSHECF!$A$2:$A$7489,$A365,SYSHECF!$B$2:$B$7489,$B365)/8760</f>
        <v>0.26200000000000007</v>
      </c>
      <c r="E365" s="7">
        <f t="shared" si="30"/>
        <v>0.21451287572236452</v>
      </c>
      <c r="F365" s="7">
        <f t="shared" si="31"/>
        <v>0.30948756976154235</v>
      </c>
      <c r="G365" s="7">
        <f t="shared" si="32"/>
        <v>0.8187514340548262</v>
      </c>
      <c r="H365" s="7">
        <f t="shared" si="33"/>
        <v>1.1812502662654285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34"/>
        <v>MS|onshore wind</v>
      </c>
      <c r="O365" s="7" t="str">
        <f ca="1">IFERROR(_xludf.MAXIFS(SYSHECF!$AE$2:$AE$7489,SYSHECF!$A$2:$A$7489,$A365,SYSHECF!$B$2:$B$7489,$B365),"")</f>
        <v/>
      </c>
      <c r="P365" t="e">
        <f t="shared" ca="1" si="35"/>
        <v>#VALUE!</v>
      </c>
    </row>
    <row r="366" spans="1:16" x14ac:dyDescent="0.45">
      <c r="A366" t="s">
        <v>58</v>
      </c>
      <c r="B366" t="s">
        <v>177</v>
      </c>
      <c r="C366" t="s">
        <v>207</v>
      </c>
      <c r="D366" s="7">
        <f>SUMIFS(SYSHECF!$AD$2:$AD$7489,SYSHECF!$A$2:$A$7489,$A366,SYSHECF!$B$2:$B$7489,$B366)/8760</f>
        <v>4.1099999999999984E-2</v>
      </c>
      <c r="E366" s="7">
        <f t="shared" si="30"/>
        <v>5.9614408929477433E-2</v>
      </c>
      <c r="F366" s="7">
        <f t="shared" si="31"/>
        <v>6.97615423642821E-2</v>
      </c>
      <c r="G366" s="7">
        <f t="shared" si="32"/>
        <v>1.4504722367269454</v>
      </c>
      <c r="H366" s="7">
        <f t="shared" si="33"/>
        <v>1.6973611280847234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34"/>
        <v>MS|petroleum</v>
      </c>
      <c r="O366" s="7" t="str">
        <f ca="1">IFERROR(_xludf.MAXIFS(SYSHECF!$AE$2:$AE$7489,SYSHECF!$A$2:$A$7489,$A366,SYSHECF!$B$2:$B$7489,$B366),"")</f>
        <v/>
      </c>
      <c r="P366" t="e">
        <f t="shared" ca="1" si="35"/>
        <v>#VALUE!</v>
      </c>
    </row>
    <row r="367" spans="1:16" x14ac:dyDescent="0.45">
      <c r="A367" t="s">
        <v>58</v>
      </c>
      <c r="B367" t="s">
        <v>178</v>
      </c>
      <c r="C367" t="s">
        <v>207</v>
      </c>
      <c r="D367" s="7">
        <f>SUMIFS(SYSHECF!$AD$2:$AD$7489,SYSHECF!$A$2:$A$7489,$A367,SYSHECF!$B$2:$B$7489,$B367)/8760</f>
        <v>0.11317715464503425</v>
      </c>
      <c r="E367" s="7" t="str">
        <f t="shared" si="30"/>
        <v/>
      </c>
      <c r="F367" s="7" t="str">
        <f t="shared" si="31"/>
        <v/>
      </c>
      <c r="G367" s="7" t="str">
        <f t="shared" si="32"/>
        <v/>
      </c>
      <c r="H367" s="7" t="str">
        <f t="shared" si="33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34"/>
        <v>MS|pumped hydro</v>
      </c>
      <c r="O367" s="7" t="str">
        <f ca="1">IFERROR(_xludf.MAXIFS(SYSHECF!$AE$2:$AE$7489,SYSHECF!$A$2:$A$7489,$A367,SYSHECF!$B$2:$B$7489,$B367),"")</f>
        <v/>
      </c>
      <c r="P367" t="e">
        <f t="shared" ca="1" si="35"/>
        <v>#VALUE!</v>
      </c>
    </row>
    <row r="368" spans="1:16" x14ac:dyDescent="0.45">
      <c r="A368" t="s">
        <v>58</v>
      </c>
      <c r="B368" t="s">
        <v>181</v>
      </c>
      <c r="C368" t="s">
        <v>208</v>
      </c>
      <c r="D368" s="7">
        <f>SUMIFS(SYSHECF!$AD$2:$AD$7489,SYSHECF!$A$2:$A$7489,$A368,SYSHECF!$B$2:$B$7489,$B368)/8760</f>
        <v>0.18659999999999999</v>
      </c>
      <c r="E368" s="7">
        <f t="shared" si="30"/>
        <v>0.15824686285983194</v>
      </c>
      <c r="F368" s="7">
        <f t="shared" si="31"/>
        <v>0.21492187722301351</v>
      </c>
      <c r="G368" s="7">
        <f t="shared" si="32"/>
        <v>0.84805392743747032</v>
      </c>
      <c r="H368" s="7">
        <f t="shared" si="33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34"/>
        <v>MS|solar pv</v>
      </c>
      <c r="O368" s="7" t="str">
        <f ca="1">IFERROR(_xludf.MAXIFS(SYSHECF!$AE$2:$AE$7489,SYSHECF!$A$2:$A$7489,$A368,SYSHECF!$B$2:$B$7489,$B368),"")</f>
        <v/>
      </c>
      <c r="P368" t="e">
        <f t="shared" ca="1" si="35"/>
        <v>#VALUE!</v>
      </c>
    </row>
    <row r="369" spans="1:16" x14ac:dyDescent="0.45">
      <c r="A369" t="s">
        <v>58</v>
      </c>
      <c r="B369" t="s">
        <v>182</v>
      </c>
      <c r="C369" t="s">
        <v>208</v>
      </c>
      <c r="D369" s="7">
        <f>SUMIFS(SYSHECF!$AD$2:$AD$7489,SYSHECF!$A$2:$A$7489,$A369,SYSHECF!$B$2:$B$7489,$B369)/8760</f>
        <v>0.25892487015771465</v>
      </c>
      <c r="E369" s="7" t="str">
        <f t="shared" si="30"/>
        <v/>
      </c>
      <c r="F369" s="7" t="str">
        <f t="shared" si="31"/>
        <v/>
      </c>
      <c r="G369" s="7" t="str">
        <f t="shared" si="32"/>
        <v/>
      </c>
      <c r="H369" s="7" t="str">
        <f t="shared" si="33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34"/>
        <v>MS|solar thermal</v>
      </c>
      <c r="O369" s="7" t="str">
        <f ca="1">IFERROR(_xludf.MAXIFS(SYSHECF!$AE$2:$AE$7489,SYSHECF!$A$2:$A$7489,$A369,SYSHECF!$B$2:$B$7489,$B369),"")</f>
        <v/>
      </c>
      <c r="P369" t="e">
        <f t="shared" ca="1" si="35"/>
        <v>#VALUE!</v>
      </c>
    </row>
    <row r="370" spans="1:16" x14ac:dyDescent="0.45">
      <c r="A370" t="s">
        <v>62</v>
      </c>
      <c r="B370" t="s">
        <v>159</v>
      </c>
      <c r="C370" t="s">
        <v>207</v>
      </c>
      <c r="D370" s="7">
        <f>SUMIFS(SYSHECF!$AD$2:$AD$7489,SYSHECF!$A$2:$A$7489,$A370,SYSHECF!$B$2:$B$7489,$B370)/8760</f>
        <v>0.51019999999999999</v>
      </c>
      <c r="E370" s="7">
        <f t="shared" si="30"/>
        <v>0.63498858447488582</v>
      </c>
      <c r="F370" s="7">
        <f t="shared" si="31"/>
        <v>0.61001712328767133</v>
      </c>
      <c r="G370" s="7">
        <f t="shared" si="32"/>
        <v>1.2445875822714345</v>
      </c>
      <c r="H370" s="7">
        <f t="shared" si="33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34"/>
        <v>MT|biomass</v>
      </c>
      <c r="O370" s="7" t="str">
        <f ca="1">IFERROR(_xludf.MAXIFS(SYSHECF!$AE$2:$AE$7489,SYSHECF!$A$2:$A$7489,$A370,SYSHECF!$B$2:$B$7489,$B370),"")</f>
        <v/>
      </c>
      <c r="P370" t="e">
        <f t="shared" ca="1" si="35"/>
        <v>#VALUE!</v>
      </c>
    </row>
    <row r="371" spans="1:16" x14ac:dyDescent="0.45">
      <c r="A371" t="s">
        <v>62</v>
      </c>
      <c r="B371" t="s">
        <v>163</v>
      </c>
      <c r="C371" t="s">
        <v>208</v>
      </c>
      <c r="D371" s="7">
        <f>SUMIFS(SYSHECF!$AD$2:$AD$7489,SYSHECF!$A$2:$A$7489,$A371,SYSHECF!$B$2:$B$7489,$B371)/8760</f>
        <v>0.65950000000000009</v>
      </c>
      <c r="E371" s="7" t="str">
        <f t="shared" si="30"/>
        <v/>
      </c>
      <c r="F371" s="7" t="str">
        <f t="shared" si="31"/>
        <v/>
      </c>
      <c r="G371" s="7" t="str">
        <f t="shared" si="32"/>
        <v/>
      </c>
      <c r="H371" s="7" t="str">
        <f t="shared" si="33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34"/>
        <v>MT|geothermal</v>
      </c>
      <c r="O371" s="7" t="str">
        <f ca="1">IFERROR(_xludf.MAXIFS(SYSHECF!$AE$2:$AE$7489,SYSHECF!$A$2:$A$7489,$A371,SYSHECF!$B$2:$B$7489,$B371),"")</f>
        <v/>
      </c>
      <c r="P371" t="e">
        <f t="shared" ca="1" si="35"/>
        <v>#VALUE!</v>
      </c>
    </row>
    <row r="372" spans="1:16" x14ac:dyDescent="0.45">
      <c r="A372" t="s">
        <v>62</v>
      </c>
      <c r="B372" t="s">
        <v>165</v>
      </c>
      <c r="C372" t="s">
        <v>207</v>
      </c>
      <c r="D372" s="7">
        <f>SUMIFS(SYSHECF!$AD$2:$AD$7489,SYSHECF!$A$2:$A$7489,$A372,SYSHECF!$B$2:$B$7489,$B372)/8760</f>
        <v>0.67889303283444824</v>
      </c>
      <c r="E372" s="7">
        <f t="shared" si="30"/>
        <v>0.68710923779416933</v>
      </c>
      <c r="F372" s="7">
        <f t="shared" si="31"/>
        <v>0.67536354056901993</v>
      </c>
      <c r="G372" s="7">
        <f t="shared" si="32"/>
        <v>1.0121023556913193</v>
      </c>
      <c r="H372" s="7">
        <f t="shared" si="33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34"/>
        <v>MT|hard coal</v>
      </c>
      <c r="O372" s="7" t="str">
        <f ca="1">IFERROR(_xludf.MAXIFS(SYSHECF!$AE$2:$AE$7489,SYSHECF!$A$2:$A$7489,$A372,SYSHECF!$B$2:$B$7489,$B372),"")</f>
        <v/>
      </c>
      <c r="P372" t="e">
        <f t="shared" ca="1" si="35"/>
        <v>#VALUE!</v>
      </c>
    </row>
    <row r="373" spans="1:16" x14ac:dyDescent="0.45">
      <c r="A373" t="s">
        <v>62</v>
      </c>
      <c r="B373" t="s">
        <v>167</v>
      </c>
      <c r="C373" t="s">
        <v>208</v>
      </c>
      <c r="D373" s="7">
        <f>SUMIFS(SYSHECF!$AD$2:$AD$7489,SYSHECF!$A$2:$A$7489,$A373,SYSHECF!$B$2:$B$7489,$B373)/8760</f>
        <v>0.35570000000000007</v>
      </c>
      <c r="E373" s="7">
        <f t="shared" si="30"/>
        <v>0.37138723201309604</v>
      </c>
      <c r="F373" s="7">
        <f t="shared" si="31"/>
        <v>0.34006863415770067</v>
      </c>
      <c r="G373" s="7">
        <f t="shared" si="32"/>
        <v>1.0441024234273151</v>
      </c>
      <c r="H373" s="7">
        <f t="shared" si="33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34"/>
        <v>MT|hydro</v>
      </c>
      <c r="O373" s="7" t="str">
        <f ca="1">IFERROR(_xludf.MAXIFS(SYSHECF!$AE$2:$AE$7489,SYSHECF!$A$2:$A$7489,$A373,SYSHECF!$B$2:$B$7489,$B373),"")</f>
        <v/>
      </c>
      <c r="P373" t="e">
        <f t="shared" ca="1" si="35"/>
        <v>#VALUE!</v>
      </c>
    </row>
    <row r="374" spans="1:16" x14ac:dyDescent="0.45">
      <c r="A374" t="s">
        <v>62</v>
      </c>
      <c r="B374" t="s">
        <v>171</v>
      </c>
      <c r="C374" t="s">
        <v>207</v>
      </c>
      <c r="D374" s="7">
        <f>SUMIFS(SYSHECF!$AD$2:$AD$7489,SYSHECF!$A$2:$A$7489,$A374,SYSHECF!$B$2:$B$7489,$B374)/8760</f>
        <v>0.6379999999999999</v>
      </c>
      <c r="E374" s="7" t="str">
        <f t="shared" si="30"/>
        <v/>
      </c>
      <c r="F374" s="7" t="str">
        <f t="shared" si="31"/>
        <v/>
      </c>
      <c r="G374" s="7" t="str">
        <f t="shared" si="32"/>
        <v/>
      </c>
      <c r="H374" s="7" t="str">
        <f t="shared" si="33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34"/>
        <v>MT|lignite</v>
      </c>
      <c r="O374" s="7" t="str">
        <f ca="1">IFERROR(_xludf.MAXIFS(SYSHECF!$AE$2:$AE$7489,SYSHECF!$A$2:$A$7489,$A374,SYSHECF!$B$2:$B$7489,$B374),"")</f>
        <v/>
      </c>
      <c r="P374" t="e">
        <f t="shared" ca="1" si="35"/>
        <v>#VALUE!</v>
      </c>
    </row>
    <row r="375" spans="1:16" x14ac:dyDescent="0.45">
      <c r="A375" t="s">
        <v>62</v>
      </c>
      <c r="B375" t="s">
        <v>172</v>
      </c>
      <c r="C375" t="s">
        <v>207</v>
      </c>
      <c r="D375" s="7">
        <f>SUMIFS(SYSHECF!$AD$2:$AD$7489,SYSHECF!$A$2:$A$7489,$A375,SYSHECF!$B$2:$B$7489,$B375)/8760</f>
        <v>0.73419999999999985</v>
      </c>
      <c r="E375" s="7" t="str">
        <f t="shared" si="30"/>
        <v/>
      </c>
      <c r="F375" s="7" t="str">
        <f t="shared" si="31"/>
        <v/>
      </c>
      <c r="G375" s="7" t="str">
        <f t="shared" si="32"/>
        <v/>
      </c>
      <c r="H375" s="7" t="str">
        <f t="shared" si="33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34"/>
        <v>MT|municipal solid waste</v>
      </c>
      <c r="O375" s="7" t="str">
        <f ca="1">IFERROR(_xludf.MAXIFS(SYSHECF!$AE$2:$AE$7489,SYSHECF!$A$2:$A$7489,$A375,SYSHECF!$B$2:$B$7489,$B375),"")</f>
        <v/>
      </c>
      <c r="P375" t="e">
        <f t="shared" ca="1" si="35"/>
        <v>#VALUE!</v>
      </c>
    </row>
    <row r="376" spans="1:16" x14ac:dyDescent="0.45">
      <c r="A376" t="s">
        <v>62</v>
      </c>
      <c r="B376" t="s">
        <v>161</v>
      </c>
      <c r="C376" t="s">
        <v>207</v>
      </c>
      <c r="D376" s="7">
        <f>SUMIFS(SYSHECF!$AD$2:$AD$7489,SYSHECF!$A$2:$A$7489,$A376,SYSHECF!$B$2:$B$7489,$B376)/8760</f>
        <v>0.5951000000000003</v>
      </c>
      <c r="E376" s="7" t="str">
        <f t="shared" si="30"/>
        <v/>
      </c>
      <c r="F376" s="7" t="str">
        <f t="shared" si="31"/>
        <v/>
      </c>
      <c r="G376" s="7" t="str">
        <f t="shared" si="32"/>
        <v/>
      </c>
      <c r="H376" s="7" t="str">
        <f t="shared" si="33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34"/>
        <v>MT|natural gas combined cycle</v>
      </c>
      <c r="O376" s="7" t="str">
        <f ca="1">IFERROR(_xludf.MAXIFS(SYSHECF!$AE$2:$AE$7489,SYSHECF!$A$2:$A$7489,$A376,SYSHECF!$B$2:$B$7489,$B376),"")</f>
        <v/>
      </c>
      <c r="P376" t="e">
        <f t="shared" ca="1" si="35"/>
        <v>#VALUE!</v>
      </c>
    </row>
    <row r="377" spans="1:16" x14ac:dyDescent="0.45">
      <c r="A377" t="s">
        <v>62</v>
      </c>
      <c r="B377" t="s">
        <v>173</v>
      </c>
      <c r="C377" t="s">
        <v>207</v>
      </c>
      <c r="D377" s="7">
        <f>SUMIFS(SYSHECF!$AD$2:$AD$7489,SYSHECF!$A$2:$A$7489,$A377,SYSHECF!$B$2:$B$7489,$B377)/8760</f>
        <v>0.23679999999999998</v>
      </c>
      <c r="E377" s="7">
        <f t="shared" si="30"/>
        <v>0.20418448280412804</v>
      </c>
      <c r="F377" s="7">
        <f t="shared" si="31"/>
        <v>0.26942851898107628</v>
      </c>
      <c r="G377" s="7">
        <f t="shared" si="32"/>
        <v>0.86226555238229752</v>
      </c>
      <c r="H377" s="7">
        <f t="shared" si="33"/>
        <v>1.1377893538052208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34"/>
        <v>MT|natural gas peaker</v>
      </c>
      <c r="O377" s="7" t="str">
        <f ca="1">IFERROR(_xludf.MAXIFS(SYSHECF!$AE$2:$AE$7489,SYSHECF!$A$2:$A$7489,$A377,SYSHECF!$B$2:$B$7489,$B377),"")</f>
        <v/>
      </c>
      <c r="P377" t="e">
        <f t="shared" ca="1" si="35"/>
        <v>#VALUE!</v>
      </c>
    </row>
    <row r="378" spans="1:16" x14ac:dyDescent="0.45">
      <c r="A378" t="s">
        <v>62</v>
      </c>
      <c r="B378" t="s">
        <v>183</v>
      </c>
      <c r="C378" t="s">
        <v>207</v>
      </c>
      <c r="D378" s="7">
        <f>SUMIFS(SYSHECF!$AD$2:$AD$7489,SYSHECF!$A$2:$A$7489,$A378,SYSHECF!$B$2:$B$7489,$B378)/8760</f>
        <v>0.19190000000000002</v>
      </c>
      <c r="E378" s="7" t="str">
        <f t="shared" si="30"/>
        <v/>
      </c>
      <c r="F378" s="7" t="str">
        <f t="shared" si="31"/>
        <v/>
      </c>
      <c r="G378" s="7" t="str">
        <f t="shared" si="32"/>
        <v/>
      </c>
      <c r="H378" s="7" t="str">
        <f t="shared" si="33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34"/>
        <v>MT|natural gas steam turbine</v>
      </c>
      <c r="O378" s="7" t="str">
        <f ca="1">IFERROR(_xludf.MAXIFS(SYSHECF!$AE$2:$AE$7489,SYSHECF!$A$2:$A$7489,$A378,SYSHECF!$B$2:$B$7489,$B378),"")</f>
        <v/>
      </c>
      <c r="P378" t="e">
        <f t="shared" ca="1" si="35"/>
        <v>#VALUE!</v>
      </c>
    </row>
    <row r="379" spans="1:16" x14ac:dyDescent="0.45">
      <c r="A379" t="s">
        <v>62</v>
      </c>
      <c r="B379" t="s">
        <v>174</v>
      </c>
      <c r="C379" t="s">
        <v>208</v>
      </c>
      <c r="D379" s="7">
        <f>SUMIFS(SYSHECF!$AD$2:$AD$7489,SYSHECF!$A$2:$A$7489,$A379,SYSHECF!$B$2:$B$7489,$B379)/8760</f>
        <v>0.90900000000000003</v>
      </c>
      <c r="E379" s="7" t="str">
        <f t="shared" si="30"/>
        <v/>
      </c>
      <c r="F379" s="7" t="str">
        <f t="shared" si="31"/>
        <v/>
      </c>
      <c r="G379" s="7" t="str">
        <f t="shared" si="32"/>
        <v/>
      </c>
      <c r="H379" s="7" t="str">
        <f t="shared" si="33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34"/>
        <v>MT|nuclear</v>
      </c>
      <c r="O379" s="7" t="str">
        <f ca="1">IFERROR(_xludf.MAXIFS(SYSHECF!$AE$2:$AE$7489,SYSHECF!$A$2:$A$7489,$A379,SYSHECF!$B$2:$B$7489,$B379),"")</f>
        <v/>
      </c>
      <c r="P379" t="e">
        <f t="shared" ca="1" si="35"/>
        <v>#VALUE!</v>
      </c>
    </row>
    <row r="380" spans="1:16" x14ac:dyDescent="0.45">
      <c r="A380" t="s">
        <v>62</v>
      </c>
      <c r="B380" t="s">
        <v>175</v>
      </c>
      <c r="C380" t="s">
        <v>208</v>
      </c>
      <c r="D380" s="7">
        <f>SUMIFS(SYSHECF!$AD$2:$AD$7489,SYSHECF!$A$2:$A$7489,$A380,SYSHECF!$B$2:$B$7489,$B380)/8760</f>
        <v>0.35975947873485542</v>
      </c>
      <c r="E380" s="7" t="str">
        <f t="shared" si="30"/>
        <v/>
      </c>
      <c r="F380" s="7" t="str">
        <f t="shared" si="31"/>
        <v/>
      </c>
      <c r="G380" s="7" t="str">
        <f t="shared" si="32"/>
        <v/>
      </c>
      <c r="H380" s="7" t="str">
        <f t="shared" si="33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34"/>
        <v>MT|offshore wind</v>
      </c>
      <c r="O380" s="7" t="str">
        <f ca="1">IFERROR(_xludf.MAXIFS(SYSHECF!$AE$2:$AE$7489,SYSHECF!$A$2:$A$7489,$A380,SYSHECF!$B$2:$B$7489,$B380),"")</f>
        <v/>
      </c>
      <c r="P380" t="e">
        <f t="shared" ca="1" si="35"/>
        <v>#VALUE!</v>
      </c>
    </row>
    <row r="381" spans="1:16" x14ac:dyDescent="0.45">
      <c r="A381" t="s">
        <v>62</v>
      </c>
      <c r="B381" t="s">
        <v>176</v>
      </c>
      <c r="C381" t="s">
        <v>208</v>
      </c>
      <c r="D381" s="7">
        <f>SUMIFS(SYSHECF!$AD$2:$AD$7489,SYSHECF!$A$2:$A$7489,$A381,SYSHECF!$B$2:$B$7489,$B381)/8760</f>
        <v>0.35740000000000011</v>
      </c>
      <c r="E381" s="7">
        <f t="shared" si="30"/>
        <v>0.35131012724299115</v>
      </c>
      <c r="F381" s="7">
        <f t="shared" si="31"/>
        <v>0.36350233537562027</v>
      </c>
      <c r="G381" s="7">
        <f t="shared" si="32"/>
        <v>0.98296062463064093</v>
      </c>
      <c r="H381" s="7">
        <f t="shared" si="33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34"/>
        <v>MT|onshore wind</v>
      </c>
      <c r="O381" s="7" t="str">
        <f ca="1">IFERROR(_xludf.MAXIFS(SYSHECF!$AE$2:$AE$7489,SYSHECF!$A$2:$A$7489,$A381,SYSHECF!$B$2:$B$7489,$B381),"")</f>
        <v/>
      </c>
      <c r="P381" t="e">
        <f t="shared" ca="1" si="35"/>
        <v>#VALUE!</v>
      </c>
    </row>
    <row r="382" spans="1:16" x14ac:dyDescent="0.45">
      <c r="A382" t="s">
        <v>62</v>
      </c>
      <c r="B382" t="s">
        <v>177</v>
      </c>
      <c r="C382" t="s">
        <v>207</v>
      </c>
      <c r="D382" s="7">
        <f>SUMIFS(SYSHECF!$AD$2:$AD$7489,SYSHECF!$A$2:$A$7489,$A382,SYSHECF!$B$2:$B$7489,$B382)/8760</f>
        <v>0.92780000000000007</v>
      </c>
      <c r="E382" s="7">
        <f t="shared" si="30"/>
        <v>0.86604320337197049</v>
      </c>
      <c r="F382" s="7">
        <f t="shared" si="31"/>
        <v>0.98934550989345504</v>
      </c>
      <c r="G382" s="7">
        <f t="shared" si="32"/>
        <v>0.93343738237979135</v>
      </c>
      <c r="H382" s="7">
        <f t="shared" si="33"/>
        <v>1.0663348888698587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34"/>
        <v>MT|petroleum</v>
      </c>
      <c r="O382" s="7" t="str">
        <f ca="1">IFERROR(_xludf.MAXIFS(SYSHECF!$AE$2:$AE$7489,SYSHECF!$A$2:$A$7489,$A382,SYSHECF!$B$2:$B$7489,$B382),"")</f>
        <v/>
      </c>
      <c r="P382" t="e">
        <f t="shared" ca="1" si="35"/>
        <v>#VALUE!</v>
      </c>
    </row>
    <row r="383" spans="1:16" x14ac:dyDescent="0.45">
      <c r="A383" t="s">
        <v>62</v>
      </c>
      <c r="B383" t="s">
        <v>178</v>
      </c>
      <c r="C383" t="s">
        <v>207</v>
      </c>
      <c r="D383" s="7">
        <f>SUMIFS(SYSHECF!$AD$2:$AD$7489,SYSHECF!$A$2:$A$7489,$A383,SYSHECF!$B$2:$B$7489,$B383)/8760</f>
        <v>0.11216278755976029</v>
      </c>
      <c r="E383" s="7" t="str">
        <f t="shared" si="30"/>
        <v/>
      </c>
      <c r="F383" s="7" t="str">
        <f t="shared" si="31"/>
        <v/>
      </c>
      <c r="G383" s="7" t="str">
        <f t="shared" si="32"/>
        <v/>
      </c>
      <c r="H383" s="7" t="str">
        <f t="shared" si="33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34"/>
        <v>MT|pumped hydro</v>
      </c>
      <c r="O383" s="7" t="str">
        <f ca="1">IFERROR(_xludf.MAXIFS(SYSHECF!$AE$2:$AE$7489,SYSHECF!$A$2:$A$7489,$A383,SYSHECF!$B$2:$B$7489,$B383),"")</f>
        <v/>
      </c>
      <c r="P383" t="e">
        <f t="shared" ca="1" si="35"/>
        <v>#VALUE!</v>
      </c>
    </row>
    <row r="384" spans="1:16" x14ac:dyDescent="0.45">
      <c r="A384" t="s">
        <v>62</v>
      </c>
      <c r="B384" t="s">
        <v>181</v>
      </c>
      <c r="C384" t="s">
        <v>208</v>
      </c>
      <c r="D384" s="7">
        <f>SUMIFS(SYSHECF!$AD$2:$AD$7489,SYSHECF!$A$2:$A$7489,$A384,SYSHECF!$B$2:$B$7489,$B384)/8760</f>
        <v>0.22740000000000007</v>
      </c>
      <c r="E384" s="7">
        <f t="shared" si="30"/>
        <v>0.23379253411758635</v>
      </c>
      <c r="F384" s="7">
        <f t="shared" si="31"/>
        <v>0.22108711916002374</v>
      </c>
      <c r="G384" s="7">
        <f t="shared" si="32"/>
        <v>1.0281114077290514</v>
      </c>
      <c r="H384" s="7">
        <f t="shared" si="33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34"/>
        <v>MT|solar pv</v>
      </c>
      <c r="O384" s="7" t="str">
        <f ca="1">IFERROR(_xludf.MAXIFS(SYSHECF!$AE$2:$AE$7489,SYSHECF!$A$2:$A$7489,$A384,SYSHECF!$B$2:$B$7489,$B384),"")</f>
        <v/>
      </c>
      <c r="P384" t="e">
        <f t="shared" ca="1" si="35"/>
        <v>#VALUE!</v>
      </c>
    </row>
    <row r="385" spans="1:16" x14ac:dyDescent="0.45">
      <c r="A385" t="s">
        <v>62</v>
      </c>
      <c r="B385" t="s">
        <v>182</v>
      </c>
      <c r="C385" t="s">
        <v>208</v>
      </c>
      <c r="D385" s="7">
        <f>SUMIFS(SYSHECF!$AD$2:$AD$7489,SYSHECF!$A$2:$A$7489,$A385,SYSHECF!$B$2:$B$7489,$B385)/8760</f>
        <v>0.24959026304274684</v>
      </c>
      <c r="E385" s="7" t="str">
        <f t="shared" si="30"/>
        <v/>
      </c>
      <c r="F385" s="7" t="str">
        <f t="shared" si="31"/>
        <v/>
      </c>
      <c r="G385" s="7" t="str">
        <f t="shared" si="32"/>
        <v/>
      </c>
      <c r="H385" s="7" t="str">
        <f t="shared" si="33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34"/>
        <v>MT|solar thermal</v>
      </c>
      <c r="O385" s="7" t="str">
        <f ca="1">IFERROR(_xludf.MAXIFS(SYSHECF!$AE$2:$AE$7489,SYSHECF!$A$2:$A$7489,$A385,SYSHECF!$B$2:$B$7489,$B385),"")</f>
        <v/>
      </c>
      <c r="P385" t="e">
        <f t="shared" ca="1" si="35"/>
        <v>#VALUE!</v>
      </c>
    </row>
    <row r="386" spans="1:16" x14ac:dyDescent="0.45">
      <c r="A386" t="s">
        <v>75</v>
      </c>
      <c r="B386" t="s">
        <v>159</v>
      </c>
      <c r="C386" t="s">
        <v>207</v>
      </c>
      <c r="D386" s="7">
        <f>SUMIFS(SYSHECF!$AD$2:$AD$7489,SYSHECF!$A$2:$A$7489,$A386,SYSHECF!$B$2:$B$7489,$B386)/8760</f>
        <v>0.43179999999999985</v>
      </c>
      <c r="E386" s="7">
        <f t="shared" ref="E386:E449" si="36">IF(OR($J386="",$J386=0),"",$I386*1000/($J386*8760))</f>
        <v>0.42780200708306915</v>
      </c>
      <c r="F386" s="7">
        <f t="shared" ref="F386:F449" si="37">IF(OR($L386="",$L386=0),"",$K386*1000/($L386*8760))</f>
        <v>0.43585086719348748</v>
      </c>
      <c r="G386" s="7">
        <f t="shared" ref="G386:G449" si="38">IF(OR($E386="",$D386=0),"",$E386/$D386)</f>
        <v>0.99074110023869688</v>
      </c>
      <c r="H386" s="7">
        <f t="shared" ref="H386:H449" si="3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4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t="shared" ref="P386:P449" ca="1" si="41">IF(AND($H386&lt;&gt;"",$O386&lt;&gt;"",$H386*$O386&gt;1),"over","")</f>
        <v>#VALUE!</v>
      </c>
    </row>
    <row r="387" spans="1:16" x14ac:dyDescent="0.45">
      <c r="A387" t="s">
        <v>75</v>
      </c>
      <c r="B387" t="s">
        <v>163</v>
      </c>
      <c r="C387" t="s">
        <v>208</v>
      </c>
      <c r="D387" s="7">
        <f>SUMIFS(SYSHECF!$AD$2:$AD$7489,SYSHECF!$A$2:$A$7489,$A387,SYSHECF!$B$2:$B$7489,$B387)/8760</f>
        <v>0.65949999999999998</v>
      </c>
      <c r="E387" s="7" t="str">
        <f t="shared" si="36"/>
        <v/>
      </c>
      <c r="F387" s="7" t="str">
        <f t="shared" si="37"/>
        <v/>
      </c>
      <c r="G387" s="7" t="str">
        <f t="shared" si="38"/>
        <v/>
      </c>
      <c r="H387" s="7" t="str">
        <f t="shared" si="3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40"/>
        <v>NC|geothermal</v>
      </c>
      <c r="O387" s="7" t="str">
        <f ca="1">IFERROR(_xludf.MAXIFS(SYSHECF!$AE$2:$AE$7489,SYSHECF!$A$2:$A$7489,$A387,SYSHECF!$B$2:$B$7489,$B387),"")</f>
        <v/>
      </c>
      <c r="P387" t="e">
        <f t="shared" ca="1" si="41"/>
        <v>#VALUE!</v>
      </c>
    </row>
    <row r="388" spans="1:16" x14ac:dyDescent="0.45">
      <c r="A388" t="s">
        <v>75</v>
      </c>
      <c r="B388" t="s">
        <v>165</v>
      </c>
      <c r="C388" t="s">
        <v>207</v>
      </c>
      <c r="D388" s="7">
        <f>SUMIFS(SYSHECF!$AD$2:$AD$7489,SYSHECF!$A$2:$A$7489,$A388,SYSHECF!$B$2:$B$7489,$B388)/8760</f>
        <v>0.41870000000000007</v>
      </c>
      <c r="E388" s="7">
        <f t="shared" si="36"/>
        <v>0.34949037614370793</v>
      </c>
      <c r="F388" s="7">
        <f t="shared" si="37"/>
        <v>0.48795420002691786</v>
      </c>
      <c r="G388" s="7">
        <f t="shared" si="38"/>
        <v>0.83470354942371117</v>
      </c>
      <c r="H388" s="7">
        <f t="shared" si="3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40"/>
        <v>NC|hard coal</v>
      </c>
      <c r="O388" s="7" t="str">
        <f ca="1">IFERROR(_xludf.MAXIFS(SYSHECF!$AE$2:$AE$7489,SYSHECF!$A$2:$A$7489,$A388,SYSHECF!$B$2:$B$7489,$B388),"")</f>
        <v/>
      </c>
      <c r="P388" t="e">
        <f t="shared" ca="1" si="41"/>
        <v>#VALUE!</v>
      </c>
    </row>
    <row r="389" spans="1:16" x14ac:dyDescent="0.45">
      <c r="A389" t="s">
        <v>75</v>
      </c>
      <c r="B389" t="s">
        <v>167</v>
      </c>
      <c r="C389" t="s">
        <v>208</v>
      </c>
      <c r="D389" s="7">
        <f>SUMIFS(SYSHECF!$AD$2:$AD$7489,SYSHECF!$A$2:$A$7489,$A389,SYSHECF!$B$2:$B$7489,$B389)/8760</f>
        <v>0.25499999999999995</v>
      </c>
      <c r="E389" s="7">
        <f t="shared" si="36"/>
        <v>0.27425602738360133</v>
      </c>
      <c r="F389" s="7">
        <f t="shared" si="37"/>
        <v>0.23564840455475136</v>
      </c>
      <c r="G389" s="7">
        <f t="shared" si="38"/>
        <v>1.0755138328768681</v>
      </c>
      <c r="H389" s="7">
        <f t="shared" si="3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40"/>
        <v>NC|hydro</v>
      </c>
      <c r="O389" s="7" t="str">
        <f ca="1">IFERROR(_xludf.MAXIFS(SYSHECF!$AE$2:$AE$7489,SYSHECF!$A$2:$A$7489,$A389,SYSHECF!$B$2:$B$7489,$B389),"")</f>
        <v/>
      </c>
      <c r="P389" t="e">
        <f t="shared" ca="1" si="41"/>
        <v>#VALUE!</v>
      </c>
    </row>
    <row r="390" spans="1:16" x14ac:dyDescent="0.45">
      <c r="A390" t="s">
        <v>75</v>
      </c>
      <c r="B390" t="s">
        <v>171</v>
      </c>
      <c r="C390" t="s">
        <v>207</v>
      </c>
      <c r="D390" s="7">
        <f>SUMIFS(SYSHECF!$AD$2:$AD$7489,SYSHECF!$A$2:$A$7489,$A390,SYSHECF!$B$2:$B$7489,$B390)/8760</f>
        <v>0.6379999999999999</v>
      </c>
      <c r="E390" s="7" t="str">
        <f t="shared" si="36"/>
        <v/>
      </c>
      <c r="F390" s="7" t="str">
        <f t="shared" si="37"/>
        <v/>
      </c>
      <c r="G390" s="7" t="str">
        <f t="shared" si="38"/>
        <v/>
      </c>
      <c r="H390" s="7" t="str">
        <f t="shared" si="3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40"/>
        <v>NC|lignite</v>
      </c>
      <c r="O390" s="7" t="str">
        <f ca="1">IFERROR(_xludf.MAXIFS(SYSHECF!$AE$2:$AE$7489,SYSHECF!$A$2:$A$7489,$A390,SYSHECF!$B$2:$B$7489,$B390),"")</f>
        <v/>
      </c>
      <c r="P390" t="e">
        <f t="shared" ca="1" si="41"/>
        <v>#VALUE!</v>
      </c>
    </row>
    <row r="391" spans="1:16" x14ac:dyDescent="0.45">
      <c r="A391" t="s">
        <v>75</v>
      </c>
      <c r="B391" t="s">
        <v>172</v>
      </c>
      <c r="C391" t="s">
        <v>207</v>
      </c>
      <c r="D391" s="7">
        <f>SUMIFS(SYSHECF!$AD$2:$AD$7489,SYSHECF!$A$2:$A$7489,$A391,SYSHECF!$B$2:$B$7489,$B391)/8760</f>
        <v>0.73420000000000007</v>
      </c>
      <c r="E391" s="7" t="str">
        <f t="shared" si="36"/>
        <v/>
      </c>
      <c r="F391" s="7" t="str">
        <f t="shared" si="37"/>
        <v/>
      </c>
      <c r="G391" s="7" t="str">
        <f t="shared" si="38"/>
        <v/>
      </c>
      <c r="H391" s="7" t="str">
        <f t="shared" si="3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40"/>
        <v>NC|municipal solid waste</v>
      </c>
      <c r="O391" s="7" t="str">
        <f ca="1">IFERROR(_xludf.MAXIFS(SYSHECF!$AE$2:$AE$7489,SYSHECF!$A$2:$A$7489,$A391,SYSHECF!$B$2:$B$7489,$B391),"")</f>
        <v/>
      </c>
      <c r="P391" t="e">
        <f t="shared" ca="1" si="41"/>
        <v>#VALUE!</v>
      </c>
    </row>
    <row r="392" spans="1:16" x14ac:dyDescent="0.45">
      <c r="A392" t="s">
        <v>75</v>
      </c>
      <c r="B392" t="s">
        <v>161</v>
      </c>
      <c r="C392" t="s">
        <v>207</v>
      </c>
      <c r="D392" s="7">
        <f>SUMIFS(SYSHECF!$AD$2:$AD$7489,SYSHECF!$A$2:$A$7489,$A392,SYSHECF!$B$2:$B$7489,$B392)/8760</f>
        <v>0.75170000000000003</v>
      </c>
      <c r="E392" s="7">
        <f t="shared" si="36"/>
        <v>0.77419522491796944</v>
      </c>
      <c r="F392" s="7">
        <f t="shared" si="37"/>
        <v>0.729150053530082</v>
      </c>
      <c r="G392" s="7">
        <f t="shared" si="38"/>
        <v>1.0299258014074357</v>
      </c>
      <c r="H392" s="7">
        <f t="shared" si="3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4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t="shared" ca="1" si="41"/>
        <v>#VALUE!</v>
      </c>
    </row>
    <row r="393" spans="1:16" x14ac:dyDescent="0.45">
      <c r="A393" t="s">
        <v>75</v>
      </c>
      <c r="B393" t="s">
        <v>173</v>
      </c>
      <c r="C393" t="s">
        <v>207</v>
      </c>
      <c r="D393" s="7">
        <f>SUMIFS(SYSHECF!$AD$2:$AD$7489,SYSHECF!$A$2:$A$7489,$A393,SYSHECF!$B$2:$B$7489,$B393)/8760</f>
        <v>0.11070000000000001</v>
      </c>
      <c r="E393" s="7">
        <f t="shared" si="36"/>
        <v>8.290465848898057E-2</v>
      </c>
      <c r="F393" s="7">
        <f t="shared" si="37"/>
        <v>0.13857289478613904</v>
      </c>
      <c r="G393" s="7">
        <f t="shared" si="38"/>
        <v>0.74891290414616585</v>
      </c>
      <c r="H393" s="7">
        <f t="shared" si="39"/>
        <v>1.251787667444797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40"/>
        <v>NC|natural gas peaker</v>
      </c>
      <c r="O393" s="7" t="str">
        <f ca="1">IFERROR(_xludf.MAXIFS(SYSHECF!$AE$2:$AE$7489,SYSHECF!$A$2:$A$7489,$A393,SYSHECF!$B$2:$B$7489,$B393),"")</f>
        <v/>
      </c>
      <c r="P393" t="e">
        <f t="shared" ca="1" si="41"/>
        <v>#VALUE!</v>
      </c>
    </row>
    <row r="394" spans="1:16" x14ac:dyDescent="0.45">
      <c r="A394" t="s">
        <v>75</v>
      </c>
      <c r="B394" t="s">
        <v>183</v>
      </c>
      <c r="C394" t="s">
        <v>207</v>
      </c>
      <c r="D394" s="7">
        <f>SUMIFS(SYSHECF!$AD$2:$AD$7489,SYSHECF!$A$2:$A$7489,$A394,SYSHECF!$B$2:$B$7489,$B394)/8760</f>
        <v>0.36409999999999992</v>
      </c>
      <c r="E394" s="7">
        <f t="shared" si="36"/>
        <v>0.45031575454933975</v>
      </c>
      <c r="F394" s="7">
        <f t="shared" si="37"/>
        <v>0.2778705268673593</v>
      </c>
      <c r="G394" s="7">
        <f t="shared" si="38"/>
        <v>1.2367914159553415</v>
      </c>
      <c r="H394" s="7">
        <f t="shared" si="3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40"/>
        <v>NC|natural gas steam turbine</v>
      </c>
      <c r="O394" s="7" t="str">
        <f ca="1">IFERROR(_xludf.MAXIFS(SYSHECF!$AE$2:$AE$7489,SYSHECF!$A$2:$A$7489,$A394,SYSHECF!$B$2:$B$7489,$B394),"")</f>
        <v/>
      </c>
      <c r="P394" t="e">
        <f t="shared" ca="1" si="41"/>
        <v>#VALUE!</v>
      </c>
    </row>
    <row r="395" spans="1:16" x14ac:dyDescent="0.45">
      <c r="A395" t="s">
        <v>75</v>
      </c>
      <c r="B395" t="s">
        <v>174</v>
      </c>
      <c r="C395" t="s">
        <v>208</v>
      </c>
      <c r="D395" s="7">
        <f>SUMIFS(SYSHECF!$AD$2:$AD$7489,SYSHECF!$A$2:$A$7489,$A395,SYSHECF!$B$2:$B$7489,$B395)/8760</f>
        <v>0.95759999999999967</v>
      </c>
      <c r="E395" s="7">
        <f t="shared" si="36"/>
        <v>0.96095817700607855</v>
      </c>
      <c r="F395" s="7">
        <f t="shared" si="37"/>
        <v>0.95425020376632519</v>
      </c>
      <c r="G395" s="7">
        <f t="shared" si="38"/>
        <v>1.0035068682185453</v>
      </c>
      <c r="H395" s="7">
        <f t="shared" si="3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40"/>
        <v>NC|nuclear</v>
      </c>
      <c r="O395" s="7" t="str">
        <f ca="1">IFERROR(_xludf.MAXIFS(SYSHECF!$AE$2:$AE$7489,SYSHECF!$A$2:$A$7489,$A395,SYSHECF!$B$2:$B$7489,$B395),"")</f>
        <v/>
      </c>
      <c r="P395" t="e">
        <f t="shared" ca="1" si="41"/>
        <v>#VALUE!</v>
      </c>
    </row>
    <row r="396" spans="1:16" x14ac:dyDescent="0.45">
      <c r="A396" t="s">
        <v>75</v>
      </c>
      <c r="B396" t="s">
        <v>175</v>
      </c>
      <c r="C396" t="s">
        <v>208</v>
      </c>
      <c r="D396" s="7">
        <f>SUMIFS(SYSHECF!$AD$2:$AD$7489,SYSHECF!$A$2:$A$7489,$A396,SYSHECF!$B$2:$B$7489,$B396)/8760</f>
        <v>0.35596452093229086</v>
      </c>
      <c r="E396" s="7" t="str">
        <f t="shared" si="36"/>
        <v/>
      </c>
      <c r="F396" s="7" t="str">
        <f t="shared" si="37"/>
        <v/>
      </c>
      <c r="G396" s="7" t="str">
        <f t="shared" si="38"/>
        <v/>
      </c>
      <c r="H396" s="7" t="str">
        <f t="shared" si="3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40"/>
        <v>NC|offshore wind</v>
      </c>
      <c r="O396" s="7" t="str">
        <f ca="1">IFERROR(_xludf.MAXIFS(SYSHECF!$AE$2:$AE$7489,SYSHECF!$A$2:$A$7489,$A396,SYSHECF!$B$2:$B$7489,$B396),"")</f>
        <v/>
      </c>
      <c r="P396" t="e">
        <f t="shared" ca="1" si="41"/>
        <v>#VALUE!</v>
      </c>
    </row>
    <row r="397" spans="1:16" x14ac:dyDescent="0.45">
      <c r="A397" t="s">
        <v>75</v>
      </c>
      <c r="B397" t="s">
        <v>176</v>
      </c>
      <c r="C397" t="s">
        <v>208</v>
      </c>
      <c r="D397" s="7">
        <f>SUMIFS(SYSHECF!$AD$2:$AD$7489,SYSHECF!$A$2:$A$7489,$A397,SYSHECF!$B$2:$B$7489,$B397)/8760</f>
        <v>0.21079999999999999</v>
      </c>
      <c r="E397" s="7">
        <f t="shared" si="36"/>
        <v>0.15239869799753861</v>
      </c>
      <c r="F397" s="7">
        <f t="shared" si="37"/>
        <v>0.26922811497187815</v>
      </c>
      <c r="G397" s="7">
        <f t="shared" si="38"/>
        <v>0.72295397532039196</v>
      </c>
      <c r="H397" s="7">
        <f t="shared" si="39"/>
        <v>1.2771732209292133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40"/>
        <v>NC|onshore wind</v>
      </c>
      <c r="O397" s="7" t="str">
        <f ca="1">IFERROR(_xludf.MAXIFS(SYSHECF!$AE$2:$AE$7489,SYSHECF!$A$2:$A$7489,$A397,SYSHECF!$B$2:$B$7489,$B397),"")</f>
        <v/>
      </c>
      <c r="P397" t="e">
        <f t="shared" ca="1" si="41"/>
        <v>#VALUE!</v>
      </c>
    </row>
    <row r="398" spans="1:16" x14ac:dyDescent="0.45">
      <c r="A398" t="s">
        <v>75</v>
      </c>
      <c r="B398" t="s">
        <v>177</v>
      </c>
      <c r="C398" t="s">
        <v>207</v>
      </c>
      <c r="D398" s="7">
        <f>SUMIFS(SYSHECF!$AD$2:$AD$7489,SYSHECF!$A$2:$A$7489,$A398,SYSHECF!$B$2:$B$7489,$B398)/8760</f>
        <v>4.8128094283309102E-2</v>
      </c>
      <c r="E398" s="7">
        <f t="shared" si="36"/>
        <v>3.966070388497913E-2</v>
      </c>
      <c r="F398" s="7">
        <f t="shared" si="37"/>
        <v>6.1145910036038788E-2</v>
      </c>
      <c r="G398" s="7">
        <f t="shared" si="38"/>
        <v>0.82406553751149725</v>
      </c>
      <c r="H398" s="7">
        <f t="shared" si="39"/>
        <v>1.2704826764197119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40"/>
        <v>NC|petroleum</v>
      </c>
      <c r="O398" s="7" t="str">
        <f ca="1">IFERROR(_xludf.MAXIFS(SYSHECF!$AE$2:$AE$7489,SYSHECF!$A$2:$A$7489,$A398,SYSHECF!$B$2:$B$7489,$B398),"")</f>
        <v/>
      </c>
      <c r="P398" t="e">
        <f t="shared" ca="1" si="41"/>
        <v>#VALUE!</v>
      </c>
    </row>
    <row r="399" spans="1:16" x14ac:dyDescent="0.45">
      <c r="A399" t="s">
        <v>75</v>
      </c>
      <c r="B399" t="s">
        <v>178</v>
      </c>
      <c r="C399" t="s">
        <v>207</v>
      </c>
      <c r="D399" s="7">
        <f>SUMIFS(SYSHECF!$AD$2:$AD$7489,SYSHECF!$A$2:$A$7489,$A399,SYSHECF!$B$2:$B$7489,$B399)/8760</f>
        <v>9.1834581076776042E-2</v>
      </c>
      <c r="E399" s="7" t="str">
        <f t="shared" si="36"/>
        <v/>
      </c>
      <c r="F399" s="7">
        <f t="shared" si="37"/>
        <v>0</v>
      </c>
      <c r="G399" s="7" t="str">
        <f t="shared" si="38"/>
        <v/>
      </c>
      <c r="H399" s="7">
        <f t="shared" si="3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40"/>
        <v>NC|pumped hydro</v>
      </c>
      <c r="O399" s="7" t="str">
        <f ca="1">IFERROR(_xludf.MAXIFS(SYSHECF!$AE$2:$AE$7489,SYSHECF!$A$2:$A$7489,$A399,SYSHECF!$B$2:$B$7489,$B399),"")</f>
        <v/>
      </c>
      <c r="P399" t="e">
        <f t="shared" ca="1" si="41"/>
        <v>#VALUE!</v>
      </c>
    </row>
    <row r="400" spans="1:16" x14ac:dyDescent="0.45">
      <c r="A400" t="s">
        <v>75</v>
      </c>
      <c r="B400" t="s">
        <v>181</v>
      </c>
      <c r="C400" t="s">
        <v>208</v>
      </c>
      <c r="D400" s="7">
        <f>SUMIFS(SYSHECF!$AD$2:$AD$7489,SYSHECF!$A$2:$A$7489,$A400,SYSHECF!$B$2:$B$7489,$B400)/8760</f>
        <v>0.19719999999999996</v>
      </c>
      <c r="E400" s="7">
        <f t="shared" si="36"/>
        <v>0.19931260419793709</v>
      </c>
      <c r="F400" s="7">
        <f t="shared" si="37"/>
        <v>0.19514725001746558</v>
      </c>
      <c r="G400" s="7">
        <f t="shared" si="38"/>
        <v>1.0107130030321356</v>
      </c>
      <c r="H400" s="7">
        <f t="shared" si="3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40"/>
        <v>NC|solar pv</v>
      </c>
      <c r="O400" s="7" t="str">
        <f ca="1">IFERROR(_xludf.MAXIFS(SYSHECF!$AE$2:$AE$7489,SYSHECF!$A$2:$A$7489,$A400,SYSHECF!$B$2:$B$7489,$B400),"")</f>
        <v/>
      </c>
      <c r="P400" t="e">
        <f t="shared" ca="1" si="41"/>
        <v>#VALUE!</v>
      </c>
    </row>
    <row r="401" spans="1:16" x14ac:dyDescent="0.45">
      <c r="A401" t="s">
        <v>75</v>
      </c>
      <c r="B401" t="s">
        <v>182</v>
      </c>
      <c r="C401" t="s">
        <v>208</v>
      </c>
      <c r="D401" s="7">
        <f>SUMIFS(SYSHECF!$AD$2:$AD$7489,SYSHECF!$A$2:$A$7489,$A401,SYSHECF!$B$2:$B$7489,$B401)/8760</f>
        <v>0.25284258082305794</v>
      </c>
      <c r="E401" s="7" t="str">
        <f t="shared" si="36"/>
        <v/>
      </c>
      <c r="F401" s="7" t="str">
        <f t="shared" si="37"/>
        <v/>
      </c>
      <c r="G401" s="7" t="str">
        <f t="shared" si="38"/>
        <v/>
      </c>
      <c r="H401" s="7" t="str">
        <f t="shared" si="3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40"/>
        <v>NC|solar thermal</v>
      </c>
      <c r="O401" s="7" t="str">
        <f ca="1">IFERROR(_xludf.MAXIFS(SYSHECF!$AE$2:$AE$7489,SYSHECF!$A$2:$A$7489,$A401,SYSHECF!$B$2:$B$7489,$B401),"")</f>
        <v/>
      </c>
      <c r="P401" t="e">
        <f t="shared" ca="1" si="41"/>
        <v>#VALUE!</v>
      </c>
    </row>
    <row r="402" spans="1:16" x14ac:dyDescent="0.45">
      <c r="A402" t="s">
        <v>77</v>
      </c>
      <c r="B402" t="s">
        <v>159</v>
      </c>
      <c r="C402" t="s">
        <v>207</v>
      </c>
      <c r="D402" s="7">
        <f>SUMIFS(SYSHECF!$AD$2:$AD$7489,SYSHECF!$A$2:$A$7489,$A402,SYSHECF!$B$2:$B$7489,$B402)/8760</f>
        <v>0.51019999999999988</v>
      </c>
      <c r="E402" s="7" t="str">
        <f t="shared" si="36"/>
        <v/>
      </c>
      <c r="F402" s="7" t="str">
        <f t="shared" si="37"/>
        <v/>
      </c>
      <c r="G402" s="7" t="str">
        <f t="shared" si="38"/>
        <v/>
      </c>
      <c r="H402" s="7" t="str">
        <f t="shared" si="3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40"/>
        <v>ND|biomass</v>
      </c>
      <c r="O402" s="7" t="str">
        <f ca="1">IFERROR(_xludf.MAXIFS(SYSHECF!$AE$2:$AE$7489,SYSHECF!$A$2:$A$7489,$A402,SYSHECF!$B$2:$B$7489,$B402),"")</f>
        <v/>
      </c>
      <c r="P402" t="e">
        <f t="shared" ca="1" si="41"/>
        <v>#VALUE!</v>
      </c>
    </row>
    <row r="403" spans="1:16" x14ac:dyDescent="0.45">
      <c r="A403" t="s">
        <v>77</v>
      </c>
      <c r="B403" t="s">
        <v>163</v>
      </c>
      <c r="C403" t="s">
        <v>208</v>
      </c>
      <c r="D403" s="7">
        <f>SUMIFS(SYSHECF!$AD$2:$AD$7489,SYSHECF!$A$2:$A$7489,$A403,SYSHECF!$B$2:$B$7489,$B403)/8760</f>
        <v>0.65949999999999998</v>
      </c>
      <c r="E403" s="7" t="str">
        <f t="shared" si="36"/>
        <v/>
      </c>
      <c r="F403" s="7" t="str">
        <f t="shared" si="37"/>
        <v/>
      </c>
      <c r="G403" s="7" t="str">
        <f t="shared" si="38"/>
        <v/>
      </c>
      <c r="H403" s="7" t="str">
        <f t="shared" si="3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40"/>
        <v>ND|geothermal</v>
      </c>
      <c r="O403" s="7" t="str">
        <f ca="1">IFERROR(_xludf.MAXIFS(SYSHECF!$AE$2:$AE$7489,SYSHECF!$A$2:$A$7489,$A403,SYSHECF!$B$2:$B$7489,$B403),"")</f>
        <v/>
      </c>
      <c r="P403" t="e">
        <f t="shared" ca="1" si="41"/>
        <v>#VALUE!</v>
      </c>
    </row>
    <row r="404" spans="1:16" x14ac:dyDescent="0.45">
      <c r="A404" t="s">
        <v>77</v>
      </c>
      <c r="B404" t="s">
        <v>165</v>
      </c>
      <c r="C404" t="s">
        <v>207</v>
      </c>
      <c r="D404" s="7">
        <f>SUMIFS(SYSHECF!$AD$2:$AD$7489,SYSHECF!$A$2:$A$7489,$A404,SYSHECF!$B$2:$B$7489,$B404)/8760</f>
        <v>0.83129999999999993</v>
      </c>
      <c r="E404" s="7">
        <f t="shared" si="36"/>
        <v>0.83082875393077038</v>
      </c>
      <c r="F404" s="7">
        <f t="shared" si="37"/>
        <v>0.83186816437716515</v>
      </c>
      <c r="G404" s="7">
        <f t="shared" si="38"/>
        <v>0.9994331215334662</v>
      </c>
      <c r="H404" s="7">
        <f t="shared" si="3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40"/>
        <v>ND|hard coal</v>
      </c>
      <c r="O404" s="7" t="str">
        <f ca="1">IFERROR(_xludf.MAXIFS(SYSHECF!$AE$2:$AE$7489,SYSHECF!$A$2:$A$7489,$A404,SYSHECF!$B$2:$B$7489,$B404),"")</f>
        <v/>
      </c>
      <c r="P404" t="e">
        <f t="shared" ca="1" si="41"/>
        <v>#VALUE!</v>
      </c>
    </row>
    <row r="405" spans="1:16" x14ac:dyDescent="0.45">
      <c r="A405" t="s">
        <v>77</v>
      </c>
      <c r="B405" t="s">
        <v>167</v>
      </c>
      <c r="C405" t="s">
        <v>208</v>
      </c>
      <c r="D405" s="7">
        <f>SUMIFS(SYSHECF!$AD$2:$AD$7489,SYSHECF!$A$2:$A$7489,$A405,SYSHECF!$B$2:$B$7489,$B405)/8760</f>
        <v>0.4549999999999999</v>
      </c>
      <c r="E405" s="7">
        <f t="shared" si="36"/>
        <v>0.46123198137702565</v>
      </c>
      <c r="F405" s="7">
        <f t="shared" si="37"/>
        <v>0.44867490375145491</v>
      </c>
      <c r="G405" s="7">
        <f t="shared" si="38"/>
        <v>1.0136966623670896</v>
      </c>
      <c r="H405" s="7">
        <f t="shared" si="3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40"/>
        <v>ND|hydro</v>
      </c>
      <c r="O405" s="7" t="str">
        <f ca="1">IFERROR(_xludf.MAXIFS(SYSHECF!$AE$2:$AE$7489,SYSHECF!$A$2:$A$7489,$A405,SYSHECF!$B$2:$B$7489,$B405),"")</f>
        <v/>
      </c>
      <c r="P405" t="e">
        <f t="shared" ca="1" si="41"/>
        <v>#VALUE!</v>
      </c>
    </row>
    <row r="406" spans="1:16" x14ac:dyDescent="0.45">
      <c r="A406" t="s">
        <v>77</v>
      </c>
      <c r="B406" t="s">
        <v>171</v>
      </c>
      <c r="C406" t="s">
        <v>207</v>
      </c>
      <c r="D406" s="7">
        <f>SUMIFS(SYSHECF!$AD$2:$AD$7489,SYSHECF!$A$2:$A$7489,$A406,SYSHECF!$B$2:$B$7489,$B406)/8760</f>
        <v>0.61749999999999972</v>
      </c>
      <c r="E406" s="7">
        <f t="shared" si="36"/>
        <v>0.63013664431439831</v>
      </c>
      <c r="F406" s="7">
        <f t="shared" si="37"/>
        <v>0.60494799617871753</v>
      </c>
      <c r="G406" s="7">
        <f t="shared" si="38"/>
        <v>1.0204642013188641</v>
      </c>
      <c r="H406" s="7">
        <f t="shared" si="39"/>
        <v>0.97967286830561584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40"/>
        <v>ND|lignite</v>
      </c>
      <c r="O406" s="7" t="str">
        <f ca="1">IFERROR(_xludf.MAXIFS(SYSHECF!$AE$2:$AE$7489,SYSHECF!$A$2:$A$7489,$A406,SYSHECF!$B$2:$B$7489,$B406),"")</f>
        <v/>
      </c>
      <c r="P406" t="e">
        <f t="shared" ca="1" si="41"/>
        <v>#VALUE!</v>
      </c>
    </row>
    <row r="407" spans="1:16" x14ac:dyDescent="0.45">
      <c r="A407" t="s">
        <v>77</v>
      </c>
      <c r="B407" t="s">
        <v>172</v>
      </c>
      <c r="C407" t="s">
        <v>207</v>
      </c>
      <c r="D407" s="7">
        <f>SUMIFS(SYSHECF!$AD$2:$AD$7489,SYSHECF!$A$2:$A$7489,$A407,SYSHECF!$B$2:$B$7489,$B407)/8760</f>
        <v>0.73419999999999985</v>
      </c>
      <c r="E407" s="7" t="str">
        <f t="shared" si="36"/>
        <v/>
      </c>
      <c r="F407" s="7" t="str">
        <f t="shared" si="37"/>
        <v/>
      </c>
      <c r="G407" s="7" t="str">
        <f t="shared" si="38"/>
        <v/>
      </c>
      <c r="H407" s="7" t="str">
        <f t="shared" si="3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40"/>
        <v>ND|municipal solid waste</v>
      </c>
      <c r="O407" s="7" t="str">
        <f ca="1">IFERROR(_xludf.MAXIFS(SYSHECF!$AE$2:$AE$7489,SYSHECF!$A$2:$A$7489,$A407,SYSHECF!$B$2:$B$7489,$B407),"")</f>
        <v/>
      </c>
      <c r="P407" t="e">
        <f t="shared" ca="1" si="41"/>
        <v>#VALUE!</v>
      </c>
    </row>
    <row r="408" spans="1:16" x14ac:dyDescent="0.45">
      <c r="A408" t="s">
        <v>77</v>
      </c>
      <c r="B408" t="s">
        <v>161</v>
      </c>
      <c r="C408" t="s">
        <v>207</v>
      </c>
      <c r="D408" s="7">
        <f>SUMIFS(SYSHECF!$AD$2:$AD$7489,SYSHECF!$A$2:$A$7489,$A408,SYSHECF!$B$2:$B$7489,$B408)/8760</f>
        <v>0.59509999999999974</v>
      </c>
      <c r="E408" s="7" t="str">
        <f t="shared" si="36"/>
        <v/>
      </c>
      <c r="F408" s="7" t="str">
        <f t="shared" si="37"/>
        <v/>
      </c>
      <c r="G408" s="7" t="str">
        <f t="shared" si="38"/>
        <v/>
      </c>
      <c r="H408" s="7" t="str">
        <f t="shared" si="3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4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t="shared" ca="1" si="41"/>
        <v>#VALUE!</v>
      </c>
    </row>
    <row r="409" spans="1:16" x14ac:dyDescent="0.45">
      <c r="A409" t="s">
        <v>77</v>
      </c>
      <c r="B409" t="s">
        <v>173</v>
      </c>
      <c r="C409" t="s">
        <v>207</v>
      </c>
      <c r="D409" s="7">
        <f>SUMIFS(SYSHECF!$AD$2:$AD$7489,SYSHECF!$A$2:$A$7489,$A409,SYSHECF!$B$2:$B$7489,$B409)/8760</f>
        <v>0.32470000000000004</v>
      </c>
      <c r="E409" s="7">
        <f t="shared" si="36"/>
        <v>0.39539355778942548</v>
      </c>
      <c r="F409" s="7">
        <f t="shared" si="37"/>
        <v>0.25404229793148447</v>
      </c>
      <c r="G409" s="7">
        <f t="shared" si="38"/>
        <v>1.2177196113009714</v>
      </c>
      <c r="H409" s="7">
        <f t="shared" si="39"/>
        <v>0.78239081592696158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40"/>
        <v>ND|natural gas peaker</v>
      </c>
      <c r="O409" s="7" t="str">
        <f ca="1">IFERROR(_xludf.MAXIFS(SYSHECF!$AE$2:$AE$7489,SYSHECF!$A$2:$A$7489,$A409,SYSHECF!$B$2:$B$7489,$B409),"")</f>
        <v/>
      </c>
      <c r="P409" t="e">
        <f t="shared" ca="1" si="41"/>
        <v>#VALUE!</v>
      </c>
    </row>
    <row r="410" spans="1:16" x14ac:dyDescent="0.45">
      <c r="A410" t="s">
        <v>77</v>
      </c>
      <c r="B410" t="s">
        <v>183</v>
      </c>
      <c r="C410" t="s">
        <v>207</v>
      </c>
      <c r="D410" s="7">
        <f>SUMIFS(SYSHECF!$AD$2:$AD$7489,SYSHECF!$A$2:$A$7489,$A410,SYSHECF!$B$2:$B$7489,$B410)/8760</f>
        <v>0.18149999999999988</v>
      </c>
      <c r="E410" s="7">
        <f t="shared" si="36"/>
        <v>0.21134625443544397</v>
      </c>
      <c r="F410" s="7">
        <f t="shared" si="37"/>
        <v>0.15151956288607765</v>
      </c>
      <c r="G410" s="7">
        <f t="shared" si="38"/>
        <v>1.1644421731980392</v>
      </c>
      <c r="H410" s="7">
        <f t="shared" si="3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40"/>
        <v>ND|natural gas steam turbine</v>
      </c>
      <c r="O410" s="7" t="str">
        <f ca="1">IFERROR(_xludf.MAXIFS(SYSHECF!$AE$2:$AE$7489,SYSHECF!$A$2:$A$7489,$A410,SYSHECF!$B$2:$B$7489,$B410),"")</f>
        <v/>
      </c>
      <c r="P410" t="e">
        <f t="shared" ca="1" si="41"/>
        <v>#VALUE!</v>
      </c>
    </row>
    <row r="411" spans="1:16" x14ac:dyDescent="0.45">
      <c r="A411" t="s">
        <v>77</v>
      </c>
      <c r="B411" t="s">
        <v>174</v>
      </c>
      <c r="C411" t="s">
        <v>208</v>
      </c>
      <c r="D411" s="7">
        <f>SUMIFS(SYSHECF!$AD$2:$AD$7489,SYSHECF!$A$2:$A$7489,$A411,SYSHECF!$B$2:$B$7489,$B411)/8760</f>
        <v>0.90899999999999992</v>
      </c>
      <c r="E411" s="7" t="str">
        <f t="shared" si="36"/>
        <v/>
      </c>
      <c r="F411" s="7" t="str">
        <f t="shared" si="37"/>
        <v/>
      </c>
      <c r="G411" s="7" t="str">
        <f t="shared" si="38"/>
        <v/>
      </c>
      <c r="H411" s="7" t="str">
        <f t="shared" si="3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40"/>
        <v>ND|nuclear</v>
      </c>
      <c r="O411" s="7" t="str">
        <f ca="1">IFERROR(_xludf.MAXIFS(SYSHECF!$AE$2:$AE$7489,SYSHECF!$A$2:$A$7489,$A411,SYSHECF!$B$2:$B$7489,$B411),"")</f>
        <v/>
      </c>
      <c r="P411" t="e">
        <f t="shared" ca="1" si="41"/>
        <v>#VALUE!</v>
      </c>
    </row>
    <row r="412" spans="1:16" x14ac:dyDescent="0.45">
      <c r="A412" t="s">
        <v>77</v>
      </c>
      <c r="B412" t="s">
        <v>175</v>
      </c>
      <c r="C412" t="s">
        <v>208</v>
      </c>
      <c r="D412" s="7">
        <f>SUMIFS(SYSHECF!$AD$2:$AD$7489,SYSHECF!$A$2:$A$7489,$A412,SYSHECF!$B$2:$B$7489,$B412)/8760</f>
        <v>0.33383323833960687</v>
      </c>
      <c r="E412" s="7" t="str">
        <f t="shared" si="36"/>
        <v/>
      </c>
      <c r="F412" s="7" t="str">
        <f t="shared" si="37"/>
        <v/>
      </c>
      <c r="G412" s="7" t="str">
        <f t="shared" si="38"/>
        <v/>
      </c>
      <c r="H412" s="7" t="str">
        <f t="shared" si="3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40"/>
        <v>ND|offshore wind</v>
      </c>
      <c r="O412" s="7" t="str">
        <f ca="1">IFERROR(_xludf.MAXIFS(SYSHECF!$AE$2:$AE$7489,SYSHECF!$A$2:$A$7489,$A412,SYSHECF!$B$2:$B$7489,$B412),"")</f>
        <v/>
      </c>
      <c r="P412" t="e">
        <f t="shared" ca="1" si="41"/>
        <v>#VALUE!</v>
      </c>
    </row>
    <row r="413" spans="1:16" x14ac:dyDescent="0.45">
      <c r="A413" t="s">
        <v>77</v>
      </c>
      <c r="B413" t="s">
        <v>176</v>
      </c>
      <c r="C413" t="s">
        <v>208</v>
      </c>
      <c r="D413" s="7">
        <f>SUMIFS(SYSHECF!$AD$2:$AD$7489,SYSHECF!$A$2:$A$7489,$A413,SYSHECF!$B$2:$B$7489,$B413)/8760</f>
        <v>0.3725</v>
      </c>
      <c r="E413" s="7">
        <f t="shared" si="36"/>
        <v>0.37333369749718281</v>
      </c>
      <c r="F413" s="7">
        <f t="shared" si="37"/>
        <v>0.37171774968619925</v>
      </c>
      <c r="G413" s="7">
        <f t="shared" si="38"/>
        <v>1.0022381140863967</v>
      </c>
      <c r="H413" s="7">
        <f t="shared" si="3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40"/>
        <v>ND|onshore wind</v>
      </c>
      <c r="O413" s="7" t="str">
        <f ca="1">IFERROR(_xludf.MAXIFS(SYSHECF!$AE$2:$AE$7489,SYSHECF!$A$2:$A$7489,$A413,SYSHECF!$B$2:$B$7489,$B413),"")</f>
        <v/>
      </c>
      <c r="P413" t="e">
        <f t="shared" ca="1" si="41"/>
        <v>#VALUE!</v>
      </c>
    </row>
    <row r="414" spans="1:16" x14ac:dyDescent="0.45">
      <c r="A414" t="s">
        <v>77</v>
      </c>
      <c r="B414" t="s">
        <v>177</v>
      </c>
      <c r="C414" t="s">
        <v>207</v>
      </c>
      <c r="D414" s="7">
        <f>SUMIFS(SYSHECF!$AD$2:$AD$7489,SYSHECF!$A$2:$A$7489,$A414,SYSHECF!$B$2:$B$7489,$B414)/8760</f>
        <v>7.7700000000000047E-2</v>
      </c>
      <c r="E414" s="7">
        <f t="shared" si="36"/>
        <v>9.0738789368926348E-2</v>
      </c>
      <c r="F414" s="7">
        <f t="shared" si="37"/>
        <v>6.4701712740879949E-2</v>
      </c>
      <c r="G414" s="7">
        <f t="shared" si="38"/>
        <v>1.1678093869874684</v>
      </c>
      <c r="H414" s="7">
        <f t="shared" si="39"/>
        <v>0.83271187568700011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40"/>
        <v>ND|petroleum</v>
      </c>
      <c r="O414" s="7" t="str">
        <f ca="1">IFERROR(_xludf.MAXIFS(SYSHECF!$AE$2:$AE$7489,SYSHECF!$A$2:$A$7489,$A414,SYSHECF!$B$2:$B$7489,$B414),"")</f>
        <v/>
      </c>
      <c r="P414" t="e">
        <f t="shared" ca="1" si="41"/>
        <v>#VALUE!</v>
      </c>
    </row>
    <row r="415" spans="1:16" x14ac:dyDescent="0.45">
      <c r="A415" t="s">
        <v>77</v>
      </c>
      <c r="B415" t="s">
        <v>178</v>
      </c>
      <c r="C415" t="s">
        <v>207</v>
      </c>
      <c r="D415" s="7">
        <f>SUMIFS(SYSHECF!$AD$2:$AD$7489,SYSHECF!$A$2:$A$7489,$A415,SYSHECF!$B$2:$B$7489,$B415)/8760</f>
        <v>0.12541597727551373</v>
      </c>
      <c r="E415" s="7" t="str">
        <f t="shared" si="36"/>
        <v/>
      </c>
      <c r="F415" s="7" t="str">
        <f t="shared" si="37"/>
        <v/>
      </c>
      <c r="G415" s="7" t="str">
        <f t="shared" si="38"/>
        <v/>
      </c>
      <c r="H415" s="7" t="str">
        <f t="shared" si="3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40"/>
        <v>ND|pumped hydro</v>
      </c>
      <c r="O415" s="7" t="str">
        <f ca="1">IFERROR(_xludf.MAXIFS(SYSHECF!$AE$2:$AE$7489,SYSHECF!$A$2:$A$7489,$A415,SYSHECF!$B$2:$B$7489,$B415),"")</f>
        <v/>
      </c>
      <c r="P415" t="e">
        <f t="shared" ca="1" si="41"/>
        <v>#VALUE!</v>
      </c>
    </row>
    <row r="416" spans="1:16" x14ac:dyDescent="0.45">
      <c r="A416" t="s">
        <v>77</v>
      </c>
      <c r="B416" t="s">
        <v>181</v>
      </c>
      <c r="C416" t="s">
        <v>208</v>
      </c>
      <c r="D416" s="7">
        <f>SUMIFS(SYSHECF!$AD$2:$AD$7489,SYSHECF!$A$2:$A$7489,$A416,SYSHECF!$B$2:$B$7489,$B416)/8760</f>
        <v>0.26147654144552285</v>
      </c>
      <c r="E416" s="7" t="str">
        <f t="shared" si="36"/>
        <v/>
      </c>
      <c r="F416" s="7" t="str">
        <f t="shared" si="37"/>
        <v/>
      </c>
      <c r="G416" s="7" t="str">
        <f t="shared" si="38"/>
        <v/>
      </c>
      <c r="H416" s="7" t="str">
        <f t="shared" si="3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40"/>
        <v>ND|solar pv</v>
      </c>
      <c r="O416" s="7" t="str">
        <f ca="1">IFERROR(_xludf.MAXIFS(SYSHECF!$AE$2:$AE$7489,SYSHECF!$A$2:$A$7489,$A416,SYSHECF!$B$2:$B$7489,$B416),"")</f>
        <v/>
      </c>
      <c r="P416" t="e">
        <f t="shared" ca="1" si="41"/>
        <v>#VALUE!</v>
      </c>
    </row>
    <row r="417" spans="1:16" x14ac:dyDescent="0.45">
      <c r="A417" t="s">
        <v>77</v>
      </c>
      <c r="B417" t="s">
        <v>182</v>
      </c>
      <c r="C417" t="s">
        <v>208</v>
      </c>
      <c r="D417" s="7">
        <f>SUMIFS(SYSHECF!$AD$2:$AD$7489,SYSHECF!$A$2:$A$7489,$A417,SYSHECF!$B$2:$B$7489,$B417)/8760</f>
        <v>0.24188405864378157</v>
      </c>
      <c r="E417" s="7" t="str">
        <f t="shared" si="36"/>
        <v/>
      </c>
      <c r="F417" s="7" t="str">
        <f t="shared" si="37"/>
        <v/>
      </c>
      <c r="G417" s="7" t="str">
        <f t="shared" si="38"/>
        <v/>
      </c>
      <c r="H417" s="7" t="str">
        <f t="shared" si="3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40"/>
        <v>ND|solar thermal</v>
      </c>
      <c r="O417" s="7" t="str">
        <f ca="1">IFERROR(_xludf.MAXIFS(SYSHECF!$AE$2:$AE$7489,SYSHECF!$A$2:$A$7489,$A417,SYSHECF!$B$2:$B$7489,$B417),"")</f>
        <v/>
      </c>
      <c r="P417" t="e">
        <f t="shared" ca="1" si="41"/>
        <v>#VALUE!</v>
      </c>
    </row>
    <row r="418" spans="1:16" x14ac:dyDescent="0.45">
      <c r="A418" t="s">
        <v>64</v>
      </c>
      <c r="B418" t="s">
        <v>159</v>
      </c>
      <c r="C418" t="s">
        <v>207</v>
      </c>
      <c r="D418" s="7">
        <f>SUMIFS(SYSHECF!$AD$2:$AD$7489,SYSHECF!$A$2:$A$7489,$A418,SYSHECF!$B$2:$B$7489,$B418)/8760</f>
        <v>0.51019999999999976</v>
      </c>
      <c r="E418" s="7">
        <f t="shared" si="36"/>
        <v>0.73143920175883648</v>
      </c>
      <c r="F418" s="7">
        <f t="shared" si="37"/>
        <v>1.3651065449010655</v>
      </c>
      <c r="G418" s="7">
        <f t="shared" si="38"/>
        <v>1.4336323045057562</v>
      </c>
      <c r="H418" s="7">
        <f t="shared" si="3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40"/>
        <v>NE|biomass</v>
      </c>
      <c r="O418" s="7" t="str">
        <f ca="1">IFERROR(_xludf.MAXIFS(SYSHECF!$AE$2:$AE$7489,SYSHECF!$A$2:$A$7489,$A418,SYSHECF!$B$2:$B$7489,$B418),"")</f>
        <v/>
      </c>
      <c r="P418" t="e">
        <f t="shared" ca="1" si="41"/>
        <v>#VALUE!</v>
      </c>
    </row>
    <row r="419" spans="1:16" x14ac:dyDescent="0.45">
      <c r="A419" t="s">
        <v>64</v>
      </c>
      <c r="B419" t="s">
        <v>163</v>
      </c>
      <c r="C419" t="s">
        <v>208</v>
      </c>
      <c r="D419" s="7">
        <f>SUMIFS(SYSHECF!$AD$2:$AD$7489,SYSHECF!$A$2:$A$7489,$A419,SYSHECF!$B$2:$B$7489,$B419)/8760</f>
        <v>0.65949999999999998</v>
      </c>
      <c r="E419" s="7" t="str">
        <f t="shared" si="36"/>
        <v/>
      </c>
      <c r="F419" s="7" t="str">
        <f t="shared" si="37"/>
        <v/>
      </c>
      <c r="G419" s="7" t="str">
        <f t="shared" si="38"/>
        <v/>
      </c>
      <c r="H419" s="7" t="str">
        <f t="shared" si="3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40"/>
        <v>NE|geothermal</v>
      </c>
      <c r="O419" s="7" t="str">
        <f ca="1">IFERROR(_xludf.MAXIFS(SYSHECF!$AE$2:$AE$7489,SYSHECF!$A$2:$A$7489,$A419,SYSHECF!$B$2:$B$7489,$B419),"")</f>
        <v/>
      </c>
      <c r="P419" t="e">
        <f t="shared" ca="1" si="41"/>
        <v>#VALUE!</v>
      </c>
    </row>
    <row r="420" spans="1:16" x14ac:dyDescent="0.45">
      <c r="A420" t="s">
        <v>64</v>
      </c>
      <c r="B420" t="s">
        <v>165</v>
      </c>
      <c r="C420" t="s">
        <v>207</v>
      </c>
      <c r="D420" s="7">
        <f>SUMIFS(SYSHECF!$AD$2:$AD$7489,SYSHECF!$A$2:$A$7489,$A420,SYSHECF!$B$2:$B$7489,$B420)/8760</f>
        <v>0.51810000000000034</v>
      </c>
      <c r="E420" s="7">
        <f t="shared" si="36"/>
        <v>0.4876901691147042</v>
      </c>
      <c r="F420" s="7">
        <f t="shared" si="37"/>
        <v>0.54844622509084329</v>
      </c>
      <c r="G420" s="7">
        <f t="shared" si="38"/>
        <v>0.94130509383266525</v>
      </c>
      <c r="H420" s="7">
        <f t="shared" si="3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40"/>
        <v>NE|hard coal</v>
      </c>
      <c r="O420" s="7" t="str">
        <f ca="1">IFERROR(_xludf.MAXIFS(SYSHECF!$AE$2:$AE$7489,SYSHECF!$A$2:$A$7489,$A420,SYSHECF!$B$2:$B$7489,$B420),"")</f>
        <v/>
      </c>
      <c r="P420" t="e">
        <f t="shared" ca="1" si="41"/>
        <v>#VALUE!</v>
      </c>
    </row>
    <row r="421" spans="1:16" x14ac:dyDescent="0.45">
      <c r="A421" t="s">
        <v>64</v>
      </c>
      <c r="B421" t="s">
        <v>167</v>
      </c>
      <c r="C421" t="s">
        <v>208</v>
      </c>
      <c r="D421" s="7">
        <f>SUMIFS(SYSHECF!$AD$2:$AD$7489,SYSHECF!$A$2:$A$7489,$A421,SYSHECF!$B$2:$B$7489,$B421)/8760</f>
        <v>0.47350000000000009</v>
      </c>
      <c r="E421" s="7">
        <f t="shared" si="36"/>
        <v>0.48443277906391879</v>
      </c>
      <c r="F421" s="7">
        <f t="shared" si="37"/>
        <v>0.4626482089559435</v>
      </c>
      <c r="G421" s="7">
        <f t="shared" si="38"/>
        <v>1.0230892905256994</v>
      </c>
      <c r="H421" s="7">
        <f t="shared" si="3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40"/>
        <v>NE|hydro</v>
      </c>
      <c r="O421" s="7" t="str">
        <f ca="1">IFERROR(_xludf.MAXIFS(SYSHECF!$AE$2:$AE$7489,SYSHECF!$A$2:$A$7489,$A421,SYSHECF!$B$2:$B$7489,$B421),"")</f>
        <v/>
      </c>
      <c r="P421" t="e">
        <f t="shared" ca="1" si="41"/>
        <v>#VALUE!</v>
      </c>
    </row>
    <row r="422" spans="1:16" x14ac:dyDescent="0.45">
      <c r="A422" t="s">
        <v>64</v>
      </c>
      <c r="B422" t="s">
        <v>171</v>
      </c>
      <c r="C422" t="s">
        <v>207</v>
      </c>
      <c r="D422" s="7">
        <f>SUMIFS(SYSHECF!$AD$2:$AD$7489,SYSHECF!$A$2:$A$7489,$A422,SYSHECF!$B$2:$B$7489,$B422)/8760</f>
        <v>0.63800000000000001</v>
      </c>
      <c r="E422" s="7" t="str">
        <f t="shared" si="36"/>
        <v/>
      </c>
      <c r="F422" s="7" t="str">
        <f t="shared" si="37"/>
        <v/>
      </c>
      <c r="G422" s="7" t="str">
        <f t="shared" si="38"/>
        <v/>
      </c>
      <c r="H422" s="7" t="str">
        <f t="shared" si="3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40"/>
        <v>NE|lignite</v>
      </c>
      <c r="O422" s="7" t="str">
        <f ca="1">IFERROR(_xludf.MAXIFS(SYSHECF!$AE$2:$AE$7489,SYSHECF!$A$2:$A$7489,$A422,SYSHECF!$B$2:$B$7489,$B422),"")</f>
        <v/>
      </c>
      <c r="P422" t="e">
        <f t="shared" ca="1" si="41"/>
        <v>#VALUE!</v>
      </c>
    </row>
    <row r="423" spans="1:16" x14ac:dyDescent="0.45">
      <c r="A423" t="s">
        <v>64</v>
      </c>
      <c r="B423" t="s">
        <v>172</v>
      </c>
      <c r="C423" t="s">
        <v>207</v>
      </c>
      <c r="D423" s="7">
        <f>SUMIFS(SYSHECF!$AD$2:$AD$7489,SYSHECF!$A$2:$A$7489,$A423,SYSHECF!$B$2:$B$7489,$B423)/8760</f>
        <v>0.73420000000000007</v>
      </c>
      <c r="E423" s="7" t="str">
        <f t="shared" si="36"/>
        <v/>
      </c>
      <c r="F423" s="7" t="str">
        <f t="shared" si="37"/>
        <v/>
      </c>
      <c r="G423" s="7" t="str">
        <f t="shared" si="38"/>
        <v/>
      </c>
      <c r="H423" s="7" t="str">
        <f t="shared" si="3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40"/>
        <v>NE|municipal solid waste</v>
      </c>
      <c r="O423" s="7" t="str">
        <f ca="1">IFERROR(_xludf.MAXIFS(SYSHECF!$AE$2:$AE$7489,SYSHECF!$A$2:$A$7489,$A423,SYSHECF!$B$2:$B$7489,$B423),"")</f>
        <v/>
      </c>
      <c r="P423" t="e">
        <f t="shared" ca="1" si="41"/>
        <v>#VALUE!</v>
      </c>
    </row>
    <row r="424" spans="1:16" x14ac:dyDescent="0.45">
      <c r="A424" t="s">
        <v>64</v>
      </c>
      <c r="B424" t="s">
        <v>161</v>
      </c>
      <c r="C424" t="s">
        <v>207</v>
      </c>
      <c r="D424" s="7">
        <f>SUMIFS(SYSHECF!$AD$2:$AD$7489,SYSHECF!$A$2:$A$7489,$A424,SYSHECF!$B$2:$B$7489,$B424)/8760</f>
        <v>0.14545390550436726</v>
      </c>
      <c r="E424" s="7">
        <f t="shared" si="36"/>
        <v>0.1693297277924416</v>
      </c>
      <c r="F424" s="7">
        <f t="shared" si="37"/>
        <v>0.1222829177185807</v>
      </c>
      <c r="G424" s="7">
        <f t="shared" si="38"/>
        <v>1.1641470004210885</v>
      </c>
      <c r="H424" s="7">
        <f t="shared" si="3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4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t="shared" ca="1" si="41"/>
        <v>#VALUE!</v>
      </c>
    </row>
    <row r="425" spans="1:16" x14ac:dyDescent="0.45">
      <c r="A425" t="s">
        <v>64</v>
      </c>
      <c r="B425" t="s">
        <v>173</v>
      </c>
      <c r="C425" t="s">
        <v>207</v>
      </c>
      <c r="D425" s="7">
        <f>SUMIFS(SYSHECF!$AD$2:$AD$7489,SYSHECF!$A$2:$A$7489,$A425,SYSHECF!$B$2:$B$7489,$B425)/8760</f>
        <v>5.1300000000000005E-2</v>
      </c>
      <c r="E425" s="7">
        <f t="shared" si="36"/>
        <v>5.232426354577692E-2</v>
      </c>
      <c r="F425" s="7">
        <f t="shared" si="37"/>
        <v>5.031937950982357E-2</v>
      </c>
      <c r="G425" s="7">
        <f t="shared" si="38"/>
        <v>1.0199661509898035</v>
      </c>
      <c r="H425" s="7">
        <f t="shared" si="39"/>
        <v>0.98088459083476731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40"/>
        <v>NE|natural gas peaker</v>
      </c>
      <c r="O425" s="7" t="str">
        <f ca="1">IFERROR(_xludf.MAXIFS(SYSHECF!$AE$2:$AE$7489,SYSHECF!$A$2:$A$7489,$A425,SYSHECF!$B$2:$B$7489,$B425),"")</f>
        <v/>
      </c>
      <c r="P425" t="e">
        <f t="shared" ca="1" si="41"/>
        <v>#VALUE!</v>
      </c>
    </row>
    <row r="426" spans="1:16" x14ac:dyDescent="0.45">
      <c r="A426" t="s">
        <v>64</v>
      </c>
      <c r="B426" t="s">
        <v>183</v>
      </c>
      <c r="C426" t="s">
        <v>207</v>
      </c>
      <c r="D426" s="7">
        <f>SUMIFS(SYSHECF!$AD$2:$AD$7489,SYSHECF!$A$2:$A$7489,$A426,SYSHECF!$B$2:$B$7489,$B426)/8760</f>
        <v>8.2200000000000023E-2</v>
      </c>
      <c r="E426" s="7">
        <f t="shared" si="36"/>
        <v>8.606153218496107E-2</v>
      </c>
      <c r="F426" s="7">
        <f t="shared" si="37"/>
        <v>7.8366689721018193E-2</v>
      </c>
      <c r="G426" s="7">
        <f t="shared" si="38"/>
        <v>1.0469772771893071</v>
      </c>
      <c r="H426" s="7">
        <f t="shared" si="39"/>
        <v>0.95336605500022109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40"/>
        <v>NE|natural gas steam turbine</v>
      </c>
      <c r="O426" s="7" t="str">
        <f ca="1">IFERROR(_xludf.MAXIFS(SYSHECF!$AE$2:$AE$7489,SYSHECF!$A$2:$A$7489,$A426,SYSHECF!$B$2:$B$7489,$B426),"")</f>
        <v/>
      </c>
      <c r="P426" t="e">
        <f t="shared" ca="1" si="41"/>
        <v>#VALUE!</v>
      </c>
    </row>
    <row r="427" spans="1:16" x14ac:dyDescent="0.45">
      <c r="A427" t="s">
        <v>64</v>
      </c>
      <c r="B427" t="s">
        <v>174</v>
      </c>
      <c r="C427" t="s">
        <v>208</v>
      </c>
      <c r="D427" s="7">
        <f>SUMIFS(SYSHECF!$AD$2:$AD$7489,SYSHECF!$A$2:$A$7489,$A427,SYSHECF!$B$2:$B$7489,$B427)/8760</f>
        <v>0.96501869852848243</v>
      </c>
      <c r="E427" s="7">
        <f t="shared" si="36"/>
        <v>0.90547321325121888</v>
      </c>
      <c r="F427" s="7">
        <f t="shared" si="37"/>
        <v>1.0282142464565083</v>
      </c>
      <c r="G427" s="7">
        <f t="shared" si="38"/>
        <v>0.93829602952972613</v>
      </c>
      <c r="H427" s="7">
        <f t="shared" si="3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40"/>
        <v>NE|nuclear</v>
      </c>
      <c r="O427" s="7" t="str">
        <f ca="1">IFERROR(_xludf.MAXIFS(SYSHECF!$AE$2:$AE$7489,SYSHECF!$A$2:$A$7489,$A427,SYSHECF!$B$2:$B$7489,$B427),"")</f>
        <v/>
      </c>
      <c r="P427" t="e">
        <f t="shared" ca="1" si="41"/>
        <v>#VALUE!</v>
      </c>
    </row>
    <row r="428" spans="1:16" x14ac:dyDescent="0.45">
      <c r="A428" t="s">
        <v>64</v>
      </c>
      <c r="B428" t="s">
        <v>175</v>
      </c>
      <c r="C428" t="s">
        <v>208</v>
      </c>
      <c r="D428" s="7">
        <f>SUMIFS(SYSHECF!$AD$2:$AD$7489,SYSHECF!$A$2:$A$7489,$A428,SYSHECF!$B$2:$B$7489,$B428)/8760</f>
        <v>0.3687959165421193</v>
      </c>
      <c r="E428" s="7" t="str">
        <f t="shared" si="36"/>
        <v/>
      </c>
      <c r="F428" s="7" t="str">
        <f t="shared" si="37"/>
        <v/>
      </c>
      <c r="G428" s="7" t="str">
        <f t="shared" si="38"/>
        <v/>
      </c>
      <c r="H428" s="7" t="str">
        <f t="shared" si="3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40"/>
        <v>NE|offshore wind</v>
      </c>
      <c r="O428" s="7" t="str">
        <f ca="1">IFERROR(_xludf.MAXIFS(SYSHECF!$AE$2:$AE$7489,SYSHECF!$A$2:$A$7489,$A428,SYSHECF!$B$2:$B$7489,$B428),"")</f>
        <v/>
      </c>
      <c r="P428" t="e">
        <f t="shared" ca="1" si="41"/>
        <v>#VALUE!</v>
      </c>
    </row>
    <row r="429" spans="1:16" x14ac:dyDescent="0.45">
      <c r="A429" t="s">
        <v>64</v>
      </c>
      <c r="B429" t="s">
        <v>176</v>
      </c>
      <c r="C429" t="s">
        <v>208</v>
      </c>
      <c r="D429" s="7">
        <f>SUMIFS(SYSHECF!$AD$2:$AD$7489,SYSHECF!$A$2:$A$7489,$A429,SYSHECF!$B$2:$B$7489,$B429)/8760</f>
        <v>0.38160000000000005</v>
      </c>
      <c r="E429" s="7">
        <f t="shared" si="36"/>
        <v>0.38597711688544711</v>
      </c>
      <c r="F429" s="7">
        <f t="shared" si="37"/>
        <v>0.37729579253127593</v>
      </c>
      <c r="G429" s="7">
        <f t="shared" si="38"/>
        <v>1.0114704320897461</v>
      </c>
      <c r="H429" s="7">
        <f t="shared" si="3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40"/>
        <v>NE|onshore wind</v>
      </c>
      <c r="O429" s="7" t="str">
        <f ca="1">IFERROR(_xludf.MAXIFS(SYSHECF!$AE$2:$AE$7489,SYSHECF!$A$2:$A$7489,$A429,SYSHECF!$B$2:$B$7489,$B429),"")</f>
        <v/>
      </c>
      <c r="P429" t="e">
        <f t="shared" ca="1" si="41"/>
        <v>#VALUE!</v>
      </c>
    </row>
    <row r="430" spans="1:16" x14ac:dyDescent="0.45">
      <c r="A430" t="s">
        <v>64</v>
      </c>
      <c r="B430" t="s">
        <v>177</v>
      </c>
      <c r="C430" t="s">
        <v>207</v>
      </c>
      <c r="D430" s="7">
        <f>SUMIFS(SYSHECF!$AD$2:$AD$7489,SYSHECF!$A$2:$A$7489,$A430,SYSHECF!$B$2:$B$7489,$B430)/8760</f>
        <v>1.7300000000000003E-2</v>
      </c>
      <c r="E430" s="7">
        <f t="shared" si="36"/>
        <v>1.4601608254124194E-2</v>
      </c>
      <c r="F430" s="7">
        <f t="shared" si="37"/>
        <v>1.9900330699411248E-2</v>
      </c>
      <c r="G430" s="7">
        <f t="shared" si="38"/>
        <v>0.84402359850428854</v>
      </c>
      <c r="H430" s="7">
        <f t="shared" si="39"/>
        <v>1.1503081329139448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40"/>
        <v>NE|petroleum</v>
      </c>
      <c r="O430" s="7" t="str">
        <f ca="1">IFERROR(_xludf.MAXIFS(SYSHECF!$AE$2:$AE$7489,SYSHECF!$A$2:$A$7489,$A430,SYSHECF!$B$2:$B$7489,$B430),"")</f>
        <v/>
      </c>
      <c r="P430" t="e">
        <f t="shared" ca="1" si="41"/>
        <v>#VALUE!</v>
      </c>
    </row>
    <row r="431" spans="1:16" x14ac:dyDescent="0.45">
      <c r="A431" t="s">
        <v>64</v>
      </c>
      <c r="B431" t="s">
        <v>178</v>
      </c>
      <c r="C431" t="s">
        <v>207</v>
      </c>
      <c r="D431" s="7">
        <f>SUMIFS(SYSHECF!$AD$2:$AD$7489,SYSHECF!$A$2:$A$7489,$A431,SYSHECF!$B$2:$B$7489,$B431)/8760</f>
        <v>0.11074112742083335</v>
      </c>
      <c r="E431" s="7" t="str">
        <f t="shared" si="36"/>
        <v/>
      </c>
      <c r="F431" s="7" t="str">
        <f t="shared" si="37"/>
        <v/>
      </c>
      <c r="G431" s="7" t="str">
        <f t="shared" si="38"/>
        <v/>
      </c>
      <c r="H431" s="7" t="str">
        <f t="shared" si="3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40"/>
        <v>NE|pumped hydro</v>
      </c>
      <c r="O431" s="7" t="str">
        <f ca="1">IFERROR(_xludf.MAXIFS(SYSHECF!$AE$2:$AE$7489,SYSHECF!$A$2:$A$7489,$A431,SYSHECF!$B$2:$B$7489,$B431),"")</f>
        <v/>
      </c>
      <c r="P431" t="e">
        <f t="shared" ca="1" si="41"/>
        <v>#VALUE!</v>
      </c>
    </row>
    <row r="432" spans="1:16" x14ac:dyDescent="0.45">
      <c r="A432" t="s">
        <v>64</v>
      </c>
      <c r="B432" t="s">
        <v>181</v>
      </c>
      <c r="C432" t="s">
        <v>208</v>
      </c>
      <c r="D432" s="7">
        <f>SUMIFS(SYSHECF!$AD$2:$AD$7489,SYSHECF!$A$2:$A$7489,$A432,SYSHECF!$B$2:$B$7489,$B432)/8760</f>
        <v>0.18140000000000001</v>
      </c>
      <c r="E432" s="7">
        <f t="shared" si="36"/>
        <v>0.1639988626289996</v>
      </c>
      <c r="F432" s="7">
        <f t="shared" si="37"/>
        <v>0.19885108263367207</v>
      </c>
      <c r="G432" s="7">
        <f t="shared" si="38"/>
        <v>0.9040731126185203</v>
      </c>
      <c r="H432" s="7">
        <f t="shared" si="3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40"/>
        <v>NE|solar pv</v>
      </c>
      <c r="O432" s="7" t="str">
        <f ca="1">IFERROR(_xludf.MAXIFS(SYSHECF!$AE$2:$AE$7489,SYSHECF!$A$2:$A$7489,$A432,SYSHECF!$B$2:$B$7489,$B432),"")</f>
        <v/>
      </c>
      <c r="P432" t="e">
        <f t="shared" ca="1" si="41"/>
        <v>#VALUE!</v>
      </c>
    </row>
    <row r="433" spans="1:16" x14ac:dyDescent="0.45">
      <c r="A433" t="s">
        <v>64</v>
      </c>
      <c r="B433" t="s">
        <v>182</v>
      </c>
      <c r="C433" t="s">
        <v>208</v>
      </c>
      <c r="D433" s="7">
        <f>SUMIFS(SYSHECF!$AD$2:$AD$7489,SYSHECF!$A$2:$A$7489,$A433,SYSHECF!$B$2:$B$7489,$B433)/8760</f>
        <v>0.24532487396540825</v>
      </c>
      <c r="E433" s="7" t="str">
        <f t="shared" si="36"/>
        <v/>
      </c>
      <c r="F433" s="7" t="str">
        <f t="shared" si="37"/>
        <v/>
      </c>
      <c r="G433" s="7" t="str">
        <f t="shared" si="38"/>
        <v/>
      </c>
      <c r="H433" s="7" t="str">
        <f t="shared" si="3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40"/>
        <v>NE|solar thermal</v>
      </c>
      <c r="O433" s="7" t="str">
        <f ca="1">IFERROR(_xludf.MAXIFS(SYSHECF!$AE$2:$AE$7489,SYSHECF!$A$2:$A$7489,$A433,SYSHECF!$B$2:$B$7489,$B433),"")</f>
        <v/>
      </c>
      <c r="P433" t="e">
        <f t="shared" ca="1" si="41"/>
        <v>#VALUE!</v>
      </c>
    </row>
    <row r="434" spans="1:16" x14ac:dyDescent="0.45">
      <c r="A434" t="s">
        <v>68</v>
      </c>
      <c r="B434" t="s">
        <v>159</v>
      </c>
      <c r="C434" t="s">
        <v>207</v>
      </c>
      <c r="D434" s="7">
        <f>SUMIFS(SYSHECF!$AD$2:$AD$7489,SYSHECF!$A$2:$A$7489,$A434,SYSHECF!$B$2:$B$7489,$B434)/8760</f>
        <v>0.42709999999999987</v>
      </c>
      <c r="E434" s="7">
        <f t="shared" si="36"/>
        <v>0.32494605485218025</v>
      </c>
      <c r="F434" s="7">
        <f t="shared" si="37"/>
        <v>0.52933537522578622</v>
      </c>
      <c r="G434" s="7">
        <f t="shared" si="38"/>
        <v>0.76081960864476783</v>
      </c>
      <c r="H434" s="7">
        <f t="shared" si="3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40"/>
        <v>NH|biomass</v>
      </c>
      <c r="O434" s="7" t="str">
        <f ca="1">IFERROR(_xludf.MAXIFS(SYSHECF!$AE$2:$AE$7489,SYSHECF!$A$2:$A$7489,$A434,SYSHECF!$B$2:$B$7489,$B434),"")</f>
        <v/>
      </c>
      <c r="P434" t="e">
        <f t="shared" ca="1" si="41"/>
        <v>#VALUE!</v>
      </c>
    </row>
    <row r="435" spans="1:16" x14ac:dyDescent="0.45">
      <c r="A435" t="s">
        <v>68</v>
      </c>
      <c r="B435" t="s">
        <v>163</v>
      </c>
      <c r="C435" t="s">
        <v>208</v>
      </c>
      <c r="D435" s="7">
        <f>SUMIFS(SYSHECF!$AD$2:$AD$7489,SYSHECF!$A$2:$A$7489,$A435,SYSHECF!$B$2:$B$7489,$B435)/8760</f>
        <v>0.65949999999999998</v>
      </c>
      <c r="E435" s="7" t="str">
        <f t="shared" si="36"/>
        <v/>
      </c>
      <c r="F435" s="7" t="str">
        <f t="shared" si="37"/>
        <v/>
      </c>
      <c r="G435" s="7" t="str">
        <f t="shared" si="38"/>
        <v/>
      </c>
      <c r="H435" s="7" t="str">
        <f t="shared" si="3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40"/>
        <v>NH|geothermal</v>
      </c>
      <c r="O435" s="7" t="str">
        <f ca="1">IFERROR(_xludf.MAXIFS(SYSHECF!$AE$2:$AE$7489,SYSHECF!$A$2:$A$7489,$A435,SYSHECF!$B$2:$B$7489,$B435),"")</f>
        <v/>
      </c>
      <c r="P435" t="e">
        <f t="shared" ca="1" si="41"/>
        <v>#VALUE!</v>
      </c>
    </row>
    <row r="436" spans="1:16" x14ac:dyDescent="0.45">
      <c r="A436" t="s">
        <v>68</v>
      </c>
      <c r="B436" t="s">
        <v>165</v>
      </c>
      <c r="C436" t="s">
        <v>207</v>
      </c>
      <c r="D436" s="7">
        <f>SUMIFS(SYSHECF!$AD$2:$AD$7489,SYSHECF!$A$2:$A$7489,$A436,SYSHECF!$B$2:$B$7489,$B436)/8760</f>
        <v>5.5199999999999999E-2</v>
      </c>
      <c r="E436" s="7">
        <f t="shared" si="36"/>
        <v>4.8001224726125752E-2</v>
      </c>
      <c r="F436" s="7">
        <f t="shared" si="37"/>
        <v>6.232330016713266E-2</v>
      </c>
      <c r="G436" s="7">
        <f t="shared" si="38"/>
        <v>0.8695874044587999</v>
      </c>
      <c r="H436" s="7">
        <f t="shared" si="3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40"/>
        <v>NH|hard coal</v>
      </c>
      <c r="O436" s="7" t="str">
        <f ca="1">IFERROR(_xludf.MAXIFS(SYSHECF!$AE$2:$AE$7489,SYSHECF!$A$2:$A$7489,$A436,SYSHECF!$B$2:$B$7489,$B436),"")</f>
        <v/>
      </c>
      <c r="P436" t="e">
        <f t="shared" ca="1" si="41"/>
        <v>#VALUE!</v>
      </c>
    </row>
    <row r="437" spans="1:16" x14ac:dyDescent="0.45">
      <c r="A437" t="s">
        <v>68</v>
      </c>
      <c r="B437" t="s">
        <v>167</v>
      </c>
      <c r="C437" t="s">
        <v>208</v>
      </c>
      <c r="D437" s="7">
        <f>SUMIFS(SYSHECF!$AD$2:$AD$7489,SYSHECF!$A$2:$A$7489,$A437,SYSHECF!$B$2:$B$7489,$B437)/8760</f>
        <v>0.28320000000000006</v>
      </c>
      <c r="E437" s="7">
        <f t="shared" si="36"/>
        <v>0.31854235164331202</v>
      </c>
      <c r="F437" s="7">
        <f t="shared" si="37"/>
        <v>0.24776519316567094</v>
      </c>
      <c r="G437" s="7">
        <f t="shared" si="38"/>
        <v>1.1247964394184744</v>
      </c>
      <c r="H437" s="7">
        <f t="shared" si="3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40"/>
        <v>NH|hydro</v>
      </c>
      <c r="O437" s="7" t="str">
        <f ca="1">IFERROR(_xludf.MAXIFS(SYSHECF!$AE$2:$AE$7489,SYSHECF!$A$2:$A$7489,$A437,SYSHECF!$B$2:$B$7489,$B437),"")</f>
        <v/>
      </c>
      <c r="P437" t="e">
        <f t="shared" ca="1" si="41"/>
        <v>#VALUE!</v>
      </c>
    </row>
    <row r="438" spans="1:16" x14ac:dyDescent="0.45">
      <c r="A438" t="s">
        <v>68</v>
      </c>
      <c r="B438" t="s">
        <v>171</v>
      </c>
      <c r="C438" t="s">
        <v>207</v>
      </c>
      <c r="D438" s="7">
        <f>SUMIFS(SYSHECF!$AD$2:$AD$7489,SYSHECF!$A$2:$A$7489,$A438,SYSHECF!$B$2:$B$7489,$B438)/8760</f>
        <v>0.63800000000000001</v>
      </c>
      <c r="E438" s="7" t="str">
        <f t="shared" si="36"/>
        <v/>
      </c>
      <c r="F438" s="7" t="str">
        <f t="shared" si="37"/>
        <v/>
      </c>
      <c r="G438" s="7" t="str">
        <f t="shared" si="38"/>
        <v/>
      </c>
      <c r="H438" s="7" t="str">
        <f t="shared" si="3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40"/>
        <v>NH|lignite</v>
      </c>
      <c r="O438" s="7" t="str">
        <f ca="1">IFERROR(_xludf.MAXIFS(SYSHECF!$AE$2:$AE$7489,SYSHECF!$A$2:$A$7489,$A438,SYSHECF!$B$2:$B$7489,$B438),"")</f>
        <v/>
      </c>
      <c r="P438" t="e">
        <f t="shared" ca="1" si="41"/>
        <v>#VALUE!</v>
      </c>
    </row>
    <row r="439" spans="1:16" x14ac:dyDescent="0.45">
      <c r="A439" t="s">
        <v>68</v>
      </c>
      <c r="B439" t="s">
        <v>172</v>
      </c>
      <c r="C439" t="s">
        <v>207</v>
      </c>
      <c r="D439" s="7">
        <f>SUMIFS(SYSHECF!$AD$2:$AD$7489,SYSHECF!$A$2:$A$7489,$A439,SYSHECF!$B$2:$B$7489,$B439)/8760</f>
        <v>0.73420000000000007</v>
      </c>
      <c r="E439" s="7">
        <f t="shared" si="36"/>
        <v>0.88660578386605782</v>
      </c>
      <c r="F439" s="7">
        <f t="shared" si="37"/>
        <v>0.89897260273972601</v>
      </c>
      <c r="G439" s="7">
        <f t="shared" si="38"/>
        <v>1.2075807462081962</v>
      </c>
      <c r="H439" s="7">
        <f t="shared" si="3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40"/>
        <v>NH|municipal solid waste</v>
      </c>
      <c r="O439" s="7" t="str">
        <f ca="1">IFERROR(_xludf.MAXIFS(SYSHECF!$AE$2:$AE$7489,SYSHECF!$A$2:$A$7489,$A439,SYSHECF!$B$2:$B$7489,$B439),"")</f>
        <v/>
      </c>
      <c r="P439" t="e">
        <f t="shared" ca="1" si="41"/>
        <v>#VALUE!</v>
      </c>
    </row>
    <row r="440" spans="1:16" x14ac:dyDescent="0.45">
      <c r="A440" t="s">
        <v>68</v>
      </c>
      <c r="B440" t="s">
        <v>161</v>
      </c>
      <c r="C440" t="s">
        <v>207</v>
      </c>
      <c r="D440" s="7">
        <f>SUMIFS(SYSHECF!$AD$2:$AD$7489,SYSHECF!$A$2:$A$7489,$A440,SYSHECF!$B$2:$B$7489,$B440)/8760</f>
        <v>0.44420000000000021</v>
      </c>
      <c r="E440" s="7">
        <f t="shared" si="36"/>
        <v>0.40262375878814238</v>
      </c>
      <c r="F440" s="7">
        <f t="shared" si="37"/>
        <v>0.48567786010708386</v>
      </c>
      <c r="G440" s="7">
        <f t="shared" si="38"/>
        <v>0.90640197836141867</v>
      </c>
      <c r="H440" s="7">
        <f t="shared" si="3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4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t="shared" ca="1" si="41"/>
        <v>#VALUE!</v>
      </c>
    </row>
    <row r="441" spans="1:16" x14ac:dyDescent="0.45">
      <c r="A441" t="s">
        <v>68</v>
      </c>
      <c r="B441" t="s">
        <v>173</v>
      </c>
      <c r="C441" t="s">
        <v>207</v>
      </c>
      <c r="D441" s="7">
        <f>SUMIFS(SYSHECF!$AD$2:$AD$7489,SYSHECF!$A$2:$A$7489,$A441,SYSHECF!$B$2:$B$7489,$B441)/8760</f>
        <v>0.10850000000000001</v>
      </c>
      <c r="E441" s="7" t="str">
        <f t="shared" si="36"/>
        <v/>
      </c>
      <c r="F441" s="7" t="str">
        <f t="shared" si="37"/>
        <v/>
      </c>
      <c r="G441" s="7" t="str">
        <f t="shared" si="38"/>
        <v/>
      </c>
      <c r="H441" s="7" t="str">
        <f t="shared" si="3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40"/>
        <v>NH|natural gas peaker</v>
      </c>
      <c r="O441" s="7" t="str">
        <f ca="1">IFERROR(_xludf.MAXIFS(SYSHECF!$AE$2:$AE$7489,SYSHECF!$A$2:$A$7489,$A441,SYSHECF!$B$2:$B$7489,$B441),"")</f>
        <v/>
      </c>
      <c r="P441" t="e">
        <f t="shared" ca="1" si="41"/>
        <v>#VALUE!</v>
      </c>
    </row>
    <row r="442" spans="1:16" x14ac:dyDescent="0.45">
      <c r="A442" t="s">
        <v>68</v>
      </c>
      <c r="B442" t="s">
        <v>183</v>
      </c>
      <c r="C442" t="s">
        <v>207</v>
      </c>
      <c r="D442" s="7">
        <f>SUMIFS(SYSHECF!$AD$2:$AD$7489,SYSHECF!$A$2:$A$7489,$A442,SYSHECF!$B$2:$B$7489,$B442)/8760</f>
        <v>1.4799999999999999E-2</v>
      </c>
      <c r="E442" s="7">
        <f t="shared" si="36"/>
        <v>1.4804241714759058E-2</v>
      </c>
      <c r="F442" s="7" t="str">
        <f t="shared" si="37"/>
        <v/>
      </c>
      <c r="G442" s="7">
        <f t="shared" si="38"/>
        <v>1.000286602348585</v>
      </c>
      <c r="H442" s="7" t="str">
        <f t="shared" si="3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40"/>
        <v>NH|natural gas steam turbine</v>
      </c>
      <c r="O442" s="7" t="str">
        <f ca="1">IFERROR(_xludf.MAXIFS(SYSHECF!$AE$2:$AE$7489,SYSHECF!$A$2:$A$7489,$A442,SYSHECF!$B$2:$B$7489,$B442),"")</f>
        <v/>
      </c>
      <c r="P442" t="e">
        <f t="shared" ca="1" si="41"/>
        <v>#VALUE!</v>
      </c>
    </row>
    <row r="443" spans="1:16" x14ac:dyDescent="0.45">
      <c r="A443" t="s">
        <v>68</v>
      </c>
      <c r="B443" t="s">
        <v>174</v>
      </c>
      <c r="C443" t="s">
        <v>208</v>
      </c>
      <c r="D443" s="7">
        <f>SUMIFS(SYSHECF!$AD$2:$AD$7489,SYSHECF!$A$2:$A$7489,$A443,SYSHECF!$B$2:$B$7489,$B443)/8760</f>
        <v>0.94120000000000026</v>
      </c>
      <c r="E443" s="7">
        <f t="shared" si="36"/>
        <v>0.88373515981735151</v>
      </c>
      <c r="F443" s="7">
        <f t="shared" si="37"/>
        <v>0.99876232638698148</v>
      </c>
      <c r="G443" s="7">
        <f t="shared" si="38"/>
        <v>0.9389451336775938</v>
      </c>
      <c r="H443" s="7">
        <f t="shared" si="3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40"/>
        <v>NH|nuclear</v>
      </c>
      <c r="O443" s="7" t="str">
        <f ca="1">IFERROR(_xludf.MAXIFS(SYSHECF!$AE$2:$AE$7489,SYSHECF!$A$2:$A$7489,$A443,SYSHECF!$B$2:$B$7489,$B443),"")</f>
        <v/>
      </c>
      <c r="P443" t="e">
        <f t="shared" ca="1" si="41"/>
        <v>#VALUE!</v>
      </c>
    </row>
    <row r="444" spans="1:16" x14ac:dyDescent="0.45">
      <c r="A444" t="s">
        <v>68</v>
      </c>
      <c r="B444" t="s">
        <v>175</v>
      </c>
      <c r="C444" t="s">
        <v>208</v>
      </c>
      <c r="D444" s="7">
        <f>SUMIFS(SYSHECF!$AD$2:$AD$7489,SYSHECF!$A$2:$A$7489,$A444,SYSHECF!$B$2:$B$7489,$B444)/8760</f>
        <v>0.34636829723983359</v>
      </c>
      <c r="E444" s="7" t="str">
        <f t="shared" si="36"/>
        <v/>
      </c>
      <c r="F444" s="7" t="str">
        <f t="shared" si="37"/>
        <v/>
      </c>
      <c r="G444" s="7" t="str">
        <f t="shared" si="38"/>
        <v/>
      </c>
      <c r="H444" s="7" t="str">
        <f t="shared" si="3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40"/>
        <v>NH|offshore wind</v>
      </c>
      <c r="O444" s="7" t="str">
        <f ca="1">IFERROR(_xludf.MAXIFS(SYSHECF!$AE$2:$AE$7489,SYSHECF!$A$2:$A$7489,$A444,SYSHECF!$B$2:$B$7489,$B444),"")</f>
        <v/>
      </c>
      <c r="P444" t="e">
        <f t="shared" ca="1" si="41"/>
        <v>#VALUE!</v>
      </c>
    </row>
    <row r="445" spans="1:16" x14ac:dyDescent="0.45">
      <c r="A445" t="s">
        <v>68</v>
      </c>
      <c r="B445" t="s">
        <v>176</v>
      </c>
      <c r="C445" t="s">
        <v>208</v>
      </c>
      <c r="D445" s="7">
        <f>SUMIFS(SYSHECF!$AD$2:$AD$7489,SYSHECF!$A$2:$A$7489,$A445,SYSHECF!$B$2:$B$7489,$B445)/8760</f>
        <v>0.248</v>
      </c>
      <c r="E445" s="7">
        <f t="shared" si="36"/>
        <v>0.2395159257080427</v>
      </c>
      <c r="F445" s="7">
        <f t="shared" si="37"/>
        <v>0.2564318053014582</v>
      </c>
      <c r="G445" s="7">
        <f t="shared" si="38"/>
        <v>0.96579002301630124</v>
      </c>
      <c r="H445" s="7">
        <f t="shared" si="3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40"/>
        <v>NH|onshore wind</v>
      </c>
      <c r="O445" s="7" t="str">
        <f ca="1">IFERROR(_xludf.MAXIFS(SYSHECF!$AE$2:$AE$7489,SYSHECF!$A$2:$A$7489,$A445,SYSHECF!$B$2:$B$7489,$B445),"")</f>
        <v/>
      </c>
      <c r="P445" t="e">
        <f t="shared" ca="1" si="41"/>
        <v>#VALUE!</v>
      </c>
    </row>
    <row r="446" spans="1:16" x14ac:dyDescent="0.45">
      <c r="A446" t="s">
        <v>68</v>
      </c>
      <c r="B446" t="s">
        <v>177</v>
      </c>
      <c r="C446" t="s">
        <v>207</v>
      </c>
      <c r="D446" s="7">
        <f>SUMIFS(SYSHECF!$AD$2:$AD$7489,SYSHECF!$A$2:$A$7489,$A446,SYSHECF!$B$2:$B$7489,$B446)/8760</f>
        <v>4.5100000000000001E-2</v>
      </c>
      <c r="E446" s="7">
        <f t="shared" si="36"/>
        <v>5.0055895750254452E-2</v>
      </c>
      <c r="F446" s="7">
        <f t="shared" si="37"/>
        <v>4.0095168035204222E-2</v>
      </c>
      <c r="G446" s="7">
        <f t="shared" si="38"/>
        <v>1.1098868237306974</v>
      </c>
      <c r="H446" s="7">
        <f t="shared" si="39"/>
        <v>0.88902811607991616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40"/>
        <v>NH|petroleum</v>
      </c>
      <c r="O446" s="7" t="str">
        <f ca="1">IFERROR(_xludf.MAXIFS(SYSHECF!$AE$2:$AE$7489,SYSHECF!$A$2:$A$7489,$A446,SYSHECF!$B$2:$B$7489,$B446),"")</f>
        <v/>
      </c>
      <c r="P446" t="e">
        <f t="shared" ca="1" si="41"/>
        <v>#VALUE!</v>
      </c>
    </row>
    <row r="447" spans="1:16" x14ac:dyDescent="0.45">
      <c r="A447" t="s">
        <v>68</v>
      </c>
      <c r="B447" t="s">
        <v>178</v>
      </c>
      <c r="C447" t="s">
        <v>207</v>
      </c>
      <c r="D447" s="7">
        <f>SUMIFS(SYSHECF!$AD$2:$AD$7489,SYSHECF!$A$2:$A$7489,$A447,SYSHECF!$B$2:$B$7489,$B447)/8760</f>
        <v>0.1150999240653539</v>
      </c>
      <c r="E447" s="7" t="str">
        <f t="shared" si="36"/>
        <v/>
      </c>
      <c r="F447" s="7" t="str">
        <f t="shared" si="37"/>
        <v/>
      </c>
      <c r="G447" s="7" t="str">
        <f t="shared" si="38"/>
        <v/>
      </c>
      <c r="H447" s="7" t="str">
        <f t="shared" si="3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40"/>
        <v>NH|pumped hydro</v>
      </c>
      <c r="O447" s="7" t="str">
        <f ca="1">IFERROR(_xludf.MAXIFS(SYSHECF!$AE$2:$AE$7489,SYSHECF!$A$2:$A$7489,$A447,SYSHECF!$B$2:$B$7489,$B447),"")</f>
        <v/>
      </c>
      <c r="P447" t="e">
        <f t="shared" ca="1" si="41"/>
        <v>#VALUE!</v>
      </c>
    </row>
    <row r="448" spans="1:16" x14ac:dyDescent="0.45">
      <c r="A448" t="s">
        <v>68</v>
      </c>
      <c r="B448" t="s">
        <v>181</v>
      </c>
      <c r="C448" t="s">
        <v>208</v>
      </c>
      <c r="D448" s="7">
        <f>SUMIFS(SYSHECF!$AD$2:$AD$7489,SYSHECF!$A$2:$A$7489,$A448,SYSHECF!$B$2:$B$7489,$B448)/8760</f>
        <v>0.21657794630909516</v>
      </c>
      <c r="E448" s="7">
        <f t="shared" si="36"/>
        <v>0.16647640791476409</v>
      </c>
      <c r="F448" s="7">
        <f t="shared" si="37"/>
        <v>9.0805313408053118E-2</v>
      </c>
      <c r="G448" s="7">
        <f t="shared" si="38"/>
        <v>0.76866740474661588</v>
      </c>
      <c r="H448" s="7">
        <f t="shared" si="39"/>
        <v>0.41927312986179038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40"/>
        <v>NH|solar pv</v>
      </c>
      <c r="O448" s="7" t="str">
        <f ca="1">IFERROR(_xludf.MAXIFS(SYSHECF!$AE$2:$AE$7489,SYSHECF!$A$2:$A$7489,$A448,SYSHECF!$B$2:$B$7489,$B448),"")</f>
        <v/>
      </c>
      <c r="P448" t="e">
        <f t="shared" ca="1" si="41"/>
        <v>#VALUE!</v>
      </c>
    </row>
    <row r="449" spans="1:16" x14ac:dyDescent="0.45">
      <c r="A449" t="s">
        <v>68</v>
      </c>
      <c r="B449" t="s">
        <v>182</v>
      </c>
      <c r="C449" t="s">
        <v>208</v>
      </c>
      <c r="D449" s="7">
        <f>SUMIFS(SYSHECF!$AD$2:$AD$7489,SYSHECF!$A$2:$A$7489,$A449,SYSHECF!$B$2:$B$7489,$B449)/8760</f>
        <v>0.25297675461843244</v>
      </c>
      <c r="E449" s="7" t="str">
        <f t="shared" si="36"/>
        <v/>
      </c>
      <c r="F449" s="7" t="str">
        <f t="shared" si="37"/>
        <v/>
      </c>
      <c r="G449" s="7" t="str">
        <f t="shared" si="38"/>
        <v/>
      </c>
      <c r="H449" s="7" t="str">
        <f t="shared" si="3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40"/>
        <v>NH|solar thermal</v>
      </c>
      <c r="O449" s="7" t="str">
        <f ca="1">IFERROR(_xludf.MAXIFS(SYSHECF!$AE$2:$AE$7489,SYSHECF!$A$2:$A$7489,$A449,SYSHECF!$B$2:$B$7489,$B449),"")</f>
        <v/>
      </c>
      <c r="P449" t="e">
        <f t="shared" ca="1" si="41"/>
        <v>#VALUE!</v>
      </c>
    </row>
    <row r="450" spans="1:16" x14ac:dyDescent="0.45">
      <c r="A450" t="s">
        <v>70</v>
      </c>
      <c r="B450" t="s">
        <v>159</v>
      </c>
      <c r="C450" t="s">
        <v>207</v>
      </c>
      <c r="D450" s="7">
        <f>SUMIFS(SYSHECF!$AD$2:$AD$7489,SYSHECF!$A$2:$A$7489,$A450,SYSHECF!$B$2:$B$7489,$B450)/8760</f>
        <v>0.52629999999999966</v>
      </c>
      <c r="E450" s="7">
        <f t="shared" ref="E450:E513" si="42">IF(OR($J450="",$J450=0),"",$I450*1000/($J450*8760))</f>
        <v>0.50996217157817703</v>
      </c>
      <c r="F450" s="7">
        <f t="shared" ref="F450:F513" si="43">IF(OR($L450="",$L450=0),"",$K450*1000/($L450*8760))</f>
        <v>0.5427052923122988</v>
      </c>
      <c r="G450" s="7">
        <f t="shared" ref="G450:G513" si="44">IF(OR($E450="",$D450=0),"",$E450/$D450)</f>
        <v>0.96895719471437847</v>
      </c>
      <c r="H450" s="7">
        <f t="shared" ref="H450:H513" si="45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46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t="shared" ref="P450:P513" ca="1" si="47">IF(AND($H450&lt;&gt;"",$O450&lt;&gt;"",$H450*$O450&gt;1),"over","")</f>
        <v>#VALUE!</v>
      </c>
    </row>
    <row r="451" spans="1:16" x14ac:dyDescent="0.45">
      <c r="A451" t="s">
        <v>70</v>
      </c>
      <c r="B451" t="s">
        <v>163</v>
      </c>
      <c r="C451" t="s">
        <v>208</v>
      </c>
      <c r="D451" s="7">
        <f>SUMIFS(SYSHECF!$AD$2:$AD$7489,SYSHECF!$A$2:$A$7489,$A451,SYSHECF!$B$2:$B$7489,$B451)/8760</f>
        <v>0.65949999999999998</v>
      </c>
      <c r="E451" s="7" t="str">
        <f t="shared" si="42"/>
        <v/>
      </c>
      <c r="F451" s="7" t="str">
        <f t="shared" si="43"/>
        <v/>
      </c>
      <c r="G451" s="7" t="str">
        <f t="shared" si="44"/>
        <v/>
      </c>
      <c r="H451" s="7" t="str">
        <f t="shared" si="45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46"/>
        <v>NJ|geothermal</v>
      </c>
      <c r="O451" s="7" t="str">
        <f ca="1">IFERROR(_xludf.MAXIFS(SYSHECF!$AE$2:$AE$7489,SYSHECF!$A$2:$A$7489,$A451,SYSHECF!$B$2:$B$7489,$B451),"")</f>
        <v/>
      </c>
      <c r="P451" t="e">
        <f t="shared" ca="1" si="47"/>
        <v>#VALUE!</v>
      </c>
    </row>
    <row r="452" spans="1:16" x14ac:dyDescent="0.45">
      <c r="A452" t="s">
        <v>70</v>
      </c>
      <c r="B452" t="s">
        <v>165</v>
      </c>
      <c r="C452" t="s">
        <v>207</v>
      </c>
      <c r="D452" s="7">
        <f>SUMIFS(SYSHECF!$AD$2:$AD$7489,SYSHECF!$A$2:$A$7489,$A452,SYSHECF!$B$2:$B$7489,$B452)/8760</f>
        <v>0.45759999999999995</v>
      </c>
      <c r="E452" s="7" t="str">
        <f t="shared" si="42"/>
        <v/>
      </c>
      <c r="F452" s="7" t="str">
        <f t="shared" si="43"/>
        <v/>
      </c>
      <c r="G452" s="7" t="str">
        <f t="shared" si="44"/>
        <v/>
      </c>
      <c r="H452" s="7" t="str">
        <f t="shared" si="45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46"/>
        <v>NJ|hard coal</v>
      </c>
      <c r="O452" s="7" t="str">
        <f ca="1">IFERROR(_xludf.MAXIFS(SYSHECF!$AE$2:$AE$7489,SYSHECF!$A$2:$A$7489,$A452,SYSHECF!$B$2:$B$7489,$B452),"")</f>
        <v/>
      </c>
      <c r="P452" t="e">
        <f t="shared" ca="1" si="47"/>
        <v>#VALUE!</v>
      </c>
    </row>
    <row r="453" spans="1:16" x14ac:dyDescent="0.45">
      <c r="A453" t="s">
        <v>70</v>
      </c>
      <c r="B453" t="s">
        <v>167</v>
      </c>
      <c r="C453" t="s">
        <v>208</v>
      </c>
      <c r="D453" s="7">
        <f>SUMIFS(SYSHECF!$AD$2:$AD$7489,SYSHECF!$A$2:$A$7489,$A453,SYSHECF!$B$2:$B$7489,$B453)/8760</f>
        <v>0.34430000000000005</v>
      </c>
      <c r="E453" s="7">
        <f t="shared" si="42"/>
        <v>3.2483201544344212E-2</v>
      </c>
      <c r="F453" s="7">
        <f t="shared" si="43"/>
        <v>5.8469762779819572E-2</v>
      </c>
      <c r="G453" s="7">
        <f t="shared" si="44"/>
        <v>9.4345633297543446E-2</v>
      </c>
      <c r="H453" s="7">
        <f t="shared" si="45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46"/>
        <v>NJ|hydro</v>
      </c>
      <c r="O453" s="7" t="str">
        <f ca="1">IFERROR(_xludf.MAXIFS(SYSHECF!$AE$2:$AE$7489,SYSHECF!$A$2:$A$7489,$A453,SYSHECF!$B$2:$B$7489,$B453),"")</f>
        <v/>
      </c>
      <c r="P453" t="e">
        <f t="shared" ca="1" si="47"/>
        <v>#VALUE!</v>
      </c>
    </row>
    <row r="454" spans="1:16" x14ac:dyDescent="0.45">
      <c r="A454" t="s">
        <v>70</v>
      </c>
      <c r="B454" t="s">
        <v>171</v>
      </c>
      <c r="C454" t="s">
        <v>207</v>
      </c>
      <c r="D454" s="7">
        <f>SUMIFS(SYSHECF!$AD$2:$AD$7489,SYSHECF!$A$2:$A$7489,$A454,SYSHECF!$B$2:$B$7489,$B454)/8760</f>
        <v>0.6379999999999999</v>
      </c>
      <c r="E454" s="7" t="str">
        <f t="shared" si="42"/>
        <v/>
      </c>
      <c r="F454" s="7" t="str">
        <f t="shared" si="43"/>
        <v/>
      </c>
      <c r="G454" s="7" t="str">
        <f t="shared" si="44"/>
        <v/>
      </c>
      <c r="H454" s="7" t="str">
        <f t="shared" si="45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46"/>
        <v>NJ|lignite</v>
      </c>
      <c r="O454" s="7" t="str">
        <f ca="1">IFERROR(_xludf.MAXIFS(SYSHECF!$AE$2:$AE$7489,SYSHECF!$A$2:$A$7489,$A454,SYSHECF!$B$2:$B$7489,$B454),"")</f>
        <v/>
      </c>
      <c r="P454" t="e">
        <f t="shared" ca="1" si="47"/>
        <v>#VALUE!</v>
      </c>
    </row>
    <row r="455" spans="1:16" x14ac:dyDescent="0.45">
      <c r="A455" t="s">
        <v>70</v>
      </c>
      <c r="B455" t="s">
        <v>172</v>
      </c>
      <c r="C455" t="s">
        <v>207</v>
      </c>
      <c r="D455" s="7">
        <f>SUMIFS(SYSHECF!$AD$2:$AD$7489,SYSHECF!$A$2:$A$7489,$A455,SYSHECF!$B$2:$B$7489,$B455)/8760</f>
        <v>0.63339999999999996</v>
      </c>
      <c r="E455" s="7">
        <f t="shared" si="42"/>
        <v>0.64307458143074581</v>
      </c>
      <c r="F455" s="7">
        <f t="shared" si="43"/>
        <v>0.62379502790461694</v>
      </c>
      <c r="G455" s="7">
        <f t="shared" si="44"/>
        <v>1.01527404709622</v>
      </c>
      <c r="H455" s="7">
        <f t="shared" si="45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46"/>
        <v>NJ|municipal solid waste</v>
      </c>
      <c r="O455" s="7" t="str">
        <f ca="1">IFERROR(_xludf.MAXIFS(SYSHECF!$AE$2:$AE$7489,SYSHECF!$A$2:$A$7489,$A455,SYSHECF!$B$2:$B$7489,$B455),"")</f>
        <v/>
      </c>
      <c r="P455" t="e">
        <f t="shared" ca="1" si="47"/>
        <v>#VALUE!</v>
      </c>
    </row>
    <row r="456" spans="1:16" x14ac:dyDescent="0.45">
      <c r="A456" t="s">
        <v>70</v>
      </c>
      <c r="B456" t="s">
        <v>161</v>
      </c>
      <c r="C456" t="s">
        <v>207</v>
      </c>
      <c r="D456" s="7">
        <f>SUMIFS(SYSHECF!$AD$2:$AD$7489,SYSHECF!$A$2:$A$7489,$A456,SYSHECF!$B$2:$B$7489,$B456)/8760</f>
        <v>0.37890000000000001</v>
      </c>
      <c r="E456" s="7">
        <f t="shared" si="42"/>
        <v>0.38202706365588707</v>
      </c>
      <c r="F456" s="7">
        <f t="shared" si="43"/>
        <v>0.37573426747691041</v>
      </c>
      <c r="G456" s="7">
        <f t="shared" si="44"/>
        <v>1.0082530051620138</v>
      </c>
      <c r="H456" s="7">
        <f t="shared" si="45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46"/>
        <v>NJ|natural gas combined cycle</v>
      </c>
      <c r="O456" s="7" t="str">
        <f ca="1">IFERROR(_xludf.MAXIFS(SYSHECF!$AE$2:$AE$7489,SYSHECF!$A$2:$A$7489,$A456,SYSHECF!$B$2:$B$7489,$B456),"")</f>
        <v/>
      </c>
      <c r="P456" t="e">
        <f t="shared" ca="1" si="47"/>
        <v>#VALUE!</v>
      </c>
    </row>
    <row r="457" spans="1:16" x14ac:dyDescent="0.45">
      <c r="A457" t="s">
        <v>70</v>
      </c>
      <c r="B457" t="s">
        <v>173</v>
      </c>
      <c r="C457" t="s">
        <v>207</v>
      </c>
      <c r="D457" s="7">
        <f>SUMIFS(SYSHECF!$AD$2:$AD$7489,SYSHECF!$A$2:$A$7489,$A457,SYSHECF!$B$2:$B$7489,$B457)/8760</f>
        <v>7.5000935169144065E-2</v>
      </c>
      <c r="E457" s="7">
        <f t="shared" si="42"/>
        <v>6.3595561468399592E-2</v>
      </c>
      <c r="F457" s="7">
        <f t="shared" si="43"/>
        <v>8.7313363302739436E-2</v>
      </c>
      <c r="G457" s="7">
        <f t="shared" si="44"/>
        <v>0.84793024680261952</v>
      </c>
      <c r="H457" s="7">
        <f t="shared" si="45"/>
        <v>1.1641636615040607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46"/>
        <v>NJ|natural gas peaker</v>
      </c>
      <c r="O457" s="7" t="str">
        <f ca="1">IFERROR(_xludf.MAXIFS(SYSHECF!$AE$2:$AE$7489,SYSHECF!$A$2:$A$7489,$A457,SYSHECF!$B$2:$B$7489,$B457),"")</f>
        <v/>
      </c>
      <c r="P457" t="e">
        <f t="shared" ca="1" si="47"/>
        <v>#VALUE!</v>
      </c>
    </row>
    <row r="458" spans="1:16" x14ac:dyDescent="0.45">
      <c r="A458" t="s">
        <v>70</v>
      </c>
      <c r="B458" t="s">
        <v>183</v>
      </c>
      <c r="C458" t="s">
        <v>207</v>
      </c>
      <c r="D458" s="7">
        <f>SUMIFS(SYSHECF!$AD$2:$AD$7489,SYSHECF!$A$2:$A$7489,$A458,SYSHECF!$B$2:$B$7489,$B458)/8760</f>
        <v>0.19186501213903473</v>
      </c>
      <c r="E458" s="7" t="str">
        <f t="shared" si="42"/>
        <v/>
      </c>
      <c r="F458" s="7" t="str">
        <f t="shared" si="43"/>
        <v/>
      </c>
      <c r="G458" s="7" t="str">
        <f t="shared" si="44"/>
        <v/>
      </c>
      <c r="H458" s="7" t="str">
        <f t="shared" si="45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46"/>
        <v>NJ|natural gas steam turbine</v>
      </c>
      <c r="O458" s="7" t="str">
        <f ca="1">IFERROR(_xludf.MAXIFS(SYSHECF!$AE$2:$AE$7489,SYSHECF!$A$2:$A$7489,$A458,SYSHECF!$B$2:$B$7489,$B458),"")</f>
        <v/>
      </c>
      <c r="P458" t="e">
        <f t="shared" ca="1" si="47"/>
        <v>#VALUE!</v>
      </c>
    </row>
    <row r="459" spans="1:16" x14ac:dyDescent="0.45">
      <c r="A459" t="s">
        <v>70</v>
      </c>
      <c r="B459" t="s">
        <v>174</v>
      </c>
      <c r="C459" t="s">
        <v>208</v>
      </c>
      <c r="D459" s="7">
        <f>SUMIFS(SYSHECF!$AD$2:$AD$7489,SYSHECF!$A$2:$A$7489,$A459,SYSHECF!$B$2:$B$7489,$B459)/8760</f>
        <v>0.91770000000000018</v>
      </c>
      <c r="E459" s="7">
        <f t="shared" si="42"/>
        <v>0.91400817392152056</v>
      </c>
      <c r="F459" s="7">
        <f t="shared" si="43"/>
        <v>0.92137733232950381</v>
      </c>
      <c r="G459" s="7">
        <f t="shared" si="44"/>
        <v>0.99597708828758891</v>
      </c>
      <c r="H459" s="7">
        <f t="shared" si="45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46"/>
        <v>NJ|nuclear</v>
      </c>
      <c r="O459" s="7" t="str">
        <f ca="1">IFERROR(_xludf.MAXIFS(SYSHECF!$AE$2:$AE$7489,SYSHECF!$A$2:$A$7489,$A459,SYSHECF!$B$2:$B$7489,$B459),"")</f>
        <v/>
      </c>
      <c r="P459" t="e">
        <f t="shared" ca="1" si="47"/>
        <v>#VALUE!</v>
      </c>
    </row>
    <row r="460" spans="1:16" x14ac:dyDescent="0.45">
      <c r="A460" t="s">
        <v>70</v>
      </c>
      <c r="B460" t="s">
        <v>175</v>
      </c>
      <c r="C460" t="s">
        <v>208</v>
      </c>
      <c r="D460" s="7">
        <f>SUMIFS(SYSHECF!$AD$2:$AD$7489,SYSHECF!$A$2:$A$7489,$A460,SYSHECF!$B$2:$B$7489,$B460)/8760</f>
        <v>0.4019253424657534</v>
      </c>
      <c r="E460" s="7" t="str">
        <f t="shared" si="42"/>
        <v/>
      </c>
      <c r="F460" s="7" t="str">
        <f t="shared" si="43"/>
        <v/>
      </c>
      <c r="G460" s="7" t="str">
        <f t="shared" si="44"/>
        <v/>
      </c>
      <c r="H460" s="7" t="str">
        <f t="shared" si="45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46"/>
        <v>NJ|offshore wind</v>
      </c>
      <c r="O460" s="7" t="str">
        <f ca="1">IFERROR(_xludf.MAXIFS(SYSHECF!$AE$2:$AE$7489,SYSHECF!$A$2:$A$7489,$A460,SYSHECF!$B$2:$B$7489,$B460),"")</f>
        <v/>
      </c>
      <c r="P460" t="e">
        <f t="shared" ca="1" si="47"/>
        <v>#VALUE!</v>
      </c>
    </row>
    <row r="461" spans="1:16" x14ac:dyDescent="0.45">
      <c r="A461" t="s">
        <v>70</v>
      </c>
      <c r="B461" t="s">
        <v>176</v>
      </c>
      <c r="C461" t="s">
        <v>208</v>
      </c>
      <c r="D461" s="7">
        <f>SUMIFS(SYSHECF!$AD$2:$AD$7489,SYSHECF!$A$2:$A$7489,$A461,SYSHECF!$B$2:$B$7489,$B461)/8760</f>
        <v>0.24469178082191781</v>
      </c>
      <c r="E461" s="7">
        <f t="shared" si="42"/>
        <v>0.29139629896659464</v>
      </c>
      <c r="F461" s="7">
        <f t="shared" si="43"/>
        <v>0.30491468397019944</v>
      </c>
      <c r="G461" s="7">
        <f t="shared" si="44"/>
        <v>1.1908708089327591</v>
      </c>
      <c r="H461" s="7">
        <f t="shared" si="45"/>
        <v>1.2461173928523197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46"/>
        <v>NJ|onshore wind</v>
      </c>
      <c r="O461" s="7" t="str">
        <f ca="1">IFERROR(_xludf.MAXIFS(SYSHECF!$AE$2:$AE$7489,SYSHECF!$A$2:$A$7489,$A461,SYSHECF!$B$2:$B$7489,$B461),"")</f>
        <v/>
      </c>
      <c r="P461" t="e">
        <f t="shared" ca="1" si="47"/>
        <v>#VALUE!</v>
      </c>
    </row>
    <row r="462" spans="1:16" x14ac:dyDescent="0.45">
      <c r="A462" t="s">
        <v>70</v>
      </c>
      <c r="B462" t="s">
        <v>177</v>
      </c>
      <c r="C462" t="s">
        <v>207</v>
      </c>
      <c r="D462" s="7">
        <f>SUMIFS(SYSHECF!$AD$2:$AD$7489,SYSHECF!$A$2:$A$7489,$A462,SYSHECF!$B$2:$B$7489,$B462)/8760</f>
        <v>0.18129999999999988</v>
      </c>
      <c r="E462" s="7">
        <f t="shared" si="42"/>
        <v>1.2641637070860813E-2</v>
      </c>
      <c r="F462" s="7">
        <f t="shared" si="43"/>
        <v>0.34977512920396603</v>
      </c>
      <c r="G462" s="7">
        <f t="shared" si="44"/>
        <v>6.9727727914290244E-2</v>
      </c>
      <c r="H462" s="7">
        <f t="shared" si="45"/>
        <v>1.9292616061994829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46"/>
        <v>NJ|petroleum</v>
      </c>
      <c r="O462" s="7" t="str">
        <f ca="1">IFERROR(_xludf.MAXIFS(SYSHECF!$AE$2:$AE$7489,SYSHECF!$A$2:$A$7489,$A462,SYSHECF!$B$2:$B$7489,$B462),"")</f>
        <v/>
      </c>
      <c r="P462" t="e">
        <f t="shared" ca="1" si="47"/>
        <v>#VALUE!</v>
      </c>
    </row>
    <row r="463" spans="1:16" x14ac:dyDescent="0.45">
      <c r="A463" t="s">
        <v>70</v>
      </c>
      <c r="B463" t="s">
        <v>178</v>
      </c>
      <c r="C463" t="s">
        <v>207</v>
      </c>
      <c r="D463" s="7">
        <f>SUMIFS(SYSHECF!$AD$2:$AD$7489,SYSHECF!$A$2:$A$7489,$A463,SYSHECF!$B$2:$B$7489,$B463)/8760</f>
        <v>5.5689769515111974E-2</v>
      </c>
      <c r="E463" s="7" t="str">
        <f t="shared" si="42"/>
        <v/>
      </c>
      <c r="F463" s="7">
        <f t="shared" si="43"/>
        <v>-6.4260121037338053E-2</v>
      </c>
      <c r="G463" s="7" t="str">
        <f t="shared" si="44"/>
        <v/>
      </c>
      <c r="H463" s="7">
        <f t="shared" si="45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46"/>
        <v>NJ|pumped hydro</v>
      </c>
      <c r="O463" s="7" t="str">
        <f ca="1">IFERROR(_xludf.MAXIFS(SYSHECF!$AE$2:$AE$7489,SYSHECF!$A$2:$A$7489,$A463,SYSHECF!$B$2:$B$7489,$B463),"")</f>
        <v/>
      </c>
      <c r="P463" t="e">
        <f t="shared" ca="1" si="47"/>
        <v>#VALUE!</v>
      </c>
    </row>
    <row r="464" spans="1:16" x14ac:dyDescent="0.45">
      <c r="A464" t="s">
        <v>70</v>
      </c>
      <c r="B464" t="s">
        <v>181</v>
      </c>
      <c r="C464" t="s">
        <v>208</v>
      </c>
      <c r="D464" s="7">
        <f>SUMIFS(SYSHECF!$AD$2:$AD$7489,SYSHECF!$A$2:$A$7489,$A464,SYSHECF!$B$2:$B$7489,$B464)/8760</f>
        <v>0.15490000000000001</v>
      </c>
      <c r="E464" s="7">
        <f t="shared" si="42"/>
        <v>0.15839460029120994</v>
      </c>
      <c r="F464" s="7">
        <f t="shared" si="43"/>
        <v>0.15142017219657158</v>
      </c>
      <c r="G464" s="7">
        <f t="shared" si="44"/>
        <v>1.0225603634035503</v>
      </c>
      <c r="H464" s="7">
        <f t="shared" si="45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46"/>
        <v>NJ|solar pv</v>
      </c>
      <c r="O464" s="7" t="str">
        <f ca="1">IFERROR(_xludf.MAXIFS(SYSHECF!$AE$2:$AE$7489,SYSHECF!$A$2:$A$7489,$A464,SYSHECF!$B$2:$B$7489,$B464),"")</f>
        <v/>
      </c>
      <c r="P464" t="e">
        <f t="shared" ca="1" si="47"/>
        <v>#VALUE!</v>
      </c>
    </row>
    <row r="465" spans="1:16" x14ac:dyDescent="0.45">
      <c r="A465" t="s">
        <v>70</v>
      </c>
      <c r="B465" t="s">
        <v>182</v>
      </c>
      <c r="C465" t="s">
        <v>208</v>
      </c>
      <c r="D465" s="7">
        <f>SUMIFS(SYSHECF!$AD$2:$AD$7489,SYSHECF!$A$2:$A$7489,$A465,SYSHECF!$B$2:$B$7489,$B465)/8760</f>
        <v>0.23718116031802552</v>
      </c>
      <c r="E465" s="7" t="str">
        <f t="shared" si="42"/>
        <v/>
      </c>
      <c r="F465" s="7" t="str">
        <f t="shared" si="43"/>
        <v/>
      </c>
      <c r="G465" s="7" t="str">
        <f t="shared" si="44"/>
        <v/>
      </c>
      <c r="H465" s="7" t="str">
        <f t="shared" si="45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46"/>
        <v>NJ|solar thermal</v>
      </c>
      <c r="O465" s="7" t="str">
        <f ca="1">IFERROR(_xludf.MAXIFS(SYSHECF!$AE$2:$AE$7489,SYSHECF!$A$2:$A$7489,$A465,SYSHECF!$B$2:$B$7489,$B465),"")</f>
        <v/>
      </c>
      <c r="P465" t="e">
        <f t="shared" ca="1" si="47"/>
        <v>#VALUE!</v>
      </c>
    </row>
    <row r="466" spans="1:16" x14ac:dyDescent="0.45">
      <c r="A466" t="s">
        <v>72</v>
      </c>
      <c r="B466" t="s">
        <v>159</v>
      </c>
      <c r="C466" t="s">
        <v>207</v>
      </c>
      <c r="D466" s="7">
        <f>SUMIFS(SYSHECF!$AD$2:$AD$7489,SYSHECF!$A$2:$A$7489,$A466,SYSHECF!$B$2:$B$7489,$B466)/8760</f>
        <v>0.5102000000000001</v>
      </c>
      <c r="E466" s="7">
        <f t="shared" si="42"/>
        <v>0.44948630136986301</v>
      </c>
      <c r="F466" s="7">
        <f t="shared" si="43"/>
        <v>0.5351027397260274</v>
      </c>
      <c r="G466" s="7">
        <f t="shared" si="44"/>
        <v>0.8810001986865208</v>
      </c>
      <c r="H466" s="7">
        <f t="shared" si="45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46"/>
        <v>NM|biomass</v>
      </c>
      <c r="O466" s="7" t="str">
        <f ca="1">IFERROR(_xludf.MAXIFS(SYSHECF!$AE$2:$AE$7489,SYSHECF!$A$2:$A$7489,$A466,SYSHECF!$B$2:$B$7489,$B466),"")</f>
        <v/>
      </c>
      <c r="P466" t="e">
        <f t="shared" ca="1" si="47"/>
        <v>#VALUE!</v>
      </c>
    </row>
    <row r="467" spans="1:16" x14ac:dyDescent="0.45">
      <c r="A467" t="s">
        <v>72</v>
      </c>
      <c r="B467" t="s">
        <v>163</v>
      </c>
      <c r="C467" t="s">
        <v>208</v>
      </c>
      <c r="D467" s="7">
        <f>SUMIFS(SYSHECF!$AD$2:$AD$7489,SYSHECF!$A$2:$A$7489,$A467,SYSHECF!$B$2:$B$7489,$B467)/8760</f>
        <v>0.65949999999999998</v>
      </c>
      <c r="E467" s="7">
        <f t="shared" si="42"/>
        <v>0.34644791334820008</v>
      </c>
      <c r="F467" s="7">
        <f t="shared" si="43"/>
        <v>0.77121163852606989</v>
      </c>
      <c r="G467" s="7">
        <f t="shared" si="44"/>
        <v>0.52531904980773325</v>
      </c>
      <c r="H467" s="7">
        <f t="shared" si="45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46"/>
        <v>NM|geothermal</v>
      </c>
      <c r="O467" s="7" t="str">
        <f ca="1">IFERROR(_xludf.MAXIFS(SYSHECF!$AE$2:$AE$7489,SYSHECF!$A$2:$A$7489,$A467,SYSHECF!$B$2:$B$7489,$B467),"")</f>
        <v/>
      </c>
      <c r="P467" t="e">
        <f t="shared" ca="1" si="47"/>
        <v>#VALUE!</v>
      </c>
    </row>
    <row r="468" spans="1:16" x14ac:dyDescent="0.45">
      <c r="A468" t="s">
        <v>72</v>
      </c>
      <c r="B468" t="s">
        <v>165</v>
      </c>
      <c r="C468" t="s">
        <v>207</v>
      </c>
      <c r="D468" s="7">
        <f>SUMIFS(SYSHECF!$AD$2:$AD$7489,SYSHECF!$A$2:$A$7489,$A468,SYSHECF!$B$2:$B$7489,$B468)/8760</f>
        <v>0.61580000000000013</v>
      </c>
      <c r="E468" s="7">
        <f t="shared" si="42"/>
        <v>0.62502223803593682</v>
      </c>
      <c r="F468" s="7">
        <f t="shared" si="43"/>
        <v>0.60647571606475714</v>
      </c>
      <c r="G468" s="7">
        <f t="shared" si="44"/>
        <v>1.0149760279895041</v>
      </c>
      <c r="H468" s="7">
        <f t="shared" si="45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46"/>
        <v>NM|hard coal</v>
      </c>
      <c r="O468" s="7" t="str">
        <f ca="1">IFERROR(_xludf.MAXIFS(SYSHECF!$AE$2:$AE$7489,SYSHECF!$A$2:$A$7489,$A468,SYSHECF!$B$2:$B$7489,$B468),"")</f>
        <v/>
      </c>
      <c r="P468" t="e">
        <f t="shared" ca="1" si="47"/>
        <v>#VALUE!</v>
      </c>
    </row>
    <row r="469" spans="1:16" x14ac:dyDescent="0.45">
      <c r="A469" t="s">
        <v>72</v>
      </c>
      <c r="B469" t="s">
        <v>167</v>
      </c>
      <c r="C469" t="s">
        <v>208</v>
      </c>
      <c r="D469" s="7">
        <f>SUMIFS(SYSHECF!$AD$2:$AD$7489,SYSHECF!$A$2:$A$7489,$A469,SYSHECF!$B$2:$B$7489,$B469)/8760</f>
        <v>0.19199999999999995</v>
      </c>
      <c r="E469" s="7">
        <f t="shared" si="42"/>
        <v>0.2114701871207478</v>
      </c>
      <c r="F469" s="7">
        <f t="shared" si="43"/>
        <v>0.1725442127290697</v>
      </c>
      <c r="G469" s="7">
        <f t="shared" si="44"/>
        <v>1.1014072245872284</v>
      </c>
      <c r="H469" s="7">
        <f t="shared" si="45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46"/>
        <v>NM|hydro</v>
      </c>
      <c r="O469" s="7" t="str">
        <f ca="1">IFERROR(_xludf.MAXIFS(SYSHECF!$AE$2:$AE$7489,SYSHECF!$A$2:$A$7489,$A469,SYSHECF!$B$2:$B$7489,$B469),"")</f>
        <v/>
      </c>
      <c r="P469" t="e">
        <f t="shared" ca="1" si="47"/>
        <v>#VALUE!</v>
      </c>
    </row>
    <row r="470" spans="1:16" x14ac:dyDescent="0.45">
      <c r="A470" t="s">
        <v>72</v>
      </c>
      <c r="B470" t="s">
        <v>171</v>
      </c>
      <c r="C470" t="s">
        <v>207</v>
      </c>
      <c r="D470" s="7">
        <f>SUMIFS(SYSHECF!$AD$2:$AD$7489,SYSHECF!$A$2:$A$7489,$A470,SYSHECF!$B$2:$B$7489,$B470)/8760</f>
        <v>0.6379999999999999</v>
      </c>
      <c r="E470" s="7" t="str">
        <f t="shared" si="42"/>
        <v/>
      </c>
      <c r="F470" s="7" t="str">
        <f t="shared" si="43"/>
        <v/>
      </c>
      <c r="G470" s="7" t="str">
        <f t="shared" si="44"/>
        <v/>
      </c>
      <c r="H470" s="7" t="str">
        <f t="shared" si="45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46"/>
        <v>NM|lignite</v>
      </c>
      <c r="O470" s="7" t="str">
        <f ca="1">IFERROR(_xludf.MAXIFS(SYSHECF!$AE$2:$AE$7489,SYSHECF!$A$2:$A$7489,$A470,SYSHECF!$B$2:$B$7489,$B470),"")</f>
        <v/>
      </c>
      <c r="P470" t="e">
        <f t="shared" ca="1" si="47"/>
        <v>#VALUE!</v>
      </c>
    </row>
    <row r="471" spans="1:16" x14ac:dyDescent="0.45">
      <c r="A471" t="s">
        <v>72</v>
      </c>
      <c r="B471" t="s">
        <v>172</v>
      </c>
      <c r="C471" t="s">
        <v>207</v>
      </c>
      <c r="D471" s="7">
        <f>SUMIFS(SYSHECF!$AD$2:$AD$7489,SYSHECF!$A$2:$A$7489,$A471,SYSHECF!$B$2:$B$7489,$B471)/8760</f>
        <v>0.73420000000000007</v>
      </c>
      <c r="E471" s="7" t="str">
        <f t="shared" si="42"/>
        <v/>
      </c>
      <c r="F471" s="7" t="str">
        <f t="shared" si="43"/>
        <v/>
      </c>
      <c r="G471" s="7" t="str">
        <f t="shared" si="44"/>
        <v/>
      </c>
      <c r="H471" s="7" t="str">
        <f t="shared" si="45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46"/>
        <v>NM|municipal solid waste</v>
      </c>
      <c r="O471" s="7" t="str">
        <f ca="1">IFERROR(_xludf.MAXIFS(SYSHECF!$AE$2:$AE$7489,SYSHECF!$A$2:$A$7489,$A471,SYSHECF!$B$2:$B$7489,$B471),"")</f>
        <v/>
      </c>
      <c r="P471" t="e">
        <f t="shared" ca="1" si="47"/>
        <v>#VALUE!</v>
      </c>
    </row>
    <row r="472" spans="1:16" x14ac:dyDescent="0.45">
      <c r="A472" t="s">
        <v>72</v>
      </c>
      <c r="B472" t="s">
        <v>161</v>
      </c>
      <c r="C472" t="s">
        <v>207</v>
      </c>
      <c r="D472" s="7">
        <f>SUMIFS(SYSHECF!$AD$2:$AD$7489,SYSHECF!$A$2:$A$7489,$A472,SYSHECF!$B$2:$B$7489,$B472)/8760</f>
        <v>0.51077531055195402</v>
      </c>
      <c r="E472" s="7">
        <f t="shared" si="42"/>
        <v>0.54710505349819483</v>
      </c>
      <c r="F472" s="7">
        <f t="shared" si="43"/>
        <v>0.47447024105014524</v>
      </c>
      <c r="G472" s="7">
        <f t="shared" si="44"/>
        <v>1.0711266621461835</v>
      </c>
      <c r="H472" s="7">
        <f t="shared" si="45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46"/>
        <v>NM|natural gas combined cycle</v>
      </c>
      <c r="O472" s="7" t="str">
        <f ca="1">IFERROR(_xludf.MAXIFS(SYSHECF!$AE$2:$AE$7489,SYSHECF!$A$2:$A$7489,$A472,SYSHECF!$B$2:$B$7489,$B472),"")</f>
        <v/>
      </c>
      <c r="P472" t="e">
        <f t="shared" ca="1" si="47"/>
        <v>#VALUE!</v>
      </c>
    </row>
    <row r="473" spans="1:16" x14ac:dyDescent="0.45">
      <c r="A473" t="s">
        <v>72</v>
      </c>
      <c r="B473" t="s">
        <v>173</v>
      </c>
      <c r="C473" t="s">
        <v>207</v>
      </c>
      <c r="D473" s="7">
        <f>SUMIFS(SYSHECF!$AD$2:$AD$7489,SYSHECF!$A$2:$A$7489,$A473,SYSHECF!$B$2:$B$7489,$B473)/8760</f>
        <v>0.20630000000000001</v>
      </c>
      <c r="E473" s="7">
        <f t="shared" si="42"/>
        <v>0.2087046648581187</v>
      </c>
      <c r="F473" s="7">
        <f t="shared" si="43"/>
        <v>0.20386504271763797</v>
      </c>
      <c r="G473" s="7">
        <f t="shared" si="44"/>
        <v>1.0116561553956311</v>
      </c>
      <c r="H473" s="7">
        <f t="shared" si="45"/>
        <v>0.98819700784119224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46"/>
        <v>NM|natural gas peaker</v>
      </c>
      <c r="O473" s="7" t="str">
        <f ca="1">IFERROR(_xludf.MAXIFS(SYSHECF!$AE$2:$AE$7489,SYSHECF!$A$2:$A$7489,$A473,SYSHECF!$B$2:$B$7489,$B473),"")</f>
        <v/>
      </c>
      <c r="P473" t="e">
        <f t="shared" ca="1" si="47"/>
        <v>#VALUE!</v>
      </c>
    </row>
    <row r="474" spans="1:16" x14ac:dyDescent="0.45">
      <c r="A474" t="s">
        <v>72</v>
      </c>
      <c r="B474" t="s">
        <v>183</v>
      </c>
      <c r="C474" t="s">
        <v>207</v>
      </c>
      <c r="D474" s="7">
        <f>SUMIFS(SYSHECF!$AD$2:$AD$7489,SYSHECF!$A$2:$A$7489,$A474,SYSHECF!$B$2:$B$7489,$B474)/8760</f>
        <v>0.43379999999999985</v>
      </c>
      <c r="E474" s="7">
        <f t="shared" si="42"/>
        <v>0.44822956446842599</v>
      </c>
      <c r="F474" s="7">
        <f t="shared" si="43"/>
        <v>0.41935516700930203</v>
      </c>
      <c r="G474" s="7">
        <f t="shared" si="44"/>
        <v>1.0332631730484696</v>
      </c>
      <c r="H474" s="7">
        <f t="shared" si="45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46"/>
        <v>NM|natural gas steam turbine</v>
      </c>
      <c r="O474" s="7" t="str">
        <f ca="1">IFERROR(_xludf.MAXIFS(SYSHECF!$AE$2:$AE$7489,SYSHECF!$A$2:$A$7489,$A474,SYSHECF!$B$2:$B$7489,$B474),"")</f>
        <v/>
      </c>
      <c r="P474" t="e">
        <f t="shared" ca="1" si="47"/>
        <v>#VALUE!</v>
      </c>
    </row>
    <row r="475" spans="1:16" x14ac:dyDescent="0.45">
      <c r="A475" t="s">
        <v>72</v>
      </c>
      <c r="B475" t="s">
        <v>174</v>
      </c>
      <c r="C475" t="s">
        <v>208</v>
      </c>
      <c r="D475" s="7">
        <f>SUMIFS(SYSHECF!$AD$2:$AD$7489,SYSHECF!$A$2:$A$7489,$A475,SYSHECF!$B$2:$B$7489,$B475)/8760</f>
        <v>0.90899999999999992</v>
      </c>
      <c r="E475" s="7" t="str">
        <f t="shared" si="42"/>
        <v/>
      </c>
      <c r="F475" s="7" t="str">
        <f t="shared" si="43"/>
        <v/>
      </c>
      <c r="G475" s="7" t="str">
        <f t="shared" si="44"/>
        <v/>
      </c>
      <c r="H475" s="7" t="str">
        <f t="shared" si="45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46"/>
        <v>NM|nuclear</v>
      </c>
      <c r="O475" s="7" t="str">
        <f ca="1">IFERROR(_xludf.MAXIFS(SYSHECF!$AE$2:$AE$7489,SYSHECF!$A$2:$A$7489,$A475,SYSHECF!$B$2:$B$7489,$B475),"")</f>
        <v/>
      </c>
      <c r="P475" t="e">
        <f t="shared" ca="1" si="47"/>
        <v>#VALUE!</v>
      </c>
    </row>
    <row r="476" spans="1:16" x14ac:dyDescent="0.45">
      <c r="A476" t="s">
        <v>72</v>
      </c>
      <c r="B476" t="s">
        <v>175</v>
      </c>
      <c r="C476" t="s">
        <v>208</v>
      </c>
      <c r="D476" s="7">
        <f>SUMIFS(SYSHECF!$AD$2:$AD$7489,SYSHECF!$A$2:$A$7489,$A476,SYSHECF!$B$2:$B$7489,$B476)/8760</f>
        <v>0.32411419777244654</v>
      </c>
      <c r="E476" s="7" t="str">
        <f t="shared" si="42"/>
        <v/>
      </c>
      <c r="F476" s="7" t="str">
        <f t="shared" si="43"/>
        <v/>
      </c>
      <c r="G476" s="7" t="str">
        <f t="shared" si="44"/>
        <v/>
      </c>
      <c r="H476" s="7" t="str">
        <f t="shared" si="45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46"/>
        <v>NM|offshore wind</v>
      </c>
      <c r="O476" s="7" t="str">
        <f ca="1">IFERROR(_xludf.MAXIFS(SYSHECF!$AE$2:$AE$7489,SYSHECF!$A$2:$A$7489,$A476,SYSHECF!$B$2:$B$7489,$B476),"")</f>
        <v/>
      </c>
      <c r="P476" t="e">
        <f t="shared" ca="1" si="47"/>
        <v>#VALUE!</v>
      </c>
    </row>
    <row r="477" spans="1:16" x14ac:dyDescent="0.45">
      <c r="A477" t="s">
        <v>72</v>
      </c>
      <c r="B477" t="s">
        <v>176</v>
      </c>
      <c r="C477" t="s">
        <v>208</v>
      </c>
      <c r="D477" s="7">
        <f>SUMIFS(SYSHECF!$AD$2:$AD$7489,SYSHECF!$A$2:$A$7489,$A477,SYSHECF!$B$2:$B$7489,$B477)/8760</f>
        <v>0.40170000000000006</v>
      </c>
      <c r="E477" s="7">
        <f t="shared" si="42"/>
        <v>0.43243854816120186</v>
      </c>
      <c r="F477" s="7">
        <f t="shared" si="43"/>
        <v>0.37100263246779031</v>
      </c>
      <c r="G477" s="7">
        <f t="shared" si="44"/>
        <v>1.0765211554921628</v>
      </c>
      <c r="H477" s="7">
        <f t="shared" si="45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46"/>
        <v>NM|onshore wind</v>
      </c>
      <c r="O477" s="7" t="str">
        <f ca="1">IFERROR(_xludf.MAXIFS(SYSHECF!$AE$2:$AE$7489,SYSHECF!$A$2:$A$7489,$A477,SYSHECF!$B$2:$B$7489,$B477),"")</f>
        <v/>
      </c>
      <c r="P477" t="e">
        <f t="shared" ca="1" si="47"/>
        <v>#VALUE!</v>
      </c>
    </row>
    <row r="478" spans="1:16" x14ac:dyDescent="0.45">
      <c r="A478" t="s">
        <v>72</v>
      </c>
      <c r="B478" t="s">
        <v>177</v>
      </c>
      <c r="C478" t="s">
        <v>207</v>
      </c>
      <c r="D478" s="7">
        <f>SUMIFS(SYSHECF!$AD$2:$AD$7489,SYSHECF!$A$2:$A$7489,$A478,SYSHECF!$B$2:$B$7489,$B478)/8760</f>
        <v>4.1099999999999998E-2</v>
      </c>
      <c r="E478" s="7">
        <f t="shared" si="42"/>
        <v>5.372011818426E-3</v>
      </c>
      <c r="F478" s="7">
        <f t="shared" si="43"/>
        <v>2.686005909213E-3</v>
      </c>
      <c r="G478" s="7">
        <f t="shared" si="44"/>
        <v>0.13070588366000002</v>
      </c>
      <c r="H478" s="7">
        <f t="shared" si="45"/>
        <v>6.5352941830000011E-2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46"/>
        <v>NM|petroleum</v>
      </c>
      <c r="O478" s="7" t="str">
        <f ca="1">IFERROR(_xludf.MAXIFS(SYSHECF!$AE$2:$AE$7489,SYSHECF!$A$2:$A$7489,$A478,SYSHECF!$B$2:$B$7489,$B478),"")</f>
        <v/>
      </c>
      <c r="P478" t="e">
        <f t="shared" ca="1" si="47"/>
        <v>#VALUE!</v>
      </c>
    </row>
    <row r="479" spans="1:16" x14ac:dyDescent="0.45">
      <c r="A479" t="s">
        <v>72</v>
      </c>
      <c r="B479" t="s">
        <v>178</v>
      </c>
      <c r="C479" t="s">
        <v>207</v>
      </c>
      <c r="D479" s="7">
        <f>SUMIFS(SYSHECF!$AD$2:$AD$7489,SYSHECF!$A$2:$A$7489,$A479,SYSHECF!$B$2:$B$7489,$B479)/8760</f>
        <v>0.12950309242060504</v>
      </c>
      <c r="E479" s="7" t="str">
        <f t="shared" si="42"/>
        <v/>
      </c>
      <c r="F479" s="7" t="str">
        <f t="shared" si="43"/>
        <v/>
      </c>
      <c r="G479" s="7" t="str">
        <f t="shared" si="44"/>
        <v/>
      </c>
      <c r="H479" s="7" t="str">
        <f t="shared" si="45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46"/>
        <v>NM|pumped hydro</v>
      </c>
      <c r="O479" s="7" t="str">
        <f ca="1">IFERROR(_xludf.MAXIFS(SYSHECF!$AE$2:$AE$7489,SYSHECF!$A$2:$A$7489,$A479,SYSHECF!$B$2:$B$7489,$B479),"")</f>
        <v/>
      </c>
      <c r="P479" t="e">
        <f t="shared" ca="1" si="47"/>
        <v>#VALUE!</v>
      </c>
    </row>
    <row r="480" spans="1:16" x14ac:dyDescent="0.45">
      <c r="A480" t="s">
        <v>72</v>
      </c>
      <c r="B480" t="s">
        <v>181</v>
      </c>
      <c r="C480" t="s">
        <v>208</v>
      </c>
      <c r="D480" s="7">
        <f>SUMIFS(SYSHECF!$AD$2:$AD$7489,SYSHECF!$A$2:$A$7489,$A480,SYSHECF!$B$2:$B$7489,$B480)/8760</f>
        <v>0.22530000000000003</v>
      </c>
      <c r="E480" s="7">
        <f t="shared" si="42"/>
        <v>0.21074891233187437</v>
      </c>
      <c r="F480" s="7">
        <f t="shared" si="43"/>
        <v>0.23982307881030529</v>
      </c>
      <c r="G480" s="7">
        <f t="shared" si="44"/>
        <v>0.93541461310197227</v>
      </c>
      <c r="H480" s="7">
        <f t="shared" si="45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46"/>
        <v>NM|solar pv</v>
      </c>
      <c r="O480" s="7" t="str">
        <f ca="1">IFERROR(_xludf.MAXIFS(SYSHECF!$AE$2:$AE$7489,SYSHECF!$A$2:$A$7489,$A480,SYSHECF!$B$2:$B$7489,$B480),"")</f>
        <v/>
      </c>
      <c r="P480" t="e">
        <f t="shared" ca="1" si="47"/>
        <v>#VALUE!</v>
      </c>
    </row>
    <row r="481" spans="1:16" x14ac:dyDescent="0.45">
      <c r="A481" t="s">
        <v>72</v>
      </c>
      <c r="B481" t="s">
        <v>182</v>
      </c>
      <c r="C481" t="s">
        <v>208</v>
      </c>
      <c r="D481" s="7">
        <f>SUMIFS(SYSHECF!$AD$2:$AD$7489,SYSHECF!$A$2:$A$7489,$A481,SYSHECF!$B$2:$B$7489,$B481)/8760</f>
        <v>0.25783326293388653</v>
      </c>
      <c r="E481" s="7" t="str">
        <f t="shared" si="42"/>
        <v/>
      </c>
      <c r="F481" s="7" t="str">
        <f t="shared" si="43"/>
        <v/>
      </c>
      <c r="G481" s="7" t="str">
        <f t="shared" si="44"/>
        <v/>
      </c>
      <c r="H481" s="7" t="str">
        <f t="shared" si="45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46"/>
        <v>NM|solar thermal</v>
      </c>
      <c r="O481" s="7" t="str">
        <f ca="1">IFERROR(_xludf.MAXIFS(SYSHECF!$AE$2:$AE$7489,SYSHECF!$A$2:$A$7489,$A481,SYSHECF!$B$2:$B$7489,$B481),"")</f>
        <v/>
      </c>
      <c r="P481" t="e">
        <f t="shared" ca="1" si="47"/>
        <v>#VALUE!</v>
      </c>
    </row>
    <row r="482" spans="1:16" x14ac:dyDescent="0.45">
      <c r="A482" t="s">
        <v>66</v>
      </c>
      <c r="B482" t="s">
        <v>159</v>
      </c>
      <c r="C482" t="s">
        <v>207</v>
      </c>
      <c r="D482" s="7">
        <f>SUMIFS(SYSHECF!$AD$2:$AD$7489,SYSHECF!$A$2:$A$7489,$A482,SYSHECF!$B$2:$B$7489,$B482)/8760</f>
        <v>0.51019999999999999</v>
      </c>
      <c r="E482" s="7">
        <f t="shared" si="42"/>
        <v>0.60805143975398379</v>
      </c>
      <c r="F482" s="7">
        <f t="shared" si="43"/>
        <v>0.5905786972323176</v>
      </c>
      <c r="G482" s="7">
        <f t="shared" si="44"/>
        <v>1.1917903562406582</v>
      </c>
      <c r="H482" s="7">
        <f t="shared" si="45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46"/>
        <v>NV|biomass</v>
      </c>
      <c r="O482" s="7" t="str">
        <f ca="1">IFERROR(_xludf.MAXIFS(SYSHECF!$AE$2:$AE$7489,SYSHECF!$A$2:$A$7489,$A482,SYSHECF!$B$2:$B$7489,$B482),"")</f>
        <v/>
      </c>
      <c r="P482" t="e">
        <f t="shared" ca="1" si="47"/>
        <v>#VALUE!</v>
      </c>
    </row>
    <row r="483" spans="1:16" x14ac:dyDescent="0.45">
      <c r="A483" t="s">
        <v>66</v>
      </c>
      <c r="B483" t="s">
        <v>163</v>
      </c>
      <c r="C483" t="s">
        <v>208</v>
      </c>
      <c r="D483" s="7">
        <f>SUMIFS(SYSHECF!$AD$2:$AD$7489,SYSHECF!$A$2:$A$7489,$A483,SYSHECF!$B$2:$B$7489,$B483)/8760</f>
        <v>0.66249999999999976</v>
      </c>
      <c r="E483" s="7">
        <f t="shared" si="42"/>
        <v>0.66954424054449901</v>
      </c>
      <c r="F483" s="7">
        <f t="shared" si="43"/>
        <v>0.65553238096236277</v>
      </c>
      <c r="G483" s="7">
        <f t="shared" si="44"/>
        <v>1.0106328159162252</v>
      </c>
      <c r="H483" s="7">
        <f t="shared" si="45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46"/>
        <v>NV|geothermal</v>
      </c>
      <c r="O483" s="7" t="str">
        <f ca="1">IFERROR(_xludf.MAXIFS(SYSHECF!$AE$2:$AE$7489,SYSHECF!$A$2:$A$7489,$A483,SYSHECF!$B$2:$B$7489,$B483),"")</f>
        <v/>
      </c>
      <c r="P483" t="e">
        <f t="shared" ca="1" si="47"/>
        <v>#VALUE!</v>
      </c>
    </row>
    <row r="484" spans="1:16" x14ac:dyDescent="0.45">
      <c r="A484" t="s">
        <v>66</v>
      </c>
      <c r="B484" t="s">
        <v>165</v>
      </c>
      <c r="C484" t="s">
        <v>207</v>
      </c>
      <c r="D484" s="7">
        <f>SUMIFS(SYSHECF!$AD$2:$AD$7489,SYSHECF!$A$2:$A$7489,$A484,SYSHECF!$B$2:$B$7489,$B484)/8760</f>
        <v>0.48239925898172004</v>
      </c>
      <c r="E484" s="7">
        <f t="shared" si="42"/>
        <v>0.35819216565647594</v>
      </c>
      <c r="F484" s="7">
        <f t="shared" si="43"/>
        <v>0.6075528343547224</v>
      </c>
      <c r="G484" s="7">
        <f t="shared" si="44"/>
        <v>0.74252221367953886</v>
      </c>
      <c r="H484" s="7">
        <f t="shared" si="45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46"/>
        <v>NV|hard coal</v>
      </c>
      <c r="O484" s="7" t="str">
        <f ca="1">IFERROR(_xludf.MAXIFS(SYSHECF!$AE$2:$AE$7489,SYSHECF!$A$2:$A$7489,$A484,SYSHECF!$B$2:$B$7489,$B484),"")</f>
        <v/>
      </c>
      <c r="P484" t="e">
        <f t="shared" ca="1" si="47"/>
        <v>#VALUE!</v>
      </c>
    </row>
    <row r="485" spans="1:16" x14ac:dyDescent="0.45">
      <c r="A485" t="s">
        <v>66</v>
      </c>
      <c r="B485" t="s">
        <v>167</v>
      </c>
      <c r="C485" t="s">
        <v>208</v>
      </c>
      <c r="D485" s="7">
        <f>SUMIFS(SYSHECF!$AD$2:$AD$7489,SYSHECF!$A$2:$A$7489,$A485,SYSHECF!$B$2:$B$7489,$B485)/8760</f>
        <v>0.1893</v>
      </c>
      <c r="E485" s="7">
        <f t="shared" si="42"/>
        <v>0.17435350376407321</v>
      </c>
      <c r="F485" s="7">
        <f t="shared" si="43"/>
        <v>0.20415956249134368</v>
      </c>
      <c r="G485" s="7">
        <f t="shared" si="44"/>
        <v>0.92104333736964195</v>
      </c>
      <c r="H485" s="7">
        <f t="shared" si="45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46"/>
        <v>NV|hydro</v>
      </c>
      <c r="O485" s="7" t="str">
        <f ca="1">IFERROR(_xludf.MAXIFS(SYSHECF!$AE$2:$AE$7489,SYSHECF!$A$2:$A$7489,$A485,SYSHECF!$B$2:$B$7489,$B485),"")</f>
        <v/>
      </c>
      <c r="P485" t="e">
        <f t="shared" ca="1" si="47"/>
        <v>#VALUE!</v>
      </c>
    </row>
    <row r="486" spans="1:16" x14ac:dyDescent="0.45">
      <c r="A486" t="s">
        <v>66</v>
      </c>
      <c r="B486" t="s">
        <v>171</v>
      </c>
      <c r="C486" t="s">
        <v>207</v>
      </c>
      <c r="D486" s="7">
        <f>SUMIFS(SYSHECF!$AD$2:$AD$7489,SYSHECF!$A$2:$A$7489,$A486,SYSHECF!$B$2:$B$7489,$B486)/8760</f>
        <v>0.63800000000000001</v>
      </c>
      <c r="E486" s="7" t="str">
        <f t="shared" si="42"/>
        <v/>
      </c>
      <c r="F486" s="7" t="str">
        <f t="shared" si="43"/>
        <v/>
      </c>
      <c r="G486" s="7" t="str">
        <f t="shared" si="44"/>
        <v/>
      </c>
      <c r="H486" s="7" t="str">
        <f t="shared" si="45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46"/>
        <v>NV|lignite</v>
      </c>
      <c r="O486" s="7" t="str">
        <f ca="1">IFERROR(_xludf.MAXIFS(SYSHECF!$AE$2:$AE$7489,SYSHECF!$A$2:$A$7489,$A486,SYSHECF!$B$2:$B$7489,$B486),"")</f>
        <v/>
      </c>
      <c r="P486" t="e">
        <f t="shared" ca="1" si="47"/>
        <v>#VALUE!</v>
      </c>
    </row>
    <row r="487" spans="1:16" x14ac:dyDescent="0.45">
      <c r="A487" t="s">
        <v>66</v>
      </c>
      <c r="B487" t="s">
        <v>172</v>
      </c>
      <c r="C487" t="s">
        <v>207</v>
      </c>
      <c r="D487" s="7">
        <f>SUMIFS(SYSHECF!$AD$2:$AD$7489,SYSHECF!$A$2:$A$7489,$A487,SYSHECF!$B$2:$B$7489,$B487)/8760</f>
        <v>0.73419999999999985</v>
      </c>
      <c r="E487" s="7" t="str">
        <f t="shared" si="42"/>
        <v/>
      </c>
      <c r="F487" s="7" t="str">
        <f t="shared" si="43"/>
        <v/>
      </c>
      <c r="G487" s="7" t="str">
        <f t="shared" si="44"/>
        <v/>
      </c>
      <c r="H487" s="7" t="str">
        <f t="shared" si="45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46"/>
        <v>NV|municipal solid waste</v>
      </c>
      <c r="O487" s="7" t="str">
        <f ca="1">IFERROR(_xludf.MAXIFS(SYSHECF!$AE$2:$AE$7489,SYSHECF!$A$2:$A$7489,$A487,SYSHECF!$B$2:$B$7489,$B487),"")</f>
        <v/>
      </c>
      <c r="P487" t="e">
        <f t="shared" ca="1" si="47"/>
        <v>#VALUE!</v>
      </c>
    </row>
    <row r="488" spans="1:16" x14ac:dyDescent="0.45">
      <c r="A488" t="s">
        <v>66</v>
      </c>
      <c r="B488" t="s">
        <v>161</v>
      </c>
      <c r="C488" t="s">
        <v>207</v>
      </c>
      <c r="D488" s="7">
        <f>SUMIFS(SYSHECF!$AD$2:$AD$7489,SYSHECF!$A$2:$A$7489,$A488,SYSHECF!$B$2:$B$7489,$B488)/8760</f>
        <v>0.44979999999999992</v>
      </c>
      <c r="E488" s="7">
        <f t="shared" si="42"/>
        <v>0.46775229251287265</v>
      </c>
      <c r="F488" s="7">
        <f t="shared" si="43"/>
        <v>0.43188436431358324</v>
      </c>
      <c r="G488" s="7">
        <f t="shared" si="44"/>
        <v>1.0399117219050082</v>
      </c>
      <c r="H488" s="7">
        <f t="shared" si="45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46"/>
        <v>NV|natural gas combined cycle</v>
      </c>
      <c r="O488" s="7" t="str">
        <f ca="1">IFERROR(_xludf.MAXIFS(SYSHECF!$AE$2:$AE$7489,SYSHECF!$A$2:$A$7489,$A488,SYSHECF!$B$2:$B$7489,$B488),"")</f>
        <v/>
      </c>
      <c r="P488" t="e">
        <f t="shared" ca="1" si="47"/>
        <v>#VALUE!</v>
      </c>
    </row>
    <row r="489" spans="1:16" x14ac:dyDescent="0.45">
      <c r="A489" t="s">
        <v>66</v>
      </c>
      <c r="B489" t="s">
        <v>173</v>
      </c>
      <c r="C489" t="s">
        <v>207</v>
      </c>
      <c r="D489" s="7">
        <f>SUMIFS(SYSHECF!$AD$2:$AD$7489,SYSHECF!$A$2:$A$7489,$A489,SYSHECF!$B$2:$B$7489,$B489)/8760</f>
        <v>2.7264369959902817E-2</v>
      </c>
      <c r="E489" s="7">
        <f t="shared" si="42"/>
        <v>3.890120361422171E-2</v>
      </c>
      <c r="F489" s="7">
        <f t="shared" si="43"/>
        <v>2.2583253925881872E-2</v>
      </c>
      <c r="G489" s="7">
        <f t="shared" si="44"/>
        <v>1.4268146915345177</v>
      </c>
      <c r="H489" s="7">
        <f t="shared" si="45"/>
        <v>0.82830646587816359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46"/>
        <v>NV|natural gas peaker</v>
      </c>
      <c r="O489" s="7" t="str">
        <f ca="1">IFERROR(_xludf.MAXIFS(SYSHECF!$AE$2:$AE$7489,SYSHECF!$A$2:$A$7489,$A489,SYSHECF!$B$2:$B$7489,$B489),"")</f>
        <v/>
      </c>
      <c r="P489" t="e">
        <f t="shared" ca="1" si="47"/>
        <v>#VALUE!</v>
      </c>
    </row>
    <row r="490" spans="1:16" x14ac:dyDescent="0.45">
      <c r="A490" t="s">
        <v>66</v>
      </c>
      <c r="B490" t="s">
        <v>183</v>
      </c>
      <c r="C490" t="s">
        <v>207</v>
      </c>
      <c r="D490" s="7">
        <f>SUMIFS(SYSHECF!$AD$2:$AD$7489,SYSHECF!$A$2:$A$7489,$A490,SYSHECF!$B$2:$B$7489,$B490)/8760</f>
        <v>0.1431</v>
      </c>
      <c r="E490" s="7">
        <f t="shared" si="42"/>
        <v>0.18654471878161483</v>
      </c>
      <c r="F490" s="7">
        <f t="shared" si="43"/>
        <v>9.9614046531854752E-2</v>
      </c>
      <c r="G490" s="7">
        <f t="shared" si="44"/>
        <v>1.3035969167128918</v>
      </c>
      <c r="H490" s="7">
        <f t="shared" si="45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46"/>
        <v>NV|natural gas steam turbine</v>
      </c>
      <c r="O490" s="7" t="str">
        <f ca="1">IFERROR(_xludf.MAXIFS(SYSHECF!$AE$2:$AE$7489,SYSHECF!$A$2:$A$7489,$A490,SYSHECF!$B$2:$B$7489,$B490),"")</f>
        <v/>
      </c>
      <c r="P490" t="e">
        <f t="shared" ca="1" si="47"/>
        <v>#VALUE!</v>
      </c>
    </row>
    <row r="491" spans="1:16" x14ac:dyDescent="0.45">
      <c r="A491" t="s">
        <v>66</v>
      </c>
      <c r="B491" t="s">
        <v>174</v>
      </c>
      <c r="C491" t="s">
        <v>208</v>
      </c>
      <c r="D491" s="7">
        <f>SUMIFS(SYSHECF!$AD$2:$AD$7489,SYSHECF!$A$2:$A$7489,$A491,SYSHECF!$B$2:$B$7489,$B491)/8760</f>
        <v>0.90899999999999992</v>
      </c>
      <c r="E491" s="7" t="str">
        <f t="shared" si="42"/>
        <v/>
      </c>
      <c r="F491" s="7" t="str">
        <f t="shared" si="43"/>
        <v/>
      </c>
      <c r="G491" s="7" t="str">
        <f t="shared" si="44"/>
        <v/>
      </c>
      <c r="H491" s="7" t="str">
        <f t="shared" si="45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46"/>
        <v>NV|nuclear</v>
      </c>
      <c r="O491" s="7" t="str">
        <f ca="1">IFERROR(_xludf.MAXIFS(SYSHECF!$AE$2:$AE$7489,SYSHECF!$A$2:$A$7489,$A491,SYSHECF!$B$2:$B$7489,$B491),"")</f>
        <v/>
      </c>
      <c r="P491" t="e">
        <f t="shared" ca="1" si="47"/>
        <v>#VALUE!</v>
      </c>
    </row>
    <row r="492" spans="1:16" x14ac:dyDescent="0.45">
      <c r="A492" t="s">
        <v>66</v>
      </c>
      <c r="B492" t="s">
        <v>175</v>
      </c>
      <c r="C492" t="s">
        <v>208</v>
      </c>
      <c r="D492" s="7">
        <f>SUMIFS(SYSHECF!$AD$2:$AD$7489,SYSHECF!$A$2:$A$7489,$A492,SYSHECF!$B$2:$B$7489,$B492)/8760</f>
        <v>0.38245494260932589</v>
      </c>
      <c r="E492" s="7" t="str">
        <f t="shared" si="42"/>
        <v/>
      </c>
      <c r="F492" s="7" t="str">
        <f t="shared" si="43"/>
        <v/>
      </c>
      <c r="G492" s="7" t="str">
        <f t="shared" si="44"/>
        <v/>
      </c>
      <c r="H492" s="7" t="str">
        <f t="shared" si="45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46"/>
        <v>NV|offshore wind</v>
      </c>
      <c r="O492" s="7" t="str">
        <f ca="1">IFERROR(_xludf.MAXIFS(SYSHECF!$AE$2:$AE$7489,SYSHECF!$A$2:$A$7489,$A492,SYSHECF!$B$2:$B$7489,$B492),"")</f>
        <v/>
      </c>
      <c r="P492" t="e">
        <f t="shared" ca="1" si="47"/>
        <v>#VALUE!</v>
      </c>
    </row>
    <row r="493" spans="1:16" x14ac:dyDescent="0.45">
      <c r="A493" t="s">
        <v>66</v>
      </c>
      <c r="B493" t="s">
        <v>176</v>
      </c>
      <c r="C493" t="s">
        <v>208</v>
      </c>
      <c r="D493" s="7">
        <f>SUMIFS(SYSHECF!$AD$2:$AD$7489,SYSHECF!$A$2:$A$7489,$A493,SYSHECF!$B$2:$B$7489,$B493)/8760</f>
        <v>0.25490000000000007</v>
      </c>
      <c r="E493" s="7">
        <f t="shared" si="42"/>
        <v>0.24299847792998475</v>
      </c>
      <c r="F493" s="7">
        <f t="shared" si="43"/>
        <v>0.26681887366818874</v>
      </c>
      <c r="G493" s="7">
        <f t="shared" si="44"/>
        <v>0.95330905425651113</v>
      </c>
      <c r="H493" s="7">
        <f t="shared" si="45"/>
        <v>1.0467590179214934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46"/>
        <v>NV|onshore wind</v>
      </c>
      <c r="O493" s="7" t="str">
        <f ca="1">IFERROR(_xludf.MAXIFS(SYSHECF!$AE$2:$AE$7489,SYSHECF!$A$2:$A$7489,$A493,SYSHECF!$B$2:$B$7489,$B493),"")</f>
        <v/>
      </c>
      <c r="P493" t="e">
        <f t="shared" ca="1" si="47"/>
        <v>#VALUE!</v>
      </c>
    </row>
    <row r="494" spans="1:16" x14ac:dyDescent="0.45">
      <c r="A494" t="s">
        <v>66</v>
      </c>
      <c r="B494" t="s">
        <v>177</v>
      </c>
      <c r="C494" t="s">
        <v>207</v>
      </c>
      <c r="D494" s="7">
        <f>SUMIFS(SYSHECF!$AD$2:$AD$7489,SYSHECF!$A$2:$A$7489,$A494,SYSHECF!$B$2:$B$7489,$B494)/8760</f>
        <v>3.6848775334252147E-2</v>
      </c>
      <c r="E494" s="7">
        <f t="shared" si="42"/>
        <v>0.10844748858447488</v>
      </c>
      <c r="F494" s="7">
        <f t="shared" si="43"/>
        <v>0.13888888888888887</v>
      </c>
      <c r="G494" s="7">
        <f t="shared" si="44"/>
        <v>2.9430418677624104</v>
      </c>
      <c r="H494" s="7">
        <f t="shared" si="45"/>
        <v>3.7691588832746659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46"/>
        <v>NV|petroleum</v>
      </c>
      <c r="O494" s="7" t="str">
        <f ca="1">IFERROR(_xludf.MAXIFS(SYSHECF!$AE$2:$AE$7489,SYSHECF!$A$2:$A$7489,$A494,SYSHECF!$B$2:$B$7489,$B494),"")</f>
        <v/>
      </c>
      <c r="P494" t="e">
        <f t="shared" ca="1" si="47"/>
        <v>#VALUE!</v>
      </c>
    </row>
    <row r="495" spans="1:16" x14ac:dyDescent="0.45">
      <c r="A495" t="s">
        <v>66</v>
      </c>
      <c r="B495" t="s">
        <v>178</v>
      </c>
      <c r="C495" t="s">
        <v>207</v>
      </c>
      <c r="D495" s="7">
        <f>SUMIFS(SYSHECF!$AD$2:$AD$7489,SYSHECF!$A$2:$A$7489,$A495,SYSHECF!$B$2:$B$7489,$B495)/8760</f>
        <v>9.9663368532933796E-2</v>
      </c>
      <c r="E495" s="7" t="str">
        <f t="shared" si="42"/>
        <v/>
      </c>
      <c r="F495" s="7" t="str">
        <f t="shared" si="43"/>
        <v/>
      </c>
      <c r="G495" s="7" t="str">
        <f t="shared" si="44"/>
        <v/>
      </c>
      <c r="H495" s="7" t="str">
        <f t="shared" si="45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46"/>
        <v>NV|pumped hydro</v>
      </c>
      <c r="O495" s="7" t="str">
        <f ca="1">IFERROR(_xludf.MAXIFS(SYSHECF!$AE$2:$AE$7489,SYSHECF!$A$2:$A$7489,$A495,SYSHECF!$B$2:$B$7489,$B495),"")</f>
        <v/>
      </c>
      <c r="P495" t="e">
        <f t="shared" ca="1" si="47"/>
        <v>#VALUE!</v>
      </c>
    </row>
    <row r="496" spans="1:16" x14ac:dyDescent="0.45">
      <c r="A496" t="s">
        <v>66</v>
      </c>
      <c r="B496" t="s">
        <v>181</v>
      </c>
      <c r="C496" t="s">
        <v>208</v>
      </c>
      <c r="D496" s="7">
        <f>SUMIFS(SYSHECF!$AD$2:$AD$7489,SYSHECF!$A$2:$A$7489,$A496,SYSHECF!$B$2:$B$7489,$B496)/8760</f>
        <v>0.29020000000000007</v>
      </c>
      <c r="E496" s="7">
        <f t="shared" si="42"/>
        <v>0.27817759965865585</v>
      </c>
      <c r="F496" s="7">
        <f t="shared" si="43"/>
        <v>0.30225084495378923</v>
      </c>
      <c r="G496" s="7">
        <f t="shared" si="44"/>
        <v>0.95857201812079873</v>
      </c>
      <c r="H496" s="7">
        <f t="shared" si="45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46"/>
        <v>NV|solar pv</v>
      </c>
      <c r="O496" s="7" t="str">
        <f ca="1">IFERROR(_xludf.MAXIFS(SYSHECF!$AE$2:$AE$7489,SYSHECF!$A$2:$A$7489,$A496,SYSHECF!$B$2:$B$7489,$B496),"")</f>
        <v/>
      </c>
      <c r="P496" t="e">
        <f t="shared" ca="1" si="47"/>
        <v>#VALUE!</v>
      </c>
    </row>
    <row r="497" spans="1:16" x14ac:dyDescent="0.45">
      <c r="A497" t="s">
        <v>66</v>
      </c>
      <c r="B497" t="s">
        <v>182</v>
      </c>
      <c r="C497" t="s">
        <v>208</v>
      </c>
      <c r="D497" s="7">
        <f>SUMIFS(SYSHECF!$AD$2:$AD$7489,SYSHECF!$A$2:$A$7489,$A497,SYSHECF!$B$2:$B$7489,$B497)/8760</f>
        <v>0.12559999999999999</v>
      </c>
      <c r="E497" s="7">
        <f t="shared" si="42"/>
        <v>0.1566197255157771</v>
      </c>
      <c r="F497" s="7">
        <f t="shared" si="43"/>
        <v>9.4585779517286375E-2</v>
      </c>
      <c r="G497" s="7">
        <f t="shared" si="44"/>
        <v>1.2469723369090535</v>
      </c>
      <c r="H497" s="7">
        <f t="shared" si="45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46"/>
        <v>NV|solar thermal</v>
      </c>
      <c r="O497" s="7" t="str">
        <f ca="1">IFERROR(_xludf.MAXIFS(SYSHECF!$AE$2:$AE$7489,SYSHECF!$A$2:$A$7489,$A497,SYSHECF!$B$2:$B$7489,$B497),"")</f>
        <v/>
      </c>
      <c r="P497" t="e">
        <f t="shared" ca="1" si="47"/>
        <v>#VALUE!</v>
      </c>
    </row>
    <row r="498" spans="1:16" x14ac:dyDescent="0.45">
      <c r="A498" t="s">
        <v>73</v>
      </c>
      <c r="B498" t="s">
        <v>159</v>
      </c>
      <c r="C498" t="s">
        <v>207</v>
      </c>
      <c r="D498" s="7">
        <f>SUMIFS(SYSHECF!$AD$2:$AD$7489,SYSHECF!$A$2:$A$7489,$A498,SYSHECF!$B$2:$B$7489,$B498)/8760</f>
        <v>0.58280000000000021</v>
      </c>
      <c r="E498" s="7">
        <f t="shared" si="42"/>
        <v>0.60117145267259908</v>
      </c>
      <c r="F498" s="7">
        <f t="shared" si="43"/>
        <v>0.56437116469348536</v>
      </c>
      <c r="G498" s="7">
        <f t="shared" si="44"/>
        <v>1.0315227396578566</v>
      </c>
      <c r="H498" s="7">
        <f t="shared" si="45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46"/>
        <v>NY|biomass</v>
      </c>
      <c r="O498" s="7" t="str">
        <f ca="1">IFERROR(_xludf.MAXIFS(SYSHECF!$AE$2:$AE$7489,SYSHECF!$A$2:$A$7489,$A498,SYSHECF!$B$2:$B$7489,$B498),"")</f>
        <v/>
      </c>
      <c r="P498" t="e">
        <f t="shared" ca="1" si="47"/>
        <v>#VALUE!</v>
      </c>
    </row>
    <row r="499" spans="1:16" x14ac:dyDescent="0.45">
      <c r="A499" t="s">
        <v>73</v>
      </c>
      <c r="B499" t="s">
        <v>163</v>
      </c>
      <c r="C499" t="s">
        <v>208</v>
      </c>
      <c r="D499" s="7">
        <f>SUMIFS(SYSHECF!$AD$2:$AD$7489,SYSHECF!$A$2:$A$7489,$A499,SYSHECF!$B$2:$B$7489,$B499)/8760</f>
        <v>0.65949999999999998</v>
      </c>
      <c r="E499" s="7" t="str">
        <f t="shared" si="42"/>
        <v/>
      </c>
      <c r="F499" s="7" t="str">
        <f t="shared" si="43"/>
        <v/>
      </c>
      <c r="G499" s="7" t="str">
        <f t="shared" si="44"/>
        <v/>
      </c>
      <c r="H499" s="7" t="str">
        <f t="shared" si="45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46"/>
        <v>NY|geothermal</v>
      </c>
      <c r="O499" s="7" t="str">
        <f ca="1">IFERROR(_xludf.MAXIFS(SYSHECF!$AE$2:$AE$7489,SYSHECF!$A$2:$A$7489,$A499,SYSHECF!$B$2:$B$7489,$B499),"")</f>
        <v/>
      </c>
      <c r="P499" t="e">
        <f t="shared" ca="1" si="47"/>
        <v>#VALUE!</v>
      </c>
    </row>
    <row r="500" spans="1:16" x14ac:dyDescent="0.45">
      <c r="A500" t="s">
        <v>73</v>
      </c>
      <c r="B500" t="s">
        <v>165</v>
      </c>
      <c r="C500" t="s">
        <v>207</v>
      </c>
      <c r="D500" s="7">
        <f>SUMIFS(SYSHECF!$AD$2:$AD$7489,SYSHECF!$A$2:$A$7489,$A500,SYSHECF!$B$2:$B$7489,$B500)/8760</f>
        <v>0.45760000000000001</v>
      </c>
      <c r="E500" s="7" t="str">
        <f t="shared" si="42"/>
        <v/>
      </c>
      <c r="F500" s="7" t="str">
        <f t="shared" si="43"/>
        <v/>
      </c>
      <c r="G500" s="7" t="str">
        <f t="shared" si="44"/>
        <v/>
      </c>
      <c r="H500" s="7" t="str">
        <f t="shared" si="45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46"/>
        <v>NY|hard coal</v>
      </c>
      <c r="O500" s="7" t="str">
        <f ca="1">IFERROR(_xludf.MAXIFS(SYSHECF!$AE$2:$AE$7489,SYSHECF!$A$2:$A$7489,$A500,SYSHECF!$B$2:$B$7489,$B500),"")</f>
        <v/>
      </c>
      <c r="P500" t="e">
        <f t="shared" ca="1" si="47"/>
        <v>#VALUE!</v>
      </c>
    </row>
    <row r="501" spans="1:16" x14ac:dyDescent="0.45">
      <c r="A501" t="s">
        <v>73</v>
      </c>
      <c r="B501" t="s">
        <v>167</v>
      </c>
      <c r="C501" t="s">
        <v>208</v>
      </c>
      <c r="D501" s="7">
        <f>SUMIFS(SYSHECF!$AD$2:$AD$7489,SYSHECF!$A$2:$A$7489,$A501,SYSHECF!$B$2:$B$7489,$B501)/8760</f>
        <v>0.66199999999999992</v>
      </c>
      <c r="E501" s="7">
        <f t="shared" si="42"/>
        <v>0.69995451165717892</v>
      </c>
      <c r="F501" s="7">
        <f t="shared" si="43"/>
        <v>0.62398083281099204</v>
      </c>
      <c r="G501" s="7">
        <f t="shared" si="44"/>
        <v>1.0573330991800287</v>
      </c>
      <c r="H501" s="7">
        <f t="shared" si="45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46"/>
        <v>NY|hydro</v>
      </c>
      <c r="O501" s="7" t="str">
        <f ca="1">IFERROR(_xludf.MAXIFS(SYSHECF!$AE$2:$AE$7489,SYSHECF!$A$2:$A$7489,$A501,SYSHECF!$B$2:$B$7489,$B501),"")</f>
        <v/>
      </c>
      <c r="P501" t="e">
        <f t="shared" ca="1" si="47"/>
        <v>#VALUE!</v>
      </c>
    </row>
    <row r="502" spans="1:16" x14ac:dyDescent="0.45">
      <c r="A502" t="s">
        <v>73</v>
      </c>
      <c r="B502" t="s">
        <v>171</v>
      </c>
      <c r="C502" t="s">
        <v>207</v>
      </c>
      <c r="D502" s="7">
        <f>SUMIFS(SYSHECF!$AD$2:$AD$7489,SYSHECF!$A$2:$A$7489,$A502,SYSHECF!$B$2:$B$7489,$B502)/8760</f>
        <v>0.63800000000000001</v>
      </c>
      <c r="E502" s="7" t="str">
        <f t="shared" si="42"/>
        <v/>
      </c>
      <c r="F502" s="7" t="str">
        <f t="shared" si="43"/>
        <v/>
      </c>
      <c r="G502" s="7" t="str">
        <f t="shared" si="44"/>
        <v/>
      </c>
      <c r="H502" s="7" t="str">
        <f t="shared" si="45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46"/>
        <v>NY|lignite</v>
      </c>
      <c r="O502" s="7" t="str">
        <f ca="1">IFERROR(_xludf.MAXIFS(SYSHECF!$AE$2:$AE$7489,SYSHECF!$A$2:$A$7489,$A502,SYSHECF!$B$2:$B$7489,$B502),"")</f>
        <v/>
      </c>
      <c r="P502" t="e">
        <f t="shared" ca="1" si="47"/>
        <v>#VALUE!</v>
      </c>
    </row>
    <row r="503" spans="1:16" x14ac:dyDescent="0.45">
      <c r="A503" t="s">
        <v>73</v>
      </c>
      <c r="B503" t="s">
        <v>172</v>
      </c>
      <c r="C503" t="s">
        <v>207</v>
      </c>
      <c r="D503" s="7">
        <f>SUMIFS(SYSHECF!$AD$2:$AD$7489,SYSHECF!$A$2:$A$7489,$A503,SYSHECF!$B$2:$B$7489,$B503)/8760</f>
        <v>0.8550000000000002</v>
      </c>
      <c r="E503" s="7">
        <f t="shared" si="42"/>
        <v>0.89018712507834186</v>
      </c>
      <c r="F503" s="7">
        <f t="shared" si="43"/>
        <v>0.81986172864889861</v>
      </c>
      <c r="G503" s="7">
        <f t="shared" si="44"/>
        <v>1.0411545322553704</v>
      </c>
      <c r="H503" s="7">
        <f t="shared" si="45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46"/>
        <v>NY|municipal solid waste</v>
      </c>
      <c r="O503" s="7" t="str">
        <f ca="1">IFERROR(_xludf.MAXIFS(SYSHECF!$AE$2:$AE$7489,SYSHECF!$A$2:$A$7489,$A503,SYSHECF!$B$2:$B$7489,$B503),"")</f>
        <v/>
      </c>
      <c r="P503" t="e">
        <f t="shared" ca="1" si="47"/>
        <v>#VALUE!</v>
      </c>
    </row>
    <row r="504" spans="1:16" x14ac:dyDescent="0.45">
      <c r="A504" t="s">
        <v>73</v>
      </c>
      <c r="B504" t="s">
        <v>161</v>
      </c>
      <c r="C504" t="s">
        <v>207</v>
      </c>
      <c r="D504" s="7">
        <f>SUMIFS(SYSHECF!$AD$2:$AD$7489,SYSHECF!$A$2:$A$7489,$A504,SYSHECF!$B$2:$B$7489,$B504)/8760</f>
        <v>0.52920000000000011</v>
      </c>
      <c r="E504" s="7">
        <f t="shared" si="42"/>
        <v>0.54236382241114722</v>
      </c>
      <c r="F504" s="7">
        <f t="shared" si="43"/>
        <v>0.51610257819095506</v>
      </c>
      <c r="G504" s="7">
        <f t="shared" si="44"/>
        <v>1.0248749478668691</v>
      </c>
      <c r="H504" s="7">
        <f t="shared" si="45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46"/>
        <v>NY|natural gas combined cycle</v>
      </c>
      <c r="O504" s="7" t="str">
        <f ca="1">IFERROR(_xludf.MAXIFS(SYSHECF!$AE$2:$AE$7489,SYSHECF!$A$2:$A$7489,$A504,SYSHECF!$B$2:$B$7489,$B504),"")</f>
        <v/>
      </c>
      <c r="P504" t="e">
        <f t="shared" ca="1" si="47"/>
        <v>#VALUE!</v>
      </c>
    </row>
    <row r="505" spans="1:16" x14ac:dyDescent="0.45">
      <c r="A505" t="s">
        <v>73</v>
      </c>
      <c r="B505" t="s">
        <v>173</v>
      </c>
      <c r="C505" t="s">
        <v>207</v>
      </c>
      <c r="D505" s="7">
        <f>SUMIFS(SYSHECF!$AD$2:$AD$7489,SYSHECF!$A$2:$A$7489,$A505,SYSHECF!$B$2:$B$7489,$B505)/8760</f>
        <v>0.1822</v>
      </c>
      <c r="E505" s="7">
        <f t="shared" si="42"/>
        <v>0.17762299853191535</v>
      </c>
      <c r="F505" s="7">
        <f t="shared" si="43"/>
        <v>0.18668994997851998</v>
      </c>
      <c r="G505" s="7">
        <f t="shared" si="44"/>
        <v>0.97487924550996352</v>
      </c>
      <c r="H505" s="7">
        <f t="shared" si="45"/>
        <v>1.0246429746351262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46"/>
        <v>NY|natural gas peaker</v>
      </c>
      <c r="O505" s="7" t="str">
        <f ca="1">IFERROR(_xludf.MAXIFS(SYSHECF!$AE$2:$AE$7489,SYSHECF!$A$2:$A$7489,$A505,SYSHECF!$B$2:$B$7489,$B505),"")</f>
        <v/>
      </c>
      <c r="P505" t="e">
        <f t="shared" ca="1" si="47"/>
        <v>#VALUE!</v>
      </c>
    </row>
    <row r="506" spans="1:16" x14ac:dyDescent="0.45">
      <c r="A506" t="s">
        <v>73</v>
      </c>
      <c r="B506" t="s">
        <v>183</v>
      </c>
      <c r="C506" t="s">
        <v>207</v>
      </c>
      <c r="D506" s="7">
        <f>SUMIFS(SYSHECF!$AD$2:$AD$7489,SYSHECF!$A$2:$A$7489,$A506,SYSHECF!$B$2:$B$7489,$B506)/8760</f>
        <v>0.13899054708397629</v>
      </c>
      <c r="E506" s="7">
        <f t="shared" si="42"/>
        <v>0.1262749965008205</v>
      </c>
      <c r="F506" s="7">
        <f t="shared" si="43"/>
        <v>0.15162580490189145</v>
      </c>
      <c r="G506" s="7">
        <f t="shared" si="44"/>
        <v>0.90851499724313467</v>
      </c>
      <c r="H506" s="7">
        <f t="shared" si="45"/>
        <v>1.0909073176773749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46"/>
        <v>NY|natural gas steam turbine</v>
      </c>
      <c r="O506" s="7" t="str">
        <f ca="1">IFERROR(_xludf.MAXIFS(SYSHECF!$AE$2:$AE$7489,SYSHECF!$A$2:$A$7489,$A506,SYSHECF!$B$2:$B$7489,$B506),"")</f>
        <v/>
      </c>
      <c r="P506" t="e">
        <f t="shared" ca="1" si="47"/>
        <v>#VALUE!</v>
      </c>
    </row>
    <row r="507" spans="1:16" x14ac:dyDescent="0.45">
      <c r="A507" t="s">
        <v>73</v>
      </c>
      <c r="B507" t="s">
        <v>174</v>
      </c>
      <c r="C507" t="s">
        <v>208</v>
      </c>
      <c r="D507" s="7">
        <f>SUMIFS(SYSHECF!$AD$2:$AD$7489,SYSHECF!$A$2:$A$7489,$A507,SYSHECF!$B$2:$B$7489,$B507)/8760</f>
        <v>0.95149999999999957</v>
      </c>
      <c r="E507" s="7">
        <f t="shared" si="42"/>
        <v>0.92798443452155699</v>
      </c>
      <c r="F507" s="7">
        <f t="shared" si="43"/>
        <v>0.97503734698240085</v>
      </c>
      <c r="G507" s="7">
        <f t="shared" si="44"/>
        <v>0.9752857956085732</v>
      </c>
      <c r="H507" s="7">
        <f t="shared" si="45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46"/>
        <v>NY|nuclear</v>
      </c>
      <c r="O507" s="7" t="str">
        <f ca="1">IFERROR(_xludf.MAXIFS(SYSHECF!$AE$2:$AE$7489,SYSHECF!$A$2:$A$7489,$A507,SYSHECF!$B$2:$B$7489,$B507),"")</f>
        <v/>
      </c>
      <c r="P507" t="e">
        <f t="shared" ca="1" si="47"/>
        <v>#VALUE!</v>
      </c>
    </row>
    <row r="508" spans="1:16" x14ac:dyDescent="0.45">
      <c r="A508" t="s">
        <v>73</v>
      </c>
      <c r="B508" t="s">
        <v>175</v>
      </c>
      <c r="C508" t="s">
        <v>208</v>
      </c>
      <c r="D508" s="7">
        <f>SUMIFS(SYSHECF!$AD$2:$AD$7489,SYSHECF!$A$2:$A$7489,$A508,SYSHECF!$B$2:$B$7489,$B508)/8760</f>
        <v>0.33610000000000001</v>
      </c>
      <c r="E508" s="7">
        <f t="shared" si="42"/>
        <v>0.20135230066736917</v>
      </c>
      <c r="F508" s="7">
        <f t="shared" si="43"/>
        <v>0.47093431682472775</v>
      </c>
      <c r="G508" s="7">
        <f t="shared" si="44"/>
        <v>0.59908450064673957</v>
      </c>
      <c r="H508" s="7">
        <f t="shared" si="45"/>
        <v>1.4011732128078778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46"/>
        <v>NY|offshore wind</v>
      </c>
      <c r="O508" s="7" t="str">
        <f ca="1">IFERROR(_xludf.MAXIFS(SYSHECF!$AE$2:$AE$7489,SYSHECF!$A$2:$A$7489,$A508,SYSHECF!$B$2:$B$7489,$B508),"")</f>
        <v/>
      </c>
      <c r="P508" t="e">
        <f t="shared" ca="1" si="47"/>
        <v>#VALUE!</v>
      </c>
    </row>
    <row r="509" spans="1:16" x14ac:dyDescent="0.45">
      <c r="A509" t="s">
        <v>73</v>
      </c>
      <c r="B509" t="s">
        <v>176</v>
      </c>
      <c r="C509" t="s">
        <v>208</v>
      </c>
      <c r="D509" s="7">
        <f>SUMIFS(SYSHECF!$AD$2:$AD$7489,SYSHECF!$A$2:$A$7489,$A509,SYSHECF!$B$2:$B$7489,$B509)/8760</f>
        <v>0.25720000000000004</v>
      </c>
      <c r="E509" s="7">
        <f t="shared" si="42"/>
        <v>0.24209549218719725</v>
      </c>
      <c r="F509" s="7">
        <f t="shared" si="43"/>
        <v>0.27234229069532812</v>
      </c>
      <c r="G509" s="7">
        <f t="shared" si="44"/>
        <v>0.94127329777292856</v>
      </c>
      <c r="H509" s="7">
        <f t="shared" si="45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46"/>
        <v>NY|onshore wind</v>
      </c>
      <c r="O509" s="7" t="str">
        <f ca="1">IFERROR(_xludf.MAXIFS(SYSHECF!$AE$2:$AE$7489,SYSHECF!$A$2:$A$7489,$A509,SYSHECF!$B$2:$B$7489,$B509),"")</f>
        <v/>
      </c>
      <c r="P509" t="e">
        <f t="shared" ca="1" si="47"/>
        <v>#VALUE!</v>
      </c>
    </row>
    <row r="510" spans="1:16" x14ac:dyDescent="0.45">
      <c r="A510" t="s">
        <v>73</v>
      </c>
      <c r="B510" t="s">
        <v>177</v>
      </c>
      <c r="C510" t="s">
        <v>207</v>
      </c>
      <c r="D510" s="7">
        <f>SUMIFS(SYSHECF!$AD$2:$AD$7489,SYSHECF!$A$2:$A$7489,$A510,SYSHECF!$B$2:$B$7489,$B510)/8760</f>
        <v>2.63E-2</v>
      </c>
      <c r="E510" s="7">
        <f t="shared" si="42"/>
        <v>1.0444589850208609E-2</v>
      </c>
      <c r="F510" s="7">
        <f t="shared" si="43"/>
        <v>4.2161132541962243E-2</v>
      </c>
      <c r="G510" s="7">
        <f t="shared" si="44"/>
        <v>0.39713269392428169</v>
      </c>
      <c r="H510" s="7">
        <f t="shared" si="45"/>
        <v>1.6030848875270816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46"/>
        <v>NY|petroleum</v>
      </c>
      <c r="O510" s="7" t="str">
        <f ca="1">IFERROR(_xludf.MAXIFS(SYSHECF!$AE$2:$AE$7489,SYSHECF!$A$2:$A$7489,$A510,SYSHECF!$B$2:$B$7489,$B510),"")</f>
        <v/>
      </c>
      <c r="P510" t="e">
        <f t="shared" ca="1" si="47"/>
        <v>#VALUE!</v>
      </c>
    </row>
    <row r="511" spans="1:16" x14ac:dyDescent="0.45">
      <c r="A511" t="s">
        <v>73</v>
      </c>
      <c r="B511" t="s">
        <v>178</v>
      </c>
      <c r="C511" t="s">
        <v>207</v>
      </c>
      <c r="D511" s="7">
        <f>SUMIFS(SYSHECF!$AD$2:$AD$7489,SYSHECF!$A$2:$A$7489,$A511,SYSHECF!$B$2:$B$7489,$B511)/8760</f>
        <v>8.9315201278321252E-2</v>
      </c>
      <c r="E511" s="7" t="str">
        <f t="shared" si="42"/>
        <v/>
      </c>
      <c r="F511" s="7">
        <f t="shared" si="43"/>
        <v>-3.9656911066544294E-2</v>
      </c>
      <c r="G511" s="7" t="str">
        <f t="shared" si="44"/>
        <v/>
      </c>
      <c r="H511" s="7">
        <f t="shared" si="45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46"/>
        <v>NY|pumped hydro</v>
      </c>
      <c r="O511" s="7" t="str">
        <f ca="1">IFERROR(_xludf.MAXIFS(SYSHECF!$AE$2:$AE$7489,SYSHECF!$A$2:$A$7489,$A511,SYSHECF!$B$2:$B$7489,$B511),"")</f>
        <v/>
      </c>
      <c r="P511" t="e">
        <f t="shared" ca="1" si="47"/>
        <v>#VALUE!</v>
      </c>
    </row>
    <row r="512" spans="1:16" x14ac:dyDescent="0.45">
      <c r="A512" t="s">
        <v>73</v>
      </c>
      <c r="B512" t="s">
        <v>181</v>
      </c>
      <c r="C512" t="s">
        <v>208</v>
      </c>
      <c r="D512" s="7">
        <f>SUMIFS(SYSHECF!$AD$2:$AD$7489,SYSHECF!$A$2:$A$7489,$A512,SYSHECF!$B$2:$B$7489,$B512)/8760</f>
        <v>0.14699999999999996</v>
      </c>
      <c r="E512" s="7">
        <f t="shared" si="42"/>
        <v>0.13375041126175796</v>
      </c>
      <c r="F512" s="7">
        <f t="shared" si="43"/>
        <v>0.16020134759570223</v>
      </c>
      <c r="G512" s="7">
        <f t="shared" si="44"/>
        <v>0.90986674327726524</v>
      </c>
      <c r="H512" s="7">
        <f t="shared" si="45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46"/>
        <v>NY|solar pv</v>
      </c>
      <c r="O512" s="7" t="str">
        <f ca="1">IFERROR(_xludf.MAXIFS(SYSHECF!$AE$2:$AE$7489,SYSHECF!$A$2:$A$7489,$A512,SYSHECF!$B$2:$B$7489,$B512),"")</f>
        <v/>
      </c>
      <c r="P512" t="e">
        <f t="shared" ca="1" si="47"/>
        <v>#VALUE!</v>
      </c>
    </row>
    <row r="513" spans="1:16" x14ac:dyDescent="0.45">
      <c r="A513" t="s">
        <v>73</v>
      </c>
      <c r="B513" t="s">
        <v>182</v>
      </c>
      <c r="C513" t="s">
        <v>208</v>
      </c>
      <c r="D513" s="7">
        <f>SUMIFS(SYSHECF!$AD$2:$AD$7489,SYSHECF!$A$2:$A$7489,$A513,SYSHECF!$B$2:$B$7489,$B513)/8760</f>
        <v>0.24474584432943777</v>
      </c>
      <c r="E513" s="7" t="str">
        <f t="shared" si="42"/>
        <v/>
      </c>
      <c r="F513" s="7" t="str">
        <f t="shared" si="43"/>
        <v/>
      </c>
      <c r="G513" s="7" t="str">
        <f t="shared" si="44"/>
        <v/>
      </c>
      <c r="H513" s="7" t="str">
        <f t="shared" si="45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46"/>
        <v>NY|solar thermal</v>
      </c>
      <c r="O513" s="7" t="str">
        <f ca="1">IFERROR(_xludf.MAXIFS(SYSHECF!$AE$2:$AE$7489,SYSHECF!$A$2:$A$7489,$A513,SYSHECF!$B$2:$B$7489,$B513),"")</f>
        <v/>
      </c>
      <c r="P513" t="e">
        <f t="shared" ca="1" si="47"/>
        <v>#VALUE!</v>
      </c>
    </row>
    <row r="514" spans="1:16" x14ac:dyDescent="0.45">
      <c r="A514" t="s">
        <v>79</v>
      </c>
      <c r="B514" t="s">
        <v>159</v>
      </c>
      <c r="C514" t="s">
        <v>207</v>
      </c>
      <c r="D514" s="7">
        <f>SUMIFS(SYSHECF!$AD$2:$AD$7489,SYSHECF!$A$2:$A$7489,$A514,SYSHECF!$B$2:$B$7489,$B514)/8760</f>
        <v>0.40799999999999981</v>
      </c>
      <c r="E514" s="7">
        <f t="shared" ref="E514:E577" si="48">IF(OR($J514="",$J514=0),"",$I514*1000/($J514*8760))</f>
        <v>0.37586369260755781</v>
      </c>
      <c r="F514" s="7">
        <f t="shared" ref="F514:F577" si="49">IF(OR($L514="",$L514=0),"",$K514*1000/($L514*8760))</f>
        <v>0.44007676527033285</v>
      </c>
      <c r="G514" s="7">
        <f t="shared" ref="G514:G577" si="50">IF(OR($E514="",$D514=0),"",$E514/$D514)</f>
        <v>0.92123454070479893</v>
      </c>
      <c r="H514" s="7">
        <f t="shared" ref="H514:H577" si="51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52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t="shared" ref="P514:P577" ca="1" si="53">IF(AND($H514&lt;&gt;"",$O514&lt;&gt;"",$H514*$O514&gt;1),"over","")</f>
        <v>#VALUE!</v>
      </c>
    </row>
    <row r="515" spans="1:16" x14ac:dyDescent="0.45">
      <c r="A515" t="s">
        <v>79</v>
      </c>
      <c r="B515" t="s">
        <v>163</v>
      </c>
      <c r="C515" t="s">
        <v>208</v>
      </c>
      <c r="D515" s="7">
        <f>SUMIFS(SYSHECF!$AD$2:$AD$7489,SYSHECF!$A$2:$A$7489,$A515,SYSHECF!$B$2:$B$7489,$B515)/8760</f>
        <v>0.65949999999999998</v>
      </c>
      <c r="E515" s="7" t="str">
        <f t="shared" si="48"/>
        <v/>
      </c>
      <c r="F515" s="7" t="str">
        <f t="shared" si="49"/>
        <v/>
      </c>
      <c r="G515" s="7" t="str">
        <f t="shared" si="50"/>
        <v/>
      </c>
      <c r="H515" s="7" t="str">
        <f t="shared" si="51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52"/>
        <v>OH|geothermal</v>
      </c>
      <c r="O515" s="7" t="str">
        <f ca="1">IFERROR(_xludf.MAXIFS(SYSHECF!$AE$2:$AE$7489,SYSHECF!$A$2:$A$7489,$A515,SYSHECF!$B$2:$B$7489,$B515),"")</f>
        <v/>
      </c>
      <c r="P515" t="e">
        <f t="shared" ca="1" si="53"/>
        <v>#VALUE!</v>
      </c>
    </row>
    <row r="516" spans="1:16" x14ac:dyDescent="0.45">
      <c r="A516" t="s">
        <v>79</v>
      </c>
      <c r="B516" t="s">
        <v>165</v>
      </c>
      <c r="C516" t="s">
        <v>207</v>
      </c>
      <c r="D516" s="7">
        <f>SUMIFS(SYSHECF!$AD$2:$AD$7489,SYSHECF!$A$2:$A$7489,$A516,SYSHECF!$B$2:$B$7489,$B516)/8760</f>
        <v>0.56749999999999967</v>
      </c>
      <c r="E516" s="7">
        <f t="shared" si="48"/>
        <v>0.51866021514053307</v>
      </c>
      <c r="F516" s="7">
        <f t="shared" si="49"/>
        <v>0.61639180089241286</v>
      </c>
      <c r="G516" s="7">
        <f t="shared" si="50"/>
        <v>0.91393870509345088</v>
      </c>
      <c r="H516" s="7">
        <f t="shared" si="51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52"/>
        <v>OH|hard coal</v>
      </c>
      <c r="O516" s="7" t="str">
        <f ca="1">IFERROR(_xludf.MAXIFS(SYSHECF!$AE$2:$AE$7489,SYSHECF!$A$2:$A$7489,$A516,SYSHECF!$B$2:$B$7489,$B516),"")</f>
        <v/>
      </c>
      <c r="P516" t="e">
        <f t="shared" ca="1" si="53"/>
        <v>#VALUE!</v>
      </c>
    </row>
    <row r="517" spans="1:16" x14ac:dyDescent="0.45">
      <c r="A517" t="s">
        <v>79</v>
      </c>
      <c r="B517" t="s">
        <v>167</v>
      </c>
      <c r="C517" t="s">
        <v>208</v>
      </c>
      <c r="D517" s="7">
        <f>SUMIFS(SYSHECF!$AD$2:$AD$7489,SYSHECF!$A$2:$A$7489,$A517,SYSHECF!$B$2:$B$7489,$B517)/8760</f>
        <v>0.54670000000000019</v>
      </c>
      <c r="E517" s="7">
        <f t="shared" si="48"/>
        <v>0.52372502363764273</v>
      </c>
      <c r="F517" s="7">
        <f t="shared" si="49"/>
        <v>0.56959574638882204</v>
      </c>
      <c r="G517" s="7">
        <f t="shared" si="50"/>
        <v>0.9579751667050348</v>
      </c>
      <c r="H517" s="7">
        <f t="shared" si="51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52"/>
        <v>OH|hydro</v>
      </c>
      <c r="O517" s="7" t="str">
        <f ca="1">IFERROR(_xludf.MAXIFS(SYSHECF!$AE$2:$AE$7489,SYSHECF!$A$2:$A$7489,$A517,SYSHECF!$B$2:$B$7489,$B517),"")</f>
        <v/>
      </c>
      <c r="P517" t="e">
        <f t="shared" ca="1" si="53"/>
        <v>#VALUE!</v>
      </c>
    </row>
    <row r="518" spans="1:16" x14ac:dyDescent="0.45">
      <c r="A518" t="s">
        <v>79</v>
      </c>
      <c r="B518" t="s">
        <v>171</v>
      </c>
      <c r="C518" t="s">
        <v>207</v>
      </c>
      <c r="D518" s="7">
        <f>SUMIFS(SYSHECF!$AD$2:$AD$7489,SYSHECF!$A$2:$A$7489,$A518,SYSHECF!$B$2:$B$7489,$B518)/8760</f>
        <v>0.6379999999999999</v>
      </c>
      <c r="E518" s="7" t="str">
        <f t="shared" si="48"/>
        <v/>
      </c>
      <c r="F518" s="7" t="str">
        <f t="shared" si="49"/>
        <v/>
      </c>
      <c r="G518" s="7" t="str">
        <f t="shared" si="50"/>
        <v/>
      </c>
      <c r="H518" s="7" t="str">
        <f t="shared" si="51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52"/>
        <v>OH|lignite</v>
      </c>
      <c r="O518" s="7" t="str">
        <f ca="1">IFERROR(_xludf.MAXIFS(SYSHECF!$AE$2:$AE$7489,SYSHECF!$A$2:$A$7489,$A518,SYSHECF!$B$2:$B$7489,$B518),"")</f>
        <v/>
      </c>
      <c r="P518" t="e">
        <f t="shared" ca="1" si="53"/>
        <v>#VALUE!</v>
      </c>
    </row>
    <row r="519" spans="1:16" x14ac:dyDescent="0.45">
      <c r="A519" t="s">
        <v>79</v>
      </c>
      <c r="B519" t="s">
        <v>172</v>
      </c>
      <c r="C519" t="s">
        <v>207</v>
      </c>
      <c r="D519" s="7">
        <f>SUMIFS(SYSHECF!$AD$2:$AD$7489,SYSHECF!$A$2:$A$7489,$A519,SYSHECF!$B$2:$B$7489,$B519)/8760</f>
        <v>0.7342000000000003</v>
      </c>
      <c r="E519" s="7" t="str">
        <f t="shared" si="48"/>
        <v/>
      </c>
      <c r="F519" s="7" t="str">
        <f t="shared" si="49"/>
        <v/>
      </c>
      <c r="G519" s="7" t="str">
        <f t="shared" si="50"/>
        <v/>
      </c>
      <c r="H519" s="7" t="str">
        <f t="shared" si="51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52"/>
        <v>OH|municipal solid waste</v>
      </c>
      <c r="O519" s="7" t="str">
        <f ca="1">IFERROR(_xludf.MAXIFS(SYSHECF!$AE$2:$AE$7489,SYSHECF!$A$2:$A$7489,$A519,SYSHECF!$B$2:$B$7489,$B519),"")</f>
        <v/>
      </c>
      <c r="P519" t="e">
        <f t="shared" ca="1" si="53"/>
        <v>#VALUE!</v>
      </c>
    </row>
    <row r="520" spans="1:16" x14ac:dyDescent="0.45">
      <c r="A520" t="s">
        <v>79</v>
      </c>
      <c r="B520" t="s">
        <v>161</v>
      </c>
      <c r="C520" t="s">
        <v>207</v>
      </c>
      <c r="D520" s="7">
        <f>SUMIFS(SYSHECF!$AD$2:$AD$7489,SYSHECF!$A$2:$A$7489,$A520,SYSHECF!$B$2:$B$7489,$B520)/8760</f>
        <v>0.79259999999999997</v>
      </c>
      <c r="E520" s="7">
        <f t="shared" si="48"/>
        <v>0.82122110490365696</v>
      </c>
      <c r="F520" s="7">
        <f t="shared" si="49"/>
        <v>0.76396851499409935</v>
      </c>
      <c r="G520" s="7">
        <f t="shared" si="50"/>
        <v>1.036110402351321</v>
      </c>
      <c r="H520" s="7">
        <f t="shared" si="51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52"/>
        <v>OH|natural gas combined cycle</v>
      </c>
      <c r="O520" s="7" t="str">
        <f ca="1">IFERROR(_xludf.MAXIFS(SYSHECF!$AE$2:$AE$7489,SYSHECF!$A$2:$A$7489,$A520,SYSHECF!$B$2:$B$7489,$B520),"")</f>
        <v/>
      </c>
      <c r="P520" t="e">
        <f t="shared" ca="1" si="53"/>
        <v>#VALUE!</v>
      </c>
    </row>
    <row r="521" spans="1:16" x14ac:dyDescent="0.45">
      <c r="A521" t="s">
        <v>79</v>
      </c>
      <c r="B521" t="s">
        <v>173</v>
      </c>
      <c r="C521" t="s">
        <v>207</v>
      </c>
      <c r="D521" s="7">
        <f>SUMIFS(SYSHECF!$AD$2:$AD$7489,SYSHECF!$A$2:$A$7489,$A521,SYSHECF!$B$2:$B$7489,$B521)/8760</f>
        <v>0.17280000000000006</v>
      </c>
      <c r="E521" s="7">
        <f t="shared" si="48"/>
        <v>0.1775182844429409</v>
      </c>
      <c r="F521" s="7">
        <f t="shared" si="49"/>
        <v>0.16812703759157299</v>
      </c>
      <c r="G521" s="7">
        <f t="shared" si="50"/>
        <v>1.0273048868225743</v>
      </c>
      <c r="H521" s="7">
        <f t="shared" si="51"/>
        <v>0.97295739346975074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52"/>
        <v>OH|natural gas peaker</v>
      </c>
      <c r="O521" s="7" t="str">
        <f ca="1">IFERROR(_xludf.MAXIFS(SYSHECF!$AE$2:$AE$7489,SYSHECF!$A$2:$A$7489,$A521,SYSHECF!$B$2:$B$7489,$B521),"")</f>
        <v/>
      </c>
      <c r="P521" t="e">
        <f t="shared" ca="1" si="53"/>
        <v>#VALUE!</v>
      </c>
    </row>
    <row r="522" spans="1:16" x14ac:dyDescent="0.45">
      <c r="A522" t="s">
        <v>79</v>
      </c>
      <c r="B522" t="s">
        <v>183</v>
      </c>
      <c r="C522" t="s">
        <v>207</v>
      </c>
      <c r="D522" s="7">
        <f>SUMIFS(SYSHECF!$AD$2:$AD$7489,SYSHECF!$A$2:$A$7489,$A522,SYSHECF!$B$2:$B$7489,$B522)/8760</f>
        <v>0.27960000000000007</v>
      </c>
      <c r="E522" s="7">
        <f t="shared" si="48"/>
        <v>0.24915624379591028</v>
      </c>
      <c r="F522" s="7">
        <f t="shared" si="49"/>
        <v>0.31020448679769708</v>
      </c>
      <c r="G522" s="7">
        <f t="shared" si="50"/>
        <v>0.89111675177364169</v>
      </c>
      <c r="H522" s="7">
        <f t="shared" si="51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52"/>
        <v>OH|natural gas steam turbine</v>
      </c>
      <c r="O522" s="7" t="str">
        <f ca="1">IFERROR(_xludf.MAXIFS(SYSHECF!$AE$2:$AE$7489,SYSHECF!$A$2:$A$7489,$A522,SYSHECF!$B$2:$B$7489,$B522),"")</f>
        <v/>
      </c>
      <c r="P522" t="e">
        <f t="shared" ca="1" si="53"/>
        <v>#VALUE!</v>
      </c>
    </row>
    <row r="523" spans="1:16" x14ac:dyDescent="0.45">
      <c r="A523" t="s">
        <v>79</v>
      </c>
      <c r="B523" t="s">
        <v>174</v>
      </c>
      <c r="C523" t="s">
        <v>208</v>
      </c>
      <c r="D523" s="7">
        <f>SUMIFS(SYSHECF!$AD$2:$AD$7489,SYSHECF!$A$2:$A$7489,$A523,SYSHECF!$B$2:$B$7489,$B523)/8760</f>
        <v>0.93849999999999978</v>
      </c>
      <c r="E523" s="7">
        <f t="shared" si="48"/>
        <v>0.96004887171389075</v>
      </c>
      <c r="F523" s="7">
        <f t="shared" si="49"/>
        <v>0.91698120878321421</v>
      </c>
      <c r="G523" s="7">
        <f t="shared" si="50"/>
        <v>1.0229609714585945</v>
      </c>
      <c r="H523" s="7">
        <f t="shared" si="51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52"/>
        <v>OH|nuclear</v>
      </c>
      <c r="O523" s="7" t="str">
        <f ca="1">IFERROR(_xludf.MAXIFS(SYSHECF!$AE$2:$AE$7489,SYSHECF!$A$2:$A$7489,$A523,SYSHECF!$B$2:$B$7489,$B523),"")</f>
        <v/>
      </c>
      <c r="P523" t="e">
        <f t="shared" ca="1" si="53"/>
        <v>#VALUE!</v>
      </c>
    </row>
    <row r="524" spans="1:16" x14ac:dyDescent="0.45">
      <c r="A524" t="s">
        <v>79</v>
      </c>
      <c r="B524" t="s">
        <v>175</v>
      </c>
      <c r="C524" t="s">
        <v>208</v>
      </c>
      <c r="D524" s="7">
        <f>SUMIFS(SYSHECF!$AD$2:$AD$7489,SYSHECF!$A$2:$A$7489,$A524,SYSHECF!$B$2:$B$7489,$B524)/8760</f>
        <v>0.37347575559904317</v>
      </c>
      <c r="E524" s="7" t="str">
        <f t="shared" si="48"/>
        <v/>
      </c>
      <c r="F524" s="7" t="str">
        <f t="shared" si="49"/>
        <v/>
      </c>
      <c r="G524" s="7" t="str">
        <f t="shared" si="50"/>
        <v/>
      </c>
      <c r="H524" s="7" t="str">
        <f t="shared" si="51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52"/>
        <v>OH|offshore wind</v>
      </c>
      <c r="O524" s="7" t="str">
        <f ca="1">IFERROR(_xludf.MAXIFS(SYSHECF!$AE$2:$AE$7489,SYSHECF!$A$2:$A$7489,$A524,SYSHECF!$B$2:$B$7489,$B524),"")</f>
        <v/>
      </c>
      <c r="P524" t="e">
        <f t="shared" ca="1" si="53"/>
        <v>#VALUE!</v>
      </c>
    </row>
    <row r="525" spans="1:16" x14ac:dyDescent="0.45">
      <c r="A525" t="s">
        <v>79</v>
      </c>
      <c r="B525" t="s">
        <v>176</v>
      </c>
      <c r="C525" t="s">
        <v>208</v>
      </c>
      <c r="D525" s="7">
        <f>SUMIFS(SYSHECF!$AD$2:$AD$7489,SYSHECF!$A$2:$A$7489,$A525,SYSHECF!$B$2:$B$7489,$B525)/8760</f>
        <v>0.30460000000000004</v>
      </c>
      <c r="E525" s="7">
        <f t="shared" si="48"/>
        <v>0.29614017186951797</v>
      </c>
      <c r="F525" s="7">
        <f t="shared" si="49"/>
        <v>0.31297843923905438</v>
      </c>
      <c r="G525" s="7">
        <f t="shared" si="50"/>
        <v>0.97222643424004573</v>
      </c>
      <c r="H525" s="7">
        <f t="shared" si="51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52"/>
        <v>OH|onshore wind</v>
      </c>
      <c r="O525" s="7" t="str">
        <f ca="1">IFERROR(_xludf.MAXIFS(SYSHECF!$AE$2:$AE$7489,SYSHECF!$A$2:$A$7489,$A525,SYSHECF!$B$2:$B$7489,$B525),"")</f>
        <v/>
      </c>
      <c r="P525" t="e">
        <f t="shared" ca="1" si="53"/>
        <v>#VALUE!</v>
      </c>
    </row>
    <row r="526" spans="1:16" x14ac:dyDescent="0.45">
      <c r="A526" t="s">
        <v>79</v>
      </c>
      <c r="B526" t="s">
        <v>177</v>
      </c>
      <c r="C526" t="s">
        <v>207</v>
      </c>
      <c r="D526" s="7">
        <f>SUMIFS(SYSHECF!$AD$2:$AD$7489,SYSHECF!$A$2:$A$7489,$A526,SYSHECF!$B$2:$B$7489,$B526)/8760</f>
        <v>0.21839999999999998</v>
      </c>
      <c r="E526" s="7">
        <f t="shared" si="48"/>
        <v>0.20624749119290972</v>
      </c>
      <c r="F526" s="7">
        <f t="shared" si="49"/>
        <v>0.23045384006881733</v>
      </c>
      <c r="G526" s="7">
        <f t="shared" si="50"/>
        <v>0.94435664465618008</v>
      </c>
      <c r="H526" s="7">
        <f t="shared" si="51"/>
        <v>1.055191575406673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52"/>
        <v>OH|petroleum</v>
      </c>
      <c r="O526" s="7" t="str">
        <f ca="1">IFERROR(_xludf.MAXIFS(SYSHECF!$AE$2:$AE$7489,SYSHECF!$A$2:$A$7489,$A526,SYSHECF!$B$2:$B$7489,$B526),"")</f>
        <v/>
      </c>
      <c r="P526" t="e">
        <f t="shared" ca="1" si="53"/>
        <v>#VALUE!</v>
      </c>
    </row>
    <row r="527" spans="1:16" x14ac:dyDescent="0.45">
      <c r="A527" t="s">
        <v>79</v>
      </c>
      <c r="B527" t="s">
        <v>178</v>
      </c>
      <c r="C527" t="s">
        <v>207</v>
      </c>
      <c r="D527" s="7">
        <f>SUMIFS(SYSHECF!$AD$2:$AD$7489,SYSHECF!$A$2:$A$7489,$A527,SYSHECF!$B$2:$B$7489,$B527)/8760</f>
        <v>0.11682985723150686</v>
      </c>
      <c r="E527" s="7" t="str">
        <f t="shared" si="48"/>
        <v/>
      </c>
      <c r="F527" s="7" t="str">
        <f t="shared" si="49"/>
        <v/>
      </c>
      <c r="G527" s="7" t="str">
        <f t="shared" si="50"/>
        <v/>
      </c>
      <c r="H527" s="7" t="str">
        <f t="shared" si="51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52"/>
        <v>OH|pumped hydro</v>
      </c>
      <c r="O527" s="7" t="str">
        <f ca="1">IFERROR(_xludf.MAXIFS(SYSHECF!$AE$2:$AE$7489,SYSHECF!$A$2:$A$7489,$A527,SYSHECF!$B$2:$B$7489,$B527),"")</f>
        <v/>
      </c>
      <c r="P527" t="e">
        <f t="shared" ca="1" si="53"/>
        <v>#VALUE!</v>
      </c>
    </row>
    <row r="528" spans="1:16" x14ac:dyDescent="0.45">
      <c r="A528" t="s">
        <v>79</v>
      </c>
      <c r="B528" t="s">
        <v>181</v>
      </c>
      <c r="C528" t="s">
        <v>208</v>
      </c>
      <c r="D528" s="7">
        <f>SUMIFS(SYSHECF!$AD$2:$AD$7489,SYSHECF!$A$2:$A$7489,$A528,SYSHECF!$B$2:$B$7489,$B528)/8760</f>
        <v>0.17270000000000002</v>
      </c>
      <c r="E528" s="7">
        <f t="shared" si="48"/>
        <v>0.14126800793778857</v>
      </c>
      <c r="F528" s="7">
        <f t="shared" si="49"/>
        <v>0.20410829144498976</v>
      </c>
      <c r="G528" s="7">
        <f t="shared" si="50"/>
        <v>0.81799657173010165</v>
      </c>
      <c r="H528" s="7">
        <f t="shared" si="51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52"/>
        <v>OH|solar pv</v>
      </c>
      <c r="O528" s="7" t="str">
        <f ca="1">IFERROR(_xludf.MAXIFS(SYSHECF!$AE$2:$AE$7489,SYSHECF!$A$2:$A$7489,$A528,SYSHECF!$B$2:$B$7489,$B528),"")</f>
        <v/>
      </c>
      <c r="P528" t="e">
        <f t="shared" ca="1" si="53"/>
        <v>#VALUE!</v>
      </c>
    </row>
    <row r="529" spans="1:16" x14ac:dyDescent="0.45">
      <c r="A529" t="s">
        <v>79</v>
      </c>
      <c r="B529" t="s">
        <v>182</v>
      </c>
      <c r="C529" t="s">
        <v>208</v>
      </c>
      <c r="D529" s="7">
        <f>SUMIFS(SYSHECF!$AD$2:$AD$7489,SYSHECF!$A$2:$A$7489,$A529,SYSHECF!$B$2:$B$7489,$B529)/8760</f>
        <v>0.2523554934655004</v>
      </c>
      <c r="E529" s="7" t="str">
        <f t="shared" si="48"/>
        <v/>
      </c>
      <c r="F529" s="7" t="str">
        <f t="shared" si="49"/>
        <v/>
      </c>
      <c r="G529" s="7" t="str">
        <f t="shared" si="50"/>
        <v/>
      </c>
      <c r="H529" s="7" t="str">
        <f t="shared" si="51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52"/>
        <v>OH|solar thermal</v>
      </c>
      <c r="O529" s="7" t="str">
        <f ca="1">IFERROR(_xludf.MAXIFS(SYSHECF!$AE$2:$AE$7489,SYSHECF!$A$2:$A$7489,$A529,SYSHECF!$B$2:$B$7489,$B529),"")</f>
        <v/>
      </c>
      <c r="P529" t="e">
        <f t="shared" ca="1" si="53"/>
        <v>#VALUE!</v>
      </c>
    </row>
    <row r="530" spans="1:16" x14ac:dyDescent="0.45">
      <c r="A530" t="s">
        <v>81</v>
      </c>
      <c r="B530" t="s">
        <v>159</v>
      </c>
      <c r="C530" t="s">
        <v>207</v>
      </c>
      <c r="D530" s="7">
        <f>SUMIFS(SYSHECF!$AD$2:$AD$7489,SYSHECF!$A$2:$A$7489,$A530,SYSHECF!$B$2:$B$7489,$B530)/8760</f>
        <v>0.51019999999999976</v>
      </c>
      <c r="E530" s="7">
        <f t="shared" si="48"/>
        <v>0.70123939986953687</v>
      </c>
      <c r="F530" s="7">
        <f t="shared" si="49"/>
        <v>0.59931506849315064</v>
      </c>
      <c r="G530" s="7">
        <f t="shared" si="50"/>
        <v>1.374440219266047</v>
      </c>
      <c r="H530" s="7">
        <f t="shared" si="51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52"/>
        <v>OK|biomass</v>
      </c>
      <c r="O530" s="7" t="str">
        <f ca="1">IFERROR(_xludf.MAXIFS(SYSHECF!$AE$2:$AE$7489,SYSHECF!$A$2:$A$7489,$A530,SYSHECF!$B$2:$B$7489,$B530),"")</f>
        <v/>
      </c>
      <c r="P530" t="e">
        <f t="shared" ca="1" si="53"/>
        <v>#VALUE!</v>
      </c>
    </row>
    <row r="531" spans="1:16" x14ac:dyDescent="0.45">
      <c r="A531" t="s">
        <v>81</v>
      </c>
      <c r="B531" t="s">
        <v>163</v>
      </c>
      <c r="C531" t="s">
        <v>208</v>
      </c>
      <c r="D531" s="7">
        <f>SUMIFS(SYSHECF!$AD$2:$AD$7489,SYSHECF!$A$2:$A$7489,$A531,SYSHECF!$B$2:$B$7489,$B531)/8760</f>
        <v>0.65949999999999986</v>
      </c>
      <c r="E531" s="7" t="str">
        <f t="shared" si="48"/>
        <v/>
      </c>
      <c r="F531" s="7" t="str">
        <f t="shared" si="49"/>
        <v/>
      </c>
      <c r="G531" s="7" t="str">
        <f t="shared" si="50"/>
        <v/>
      </c>
      <c r="H531" s="7" t="str">
        <f t="shared" si="51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52"/>
        <v>OK|geothermal</v>
      </c>
      <c r="O531" s="7" t="str">
        <f ca="1">IFERROR(_xludf.MAXIFS(SYSHECF!$AE$2:$AE$7489,SYSHECF!$A$2:$A$7489,$A531,SYSHECF!$B$2:$B$7489,$B531),"")</f>
        <v/>
      </c>
      <c r="P531" t="e">
        <f t="shared" ca="1" si="53"/>
        <v>#VALUE!</v>
      </c>
    </row>
    <row r="532" spans="1:16" x14ac:dyDescent="0.45">
      <c r="A532" t="s">
        <v>81</v>
      </c>
      <c r="B532" t="s">
        <v>165</v>
      </c>
      <c r="C532" t="s">
        <v>207</v>
      </c>
      <c r="D532" s="7">
        <f>SUMIFS(SYSHECF!$AD$2:$AD$7489,SYSHECF!$A$2:$A$7489,$A532,SYSHECF!$B$2:$B$7489,$B532)/8760</f>
        <v>0.27040000000000014</v>
      </c>
      <c r="E532" s="7">
        <f t="shared" si="48"/>
        <v>0.21315355448815893</v>
      </c>
      <c r="F532" s="7">
        <f t="shared" si="49"/>
        <v>0.3276590933069693</v>
      </c>
      <c r="G532" s="7">
        <f t="shared" si="50"/>
        <v>0.78828977251538024</v>
      </c>
      <c r="H532" s="7">
        <f t="shared" si="51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52"/>
        <v>OK|hard coal</v>
      </c>
      <c r="O532" s="7" t="str">
        <f ca="1">IFERROR(_xludf.MAXIFS(SYSHECF!$AE$2:$AE$7489,SYSHECF!$A$2:$A$7489,$A532,SYSHECF!$B$2:$B$7489,$B532),"")</f>
        <v/>
      </c>
      <c r="P532" t="e">
        <f t="shared" ca="1" si="53"/>
        <v>#VALUE!</v>
      </c>
    </row>
    <row r="533" spans="1:16" x14ac:dyDescent="0.45">
      <c r="A533" t="s">
        <v>81</v>
      </c>
      <c r="B533" t="s">
        <v>167</v>
      </c>
      <c r="C533" t="s">
        <v>208</v>
      </c>
      <c r="D533" s="7">
        <f>SUMIFS(SYSHECF!$AD$2:$AD$7489,SYSHECF!$A$2:$A$7489,$A533,SYSHECF!$B$2:$B$7489,$B533)/8760</f>
        <v>0.23850000000000002</v>
      </c>
      <c r="E533" s="7">
        <f t="shared" si="48"/>
        <v>0.21690046276487196</v>
      </c>
      <c r="F533" s="7">
        <f t="shared" si="49"/>
        <v>0.2600134968838077</v>
      </c>
      <c r="G533" s="7">
        <f t="shared" si="50"/>
        <v>0.90943590257807938</v>
      </c>
      <c r="H533" s="7">
        <f t="shared" si="51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52"/>
        <v>OK|hydro</v>
      </c>
      <c r="O533" s="7" t="str">
        <f ca="1">IFERROR(_xludf.MAXIFS(SYSHECF!$AE$2:$AE$7489,SYSHECF!$A$2:$A$7489,$A533,SYSHECF!$B$2:$B$7489,$B533),"")</f>
        <v/>
      </c>
      <c r="P533" t="e">
        <f t="shared" ca="1" si="53"/>
        <v>#VALUE!</v>
      </c>
    </row>
    <row r="534" spans="1:16" x14ac:dyDescent="0.45">
      <c r="A534" t="s">
        <v>81</v>
      </c>
      <c r="B534" t="s">
        <v>171</v>
      </c>
      <c r="C534" t="s">
        <v>207</v>
      </c>
      <c r="D534" s="7">
        <f>SUMIFS(SYSHECF!$AD$2:$AD$7489,SYSHECF!$A$2:$A$7489,$A534,SYSHECF!$B$2:$B$7489,$B534)/8760</f>
        <v>0.6379999999999999</v>
      </c>
      <c r="E534" s="7" t="str">
        <f t="shared" si="48"/>
        <v/>
      </c>
      <c r="F534" s="7" t="str">
        <f t="shared" si="49"/>
        <v/>
      </c>
      <c r="G534" s="7" t="str">
        <f t="shared" si="50"/>
        <v/>
      </c>
      <c r="H534" s="7" t="str">
        <f t="shared" si="51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52"/>
        <v>OK|lignite</v>
      </c>
      <c r="O534" s="7" t="str">
        <f ca="1">IFERROR(_xludf.MAXIFS(SYSHECF!$AE$2:$AE$7489,SYSHECF!$A$2:$A$7489,$A534,SYSHECF!$B$2:$B$7489,$B534),"")</f>
        <v/>
      </c>
      <c r="P534" t="e">
        <f t="shared" ca="1" si="53"/>
        <v>#VALUE!</v>
      </c>
    </row>
    <row r="535" spans="1:16" x14ac:dyDescent="0.45">
      <c r="A535" t="s">
        <v>81</v>
      </c>
      <c r="B535" t="s">
        <v>172</v>
      </c>
      <c r="C535" t="s">
        <v>207</v>
      </c>
      <c r="D535" s="7">
        <f>SUMIFS(SYSHECF!$AD$2:$AD$7489,SYSHECF!$A$2:$A$7489,$A535,SYSHECF!$B$2:$B$7489,$B535)/8760</f>
        <v>0.73210698742614777</v>
      </c>
      <c r="E535" s="7" t="str">
        <f t="shared" si="48"/>
        <v/>
      </c>
      <c r="F535" s="7" t="str">
        <f t="shared" si="49"/>
        <v/>
      </c>
      <c r="G535" s="7" t="str">
        <f t="shared" si="50"/>
        <v/>
      </c>
      <c r="H535" s="7" t="str">
        <f t="shared" si="51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52"/>
        <v>OK|municipal solid waste</v>
      </c>
      <c r="O535" s="7" t="str">
        <f ca="1">IFERROR(_xludf.MAXIFS(SYSHECF!$AE$2:$AE$7489,SYSHECF!$A$2:$A$7489,$A535,SYSHECF!$B$2:$B$7489,$B535),"")</f>
        <v/>
      </c>
      <c r="P535" t="e">
        <f t="shared" ca="1" si="53"/>
        <v>#VALUE!</v>
      </c>
    </row>
    <row r="536" spans="1:16" x14ac:dyDescent="0.45">
      <c r="A536" t="s">
        <v>81</v>
      </c>
      <c r="B536" t="s">
        <v>161</v>
      </c>
      <c r="C536" t="s">
        <v>207</v>
      </c>
      <c r="D536" s="7">
        <f>SUMIFS(SYSHECF!$AD$2:$AD$7489,SYSHECF!$A$2:$A$7489,$A536,SYSHECF!$B$2:$B$7489,$B536)/8760</f>
        <v>0.52529999999999988</v>
      </c>
      <c r="E536" s="7">
        <f t="shared" si="48"/>
        <v>0.56327297618973904</v>
      </c>
      <c r="F536" s="7">
        <f t="shared" si="49"/>
        <v>0.48735762948770001</v>
      </c>
      <c r="G536" s="7">
        <f t="shared" si="50"/>
        <v>1.0722881709304002</v>
      </c>
      <c r="H536" s="7">
        <f t="shared" si="51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52"/>
        <v>OK|natural gas combined cycle</v>
      </c>
      <c r="O536" s="7" t="str">
        <f ca="1">IFERROR(_xludf.MAXIFS(SYSHECF!$AE$2:$AE$7489,SYSHECF!$A$2:$A$7489,$A536,SYSHECF!$B$2:$B$7489,$B536),"")</f>
        <v/>
      </c>
      <c r="P536" t="e">
        <f t="shared" ca="1" si="53"/>
        <v>#VALUE!</v>
      </c>
    </row>
    <row r="537" spans="1:16" x14ac:dyDescent="0.45">
      <c r="A537" t="s">
        <v>81</v>
      </c>
      <c r="B537" t="s">
        <v>173</v>
      </c>
      <c r="C537" t="s">
        <v>207</v>
      </c>
      <c r="D537" s="7">
        <f>SUMIFS(SYSHECF!$AD$2:$AD$7489,SYSHECF!$A$2:$A$7489,$A537,SYSHECF!$B$2:$B$7489,$B537)/8760</f>
        <v>0.11395080236730749</v>
      </c>
      <c r="E537" s="7">
        <f t="shared" si="48"/>
        <v>0.12991144778090255</v>
      </c>
      <c r="F537" s="7">
        <f t="shared" si="49"/>
        <v>9.8874577088973306E-2</v>
      </c>
      <c r="G537" s="7">
        <f t="shared" si="50"/>
        <v>1.140066108197709</v>
      </c>
      <c r="H537" s="7">
        <f t="shared" si="51"/>
        <v>0.86769531266890354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52"/>
        <v>OK|natural gas peaker</v>
      </c>
      <c r="O537" s="7" t="str">
        <f ca="1">IFERROR(_xludf.MAXIFS(SYSHECF!$AE$2:$AE$7489,SYSHECF!$A$2:$A$7489,$A537,SYSHECF!$B$2:$B$7489,$B537),"")</f>
        <v/>
      </c>
      <c r="P537" t="e">
        <f t="shared" ca="1" si="53"/>
        <v>#VALUE!</v>
      </c>
    </row>
    <row r="538" spans="1:16" x14ac:dyDescent="0.45">
      <c r="A538" t="s">
        <v>81</v>
      </c>
      <c r="B538" t="s">
        <v>183</v>
      </c>
      <c r="C538" t="s">
        <v>207</v>
      </c>
      <c r="D538" s="7">
        <f>SUMIFS(SYSHECF!$AD$2:$AD$7489,SYSHECF!$A$2:$A$7489,$A538,SYSHECF!$B$2:$B$7489,$B538)/8760</f>
        <v>0.17600000000000005</v>
      </c>
      <c r="E538" s="7">
        <f t="shared" si="48"/>
        <v>0.1970258914966192</v>
      </c>
      <c r="F538" s="7">
        <f t="shared" si="49"/>
        <v>0.15505417788265341</v>
      </c>
      <c r="G538" s="7">
        <f t="shared" si="50"/>
        <v>1.1194652925944271</v>
      </c>
      <c r="H538" s="7">
        <f t="shared" si="51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52"/>
        <v>OK|natural gas steam turbine</v>
      </c>
      <c r="O538" s="7" t="str">
        <f ca="1">IFERROR(_xludf.MAXIFS(SYSHECF!$AE$2:$AE$7489,SYSHECF!$A$2:$A$7489,$A538,SYSHECF!$B$2:$B$7489,$B538),"")</f>
        <v/>
      </c>
      <c r="P538" t="e">
        <f t="shared" ca="1" si="53"/>
        <v>#VALUE!</v>
      </c>
    </row>
    <row r="539" spans="1:16" x14ac:dyDescent="0.45">
      <c r="A539" t="s">
        <v>81</v>
      </c>
      <c r="B539" t="s">
        <v>174</v>
      </c>
      <c r="C539" t="s">
        <v>208</v>
      </c>
      <c r="D539" s="7">
        <f>SUMIFS(SYSHECF!$AD$2:$AD$7489,SYSHECF!$A$2:$A$7489,$A539,SYSHECF!$B$2:$B$7489,$B539)/8760</f>
        <v>0.90900000000000003</v>
      </c>
      <c r="E539" s="7" t="str">
        <f t="shared" si="48"/>
        <v/>
      </c>
      <c r="F539" s="7" t="str">
        <f t="shared" si="49"/>
        <v/>
      </c>
      <c r="G539" s="7" t="str">
        <f t="shared" si="50"/>
        <v/>
      </c>
      <c r="H539" s="7" t="str">
        <f t="shared" si="51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52"/>
        <v>OK|nuclear</v>
      </c>
      <c r="O539" s="7" t="str">
        <f ca="1">IFERROR(_xludf.MAXIFS(SYSHECF!$AE$2:$AE$7489,SYSHECF!$A$2:$A$7489,$A539,SYSHECF!$B$2:$B$7489,$B539),"")</f>
        <v/>
      </c>
      <c r="P539" t="e">
        <f t="shared" ca="1" si="53"/>
        <v>#VALUE!</v>
      </c>
    </row>
    <row r="540" spans="1:16" x14ac:dyDescent="0.45">
      <c r="A540" t="s">
        <v>81</v>
      </c>
      <c r="B540" t="s">
        <v>175</v>
      </c>
      <c r="C540" t="s">
        <v>208</v>
      </c>
      <c r="D540" s="7">
        <f>SUMIFS(SYSHECF!$AD$2:$AD$7489,SYSHECF!$A$2:$A$7489,$A540,SYSHECF!$B$2:$B$7489,$B540)/8760</f>
        <v>0.38752740254388468</v>
      </c>
      <c r="E540" s="7" t="str">
        <f t="shared" si="48"/>
        <v/>
      </c>
      <c r="F540" s="7" t="str">
        <f t="shared" si="49"/>
        <v/>
      </c>
      <c r="G540" s="7" t="str">
        <f t="shared" si="50"/>
        <v/>
      </c>
      <c r="H540" s="7" t="str">
        <f t="shared" si="51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52"/>
        <v>OK|offshore wind</v>
      </c>
      <c r="O540" s="7" t="str">
        <f ca="1">IFERROR(_xludf.MAXIFS(SYSHECF!$AE$2:$AE$7489,SYSHECF!$A$2:$A$7489,$A540,SYSHECF!$B$2:$B$7489,$B540),"")</f>
        <v/>
      </c>
      <c r="P540" t="e">
        <f t="shared" ca="1" si="53"/>
        <v>#VALUE!</v>
      </c>
    </row>
    <row r="541" spans="1:16" x14ac:dyDescent="0.45">
      <c r="A541" t="s">
        <v>81</v>
      </c>
      <c r="B541" t="s">
        <v>176</v>
      </c>
      <c r="C541" t="s">
        <v>208</v>
      </c>
      <c r="D541" s="7">
        <f>SUMIFS(SYSHECF!$AD$2:$AD$7489,SYSHECF!$A$2:$A$7489,$A541,SYSHECF!$B$2:$B$7489,$B541)/8760</f>
        <v>0.32659999999999995</v>
      </c>
      <c r="E541" s="7">
        <f t="shared" si="48"/>
        <v>0.33997726530145289</v>
      </c>
      <c r="F541" s="7">
        <f t="shared" si="49"/>
        <v>0.3131419695055489</v>
      </c>
      <c r="G541" s="7">
        <f t="shared" si="50"/>
        <v>1.0409591711618278</v>
      </c>
      <c r="H541" s="7">
        <f t="shared" si="51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52"/>
        <v>OK|onshore wind</v>
      </c>
      <c r="O541" s="7" t="str">
        <f ca="1">IFERROR(_xludf.MAXIFS(SYSHECF!$AE$2:$AE$7489,SYSHECF!$A$2:$A$7489,$A541,SYSHECF!$B$2:$B$7489,$B541),"")</f>
        <v/>
      </c>
      <c r="P541" t="e">
        <f t="shared" ca="1" si="53"/>
        <v>#VALUE!</v>
      </c>
    </row>
    <row r="542" spans="1:16" x14ac:dyDescent="0.45">
      <c r="A542" t="s">
        <v>81</v>
      </c>
      <c r="B542" t="s">
        <v>177</v>
      </c>
      <c r="C542" t="s">
        <v>207</v>
      </c>
      <c r="D542" s="7">
        <f>SUMIFS(SYSHECF!$AD$2:$AD$7489,SYSHECF!$A$2:$A$7489,$A542,SYSHECF!$B$2:$B$7489,$B542)/8760</f>
        <v>8.1199999999999981E-2</v>
      </c>
      <c r="E542" s="7">
        <f t="shared" si="48"/>
        <v>7.6951450630238727E-2</v>
      </c>
      <c r="F542" s="7">
        <f t="shared" si="49"/>
        <v>8.5232508139320609E-2</v>
      </c>
      <c r="G542" s="7">
        <f t="shared" si="50"/>
        <v>0.9476779634265855</v>
      </c>
      <c r="H542" s="7">
        <f t="shared" si="51"/>
        <v>1.0496614302871998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52"/>
        <v>OK|petroleum</v>
      </c>
      <c r="O542" s="7" t="str">
        <f ca="1">IFERROR(_xludf.MAXIFS(SYSHECF!$AE$2:$AE$7489,SYSHECF!$A$2:$A$7489,$A542,SYSHECF!$B$2:$B$7489,$B542),"")</f>
        <v/>
      </c>
      <c r="P542" t="e">
        <f t="shared" ca="1" si="53"/>
        <v>#VALUE!</v>
      </c>
    </row>
    <row r="543" spans="1:16" x14ac:dyDescent="0.45">
      <c r="A543" t="s">
        <v>81</v>
      </c>
      <c r="B543" t="s">
        <v>178</v>
      </c>
      <c r="C543" t="s">
        <v>207</v>
      </c>
      <c r="D543" s="7">
        <f>SUMIFS(SYSHECF!$AD$2:$AD$7489,SYSHECF!$A$2:$A$7489,$A543,SYSHECF!$B$2:$B$7489,$B543)/8760</f>
        <v>0.15685466886127925</v>
      </c>
      <c r="E543" s="7" t="str">
        <f t="shared" si="48"/>
        <v/>
      </c>
      <c r="F543" s="7">
        <f t="shared" si="49"/>
        <v>-1.5977008234304244E-2</v>
      </c>
      <c r="G543" s="7" t="str">
        <f t="shared" si="50"/>
        <v/>
      </c>
      <c r="H543" s="7">
        <f t="shared" si="51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52"/>
        <v>OK|pumped hydro</v>
      </c>
      <c r="O543" s="7" t="str">
        <f ca="1">IFERROR(_xludf.MAXIFS(SYSHECF!$AE$2:$AE$7489,SYSHECF!$A$2:$A$7489,$A543,SYSHECF!$B$2:$B$7489,$B543),"")</f>
        <v/>
      </c>
      <c r="P543" t="e">
        <f t="shared" ca="1" si="53"/>
        <v>#VALUE!</v>
      </c>
    </row>
    <row r="544" spans="1:16" x14ac:dyDescent="0.45">
      <c r="A544" t="s">
        <v>81</v>
      </c>
      <c r="B544" t="s">
        <v>181</v>
      </c>
      <c r="C544" t="s">
        <v>208</v>
      </c>
      <c r="D544" s="7">
        <f>SUMIFS(SYSHECF!$AD$2:$AD$7489,SYSHECF!$A$2:$A$7489,$A544,SYSHECF!$B$2:$B$7489,$B544)/8760</f>
        <v>0.18009999999999998</v>
      </c>
      <c r="E544" s="7">
        <f t="shared" si="48"/>
        <v>0.20482149671680289</v>
      </c>
      <c r="F544" s="7">
        <f t="shared" si="49"/>
        <v>0.15543616382500383</v>
      </c>
      <c r="G544" s="7">
        <f t="shared" si="50"/>
        <v>1.1372653898767513</v>
      </c>
      <c r="H544" s="7">
        <f t="shared" si="51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52"/>
        <v>OK|solar pv</v>
      </c>
      <c r="O544" s="7" t="str">
        <f ca="1">IFERROR(_xludf.MAXIFS(SYSHECF!$AE$2:$AE$7489,SYSHECF!$A$2:$A$7489,$A544,SYSHECF!$B$2:$B$7489,$B544),"")</f>
        <v/>
      </c>
      <c r="P544" t="e">
        <f t="shared" ca="1" si="53"/>
        <v>#VALUE!</v>
      </c>
    </row>
    <row r="545" spans="1:16" x14ac:dyDescent="0.45">
      <c r="A545" t="s">
        <v>81</v>
      </c>
      <c r="B545" t="s">
        <v>182</v>
      </c>
      <c r="C545" t="s">
        <v>208</v>
      </c>
      <c r="D545" s="7">
        <f>SUMIFS(SYSHECF!$AD$2:$AD$7489,SYSHECF!$A$2:$A$7489,$A545,SYSHECF!$B$2:$B$7489,$B545)/8760</f>
        <v>0.23770674385430729</v>
      </c>
      <c r="E545" s="7" t="str">
        <f t="shared" si="48"/>
        <v/>
      </c>
      <c r="F545" s="7" t="str">
        <f t="shared" si="49"/>
        <v/>
      </c>
      <c r="G545" s="7" t="str">
        <f t="shared" si="50"/>
        <v/>
      </c>
      <c r="H545" s="7" t="str">
        <f t="shared" si="51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52"/>
        <v>OK|solar thermal</v>
      </c>
      <c r="O545" s="7" t="str">
        <f ca="1">IFERROR(_xludf.MAXIFS(SYSHECF!$AE$2:$AE$7489,SYSHECF!$A$2:$A$7489,$A545,SYSHECF!$B$2:$B$7489,$B545),"")</f>
        <v/>
      </c>
      <c r="P545" t="e">
        <f t="shared" ca="1" si="53"/>
        <v>#VALUE!</v>
      </c>
    </row>
    <row r="546" spans="1:16" x14ac:dyDescent="0.45">
      <c r="A546" t="s">
        <v>83</v>
      </c>
      <c r="B546" t="s">
        <v>159</v>
      </c>
      <c r="C546" t="s">
        <v>207</v>
      </c>
      <c r="D546" s="7">
        <f>SUMIFS(SYSHECF!$AD$2:$AD$7489,SYSHECF!$A$2:$A$7489,$A546,SYSHECF!$B$2:$B$7489,$B546)/8760</f>
        <v>0.4915000000000001</v>
      </c>
      <c r="E546" s="7">
        <f t="shared" si="48"/>
        <v>0.54223744292237441</v>
      </c>
      <c r="F546" s="7">
        <f t="shared" si="49"/>
        <v>0.44075129091452225</v>
      </c>
      <c r="G546" s="7">
        <f t="shared" si="50"/>
        <v>1.1032297923140881</v>
      </c>
      <c r="H546" s="7">
        <f t="shared" si="51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52"/>
        <v>OR|biomass</v>
      </c>
      <c r="O546" s="7" t="str">
        <f ca="1">IFERROR(_xludf.MAXIFS(SYSHECF!$AE$2:$AE$7489,SYSHECF!$A$2:$A$7489,$A546,SYSHECF!$B$2:$B$7489,$B546),"")</f>
        <v/>
      </c>
      <c r="P546" t="e">
        <f t="shared" ca="1" si="53"/>
        <v>#VALUE!</v>
      </c>
    </row>
    <row r="547" spans="1:16" x14ac:dyDescent="0.45">
      <c r="A547" t="s">
        <v>83</v>
      </c>
      <c r="B547" t="s">
        <v>163</v>
      </c>
      <c r="C547" t="s">
        <v>208</v>
      </c>
      <c r="D547" s="7">
        <f>SUMIFS(SYSHECF!$AD$2:$AD$7489,SYSHECF!$A$2:$A$7489,$A547,SYSHECF!$B$2:$B$7489,$B547)/8760</f>
        <v>0.65949999999999964</v>
      </c>
      <c r="E547" s="7">
        <f t="shared" si="48"/>
        <v>0.98876009834913947</v>
      </c>
      <c r="F547" s="7">
        <f t="shared" si="49"/>
        <v>0.89158178199274085</v>
      </c>
      <c r="G547" s="7">
        <f t="shared" si="50"/>
        <v>1.4992571620153754</v>
      </c>
      <c r="H547" s="7">
        <f t="shared" si="51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52"/>
        <v>OR|geothermal</v>
      </c>
      <c r="O547" s="7" t="str">
        <f ca="1">IFERROR(_xludf.MAXIFS(SYSHECF!$AE$2:$AE$7489,SYSHECF!$A$2:$A$7489,$A547,SYSHECF!$B$2:$B$7489,$B547),"")</f>
        <v/>
      </c>
      <c r="P547" t="e">
        <f t="shared" ca="1" si="53"/>
        <v>#VALUE!</v>
      </c>
    </row>
    <row r="548" spans="1:16" x14ac:dyDescent="0.45">
      <c r="A548" t="s">
        <v>83</v>
      </c>
      <c r="B548" t="s">
        <v>165</v>
      </c>
      <c r="C548" t="s">
        <v>207</v>
      </c>
      <c r="D548" s="7">
        <f>SUMIFS(SYSHECF!$AD$2:$AD$7489,SYSHECF!$A$2:$A$7489,$A548,SYSHECF!$B$2:$B$7489,$B548)/8760</f>
        <v>0.45760000000000001</v>
      </c>
      <c r="E548" s="7" t="str">
        <f t="shared" si="48"/>
        <v/>
      </c>
      <c r="F548" s="7" t="str">
        <f t="shared" si="49"/>
        <v/>
      </c>
      <c r="G548" s="7" t="str">
        <f t="shared" si="50"/>
        <v/>
      </c>
      <c r="H548" s="7" t="str">
        <f t="shared" si="51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52"/>
        <v>OR|hard coal</v>
      </c>
      <c r="O548" s="7" t="str">
        <f ca="1">IFERROR(_xludf.MAXIFS(SYSHECF!$AE$2:$AE$7489,SYSHECF!$A$2:$A$7489,$A548,SYSHECF!$B$2:$B$7489,$B548),"")</f>
        <v/>
      </c>
      <c r="P548" t="e">
        <f t="shared" ca="1" si="53"/>
        <v>#VALUE!</v>
      </c>
    </row>
    <row r="549" spans="1:16" x14ac:dyDescent="0.45">
      <c r="A549" t="s">
        <v>83</v>
      </c>
      <c r="B549" t="s">
        <v>167</v>
      </c>
      <c r="C549" t="s">
        <v>208</v>
      </c>
      <c r="D549" s="7">
        <f>SUMIFS(SYSHECF!$AD$2:$AD$7489,SYSHECF!$A$2:$A$7489,$A549,SYSHECF!$B$2:$B$7489,$B549)/8760</f>
        <v>0.38369999999999993</v>
      </c>
      <c r="E549" s="7">
        <f t="shared" si="48"/>
        <v>0.37203193722487526</v>
      </c>
      <c r="F549" s="7">
        <f t="shared" si="49"/>
        <v>0.39541522704945931</v>
      </c>
      <c r="G549" s="7">
        <f t="shared" si="50"/>
        <v>0.96959066256157245</v>
      </c>
      <c r="H549" s="7">
        <f t="shared" si="51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52"/>
        <v>OR|hydro</v>
      </c>
      <c r="O549" s="7" t="str">
        <f ca="1">IFERROR(_xludf.MAXIFS(SYSHECF!$AE$2:$AE$7489,SYSHECF!$A$2:$A$7489,$A549,SYSHECF!$B$2:$B$7489,$B549),"")</f>
        <v/>
      </c>
      <c r="P549" t="e">
        <f t="shared" ca="1" si="53"/>
        <v>#VALUE!</v>
      </c>
    </row>
    <row r="550" spans="1:16" x14ac:dyDescent="0.45">
      <c r="A550" t="s">
        <v>83</v>
      </c>
      <c r="B550" t="s">
        <v>171</v>
      </c>
      <c r="C550" t="s">
        <v>207</v>
      </c>
      <c r="D550" s="7">
        <f>SUMIFS(SYSHECF!$AD$2:$AD$7489,SYSHECF!$A$2:$A$7489,$A550,SYSHECF!$B$2:$B$7489,$B550)/8760</f>
        <v>0.63800000000000001</v>
      </c>
      <c r="E550" s="7" t="str">
        <f t="shared" si="48"/>
        <v/>
      </c>
      <c r="F550" s="7" t="str">
        <f t="shared" si="49"/>
        <v/>
      </c>
      <c r="G550" s="7" t="str">
        <f t="shared" si="50"/>
        <v/>
      </c>
      <c r="H550" s="7" t="str">
        <f t="shared" si="51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52"/>
        <v>OR|lignite</v>
      </c>
      <c r="O550" s="7" t="str">
        <f ca="1">IFERROR(_xludf.MAXIFS(SYSHECF!$AE$2:$AE$7489,SYSHECF!$A$2:$A$7489,$A550,SYSHECF!$B$2:$B$7489,$B550),"")</f>
        <v/>
      </c>
      <c r="P550" t="e">
        <f t="shared" ca="1" si="53"/>
        <v>#VALUE!</v>
      </c>
    </row>
    <row r="551" spans="1:16" x14ac:dyDescent="0.45">
      <c r="A551" t="s">
        <v>83</v>
      </c>
      <c r="B551" t="s">
        <v>172</v>
      </c>
      <c r="C551" t="s">
        <v>207</v>
      </c>
      <c r="D551" s="7">
        <f>SUMIFS(SYSHECF!$AD$2:$AD$7489,SYSHECF!$A$2:$A$7489,$A551,SYSHECF!$B$2:$B$7489,$B551)/8760</f>
        <v>0.73419999999999996</v>
      </c>
      <c r="E551" s="7">
        <f t="shared" si="48"/>
        <v>0.52610680960889422</v>
      </c>
      <c r="F551" s="7" t="str">
        <f t="shared" si="49"/>
        <v/>
      </c>
      <c r="G551" s="7">
        <f t="shared" si="50"/>
        <v>0.71657151948909592</v>
      </c>
      <c r="H551" s="7" t="str">
        <f t="shared" si="51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52"/>
        <v>OR|municipal solid waste</v>
      </c>
      <c r="O551" s="7" t="str">
        <f ca="1">IFERROR(_xludf.MAXIFS(SYSHECF!$AE$2:$AE$7489,SYSHECF!$A$2:$A$7489,$A551,SYSHECF!$B$2:$B$7489,$B551),"")</f>
        <v/>
      </c>
      <c r="P551" t="e">
        <f t="shared" ca="1" si="53"/>
        <v>#VALUE!</v>
      </c>
    </row>
    <row r="552" spans="1:16" x14ac:dyDescent="0.45">
      <c r="A552" t="s">
        <v>83</v>
      </c>
      <c r="B552" t="s">
        <v>161</v>
      </c>
      <c r="C552" t="s">
        <v>207</v>
      </c>
      <c r="D552" s="7">
        <f>SUMIFS(SYSHECF!$AD$2:$AD$7489,SYSHECF!$A$2:$A$7489,$A552,SYSHECF!$B$2:$B$7489,$B552)/8760</f>
        <v>0.75329999999999975</v>
      </c>
      <c r="E552" s="7">
        <f t="shared" si="48"/>
        <v>0.78782088403817352</v>
      </c>
      <c r="F552" s="7">
        <f t="shared" si="49"/>
        <v>0.7187022251278089</v>
      </c>
      <c r="G552" s="7">
        <f t="shared" si="50"/>
        <v>1.0458262100599678</v>
      </c>
      <c r="H552" s="7">
        <f t="shared" si="51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52"/>
        <v>OR|natural gas combined cycle</v>
      </c>
      <c r="O552" s="7" t="str">
        <f ca="1">IFERROR(_xludf.MAXIFS(SYSHECF!$AE$2:$AE$7489,SYSHECF!$A$2:$A$7489,$A552,SYSHECF!$B$2:$B$7489,$B552),"")</f>
        <v/>
      </c>
      <c r="P552" t="e">
        <f t="shared" ca="1" si="53"/>
        <v>#VALUE!</v>
      </c>
    </row>
    <row r="553" spans="1:16" x14ac:dyDescent="0.45">
      <c r="A553" t="s">
        <v>83</v>
      </c>
      <c r="B553" t="s">
        <v>173</v>
      </c>
      <c r="C553" t="s">
        <v>207</v>
      </c>
      <c r="D553" s="7">
        <f>SUMIFS(SYSHECF!$AD$2:$AD$7489,SYSHECF!$A$2:$A$7489,$A553,SYSHECF!$B$2:$B$7489,$B553)/8760</f>
        <v>0.42789999999999989</v>
      </c>
      <c r="E553" s="7">
        <f t="shared" si="48"/>
        <v>0.42649849775309373</v>
      </c>
      <c r="F553" s="7">
        <f t="shared" si="49"/>
        <v>0.42934268294574846</v>
      </c>
      <c r="G553" s="7">
        <f t="shared" si="50"/>
        <v>0.99672469678217768</v>
      </c>
      <c r="H553" s="7">
        <f t="shared" si="51"/>
        <v>1.0033715422896672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52"/>
        <v>OR|natural gas peaker</v>
      </c>
      <c r="O553" s="7" t="str">
        <f ca="1">IFERROR(_xludf.MAXIFS(SYSHECF!$AE$2:$AE$7489,SYSHECF!$A$2:$A$7489,$A553,SYSHECF!$B$2:$B$7489,$B553),"")</f>
        <v/>
      </c>
      <c r="P553" t="e">
        <f t="shared" ca="1" si="53"/>
        <v>#VALUE!</v>
      </c>
    </row>
    <row r="554" spans="1:16" x14ac:dyDescent="0.45">
      <c r="A554" t="s">
        <v>83</v>
      </c>
      <c r="B554" t="s">
        <v>183</v>
      </c>
      <c r="C554" t="s">
        <v>207</v>
      </c>
      <c r="D554" s="7">
        <f>SUMIFS(SYSHECF!$AD$2:$AD$7489,SYSHECF!$A$2:$A$7489,$A554,SYSHECF!$B$2:$B$7489,$B554)/8760</f>
        <v>0.19167981415781329</v>
      </c>
      <c r="E554" s="7" t="str">
        <f t="shared" si="48"/>
        <v/>
      </c>
      <c r="F554" s="7" t="str">
        <f t="shared" si="49"/>
        <v/>
      </c>
      <c r="G554" s="7" t="str">
        <f t="shared" si="50"/>
        <v/>
      </c>
      <c r="H554" s="7" t="str">
        <f t="shared" si="51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52"/>
        <v>OR|natural gas steam turbine</v>
      </c>
      <c r="O554" s="7" t="str">
        <f ca="1">IFERROR(_xludf.MAXIFS(SYSHECF!$AE$2:$AE$7489,SYSHECF!$A$2:$A$7489,$A554,SYSHECF!$B$2:$B$7489,$B554),"")</f>
        <v/>
      </c>
      <c r="P554" t="e">
        <f t="shared" ca="1" si="53"/>
        <v>#VALUE!</v>
      </c>
    </row>
    <row r="555" spans="1:16" x14ac:dyDescent="0.45">
      <c r="A555" t="s">
        <v>83</v>
      </c>
      <c r="B555" t="s">
        <v>174</v>
      </c>
      <c r="C555" t="s">
        <v>208</v>
      </c>
      <c r="D555" s="7">
        <f>SUMIFS(SYSHECF!$AD$2:$AD$7489,SYSHECF!$A$2:$A$7489,$A555,SYSHECF!$B$2:$B$7489,$B555)/8760</f>
        <v>0.90899999999999992</v>
      </c>
      <c r="E555" s="7" t="str">
        <f t="shared" si="48"/>
        <v/>
      </c>
      <c r="F555" s="7" t="str">
        <f t="shared" si="49"/>
        <v/>
      </c>
      <c r="G555" s="7" t="str">
        <f t="shared" si="50"/>
        <v/>
      </c>
      <c r="H555" s="7" t="str">
        <f t="shared" si="51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52"/>
        <v>OR|nuclear</v>
      </c>
      <c r="O555" s="7" t="str">
        <f ca="1">IFERROR(_xludf.MAXIFS(SYSHECF!$AE$2:$AE$7489,SYSHECF!$A$2:$A$7489,$A555,SYSHECF!$B$2:$B$7489,$B555),"")</f>
        <v/>
      </c>
      <c r="P555" t="e">
        <f t="shared" ca="1" si="53"/>
        <v>#VALUE!</v>
      </c>
    </row>
    <row r="556" spans="1:16" x14ac:dyDescent="0.45">
      <c r="A556" t="s">
        <v>83</v>
      </c>
      <c r="B556" t="s">
        <v>175</v>
      </c>
      <c r="C556" t="s">
        <v>208</v>
      </c>
      <c r="D556" s="7">
        <f>SUMIFS(SYSHECF!$AD$2:$AD$7489,SYSHECF!$A$2:$A$7489,$A556,SYSHECF!$B$2:$B$7489,$B556)/8760</f>
        <v>0.36026697434779792</v>
      </c>
      <c r="E556" s="7" t="str">
        <f t="shared" si="48"/>
        <v/>
      </c>
      <c r="F556" s="7" t="str">
        <f t="shared" si="49"/>
        <v/>
      </c>
      <c r="G556" s="7" t="str">
        <f t="shared" si="50"/>
        <v/>
      </c>
      <c r="H556" s="7" t="str">
        <f t="shared" si="51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52"/>
        <v>OR|offshore wind</v>
      </c>
      <c r="O556" s="7" t="str">
        <f ca="1">IFERROR(_xludf.MAXIFS(SYSHECF!$AE$2:$AE$7489,SYSHECF!$A$2:$A$7489,$A556,SYSHECF!$B$2:$B$7489,$B556),"")</f>
        <v/>
      </c>
      <c r="P556" t="e">
        <f t="shared" ca="1" si="53"/>
        <v>#VALUE!</v>
      </c>
    </row>
    <row r="557" spans="1:16" x14ac:dyDescent="0.45">
      <c r="A557" t="s">
        <v>83</v>
      </c>
      <c r="B557" t="s">
        <v>176</v>
      </c>
      <c r="C557" t="s">
        <v>208</v>
      </c>
      <c r="D557" s="7">
        <f>SUMIFS(SYSHECF!$AD$2:$AD$7489,SYSHECF!$A$2:$A$7489,$A557,SYSHECF!$B$2:$B$7489,$B557)/8760</f>
        <v>0.25949999999999995</v>
      </c>
      <c r="E557" s="7">
        <f t="shared" si="48"/>
        <v>0.27368623705834133</v>
      </c>
      <c r="F557" s="7">
        <f t="shared" si="49"/>
        <v>0.24540477485597562</v>
      </c>
      <c r="G557" s="7">
        <f t="shared" si="50"/>
        <v>1.0546675801862866</v>
      </c>
      <c r="H557" s="7">
        <f t="shared" si="51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52"/>
        <v>OR|onshore wind</v>
      </c>
      <c r="O557" s="7" t="str">
        <f ca="1">IFERROR(_xludf.MAXIFS(SYSHECF!$AE$2:$AE$7489,SYSHECF!$A$2:$A$7489,$A557,SYSHECF!$B$2:$B$7489,$B557),"")</f>
        <v/>
      </c>
      <c r="P557" t="e">
        <f t="shared" ca="1" si="53"/>
        <v>#VALUE!</v>
      </c>
    </row>
    <row r="558" spans="1:16" x14ac:dyDescent="0.45">
      <c r="A558" t="s">
        <v>83</v>
      </c>
      <c r="B558" t="s">
        <v>177</v>
      </c>
      <c r="C558" t="s">
        <v>207</v>
      </c>
      <c r="D558" s="7">
        <f>SUMIFS(SYSHECF!$AD$2:$AD$7489,SYSHECF!$A$2:$A$7489,$A558,SYSHECF!$B$2:$B$7489,$B558)/8760</f>
        <v>4.1099999999999984E-2</v>
      </c>
      <c r="E558" s="7" t="str">
        <f t="shared" si="48"/>
        <v/>
      </c>
      <c r="F558" s="7" t="str">
        <f t="shared" si="49"/>
        <v/>
      </c>
      <c r="G558" s="7" t="str">
        <f t="shared" si="50"/>
        <v/>
      </c>
      <c r="H558" s="7" t="str">
        <f t="shared" si="51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52"/>
        <v>OR|petroleum</v>
      </c>
      <c r="O558" s="7" t="str">
        <f ca="1">IFERROR(_xludf.MAXIFS(SYSHECF!$AE$2:$AE$7489,SYSHECF!$A$2:$A$7489,$A558,SYSHECF!$B$2:$B$7489,$B558),"")</f>
        <v/>
      </c>
      <c r="P558" t="e">
        <f t="shared" ca="1" si="53"/>
        <v>#VALUE!</v>
      </c>
    </row>
    <row r="559" spans="1:16" x14ac:dyDescent="0.45">
      <c r="A559" t="s">
        <v>83</v>
      </c>
      <c r="B559" t="s">
        <v>178</v>
      </c>
      <c r="C559" t="s">
        <v>207</v>
      </c>
      <c r="D559" s="7">
        <f>SUMIFS(SYSHECF!$AD$2:$AD$7489,SYSHECF!$A$2:$A$7489,$A559,SYSHECF!$B$2:$B$7489,$B559)/8760</f>
        <v>0.10492208800228313</v>
      </c>
      <c r="E559" s="7" t="str">
        <f t="shared" si="48"/>
        <v/>
      </c>
      <c r="F559" s="7" t="str">
        <f t="shared" si="49"/>
        <v/>
      </c>
      <c r="G559" s="7" t="str">
        <f t="shared" si="50"/>
        <v/>
      </c>
      <c r="H559" s="7" t="str">
        <f t="shared" si="51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52"/>
        <v>OR|pumped hydro</v>
      </c>
      <c r="O559" s="7" t="str">
        <f ca="1">IFERROR(_xludf.MAXIFS(SYSHECF!$AE$2:$AE$7489,SYSHECF!$A$2:$A$7489,$A559,SYSHECF!$B$2:$B$7489,$B559),"")</f>
        <v/>
      </c>
      <c r="P559" t="e">
        <f t="shared" ca="1" si="53"/>
        <v>#VALUE!</v>
      </c>
    </row>
    <row r="560" spans="1:16" x14ac:dyDescent="0.45">
      <c r="A560" t="s">
        <v>83</v>
      </c>
      <c r="B560" t="s">
        <v>181</v>
      </c>
      <c r="C560" t="s">
        <v>208</v>
      </c>
      <c r="D560" s="7">
        <f>SUMIFS(SYSHECF!$AD$2:$AD$7489,SYSHECF!$A$2:$A$7489,$A560,SYSHECF!$B$2:$B$7489,$B560)/8760</f>
        <v>0.22449999999999998</v>
      </c>
      <c r="E560" s="7">
        <f t="shared" si="48"/>
        <v>0.21723906022126385</v>
      </c>
      <c r="F560" s="7">
        <f t="shared" si="49"/>
        <v>0.23181507468810189</v>
      </c>
      <c r="G560" s="7">
        <f t="shared" si="50"/>
        <v>0.96765728383636473</v>
      </c>
      <c r="H560" s="7">
        <f t="shared" si="51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52"/>
        <v>OR|solar pv</v>
      </c>
      <c r="O560" s="7" t="str">
        <f ca="1">IFERROR(_xludf.MAXIFS(SYSHECF!$AE$2:$AE$7489,SYSHECF!$A$2:$A$7489,$A560,SYSHECF!$B$2:$B$7489,$B560),"")</f>
        <v/>
      </c>
      <c r="P560" t="e">
        <f t="shared" ca="1" si="53"/>
        <v>#VALUE!</v>
      </c>
    </row>
    <row r="561" spans="1:16" x14ac:dyDescent="0.45">
      <c r="A561" t="s">
        <v>83</v>
      </c>
      <c r="B561" t="s">
        <v>182</v>
      </c>
      <c r="C561" t="s">
        <v>208</v>
      </c>
      <c r="D561" s="7">
        <f>SUMIFS(SYSHECF!$AD$2:$AD$7489,SYSHECF!$A$2:$A$7489,$A561,SYSHECF!$B$2:$B$7489,$B561)/8760</f>
        <v>0.23277193220204667</v>
      </c>
      <c r="E561" s="7" t="str">
        <f t="shared" si="48"/>
        <v/>
      </c>
      <c r="F561" s="7" t="str">
        <f t="shared" si="49"/>
        <v/>
      </c>
      <c r="G561" s="7" t="str">
        <f t="shared" si="50"/>
        <v/>
      </c>
      <c r="H561" s="7" t="str">
        <f t="shared" si="51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52"/>
        <v>OR|solar thermal</v>
      </c>
      <c r="O561" s="7" t="str">
        <f ca="1">IFERROR(_xludf.MAXIFS(SYSHECF!$AE$2:$AE$7489,SYSHECF!$A$2:$A$7489,$A561,SYSHECF!$B$2:$B$7489,$B561),"")</f>
        <v/>
      </c>
      <c r="P561" t="e">
        <f t="shared" ca="1" si="53"/>
        <v>#VALUE!</v>
      </c>
    </row>
    <row r="562" spans="1:16" x14ac:dyDescent="0.45">
      <c r="A562" t="s">
        <v>85</v>
      </c>
      <c r="B562" t="s">
        <v>159</v>
      </c>
      <c r="C562" t="s">
        <v>207</v>
      </c>
      <c r="D562" s="7">
        <f>SUMIFS(SYSHECF!$AD$2:$AD$7489,SYSHECF!$A$2:$A$7489,$A562,SYSHECF!$B$2:$B$7489,$B562)/8760</f>
        <v>0.48620000000000013</v>
      </c>
      <c r="E562" s="7">
        <f t="shared" si="48"/>
        <v>0.52253682390668688</v>
      </c>
      <c r="F562" s="7">
        <f t="shared" si="49"/>
        <v>0.44989257318024445</v>
      </c>
      <c r="G562" s="7">
        <f t="shared" si="50"/>
        <v>1.074736371671507</v>
      </c>
      <c r="H562" s="7">
        <f t="shared" si="51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52"/>
        <v>PA|biomass</v>
      </c>
      <c r="O562" s="7" t="str">
        <f ca="1">IFERROR(_xludf.MAXIFS(SYSHECF!$AE$2:$AE$7489,SYSHECF!$A$2:$A$7489,$A562,SYSHECF!$B$2:$B$7489,$B562),"")</f>
        <v/>
      </c>
      <c r="P562" t="e">
        <f t="shared" ca="1" si="53"/>
        <v>#VALUE!</v>
      </c>
    </row>
    <row r="563" spans="1:16" x14ac:dyDescent="0.45">
      <c r="A563" t="s">
        <v>85</v>
      </c>
      <c r="B563" t="s">
        <v>163</v>
      </c>
      <c r="C563" t="s">
        <v>208</v>
      </c>
      <c r="D563" s="7">
        <f>SUMIFS(SYSHECF!$AD$2:$AD$7489,SYSHECF!$A$2:$A$7489,$A563,SYSHECF!$B$2:$B$7489,$B563)/8760</f>
        <v>0.65949999999999986</v>
      </c>
      <c r="E563" s="7" t="str">
        <f t="shared" si="48"/>
        <v/>
      </c>
      <c r="F563" s="7" t="str">
        <f t="shared" si="49"/>
        <v/>
      </c>
      <c r="G563" s="7" t="str">
        <f t="shared" si="50"/>
        <v/>
      </c>
      <c r="H563" s="7" t="str">
        <f t="shared" si="51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52"/>
        <v>PA|geothermal</v>
      </c>
      <c r="O563" s="7" t="str">
        <f ca="1">IFERROR(_xludf.MAXIFS(SYSHECF!$AE$2:$AE$7489,SYSHECF!$A$2:$A$7489,$A563,SYSHECF!$B$2:$B$7489,$B563),"")</f>
        <v/>
      </c>
      <c r="P563" t="e">
        <f t="shared" ca="1" si="53"/>
        <v>#VALUE!</v>
      </c>
    </row>
    <row r="564" spans="1:16" x14ac:dyDescent="0.45">
      <c r="A564" t="s">
        <v>85</v>
      </c>
      <c r="B564" t="s">
        <v>165</v>
      </c>
      <c r="C564" t="s">
        <v>207</v>
      </c>
      <c r="D564" s="7">
        <f>SUMIFS(SYSHECF!$AD$2:$AD$7489,SYSHECF!$A$2:$A$7489,$A564,SYSHECF!$B$2:$B$7489,$B564)/8760</f>
        <v>0.35629999999999995</v>
      </c>
      <c r="E564" s="7">
        <f t="shared" si="48"/>
        <v>0.276586013894636</v>
      </c>
      <c r="F564" s="7">
        <f t="shared" si="49"/>
        <v>0.43606173275937271</v>
      </c>
      <c r="G564" s="7">
        <f t="shared" si="50"/>
        <v>0.77627284281402198</v>
      </c>
      <c r="H564" s="7">
        <f t="shared" si="51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52"/>
        <v>PA|hard coal</v>
      </c>
      <c r="O564" s="7" t="str">
        <f ca="1">IFERROR(_xludf.MAXIFS(SYSHECF!$AE$2:$AE$7489,SYSHECF!$A$2:$A$7489,$A564,SYSHECF!$B$2:$B$7489,$B564),"")</f>
        <v/>
      </c>
      <c r="P564" t="e">
        <f t="shared" ca="1" si="53"/>
        <v>#VALUE!</v>
      </c>
    </row>
    <row r="565" spans="1:16" x14ac:dyDescent="0.45">
      <c r="A565" t="s">
        <v>85</v>
      </c>
      <c r="B565" t="s">
        <v>167</v>
      </c>
      <c r="C565" t="s">
        <v>208</v>
      </c>
      <c r="D565" s="7">
        <f>SUMIFS(SYSHECF!$AD$2:$AD$7489,SYSHECF!$A$2:$A$7489,$A565,SYSHECF!$B$2:$B$7489,$B565)/8760</f>
        <v>0.32259999999999994</v>
      </c>
      <c r="E565" s="7">
        <f t="shared" si="48"/>
        <v>0.33415127198056599</v>
      </c>
      <c r="F565" s="7">
        <f t="shared" si="49"/>
        <v>0.3110500318087252</v>
      </c>
      <c r="G565" s="7">
        <f t="shared" si="50"/>
        <v>1.0358067947320708</v>
      </c>
      <c r="H565" s="7">
        <f t="shared" si="51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52"/>
        <v>PA|hydro</v>
      </c>
      <c r="O565" s="7" t="str">
        <f ca="1">IFERROR(_xludf.MAXIFS(SYSHECF!$AE$2:$AE$7489,SYSHECF!$A$2:$A$7489,$A565,SYSHECF!$B$2:$B$7489,$B565),"")</f>
        <v/>
      </c>
      <c r="P565" t="e">
        <f t="shared" ca="1" si="53"/>
        <v>#VALUE!</v>
      </c>
    </row>
    <row r="566" spans="1:16" x14ac:dyDescent="0.45">
      <c r="A566" t="s">
        <v>85</v>
      </c>
      <c r="B566" t="s">
        <v>171</v>
      </c>
      <c r="C566" t="s">
        <v>207</v>
      </c>
      <c r="D566" s="7">
        <f>SUMIFS(SYSHECF!$AD$2:$AD$7489,SYSHECF!$A$2:$A$7489,$A566,SYSHECF!$B$2:$B$7489,$B566)/8760</f>
        <v>0.6379999999999999</v>
      </c>
      <c r="E566" s="7" t="str">
        <f t="shared" si="48"/>
        <v/>
      </c>
      <c r="F566" s="7" t="str">
        <f t="shared" si="49"/>
        <v/>
      </c>
      <c r="G566" s="7" t="str">
        <f t="shared" si="50"/>
        <v/>
      </c>
      <c r="H566" s="7" t="str">
        <f t="shared" si="51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52"/>
        <v>PA|lignite</v>
      </c>
      <c r="O566" s="7" t="str">
        <f ca="1">IFERROR(_xludf.MAXIFS(SYSHECF!$AE$2:$AE$7489,SYSHECF!$A$2:$A$7489,$A566,SYSHECF!$B$2:$B$7489,$B566),"")</f>
        <v/>
      </c>
      <c r="P566" t="e">
        <f t="shared" ca="1" si="53"/>
        <v>#VALUE!</v>
      </c>
    </row>
    <row r="567" spans="1:16" x14ac:dyDescent="0.45">
      <c r="A567" t="s">
        <v>85</v>
      </c>
      <c r="B567" t="s">
        <v>172</v>
      </c>
      <c r="C567" t="s">
        <v>207</v>
      </c>
      <c r="D567" s="7">
        <f>SUMIFS(SYSHECF!$AD$2:$AD$7489,SYSHECF!$A$2:$A$7489,$A567,SYSHECF!$B$2:$B$7489,$B567)/8760</f>
        <v>0.77259999999999984</v>
      </c>
      <c r="E567" s="7">
        <f t="shared" si="48"/>
        <v>0.79065559641769312</v>
      </c>
      <c r="F567" s="7">
        <f t="shared" si="49"/>
        <v>0.75458896079911342</v>
      </c>
      <c r="G567" s="7">
        <f t="shared" si="50"/>
        <v>1.0233699151147984</v>
      </c>
      <c r="H567" s="7">
        <f t="shared" si="51"/>
        <v>0.97668775666465646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52"/>
        <v>PA|municipal solid waste</v>
      </c>
      <c r="O567" s="7" t="str">
        <f ca="1">IFERROR(_xludf.MAXIFS(SYSHECF!$AE$2:$AE$7489,SYSHECF!$A$2:$A$7489,$A567,SYSHECF!$B$2:$B$7489,$B567),"")</f>
        <v/>
      </c>
      <c r="P567" t="e">
        <f t="shared" ca="1" si="53"/>
        <v>#VALUE!</v>
      </c>
    </row>
    <row r="568" spans="1:16" x14ac:dyDescent="0.45">
      <c r="A568" t="s">
        <v>85</v>
      </c>
      <c r="B568" t="s">
        <v>161</v>
      </c>
      <c r="C568" t="s">
        <v>207</v>
      </c>
      <c r="D568" s="7">
        <f>SUMIFS(SYSHECF!$AD$2:$AD$7489,SYSHECF!$A$2:$A$7489,$A568,SYSHECF!$B$2:$B$7489,$B568)/8760</f>
        <v>0.76940000000000008</v>
      </c>
      <c r="E568" s="7">
        <f t="shared" si="48"/>
        <v>0.77718030993798981</v>
      </c>
      <c r="F568" s="7">
        <f t="shared" si="49"/>
        <v>0.76157777854824082</v>
      </c>
      <c r="G568" s="7">
        <f t="shared" si="50"/>
        <v>1.0101121782401739</v>
      </c>
      <c r="H568" s="7">
        <f t="shared" si="51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52"/>
        <v>PA|natural gas combined cycle</v>
      </c>
      <c r="O568" s="7" t="str">
        <f ca="1">IFERROR(_xludf.MAXIFS(SYSHECF!$AE$2:$AE$7489,SYSHECF!$A$2:$A$7489,$A568,SYSHECF!$B$2:$B$7489,$B568),"")</f>
        <v/>
      </c>
      <c r="P568" t="e">
        <f t="shared" ca="1" si="53"/>
        <v>#VALUE!</v>
      </c>
    </row>
    <row r="569" spans="1:16" x14ac:dyDescent="0.45">
      <c r="A569" t="s">
        <v>85</v>
      </c>
      <c r="B569" t="s">
        <v>173</v>
      </c>
      <c r="C569" t="s">
        <v>207</v>
      </c>
      <c r="D569" s="7">
        <f>SUMIFS(SYSHECF!$AD$2:$AD$7489,SYSHECF!$A$2:$A$7489,$A569,SYSHECF!$B$2:$B$7489,$B569)/8760</f>
        <v>0.19170000000000001</v>
      </c>
      <c r="E569" s="7">
        <f t="shared" si="48"/>
        <v>0.17803022249939174</v>
      </c>
      <c r="F569" s="7">
        <f t="shared" si="49"/>
        <v>0.20543104866995762</v>
      </c>
      <c r="G569" s="7">
        <f t="shared" si="50"/>
        <v>0.92869182315801635</v>
      </c>
      <c r="H569" s="7">
        <f t="shared" si="51"/>
        <v>1.0716277969220533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52"/>
        <v>PA|natural gas peaker</v>
      </c>
      <c r="O569" s="7" t="str">
        <f ca="1">IFERROR(_xludf.MAXIFS(SYSHECF!$AE$2:$AE$7489,SYSHECF!$A$2:$A$7489,$A569,SYSHECF!$B$2:$B$7489,$B569),"")</f>
        <v/>
      </c>
      <c r="P569" t="e">
        <f t="shared" ca="1" si="53"/>
        <v>#VALUE!</v>
      </c>
    </row>
    <row r="570" spans="1:16" x14ac:dyDescent="0.45">
      <c r="A570" t="s">
        <v>85</v>
      </c>
      <c r="B570" t="s">
        <v>183</v>
      </c>
      <c r="C570" t="s">
        <v>207</v>
      </c>
      <c r="D570" s="7">
        <f>SUMIFS(SYSHECF!$AD$2:$AD$7489,SYSHECF!$A$2:$A$7489,$A570,SYSHECF!$B$2:$B$7489,$B570)/8760</f>
        <v>0.2114</v>
      </c>
      <c r="E570" s="7">
        <f t="shared" si="48"/>
        <v>0.21814355974649366</v>
      </c>
      <c r="F570" s="7">
        <f t="shared" si="49"/>
        <v>0.20472150947202566</v>
      </c>
      <c r="G570" s="7">
        <f t="shared" si="50"/>
        <v>1.0318995257639245</v>
      </c>
      <c r="H570" s="7">
        <f t="shared" si="51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52"/>
        <v>PA|natural gas steam turbine</v>
      </c>
      <c r="O570" s="7" t="str">
        <f ca="1">IFERROR(_xludf.MAXIFS(SYSHECF!$AE$2:$AE$7489,SYSHECF!$A$2:$A$7489,$A570,SYSHECF!$B$2:$B$7489,$B570),"")</f>
        <v/>
      </c>
      <c r="P570" t="e">
        <f t="shared" ca="1" si="53"/>
        <v>#VALUE!</v>
      </c>
    </row>
    <row r="571" spans="1:16" x14ac:dyDescent="0.45">
      <c r="A571" t="s">
        <v>85</v>
      </c>
      <c r="B571" t="s">
        <v>174</v>
      </c>
      <c r="C571" t="s">
        <v>208</v>
      </c>
      <c r="D571" s="7">
        <f>SUMIFS(SYSHECF!$AD$2:$AD$7489,SYSHECF!$A$2:$A$7489,$A571,SYSHECF!$B$2:$B$7489,$B571)/8760</f>
        <v>0.86780000000000035</v>
      </c>
      <c r="E571" s="7">
        <f t="shared" si="48"/>
        <v>0.86982817650598176</v>
      </c>
      <c r="F571" s="7">
        <f t="shared" si="49"/>
        <v>0.86572961539739302</v>
      </c>
      <c r="G571" s="7">
        <f t="shared" si="50"/>
        <v>1.0023371473910825</v>
      </c>
      <c r="H571" s="7">
        <f t="shared" si="51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52"/>
        <v>PA|nuclear</v>
      </c>
      <c r="O571" s="7" t="str">
        <f ca="1">IFERROR(_xludf.MAXIFS(SYSHECF!$AE$2:$AE$7489,SYSHECF!$A$2:$A$7489,$A571,SYSHECF!$B$2:$B$7489,$B571),"")</f>
        <v/>
      </c>
      <c r="P571" t="e">
        <f t="shared" ca="1" si="53"/>
        <v>#VALUE!</v>
      </c>
    </row>
    <row r="572" spans="1:16" x14ac:dyDescent="0.45">
      <c r="A572" t="s">
        <v>85</v>
      </c>
      <c r="B572" t="s">
        <v>175</v>
      </c>
      <c r="C572" t="s">
        <v>208</v>
      </c>
      <c r="D572" s="7">
        <f>SUMIFS(SYSHECF!$AD$2:$AD$7489,SYSHECF!$A$2:$A$7489,$A572,SYSHECF!$B$2:$B$7489,$B572)/8760</f>
        <v>0.36544232758477735</v>
      </c>
      <c r="E572" s="7" t="str">
        <f t="shared" si="48"/>
        <v/>
      </c>
      <c r="F572" s="7" t="str">
        <f t="shared" si="49"/>
        <v/>
      </c>
      <c r="G572" s="7" t="str">
        <f t="shared" si="50"/>
        <v/>
      </c>
      <c r="H572" s="7" t="str">
        <f t="shared" si="51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52"/>
        <v>PA|offshore wind</v>
      </c>
      <c r="O572" s="7" t="str">
        <f ca="1">IFERROR(_xludf.MAXIFS(SYSHECF!$AE$2:$AE$7489,SYSHECF!$A$2:$A$7489,$A572,SYSHECF!$B$2:$B$7489,$B572),"")</f>
        <v/>
      </c>
      <c r="P572" t="e">
        <f t="shared" ca="1" si="53"/>
        <v>#VALUE!</v>
      </c>
    </row>
    <row r="573" spans="1:16" x14ac:dyDescent="0.45">
      <c r="A573" t="s">
        <v>85</v>
      </c>
      <c r="B573" t="s">
        <v>176</v>
      </c>
      <c r="C573" t="s">
        <v>208</v>
      </c>
      <c r="D573" s="7">
        <f>SUMIFS(SYSHECF!$AD$2:$AD$7489,SYSHECF!$A$2:$A$7489,$A573,SYSHECF!$B$2:$B$7489,$B573)/8760</f>
        <v>0.26149999999999995</v>
      </c>
      <c r="E573" s="7">
        <f t="shared" si="48"/>
        <v>0.23944222006156121</v>
      </c>
      <c r="F573" s="7">
        <f t="shared" si="49"/>
        <v>0.28358676004957367</v>
      </c>
      <c r="G573" s="7">
        <f t="shared" si="50"/>
        <v>0.9156490250920124</v>
      </c>
      <c r="H573" s="7">
        <f t="shared" si="51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52"/>
        <v>PA|onshore wind</v>
      </c>
      <c r="O573" s="7" t="str">
        <f ca="1">IFERROR(_xludf.MAXIFS(SYSHECF!$AE$2:$AE$7489,SYSHECF!$A$2:$A$7489,$A573,SYSHECF!$B$2:$B$7489,$B573),"")</f>
        <v/>
      </c>
      <c r="P573" t="e">
        <f t="shared" ca="1" si="53"/>
        <v>#VALUE!</v>
      </c>
    </row>
    <row r="574" spans="1:16" x14ac:dyDescent="0.45">
      <c r="A574" t="s">
        <v>85</v>
      </c>
      <c r="B574" t="s">
        <v>177</v>
      </c>
      <c r="C574" t="s">
        <v>207</v>
      </c>
      <c r="D574" s="7">
        <f>SUMIFS(SYSHECF!$AD$2:$AD$7489,SYSHECF!$A$2:$A$7489,$A574,SYSHECF!$B$2:$B$7489,$B574)/8760</f>
        <v>1.5699999999999995E-2</v>
      </c>
      <c r="E574" s="7">
        <f t="shared" si="48"/>
        <v>6.6198277079508551E-3</v>
      </c>
      <c r="F574" s="7">
        <f t="shared" si="49"/>
        <v>2.4826517247203923E-2</v>
      </c>
      <c r="G574" s="7">
        <f t="shared" si="50"/>
        <v>0.42164507693954506</v>
      </c>
      <c r="H574" s="7">
        <f t="shared" si="51"/>
        <v>1.5813068310320975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52"/>
        <v>PA|petroleum</v>
      </c>
      <c r="O574" s="7" t="str">
        <f ca="1">IFERROR(_xludf.MAXIFS(SYSHECF!$AE$2:$AE$7489,SYSHECF!$A$2:$A$7489,$A574,SYSHECF!$B$2:$B$7489,$B574),"")</f>
        <v/>
      </c>
      <c r="P574" t="e">
        <f t="shared" ca="1" si="53"/>
        <v>#VALUE!</v>
      </c>
    </row>
    <row r="575" spans="1:16" x14ac:dyDescent="0.45">
      <c r="A575" t="s">
        <v>85</v>
      </c>
      <c r="B575" t="s">
        <v>178</v>
      </c>
      <c r="C575" t="s">
        <v>207</v>
      </c>
      <c r="D575" s="7">
        <f>SUMIFS(SYSHECF!$AD$2:$AD$7489,SYSHECF!$A$2:$A$7489,$A575,SYSHECF!$B$2:$B$7489,$B575)/8760</f>
        <v>8.5195625210591749E-2</v>
      </c>
      <c r="E575" s="7" t="str">
        <f t="shared" si="48"/>
        <v/>
      </c>
      <c r="F575" s="7">
        <f t="shared" si="49"/>
        <v>-7.2243474054650619E-2</v>
      </c>
      <c r="G575" s="7" t="str">
        <f t="shared" si="50"/>
        <v/>
      </c>
      <c r="H575" s="7">
        <f t="shared" si="51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52"/>
        <v>PA|pumped hydro</v>
      </c>
      <c r="O575" s="7" t="str">
        <f ca="1">IFERROR(_xludf.MAXIFS(SYSHECF!$AE$2:$AE$7489,SYSHECF!$A$2:$A$7489,$A575,SYSHECF!$B$2:$B$7489,$B575),"")</f>
        <v/>
      </c>
      <c r="P575" t="e">
        <f t="shared" ca="1" si="53"/>
        <v>#VALUE!</v>
      </c>
    </row>
    <row r="576" spans="1:16" x14ac:dyDescent="0.45">
      <c r="A576" t="s">
        <v>85</v>
      </c>
      <c r="B576" t="s">
        <v>181</v>
      </c>
      <c r="C576" t="s">
        <v>208</v>
      </c>
      <c r="D576" s="7">
        <f>SUMIFS(SYSHECF!$AD$2:$AD$7489,SYSHECF!$A$2:$A$7489,$A576,SYSHECF!$B$2:$B$7489,$B576)/8760</f>
        <v>0.15840000000000004</v>
      </c>
      <c r="E576" s="7">
        <f t="shared" si="48"/>
        <v>0.14332384028341263</v>
      </c>
      <c r="F576" s="7">
        <f t="shared" si="49"/>
        <v>0.17356914853372102</v>
      </c>
      <c r="G576" s="7">
        <f t="shared" si="50"/>
        <v>0.90482222401144319</v>
      </c>
      <c r="H576" s="7">
        <f t="shared" si="51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52"/>
        <v>PA|solar pv</v>
      </c>
      <c r="O576" s="7" t="str">
        <f ca="1">IFERROR(_xludf.MAXIFS(SYSHECF!$AE$2:$AE$7489,SYSHECF!$A$2:$A$7489,$A576,SYSHECF!$B$2:$B$7489,$B576),"")</f>
        <v/>
      </c>
      <c r="P576" t="e">
        <f t="shared" ca="1" si="53"/>
        <v>#VALUE!</v>
      </c>
    </row>
    <row r="577" spans="1:16" x14ac:dyDescent="0.45">
      <c r="A577" t="s">
        <v>85</v>
      </c>
      <c r="B577" t="s">
        <v>182</v>
      </c>
      <c r="C577" t="s">
        <v>208</v>
      </c>
      <c r="D577" s="7">
        <f>SUMIFS(SYSHECF!$AD$2:$AD$7489,SYSHECF!$A$2:$A$7489,$A577,SYSHECF!$B$2:$B$7489,$B577)/8760</f>
        <v>0.25280122072580358</v>
      </c>
      <c r="E577" s="7" t="str">
        <f t="shared" si="48"/>
        <v/>
      </c>
      <c r="F577" s="7" t="str">
        <f t="shared" si="49"/>
        <v/>
      </c>
      <c r="G577" s="7" t="str">
        <f t="shared" si="50"/>
        <v/>
      </c>
      <c r="H577" s="7" t="str">
        <f t="shared" si="51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52"/>
        <v>PA|solar thermal</v>
      </c>
      <c r="O577" s="7" t="str">
        <f ca="1">IFERROR(_xludf.MAXIFS(SYSHECF!$AE$2:$AE$7489,SYSHECF!$A$2:$A$7489,$A577,SYSHECF!$B$2:$B$7489,$B577),"")</f>
        <v/>
      </c>
      <c r="P577" t="e">
        <f t="shared" ca="1" si="53"/>
        <v>#VALUE!</v>
      </c>
    </row>
    <row r="578" spans="1:16" x14ac:dyDescent="0.45">
      <c r="A578" t="s">
        <v>87</v>
      </c>
      <c r="B578" t="s">
        <v>159</v>
      </c>
      <c r="C578" t="s">
        <v>207</v>
      </c>
      <c r="D578" s="7">
        <f>SUMIFS(SYSHECF!$AD$2:$AD$7489,SYSHECF!$A$2:$A$7489,$A578,SYSHECF!$B$2:$B$7489,$B578)/8760</f>
        <v>0.54469999999999996</v>
      </c>
      <c r="E578" s="7">
        <f t="shared" ref="E578:E641" si="54">IF(OR($J578="",$J578=0),"",$I578*1000/($J578*8760))</f>
        <v>0.55995855111080761</v>
      </c>
      <c r="F578" s="7">
        <f t="shared" ref="F578:F641" si="55">IF(OR($L578="",$L578=0),"",$K578*1000/($L578*8760))</f>
        <v>0.52949817237727603</v>
      </c>
      <c r="G578" s="7">
        <f t="shared" ref="G578:G641" si="56">IF(OR($E578="",$D578=0),"",$E578/$D578)</f>
        <v>1.028012761356357</v>
      </c>
      <c r="H578" s="7">
        <f t="shared" ref="H578:H641" si="57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58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t="shared" ref="P578:P641" ca="1" si="59">IF(AND($H578&lt;&gt;"",$O578&lt;&gt;"",$H578*$O578&gt;1),"over","")</f>
        <v>#VALUE!</v>
      </c>
    </row>
    <row r="579" spans="1:16" x14ac:dyDescent="0.45">
      <c r="A579" t="s">
        <v>87</v>
      </c>
      <c r="B579" t="s">
        <v>163</v>
      </c>
      <c r="C579" t="s">
        <v>208</v>
      </c>
      <c r="D579" s="7">
        <f>SUMIFS(SYSHECF!$AD$2:$AD$7489,SYSHECF!$A$2:$A$7489,$A579,SYSHECF!$B$2:$B$7489,$B579)/8760</f>
        <v>0.65949999999999998</v>
      </c>
      <c r="E579" s="7" t="str">
        <f t="shared" si="54"/>
        <v/>
      </c>
      <c r="F579" s="7" t="str">
        <f t="shared" si="55"/>
        <v/>
      </c>
      <c r="G579" s="7" t="str">
        <f t="shared" si="56"/>
        <v/>
      </c>
      <c r="H579" s="7" t="str">
        <f t="shared" si="57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58"/>
        <v>RI|geothermal</v>
      </c>
      <c r="O579" s="7" t="str">
        <f ca="1">IFERROR(_xludf.MAXIFS(SYSHECF!$AE$2:$AE$7489,SYSHECF!$A$2:$A$7489,$A579,SYSHECF!$B$2:$B$7489,$B579),"")</f>
        <v/>
      </c>
      <c r="P579" t="e">
        <f t="shared" ca="1" si="59"/>
        <v>#VALUE!</v>
      </c>
    </row>
    <row r="580" spans="1:16" x14ac:dyDescent="0.45">
      <c r="A580" t="s">
        <v>87</v>
      </c>
      <c r="B580" t="s">
        <v>165</v>
      </c>
      <c r="C580" t="s">
        <v>207</v>
      </c>
      <c r="D580" s="7">
        <f>SUMIFS(SYSHECF!$AD$2:$AD$7489,SYSHECF!$A$2:$A$7489,$A580,SYSHECF!$B$2:$B$7489,$B580)/8760</f>
        <v>0.45760000000000006</v>
      </c>
      <c r="E580" s="7" t="str">
        <f t="shared" si="54"/>
        <v/>
      </c>
      <c r="F580" s="7" t="str">
        <f t="shared" si="55"/>
        <v/>
      </c>
      <c r="G580" s="7" t="str">
        <f t="shared" si="56"/>
        <v/>
      </c>
      <c r="H580" s="7" t="str">
        <f t="shared" si="57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58"/>
        <v>RI|hard coal</v>
      </c>
      <c r="O580" s="7" t="str">
        <f ca="1">IFERROR(_xludf.MAXIFS(SYSHECF!$AE$2:$AE$7489,SYSHECF!$A$2:$A$7489,$A580,SYSHECF!$B$2:$B$7489,$B580),"")</f>
        <v/>
      </c>
      <c r="P580" t="e">
        <f t="shared" ca="1" si="59"/>
        <v>#VALUE!</v>
      </c>
    </row>
    <row r="581" spans="1:16" x14ac:dyDescent="0.45">
      <c r="A581" t="s">
        <v>87</v>
      </c>
      <c r="B581" t="s">
        <v>167</v>
      </c>
      <c r="C581" t="s">
        <v>208</v>
      </c>
      <c r="D581" s="7">
        <f>SUMIFS(SYSHECF!$AD$2:$AD$7489,SYSHECF!$A$2:$A$7489,$A581,SYSHECF!$B$2:$B$7489,$B581)/8760</f>
        <v>0.34430000000000005</v>
      </c>
      <c r="E581" s="7">
        <f t="shared" si="54"/>
        <v>0.11415525114155252</v>
      </c>
      <c r="F581" s="7">
        <f t="shared" si="55"/>
        <v>0.27609642136561541</v>
      </c>
      <c r="G581" s="7">
        <f t="shared" si="56"/>
        <v>0.33155751130279554</v>
      </c>
      <c r="H581" s="7">
        <f t="shared" si="57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58"/>
        <v>RI|hydro</v>
      </c>
      <c r="O581" s="7" t="str">
        <f ca="1">IFERROR(_xludf.MAXIFS(SYSHECF!$AE$2:$AE$7489,SYSHECF!$A$2:$A$7489,$A581,SYSHECF!$B$2:$B$7489,$B581),"")</f>
        <v/>
      </c>
      <c r="P581" t="e">
        <f t="shared" ca="1" si="59"/>
        <v>#VALUE!</v>
      </c>
    </row>
    <row r="582" spans="1:16" x14ac:dyDescent="0.45">
      <c r="A582" t="s">
        <v>87</v>
      </c>
      <c r="B582" t="s">
        <v>171</v>
      </c>
      <c r="C582" t="s">
        <v>207</v>
      </c>
      <c r="D582" s="7">
        <f>SUMIFS(SYSHECF!$AD$2:$AD$7489,SYSHECF!$A$2:$A$7489,$A582,SYSHECF!$B$2:$B$7489,$B582)/8760</f>
        <v>0.63800000000000001</v>
      </c>
      <c r="E582" s="7" t="str">
        <f t="shared" si="54"/>
        <v/>
      </c>
      <c r="F582" s="7" t="str">
        <f t="shared" si="55"/>
        <v/>
      </c>
      <c r="G582" s="7" t="str">
        <f t="shared" si="56"/>
        <v/>
      </c>
      <c r="H582" s="7" t="str">
        <f t="shared" si="57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58"/>
        <v>RI|lignite</v>
      </c>
      <c r="O582" s="7" t="str">
        <f ca="1">IFERROR(_xludf.MAXIFS(SYSHECF!$AE$2:$AE$7489,SYSHECF!$A$2:$A$7489,$A582,SYSHECF!$B$2:$B$7489,$B582),"")</f>
        <v/>
      </c>
      <c r="P582" t="e">
        <f t="shared" ca="1" si="59"/>
        <v>#VALUE!</v>
      </c>
    </row>
    <row r="583" spans="1:16" x14ac:dyDescent="0.45">
      <c r="A583" t="s">
        <v>87</v>
      </c>
      <c r="B583" t="s">
        <v>172</v>
      </c>
      <c r="C583" t="s">
        <v>207</v>
      </c>
      <c r="D583" s="7">
        <f>SUMIFS(SYSHECF!$AD$2:$AD$7489,SYSHECF!$A$2:$A$7489,$A583,SYSHECF!$B$2:$B$7489,$B583)/8760</f>
        <v>0.73419999999999985</v>
      </c>
      <c r="E583" s="7" t="str">
        <f t="shared" si="54"/>
        <v/>
      </c>
      <c r="F583" s="7" t="str">
        <f t="shared" si="55"/>
        <v/>
      </c>
      <c r="G583" s="7" t="str">
        <f t="shared" si="56"/>
        <v/>
      </c>
      <c r="H583" s="7" t="str">
        <f t="shared" si="57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58"/>
        <v>RI|municipal solid waste</v>
      </c>
      <c r="O583" s="7" t="str">
        <f ca="1">IFERROR(_xludf.MAXIFS(SYSHECF!$AE$2:$AE$7489,SYSHECF!$A$2:$A$7489,$A583,SYSHECF!$B$2:$B$7489,$B583),"")</f>
        <v/>
      </c>
      <c r="P583" t="e">
        <f t="shared" ca="1" si="59"/>
        <v>#VALUE!</v>
      </c>
    </row>
    <row r="584" spans="1:16" x14ac:dyDescent="0.45">
      <c r="A584" t="s">
        <v>87</v>
      </c>
      <c r="B584" t="s">
        <v>161</v>
      </c>
      <c r="C584" t="s">
        <v>207</v>
      </c>
      <c r="D584" s="7">
        <f>SUMIFS(SYSHECF!$AD$2:$AD$7489,SYSHECF!$A$2:$A$7489,$A584,SYSHECF!$B$2:$B$7489,$B584)/8760</f>
        <v>0.55209999999999992</v>
      </c>
      <c r="E584" s="7">
        <f t="shared" si="54"/>
        <v>0.56648030256141424</v>
      </c>
      <c r="F584" s="7">
        <f t="shared" si="55"/>
        <v>0.53773766572009385</v>
      </c>
      <c r="G584" s="7">
        <f t="shared" si="56"/>
        <v>1.0260465541775301</v>
      </c>
      <c r="H584" s="7">
        <f t="shared" si="57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58"/>
        <v>RI|natural gas combined cycle</v>
      </c>
      <c r="O584" s="7" t="str">
        <f ca="1">IFERROR(_xludf.MAXIFS(SYSHECF!$AE$2:$AE$7489,SYSHECF!$A$2:$A$7489,$A584,SYSHECF!$B$2:$B$7489,$B584),"")</f>
        <v/>
      </c>
      <c r="P584" t="e">
        <f t="shared" ca="1" si="59"/>
        <v>#VALUE!</v>
      </c>
    </row>
    <row r="585" spans="1:16" x14ac:dyDescent="0.45">
      <c r="A585" t="s">
        <v>87</v>
      </c>
      <c r="B585" t="s">
        <v>173</v>
      </c>
      <c r="C585" t="s">
        <v>207</v>
      </c>
      <c r="D585" s="7">
        <f>SUMIFS(SYSHECF!$AD$2:$AD$7489,SYSHECF!$A$2:$A$7489,$A585,SYSHECF!$B$2:$B$7489,$B585)/8760</f>
        <v>0.1085</v>
      </c>
      <c r="E585" s="7" t="str">
        <f t="shared" si="54"/>
        <v/>
      </c>
      <c r="F585" s="7" t="str">
        <f t="shared" si="55"/>
        <v/>
      </c>
      <c r="G585" s="7" t="str">
        <f t="shared" si="56"/>
        <v/>
      </c>
      <c r="H585" s="7" t="str">
        <f t="shared" si="57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58"/>
        <v>RI|natural gas peaker</v>
      </c>
      <c r="O585" s="7" t="str">
        <f ca="1">IFERROR(_xludf.MAXIFS(SYSHECF!$AE$2:$AE$7489,SYSHECF!$A$2:$A$7489,$A585,SYSHECF!$B$2:$B$7489,$B585),"")</f>
        <v/>
      </c>
      <c r="P585" t="e">
        <f t="shared" ca="1" si="59"/>
        <v>#VALUE!</v>
      </c>
    </row>
    <row r="586" spans="1:16" x14ac:dyDescent="0.45">
      <c r="A586" t="s">
        <v>87</v>
      </c>
      <c r="B586" t="s">
        <v>183</v>
      </c>
      <c r="C586" t="s">
        <v>207</v>
      </c>
      <c r="D586" s="7">
        <f>SUMIFS(SYSHECF!$AD$2:$AD$7489,SYSHECF!$A$2:$A$7489,$A586,SYSHECF!$B$2:$B$7489,$B586)/8760</f>
        <v>0.19190000000000004</v>
      </c>
      <c r="E586" s="7" t="str">
        <f t="shared" si="54"/>
        <v/>
      </c>
      <c r="F586" s="7" t="str">
        <f t="shared" si="55"/>
        <v/>
      </c>
      <c r="G586" s="7" t="str">
        <f t="shared" si="56"/>
        <v/>
      </c>
      <c r="H586" s="7" t="str">
        <f t="shared" si="57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58"/>
        <v>RI|natural gas steam turbine</v>
      </c>
      <c r="O586" s="7" t="str">
        <f ca="1">IFERROR(_xludf.MAXIFS(SYSHECF!$AE$2:$AE$7489,SYSHECF!$A$2:$A$7489,$A586,SYSHECF!$B$2:$B$7489,$B586),"")</f>
        <v/>
      </c>
      <c r="P586" t="e">
        <f t="shared" ca="1" si="59"/>
        <v>#VALUE!</v>
      </c>
    </row>
    <row r="587" spans="1:16" x14ac:dyDescent="0.45">
      <c r="A587" t="s">
        <v>87</v>
      </c>
      <c r="B587" t="s">
        <v>174</v>
      </c>
      <c r="C587" t="s">
        <v>208</v>
      </c>
      <c r="D587" s="7">
        <f>SUMIFS(SYSHECF!$AD$2:$AD$7489,SYSHECF!$A$2:$A$7489,$A587,SYSHECF!$B$2:$B$7489,$B587)/8760</f>
        <v>0.90899999999999992</v>
      </c>
      <c r="E587" s="7" t="str">
        <f t="shared" si="54"/>
        <v/>
      </c>
      <c r="F587" s="7" t="str">
        <f t="shared" si="55"/>
        <v/>
      </c>
      <c r="G587" s="7" t="str">
        <f t="shared" si="56"/>
        <v/>
      </c>
      <c r="H587" s="7" t="str">
        <f t="shared" si="57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58"/>
        <v>RI|nuclear</v>
      </c>
      <c r="O587" s="7" t="str">
        <f ca="1">IFERROR(_xludf.MAXIFS(SYSHECF!$AE$2:$AE$7489,SYSHECF!$A$2:$A$7489,$A587,SYSHECF!$B$2:$B$7489,$B587),"")</f>
        <v/>
      </c>
      <c r="P587" t="e">
        <f t="shared" ca="1" si="59"/>
        <v>#VALUE!</v>
      </c>
    </row>
    <row r="588" spans="1:16" x14ac:dyDescent="0.45">
      <c r="A588" t="s">
        <v>87</v>
      </c>
      <c r="B588" t="s">
        <v>175</v>
      </c>
      <c r="C588" t="s">
        <v>208</v>
      </c>
      <c r="D588" s="7">
        <f>SUMIFS(SYSHECF!$AD$2:$AD$7489,SYSHECF!$A$2:$A$7489,$A588,SYSHECF!$B$2:$B$7489,$B588)/8760</f>
        <v>0.35259999999999997</v>
      </c>
      <c r="E588" s="7">
        <f t="shared" si="54"/>
        <v>0.36467343026789473</v>
      </c>
      <c r="F588" s="7">
        <f t="shared" si="55"/>
        <v>0.3405177115963034</v>
      </c>
      <c r="G588" s="7">
        <f t="shared" si="56"/>
        <v>1.0342411522061679</v>
      </c>
      <c r="H588" s="7">
        <f t="shared" si="57"/>
        <v>0.96573372545746861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58"/>
        <v>RI|offshore wind</v>
      </c>
      <c r="O588" s="7" t="str">
        <f ca="1">IFERROR(_xludf.MAXIFS(SYSHECF!$AE$2:$AE$7489,SYSHECF!$A$2:$A$7489,$A588,SYSHECF!$B$2:$B$7489,$B588),"")</f>
        <v/>
      </c>
      <c r="P588" t="e">
        <f t="shared" ca="1" si="59"/>
        <v>#VALUE!</v>
      </c>
    </row>
    <row r="589" spans="1:16" x14ac:dyDescent="0.45">
      <c r="A589" t="s">
        <v>87</v>
      </c>
      <c r="B589" t="s">
        <v>176</v>
      </c>
      <c r="C589" t="s">
        <v>208</v>
      </c>
      <c r="D589" s="7">
        <f>SUMIFS(SYSHECF!$AD$2:$AD$7489,SYSHECF!$A$2:$A$7489,$A589,SYSHECF!$B$2:$B$7489,$B589)/8760</f>
        <v>0.23180000000000006</v>
      </c>
      <c r="E589" s="7">
        <f t="shared" si="54"/>
        <v>0.20626672964887424</v>
      </c>
      <c r="F589" s="7">
        <f t="shared" si="55"/>
        <v>0.25717734739935971</v>
      </c>
      <c r="G589" s="7">
        <f t="shared" si="56"/>
        <v>0.88984784145329676</v>
      </c>
      <c r="H589" s="7">
        <f t="shared" si="57"/>
        <v>1.1094794969773927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58"/>
        <v>RI|onshore wind</v>
      </c>
      <c r="O589" s="7" t="str">
        <f ca="1">IFERROR(_xludf.MAXIFS(SYSHECF!$AE$2:$AE$7489,SYSHECF!$A$2:$A$7489,$A589,SYSHECF!$B$2:$B$7489,$B589),"")</f>
        <v/>
      </c>
      <c r="P589" t="e">
        <f t="shared" ca="1" si="59"/>
        <v>#VALUE!</v>
      </c>
    </row>
    <row r="590" spans="1:16" x14ac:dyDescent="0.45">
      <c r="A590" t="s">
        <v>87</v>
      </c>
      <c r="B590" t="s">
        <v>177</v>
      </c>
      <c r="C590" t="s">
        <v>207</v>
      </c>
      <c r="D590" s="7">
        <f>SUMIFS(SYSHECF!$AD$2:$AD$7489,SYSHECF!$A$2:$A$7489,$A590,SYSHECF!$B$2:$B$7489,$B590)/8760</f>
        <v>4.1100000000000005E-2</v>
      </c>
      <c r="E590" s="7">
        <f t="shared" si="54"/>
        <v>0.11093961026432567</v>
      </c>
      <c r="F590" s="7">
        <f t="shared" si="55"/>
        <v>1.0836709756254421</v>
      </c>
      <c r="G590" s="7">
        <f t="shared" si="56"/>
        <v>2.6992605903728868</v>
      </c>
      <c r="H590" s="7">
        <f t="shared" si="57"/>
        <v>26.366690404511971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58"/>
        <v>RI|petroleum</v>
      </c>
      <c r="O590" s="7" t="str">
        <f ca="1">IFERROR(_xludf.MAXIFS(SYSHECF!$AE$2:$AE$7489,SYSHECF!$A$2:$A$7489,$A590,SYSHECF!$B$2:$B$7489,$B590),"")</f>
        <v/>
      </c>
      <c r="P590" t="e">
        <f t="shared" ca="1" si="59"/>
        <v>#VALUE!</v>
      </c>
    </row>
    <row r="591" spans="1:16" x14ac:dyDescent="0.45">
      <c r="A591" t="s">
        <v>87</v>
      </c>
      <c r="B591" t="s">
        <v>178</v>
      </c>
      <c r="C591" t="s">
        <v>207</v>
      </c>
      <c r="D591" s="7">
        <f>SUMIFS(SYSHECF!$AD$2:$AD$7489,SYSHECF!$A$2:$A$7489,$A591,SYSHECF!$B$2:$B$7489,$B591)/8760</f>
        <v>0.12495588264269408</v>
      </c>
      <c r="E591" s="7" t="str">
        <f t="shared" si="54"/>
        <v/>
      </c>
      <c r="F591" s="7" t="str">
        <f t="shared" si="55"/>
        <v/>
      </c>
      <c r="G591" s="7" t="str">
        <f t="shared" si="56"/>
        <v/>
      </c>
      <c r="H591" s="7" t="str">
        <f t="shared" si="57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58"/>
        <v>RI|pumped hydro</v>
      </c>
      <c r="O591" s="7" t="str">
        <f ca="1">IFERROR(_xludf.MAXIFS(SYSHECF!$AE$2:$AE$7489,SYSHECF!$A$2:$A$7489,$A591,SYSHECF!$B$2:$B$7489,$B591),"")</f>
        <v/>
      </c>
      <c r="P591" t="e">
        <f t="shared" ca="1" si="59"/>
        <v>#VALUE!</v>
      </c>
    </row>
    <row r="592" spans="1:16" x14ac:dyDescent="0.45">
      <c r="A592" t="s">
        <v>87</v>
      </c>
      <c r="B592" t="s">
        <v>181</v>
      </c>
      <c r="C592" t="s">
        <v>208</v>
      </c>
      <c r="D592" s="7">
        <f>SUMIFS(SYSHECF!$AD$2:$AD$7489,SYSHECF!$A$2:$A$7489,$A592,SYSHECF!$B$2:$B$7489,$B592)/8760</f>
        <v>0.17090000000000005</v>
      </c>
      <c r="E592" s="7">
        <f t="shared" si="54"/>
        <v>0.1637452742180979</v>
      </c>
      <c r="F592" s="7">
        <f t="shared" si="55"/>
        <v>0.17797617005884206</v>
      </c>
      <c r="G592" s="7">
        <f t="shared" si="56"/>
        <v>0.95813501590461003</v>
      </c>
      <c r="H592" s="7">
        <f t="shared" si="57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58"/>
        <v>RI|solar pv</v>
      </c>
      <c r="O592" s="7" t="str">
        <f ca="1">IFERROR(_xludf.MAXIFS(SYSHECF!$AE$2:$AE$7489,SYSHECF!$A$2:$A$7489,$A592,SYSHECF!$B$2:$B$7489,$B592),"")</f>
        <v/>
      </c>
      <c r="P592" t="e">
        <f t="shared" ca="1" si="59"/>
        <v>#VALUE!</v>
      </c>
    </row>
    <row r="593" spans="1:16" x14ac:dyDescent="0.45">
      <c r="A593" t="s">
        <v>87</v>
      </c>
      <c r="B593" t="s">
        <v>182</v>
      </c>
      <c r="C593" t="s">
        <v>208</v>
      </c>
      <c r="D593" s="7">
        <f>SUMIFS(SYSHECF!$AD$2:$AD$7489,SYSHECF!$A$2:$A$7489,$A593,SYSHECF!$B$2:$B$7489,$B593)/8760</f>
        <v>0.25919652192143555</v>
      </c>
      <c r="E593" s="7" t="str">
        <f t="shared" si="54"/>
        <v/>
      </c>
      <c r="F593" s="7" t="str">
        <f t="shared" si="55"/>
        <v/>
      </c>
      <c r="G593" s="7" t="str">
        <f t="shared" si="56"/>
        <v/>
      </c>
      <c r="H593" s="7" t="str">
        <f t="shared" si="57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58"/>
        <v>RI|solar thermal</v>
      </c>
      <c r="O593" s="7" t="str">
        <f ca="1">IFERROR(_xludf.MAXIFS(SYSHECF!$AE$2:$AE$7489,SYSHECF!$A$2:$A$7489,$A593,SYSHECF!$B$2:$B$7489,$B593),"")</f>
        <v/>
      </c>
      <c r="P593" t="e">
        <f t="shared" ca="1" si="59"/>
        <v>#VALUE!</v>
      </c>
    </row>
    <row r="594" spans="1:16" x14ac:dyDescent="0.45">
      <c r="A594" t="s">
        <v>89</v>
      </c>
      <c r="B594" t="s">
        <v>159</v>
      </c>
      <c r="C594" t="s">
        <v>207</v>
      </c>
      <c r="D594" s="7">
        <f>SUMIFS(SYSHECF!$AD$2:$AD$7489,SYSHECF!$A$2:$A$7489,$A594,SYSHECF!$B$2:$B$7489,$B594)/8760</f>
        <v>0.55289999999999984</v>
      </c>
      <c r="E594" s="7">
        <f t="shared" si="54"/>
        <v>0.52244491782376812</v>
      </c>
      <c r="F594" s="7">
        <f t="shared" si="55"/>
        <v>0.58344487223975638</v>
      </c>
      <c r="G594" s="7">
        <f t="shared" si="56"/>
        <v>0.94491755801007105</v>
      </c>
      <c r="H594" s="7">
        <f t="shared" si="57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58"/>
        <v>SC|biomass</v>
      </c>
      <c r="O594" s="7" t="str">
        <f ca="1">IFERROR(_xludf.MAXIFS(SYSHECF!$AE$2:$AE$7489,SYSHECF!$A$2:$A$7489,$A594,SYSHECF!$B$2:$B$7489,$B594),"")</f>
        <v/>
      </c>
      <c r="P594" t="e">
        <f t="shared" ca="1" si="59"/>
        <v>#VALUE!</v>
      </c>
    </row>
    <row r="595" spans="1:16" x14ac:dyDescent="0.45">
      <c r="A595" t="s">
        <v>89</v>
      </c>
      <c r="B595" t="s">
        <v>163</v>
      </c>
      <c r="C595" t="s">
        <v>208</v>
      </c>
      <c r="D595" s="7">
        <f>SUMIFS(SYSHECF!$AD$2:$AD$7489,SYSHECF!$A$2:$A$7489,$A595,SYSHECF!$B$2:$B$7489,$B595)/8760</f>
        <v>0.65949999999999986</v>
      </c>
      <c r="E595" s="7" t="str">
        <f t="shared" si="54"/>
        <v/>
      </c>
      <c r="F595" s="7" t="str">
        <f t="shared" si="55"/>
        <v/>
      </c>
      <c r="G595" s="7" t="str">
        <f t="shared" si="56"/>
        <v/>
      </c>
      <c r="H595" s="7" t="str">
        <f t="shared" si="57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58"/>
        <v>SC|geothermal</v>
      </c>
      <c r="O595" s="7" t="str">
        <f ca="1">IFERROR(_xludf.MAXIFS(SYSHECF!$AE$2:$AE$7489,SYSHECF!$A$2:$A$7489,$A595,SYSHECF!$B$2:$B$7489,$B595),"")</f>
        <v/>
      </c>
      <c r="P595" t="e">
        <f t="shared" ca="1" si="59"/>
        <v>#VALUE!</v>
      </c>
    </row>
    <row r="596" spans="1:16" x14ac:dyDescent="0.45">
      <c r="A596" t="s">
        <v>89</v>
      </c>
      <c r="B596" t="s">
        <v>165</v>
      </c>
      <c r="C596" t="s">
        <v>207</v>
      </c>
      <c r="D596" s="7">
        <f>SUMIFS(SYSHECF!$AD$2:$AD$7489,SYSHECF!$A$2:$A$7489,$A596,SYSHECF!$B$2:$B$7489,$B596)/8760</f>
        <v>0.42</v>
      </c>
      <c r="E596" s="7">
        <f t="shared" si="54"/>
        <v>0.40411054953963316</v>
      </c>
      <c r="F596" s="7">
        <f t="shared" si="55"/>
        <v>0.43579499503422264</v>
      </c>
      <c r="G596" s="7">
        <f t="shared" si="56"/>
        <v>0.96216797509436469</v>
      </c>
      <c r="H596" s="7">
        <f t="shared" si="57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58"/>
        <v>SC|hard coal</v>
      </c>
      <c r="O596" s="7" t="str">
        <f ca="1">IFERROR(_xludf.MAXIFS(SYSHECF!$AE$2:$AE$7489,SYSHECF!$A$2:$A$7489,$A596,SYSHECF!$B$2:$B$7489,$B596),"")</f>
        <v/>
      </c>
      <c r="P596" t="e">
        <f t="shared" ca="1" si="59"/>
        <v>#VALUE!</v>
      </c>
    </row>
    <row r="597" spans="1:16" x14ac:dyDescent="0.45">
      <c r="A597" t="s">
        <v>89</v>
      </c>
      <c r="B597" t="s">
        <v>167</v>
      </c>
      <c r="C597" t="s">
        <v>208</v>
      </c>
      <c r="D597" s="7">
        <f>SUMIFS(SYSHECF!$AD$2:$AD$7489,SYSHECF!$A$2:$A$7489,$A597,SYSHECF!$B$2:$B$7489,$B597)/8760</f>
        <v>0.18499999999999997</v>
      </c>
      <c r="E597" s="7">
        <f t="shared" si="54"/>
        <v>0.21271016749833141</v>
      </c>
      <c r="F597" s="7">
        <f t="shared" si="55"/>
        <v>0.15736106987856427</v>
      </c>
      <c r="G597" s="7">
        <f t="shared" si="56"/>
        <v>1.14978468918017</v>
      </c>
      <c r="H597" s="7">
        <f t="shared" si="57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58"/>
        <v>SC|hydro</v>
      </c>
      <c r="O597" s="7" t="str">
        <f ca="1">IFERROR(_xludf.MAXIFS(SYSHECF!$AE$2:$AE$7489,SYSHECF!$A$2:$A$7489,$A597,SYSHECF!$B$2:$B$7489,$B597),"")</f>
        <v/>
      </c>
      <c r="P597" t="e">
        <f t="shared" ca="1" si="59"/>
        <v>#VALUE!</v>
      </c>
    </row>
    <row r="598" spans="1:16" x14ac:dyDescent="0.45">
      <c r="A598" t="s">
        <v>89</v>
      </c>
      <c r="B598" t="s">
        <v>171</v>
      </c>
      <c r="C598" t="s">
        <v>207</v>
      </c>
      <c r="D598" s="7">
        <f>SUMIFS(SYSHECF!$AD$2:$AD$7489,SYSHECF!$A$2:$A$7489,$A598,SYSHECF!$B$2:$B$7489,$B598)/8760</f>
        <v>0.63800000000000001</v>
      </c>
      <c r="E598" s="7" t="str">
        <f t="shared" si="54"/>
        <v/>
      </c>
      <c r="F598" s="7" t="str">
        <f t="shared" si="55"/>
        <v/>
      </c>
      <c r="G598" s="7" t="str">
        <f t="shared" si="56"/>
        <v/>
      </c>
      <c r="H598" s="7" t="str">
        <f t="shared" si="57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58"/>
        <v>SC|lignite</v>
      </c>
      <c r="O598" s="7" t="str">
        <f ca="1">IFERROR(_xludf.MAXIFS(SYSHECF!$AE$2:$AE$7489,SYSHECF!$A$2:$A$7489,$A598,SYSHECF!$B$2:$B$7489,$B598),"")</f>
        <v/>
      </c>
      <c r="P598" t="e">
        <f t="shared" ca="1" si="59"/>
        <v>#VALUE!</v>
      </c>
    </row>
    <row r="599" spans="1:16" x14ac:dyDescent="0.45">
      <c r="A599" t="s">
        <v>89</v>
      </c>
      <c r="B599" t="s">
        <v>172</v>
      </c>
      <c r="C599" t="s">
        <v>207</v>
      </c>
      <c r="D599" s="7">
        <f>SUMIFS(SYSHECF!$AD$2:$AD$7489,SYSHECF!$A$2:$A$7489,$A599,SYSHECF!$B$2:$B$7489,$B599)/8760</f>
        <v>0.73420000000000007</v>
      </c>
      <c r="E599" s="7" t="str">
        <f t="shared" si="54"/>
        <v/>
      </c>
      <c r="F599" s="7" t="str">
        <f t="shared" si="55"/>
        <v/>
      </c>
      <c r="G599" s="7" t="str">
        <f t="shared" si="56"/>
        <v/>
      </c>
      <c r="H599" s="7" t="str">
        <f t="shared" si="57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58"/>
        <v>SC|municipal solid waste</v>
      </c>
      <c r="O599" s="7" t="str">
        <f ca="1">IFERROR(_xludf.MAXIFS(SYSHECF!$AE$2:$AE$7489,SYSHECF!$A$2:$A$7489,$A599,SYSHECF!$B$2:$B$7489,$B599),"")</f>
        <v/>
      </c>
      <c r="P599" t="e">
        <f t="shared" ca="1" si="59"/>
        <v>#VALUE!</v>
      </c>
    </row>
    <row r="600" spans="1:16" x14ac:dyDescent="0.45">
      <c r="A600" t="s">
        <v>89</v>
      </c>
      <c r="B600" t="s">
        <v>161</v>
      </c>
      <c r="C600" t="s">
        <v>207</v>
      </c>
      <c r="D600" s="7">
        <f>SUMIFS(SYSHECF!$AD$2:$AD$7489,SYSHECF!$A$2:$A$7489,$A600,SYSHECF!$B$2:$B$7489,$B600)/8760</f>
        <v>0.64502564326775425</v>
      </c>
      <c r="E600" s="7">
        <f t="shared" si="54"/>
        <v>0.64278322577746327</v>
      </c>
      <c r="F600" s="7">
        <f t="shared" si="55"/>
        <v>0.64742185722322498</v>
      </c>
      <c r="G600" s="7">
        <f t="shared" si="56"/>
        <v>0.99652352195033567</v>
      </c>
      <c r="H600" s="7">
        <f t="shared" si="57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58"/>
        <v>SC|natural gas combined cycle</v>
      </c>
      <c r="O600" s="7" t="str">
        <f ca="1">IFERROR(_xludf.MAXIFS(SYSHECF!$AE$2:$AE$7489,SYSHECF!$A$2:$A$7489,$A600,SYSHECF!$B$2:$B$7489,$B600),"")</f>
        <v/>
      </c>
      <c r="P600" t="e">
        <f t="shared" ca="1" si="59"/>
        <v>#VALUE!</v>
      </c>
    </row>
    <row r="601" spans="1:16" x14ac:dyDescent="0.45">
      <c r="A601" t="s">
        <v>89</v>
      </c>
      <c r="B601" t="s">
        <v>173</v>
      </c>
      <c r="C601" t="s">
        <v>207</v>
      </c>
      <c r="D601" s="7">
        <f>SUMIFS(SYSHECF!$AD$2:$AD$7489,SYSHECF!$A$2:$A$7489,$A601,SYSHECF!$B$2:$B$7489,$B601)/8760</f>
        <v>0.10469999999999996</v>
      </c>
      <c r="E601" s="7">
        <f t="shared" si="54"/>
        <v>0.10732963053512506</v>
      </c>
      <c r="F601" s="7">
        <f t="shared" si="55"/>
        <v>0.10209129949895025</v>
      </c>
      <c r="G601" s="7">
        <f t="shared" si="56"/>
        <v>1.0251158599343373</v>
      </c>
      <c r="H601" s="7">
        <f t="shared" si="57"/>
        <v>0.97508404488013656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58"/>
        <v>SC|natural gas peaker</v>
      </c>
      <c r="O601" s="7" t="str">
        <f ca="1">IFERROR(_xludf.MAXIFS(SYSHECF!$AE$2:$AE$7489,SYSHECF!$A$2:$A$7489,$A601,SYSHECF!$B$2:$B$7489,$B601),"")</f>
        <v/>
      </c>
      <c r="P601" t="e">
        <f t="shared" ca="1" si="59"/>
        <v>#VALUE!</v>
      </c>
    </row>
    <row r="602" spans="1:16" x14ac:dyDescent="0.45">
      <c r="A602" t="s">
        <v>89</v>
      </c>
      <c r="B602" t="s">
        <v>183</v>
      </c>
      <c r="C602" t="s">
        <v>207</v>
      </c>
      <c r="D602" s="7">
        <f>SUMIFS(SYSHECF!$AD$2:$AD$7489,SYSHECF!$A$2:$A$7489,$A602,SYSHECF!$B$2:$B$7489,$B602)/8760</f>
        <v>0.27360000000000007</v>
      </c>
      <c r="E602" s="7">
        <f t="shared" si="54"/>
        <v>0.29654830569574619</v>
      </c>
      <c r="F602" s="7">
        <f t="shared" si="55"/>
        <v>0.25058579668348951</v>
      </c>
      <c r="G602" s="7">
        <f t="shared" si="56"/>
        <v>1.0838753863148616</v>
      </c>
      <c r="H602" s="7">
        <f t="shared" si="57"/>
        <v>0.91588375980807546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58"/>
        <v>SC|natural gas steam turbine</v>
      </c>
      <c r="O602" s="7" t="str">
        <f ca="1">IFERROR(_xludf.MAXIFS(SYSHECF!$AE$2:$AE$7489,SYSHECF!$A$2:$A$7489,$A602,SYSHECF!$B$2:$B$7489,$B602),"")</f>
        <v/>
      </c>
      <c r="P602" t="e">
        <f t="shared" ca="1" si="59"/>
        <v>#VALUE!</v>
      </c>
    </row>
    <row r="603" spans="1:16" x14ac:dyDescent="0.45">
      <c r="A603" t="s">
        <v>89</v>
      </c>
      <c r="B603" t="s">
        <v>174</v>
      </c>
      <c r="C603" t="s">
        <v>208</v>
      </c>
      <c r="D603" s="7">
        <f>SUMIFS(SYSHECF!$AD$2:$AD$7489,SYSHECF!$A$2:$A$7489,$A603,SYSHECF!$B$2:$B$7489,$B603)/8760</f>
        <v>0.95169999999999955</v>
      </c>
      <c r="E603" s="7">
        <f t="shared" si="54"/>
        <v>0.92998401829943123</v>
      </c>
      <c r="F603" s="7">
        <f t="shared" si="55"/>
        <v>0.97337353071188826</v>
      </c>
      <c r="G603" s="7">
        <f t="shared" si="56"/>
        <v>0.97718190427596052</v>
      </c>
      <c r="H603" s="7">
        <f t="shared" si="57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58"/>
        <v>SC|nuclear</v>
      </c>
      <c r="O603" s="7" t="str">
        <f ca="1">IFERROR(_xludf.MAXIFS(SYSHECF!$AE$2:$AE$7489,SYSHECF!$A$2:$A$7489,$A603,SYSHECF!$B$2:$B$7489,$B603),"")</f>
        <v/>
      </c>
      <c r="P603" t="e">
        <f t="shared" ca="1" si="59"/>
        <v>#VALUE!</v>
      </c>
    </row>
    <row r="604" spans="1:16" x14ac:dyDescent="0.45">
      <c r="A604" t="s">
        <v>89</v>
      </c>
      <c r="B604" t="s">
        <v>175</v>
      </c>
      <c r="C604" t="s">
        <v>208</v>
      </c>
      <c r="D604" s="7">
        <f>SUMIFS(SYSHECF!$AD$2:$AD$7489,SYSHECF!$A$2:$A$7489,$A604,SYSHECF!$B$2:$B$7489,$B604)/8760</f>
        <v>0.34168702660311645</v>
      </c>
      <c r="E604" s="7" t="str">
        <f t="shared" si="54"/>
        <v/>
      </c>
      <c r="F604" s="7" t="str">
        <f t="shared" si="55"/>
        <v/>
      </c>
      <c r="G604" s="7" t="str">
        <f t="shared" si="56"/>
        <v/>
      </c>
      <c r="H604" s="7" t="str">
        <f t="shared" si="57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58"/>
        <v>SC|offshore wind</v>
      </c>
      <c r="O604" s="7" t="str">
        <f ca="1">IFERROR(_xludf.MAXIFS(SYSHECF!$AE$2:$AE$7489,SYSHECF!$A$2:$A$7489,$A604,SYSHECF!$B$2:$B$7489,$B604),"")</f>
        <v/>
      </c>
      <c r="P604" t="e">
        <f t="shared" ca="1" si="59"/>
        <v>#VALUE!</v>
      </c>
    </row>
    <row r="605" spans="1:16" x14ac:dyDescent="0.45">
      <c r="A605" t="s">
        <v>89</v>
      </c>
      <c r="B605" t="s">
        <v>176</v>
      </c>
      <c r="C605" t="s">
        <v>208</v>
      </c>
      <c r="D605" s="7">
        <f>SUMIFS(SYSHECF!$AD$2:$AD$7489,SYSHECF!$A$2:$A$7489,$A605,SYSHECF!$B$2:$B$7489,$B605)/8760</f>
        <v>0.36531762336277857</v>
      </c>
      <c r="E605" s="7" t="str">
        <f t="shared" si="54"/>
        <v/>
      </c>
      <c r="F605" s="7" t="str">
        <f t="shared" si="55"/>
        <v/>
      </c>
      <c r="G605" s="7" t="str">
        <f t="shared" si="56"/>
        <v/>
      </c>
      <c r="H605" s="7" t="str">
        <f t="shared" si="57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58"/>
        <v>SC|onshore wind</v>
      </c>
      <c r="O605" s="7" t="str">
        <f ca="1">IFERROR(_xludf.MAXIFS(SYSHECF!$AE$2:$AE$7489,SYSHECF!$A$2:$A$7489,$A605,SYSHECF!$B$2:$B$7489,$B605),"")</f>
        <v/>
      </c>
      <c r="P605" t="e">
        <f t="shared" ca="1" si="59"/>
        <v>#VALUE!</v>
      </c>
    </row>
    <row r="606" spans="1:16" x14ac:dyDescent="0.45">
      <c r="A606" t="s">
        <v>89</v>
      </c>
      <c r="B606" t="s">
        <v>177</v>
      </c>
      <c r="C606" t="s">
        <v>207</v>
      </c>
      <c r="D606" s="7">
        <f>SUMIFS(SYSHECF!$AD$2:$AD$7489,SYSHECF!$A$2:$A$7489,$A606,SYSHECF!$B$2:$B$7489,$B606)/8760</f>
        <v>5.1986716823860767E-2</v>
      </c>
      <c r="E606" s="7">
        <f t="shared" si="54"/>
        <v>4.6546875781391252E-2</v>
      </c>
      <c r="F606" s="7">
        <f t="shared" si="55"/>
        <v>5.8859613880932943E-2</v>
      </c>
      <c r="G606" s="7">
        <f t="shared" si="56"/>
        <v>0.89536094266347765</v>
      </c>
      <c r="H606" s="7">
        <f t="shared" si="57"/>
        <v>1.132204868415881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58"/>
        <v>SC|petroleum</v>
      </c>
      <c r="O606" s="7" t="str">
        <f ca="1">IFERROR(_xludf.MAXIFS(SYSHECF!$AE$2:$AE$7489,SYSHECF!$A$2:$A$7489,$A606,SYSHECF!$B$2:$B$7489,$B606),"")</f>
        <v/>
      </c>
      <c r="P606" t="e">
        <f t="shared" ca="1" si="59"/>
        <v>#VALUE!</v>
      </c>
    </row>
    <row r="607" spans="1:16" x14ac:dyDescent="0.45">
      <c r="A607" t="s">
        <v>89</v>
      </c>
      <c r="B607" t="s">
        <v>178</v>
      </c>
      <c r="C607" t="s">
        <v>207</v>
      </c>
      <c r="D607" s="7">
        <f>SUMIFS(SYSHECF!$AD$2:$AD$7489,SYSHECF!$A$2:$A$7489,$A607,SYSHECF!$B$2:$B$7489,$B607)/8760</f>
        <v>0.11161157736753745</v>
      </c>
      <c r="E607" s="7" t="str">
        <f t="shared" si="54"/>
        <v/>
      </c>
      <c r="F607" s="7">
        <f t="shared" si="55"/>
        <v>-1.0794453487450544E-2</v>
      </c>
      <c r="G607" s="7" t="str">
        <f t="shared" si="56"/>
        <v/>
      </c>
      <c r="H607" s="7">
        <f t="shared" si="57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58"/>
        <v>SC|pumped hydro</v>
      </c>
      <c r="O607" s="7" t="str">
        <f ca="1">IFERROR(_xludf.MAXIFS(SYSHECF!$AE$2:$AE$7489,SYSHECF!$A$2:$A$7489,$A607,SYSHECF!$B$2:$B$7489,$B607),"")</f>
        <v/>
      </c>
      <c r="P607" t="e">
        <f t="shared" ca="1" si="59"/>
        <v>#VALUE!</v>
      </c>
    </row>
    <row r="608" spans="1:16" x14ac:dyDescent="0.45">
      <c r="A608" t="s">
        <v>89</v>
      </c>
      <c r="B608" t="s">
        <v>181</v>
      </c>
      <c r="C608" t="s">
        <v>208</v>
      </c>
      <c r="D608" s="7">
        <f>SUMIFS(SYSHECF!$AD$2:$AD$7489,SYSHECF!$A$2:$A$7489,$A608,SYSHECF!$B$2:$B$7489,$B608)/8760</f>
        <v>0.19709999999999997</v>
      </c>
      <c r="E608" s="7">
        <f t="shared" si="54"/>
        <v>0.20284851939889162</v>
      </c>
      <c r="F608" s="7">
        <f t="shared" si="55"/>
        <v>0.19144749761894231</v>
      </c>
      <c r="G608" s="7">
        <f t="shared" si="56"/>
        <v>1.0291654966965584</v>
      </c>
      <c r="H608" s="7">
        <f t="shared" si="57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58"/>
        <v>SC|solar pv</v>
      </c>
      <c r="O608" s="7" t="str">
        <f ca="1">IFERROR(_xludf.MAXIFS(SYSHECF!$AE$2:$AE$7489,SYSHECF!$A$2:$A$7489,$A608,SYSHECF!$B$2:$B$7489,$B608),"")</f>
        <v/>
      </c>
      <c r="P608" t="e">
        <f t="shared" ca="1" si="59"/>
        <v>#VALUE!</v>
      </c>
    </row>
    <row r="609" spans="1:16" x14ac:dyDescent="0.45">
      <c r="A609" t="s">
        <v>89</v>
      </c>
      <c r="B609" t="s">
        <v>182</v>
      </c>
      <c r="C609" t="s">
        <v>208</v>
      </c>
      <c r="D609" s="7">
        <f>SUMIFS(SYSHECF!$AD$2:$AD$7489,SYSHECF!$A$2:$A$7489,$A609,SYSHECF!$B$2:$B$7489,$B609)/8760</f>
        <v>0.26459065137237209</v>
      </c>
      <c r="E609" s="7" t="str">
        <f t="shared" si="54"/>
        <v/>
      </c>
      <c r="F609" s="7" t="str">
        <f t="shared" si="55"/>
        <v/>
      </c>
      <c r="G609" s="7" t="str">
        <f t="shared" si="56"/>
        <v/>
      </c>
      <c r="H609" s="7" t="str">
        <f t="shared" si="57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58"/>
        <v>SC|solar thermal</v>
      </c>
      <c r="O609" s="7" t="str">
        <f ca="1">IFERROR(_xludf.MAXIFS(SYSHECF!$AE$2:$AE$7489,SYSHECF!$A$2:$A$7489,$A609,SYSHECF!$B$2:$B$7489,$B609),"")</f>
        <v/>
      </c>
      <c r="P609" t="e">
        <f t="shared" ca="1" si="59"/>
        <v>#VALUE!</v>
      </c>
    </row>
    <row r="610" spans="1:16" x14ac:dyDescent="0.45">
      <c r="A610" t="s">
        <v>91</v>
      </c>
      <c r="B610" t="s">
        <v>159</v>
      </c>
      <c r="C610" t="s">
        <v>207</v>
      </c>
      <c r="D610" s="7">
        <f>SUMIFS(SYSHECF!$AD$2:$AD$7489,SYSHECF!$A$2:$A$7489,$A610,SYSHECF!$B$2:$B$7489,$B610)/8760</f>
        <v>0.51019999999999999</v>
      </c>
      <c r="E610" s="7" t="str">
        <f t="shared" si="54"/>
        <v/>
      </c>
      <c r="F610" s="7" t="str">
        <f t="shared" si="55"/>
        <v/>
      </c>
      <c r="G610" s="7" t="str">
        <f t="shared" si="56"/>
        <v/>
      </c>
      <c r="H610" s="7" t="str">
        <f t="shared" si="57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58"/>
        <v>SD|biomass</v>
      </c>
      <c r="O610" s="7" t="str">
        <f ca="1">IFERROR(_xludf.MAXIFS(SYSHECF!$AE$2:$AE$7489,SYSHECF!$A$2:$A$7489,$A610,SYSHECF!$B$2:$B$7489,$B610),"")</f>
        <v/>
      </c>
      <c r="P610" t="e">
        <f t="shared" ca="1" si="59"/>
        <v>#VALUE!</v>
      </c>
    </row>
    <row r="611" spans="1:16" x14ac:dyDescent="0.45">
      <c r="A611" t="s">
        <v>91</v>
      </c>
      <c r="B611" t="s">
        <v>163</v>
      </c>
      <c r="C611" t="s">
        <v>208</v>
      </c>
      <c r="D611" s="7">
        <f>SUMIFS(SYSHECF!$AD$2:$AD$7489,SYSHECF!$A$2:$A$7489,$A611,SYSHECF!$B$2:$B$7489,$B611)/8760</f>
        <v>0.65949999999999998</v>
      </c>
      <c r="E611" s="7" t="str">
        <f t="shared" si="54"/>
        <v/>
      </c>
      <c r="F611" s="7" t="str">
        <f t="shared" si="55"/>
        <v/>
      </c>
      <c r="G611" s="7" t="str">
        <f t="shared" si="56"/>
        <v/>
      </c>
      <c r="H611" s="7" t="str">
        <f t="shared" si="57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58"/>
        <v>SD|geothermal</v>
      </c>
      <c r="O611" s="7" t="str">
        <f ca="1">IFERROR(_xludf.MAXIFS(SYSHECF!$AE$2:$AE$7489,SYSHECF!$A$2:$A$7489,$A611,SYSHECF!$B$2:$B$7489,$B611),"")</f>
        <v/>
      </c>
      <c r="P611" t="e">
        <f t="shared" ca="1" si="59"/>
        <v>#VALUE!</v>
      </c>
    </row>
    <row r="612" spans="1:16" x14ac:dyDescent="0.45">
      <c r="A612" t="s">
        <v>91</v>
      </c>
      <c r="B612" t="s">
        <v>165</v>
      </c>
      <c r="C612" t="s">
        <v>207</v>
      </c>
      <c r="D612" s="7">
        <f>SUMIFS(SYSHECF!$AD$2:$AD$7489,SYSHECF!$A$2:$A$7489,$A612,SYSHECF!$B$2:$B$7489,$B612)/8760</f>
        <v>0.42747230538075714</v>
      </c>
      <c r="E612" s="7">
        <f t="shared" si="54"/>
        <v>0.37374902777897362</v>
      </c>
      <c r="F612" s="7">
        <f t="shared" si="55"/>
        <v>0.48427544878119672</v>
      </c>
      <c r="G612" s="7">
        <f t="shared" si="56"/>
        <v>0.87432337270614235</v>
      </c>
      <c r="H612" s="7">
        <f t="shared" si="57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58"/>
        <v>SD|hard coal</v>
      </c>
      <c r="O612" s="7" t="str">
        <f ca="1">IFERROR(_xludf.MAXIFS(SYSHECF!$AE$2:$AE$7489,SYSHECF!$A$2:$A$7489,$A612,SYSHECF!$B$2:$B$7489,$B612),"")</f>
        <v/>
      </c>
      <c r="P612" t="e">
        <f t="shared" ca="1" si="59"/>
        <v>#VALUE!</v>
      </c>
    </row>
    <row r="613" spans="1:16" x14ac:dyDescent="0.45">
      <c r="A613" t="s">
        <v>91</v>
      </c>
      <c r="B613" t="s">
        <v>167</v>
      </c>
      <c r="C613" t="s">
        <v>208</v>
      </c>
      <c r="D613" s="7">
        <f>SUMIFS(SYSHECF!$AD$2:$AD$7489,SYSHECF!$A$2:$A$7489,$A613,SYSHECF!$B$2:$B$7489,$B613)/8760</f>
        <v>0.31409999999999993</v>
      </c>
      <c r="E613" s="7">
        <f t="shared" si="54"/>
        <v>0.32864282407804274</v>
      </c>
      <c r="F613" s="7">
        <f t="shared" si="55"/>
        <v>0.29963253153199487</v>
      </c>
      <c r="G613" s="7">
        <f t="shared" si="56"/>
        <v>1.0462999811462681</v>
      </c>
      <c r="H613" s="7">
        <f t="shared" si="57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58"/>
        <v>SD|hydro</v>
      </c>
      <c r="O613" s="7" t="str">
        <f ca="1">IFERROR(_xludf.MAXIFS(SYSHECF!$AE$2:$AE$7489,SYSHECF!$A$2:$A$7489,$A613,SYSHECF!$B$2:$B$7489,$B613),"")</f>
        <v/>
      </c>
      <c r="P613" t="e">
        <f t="shared" ca="1" si="59"/>
        <v>#VALUE!</v>
      </c>
    </row>
    <row r="614" spans="1:16" x14ac:dyDescent="0.45">
      <c r="A614" t="s">
        <v>91</v>
      </c>
      <c r="B614" t="s">
        <v>171</v>
      </c>
      <c r="C614" t="s">
        <v>207</v>
      </c>
      <c r="D614" s="7">
        <f>SUMIFS(SYSHECF!$AD$2:$AD$7489,SYSHECF!$A$2:$A$7489,$A614,SYSHECF!$B$2:$B$7489,$B614)/8760</f>
        <v>0.63800000000000001</v>
      </c>
      <c r="E614" s="7" t="str">
        <f t="shared" si="54"/>
        <v/>
      </c>
      <c r="F614" s="7" t="str">
        <f t="shared" si="55"/>
        <v/>
      </c>
      <c r="G614" s="7" t="str">
        <f t="shared" si="56"/>
        <v/>
      </c>
      <c r="H614" s="7" t="str">
        <f t="shared" si="57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58"/>
        <v>SD|lignite</v>
      </c>
      <c r="O614" s="7" t="str">
        <f ca="1">IFERROR(_xludf.MAXIFS(SYSHECF!$AE$2:$AE$7489,SYSHECF!$A$2:$A$7489,$A614,SYSHECF!$B$2:$B$7489,$B614),"")</f>
        <v/>
      </c>
      <c r="P614" t="e">
        <f t="shared" ca="1" si="59"/>
        <v>#VALUE!</v>
      </c>
    </row>
    <row r="615" spans="1:16" x14ac:dyDescent="0.45">
      <c r="A615" t="s">
        <v>91</v>
      </c>
      <c r="B615" t="s">
        <v>172</v>
      </c>
      <c r="C615" t="s">
        <v>207</v>
      </c>
      <c r="D615" s="7">
        <f>SUMIFS(SYSHECF!$AD$2:$AD$7489,SYSHECF!$A$2:$A$7489,$A615,SYSHECF!$B$2:$B$7489,$B615)/8760</f>
        <v>0.73419999999999985</v>
      </c>
      <c r="E615" s="7" t="str">
        <f t="shared" si="54"/>
        <v/>
      </c>
      <c r="F615" s="7" t="str">
        <f t="shared" si="55"/>
        <v/>
      </c>
      <c r="G615" s="7" t="str">
        <f t="shared" si="56"/>
        <v/>
      </c>
      <c r="H615" s="7" t="str">
        <f t="shared" si="57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58"/>
        <v>SD|municipal solid waste</v>
      </c>
      <c r="O615" s="7" t="str">
        <f ca="1">IFERROR(_xludf.MAXIFS(SYSHECF!$AE$2:$AE$7489,SYSHECF!$A$2:$A$7489,$A615,SYSHECF!$B$2:$B$7489,$B615),"")</f>
        <v/>
      </c>
      <c r="P615" t="e">
        <f t="shared" ca="1" si="59"/>
        <v>#VALUE!</v>
      </c>
    </row>
    <row r="616" spans="1:16" x14ac:dyDescent="0.45">
      <c r="A616" t="s">
        <v>91</v>
      </c>
      <c r="B616" t="s">
        <v>161</v>
      </c>
      <c r="C616" t="s">
        <v>207</v>
      </c>
      <c r="D616" s="7">
        <f>SUMIFS(SYSHECF!$AD$2:$AD$7489,SYSHECF!$A$2:$A$7489,$A616,SYSHECF!$B$2:$B$7489,$B616)/8760</f>
        <v>0.44490000000000002</v>
      </c>
      <c r="E616" s="7">
        <f t="shared" si="54"/>
        <v>0.43793050073523715</v>
      </c>
      <c r="F616" s="7">
        <f t="shared" si="55"/>
        <v>0.45193870443464124</v>
      </c>
      <c r="G616" s="7">
        <f t="shared" si="56"/>
        <v>0.98433468360358989</v>
      </c>
      <c r="H616" s="7">
        <f t="shared" si="57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58"/>
        <v>SD|natural gas combined cycle</v>
      </c>
      <c r="O616" s="7" t="str">
        <f ca="1">IFERROR(_xludf.MAXIFS(SYSHECF!$AE$2:$AE$7489,SYSHECF!$A$2:$A$7489,$A616,SYSHECF!$B$2:$B$7489,$B616),"")</f>
        <v/>
      </c>
      <c r="P616" t="e">
        <f t="shared" ca="1" si="59"/>
        <v>#VALUE!</v>
      </c>
    </row>
    <row r="617" spans="1:16" x14ac:dyDescent="0.45">
      <c r="A617" t="s">
        <v>91</v>
      </c>
      <c r="B617" t="s">
        <v>173</v>
      </c>
      <c r="C617" t="s">
        <v>207</v>
      </c>
      <c r="D617" s="7">
        <f>SUMIFS(SYSHECF!$AD$2:$AD$7489,SYSHECF!$A$2:$A$7489,$A617,SYSHECF!$B$2:$B$7489,$B617)/8760</f>
        <v>0.13640000000000005</v>
      </c>
      <c r="E617" s="7">
        <f t="shared" si="54"/>
        <v>0.12712317511059082</v>
      </c>
      <c r="F617" s="7">
        <f t="shared" si="55"/>
        <v>0.14557552744280031</v>
      </c>
      <c r="G617" s="7">
        <f t="shared" si="56"/>
        <v>0.93198808732104677</v>
      </c>
      <c r="H617" s="7">
        <f t="shared" si="57"/>
        <v>1.0672692627771279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58"/>
        <v>SD|natural gas peaker</v>
      </c>
      <c r="O617" s="7" t="str">
        <f ca="1">IFERROR(_xludf.MAXIFS(SYSHECF!$AE$2:$AE$7489,SYSHECF!$A$2:$A$7489,$A617,SYSHECF!$B$2:$B$7489,$B617),"")</f>
        <v/>
      </c>
      <c r="P617" t="e">
        <f t="shared" ca="1" si="59"/>
        <v>#VALUE!</v>
      </c>
    </row>
    <row r="618" spans="1:16" x14ac:dyDescent="0.45">
      <c r="A618" t="s">
        <v>91</v>
      </c>
      <c r="B618" t="s">
        <v>183</v>
      </c>
      <c r="C618" t="s">
        <v>207</v>
      </c>
      <c r="D618" s="7">
        <f>SUMIFS(SYSHECF!$AD$2:$AD$7489,SYSHECF!$A$2:$A$7489,$A618,SYSHECF!$B$2:$B$7489,$B618)/8760</f>
        <v>0.18993402872174447</v>
      </c>
      <c r="E618" s="7" t="str">
        <f t="shared" si="54"/>
        <v/>
      </c>
      <c r="F618" s="7" t="str">
        <f t="shared" si="55"/>
        <v/>
      </c>
      <c r="G618" s="7" t="str">
        <f t="shared" si="56"/>
        <v/>
      </c>
      <c r="H618" s="7" t="str">
        <f t="shared" si="57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58"/>
        <v>SD|natural gas steam turbine</v>
      </c>
      <c r="O618" s="7" t="str">
        <f ca="1">IFERROR(_xludf.MAXIFS(SYSHECF!$AE$2:$AE$7489,SYSHECF!$A$2:$A$7489,$A618,SYSHECF!$B$2:$B$7489,$B618),"")</f>
        <v/>
      </c>
      <c r="P618" t="e">
        <f t="shared" ca="1" si="59"/>
        <v>#VALUE!</v>
      </c>
    </row>
    <row r="619" spans="1:16" x14ac:dyDescent="0.45">
      <c r="A619" t="s">
        <v>91</v>
      </c>
      <c r="B619" t="s">
        <v>174</v>
      </c>
      <c r="C619" t="s">
        <v>208</v>
      </c>
      <c r="D619" s="7">
        <f>SUMIFS(SYSHECF!$AD$2:$AD$7489,SYSHECF!$A$2:$A$7489,$A619,SYSHECF!$B$2:$B$7489,$B619)/8760</f>
        <v>0.90899999999999992</v>
      </c>
      <c r="E619" s="7" t="str">
        <f t="shared" si="54"/>
        <v/>
      </c>
      <c r="F619" s="7" t="str">
        <f t="shared" si="55"/>
        <v/>
      </c>
      <c r="G619" s="7" t="str">
        <f t="shared" si="56"/>
        <v/>
      </c>
      <c r="H619" s="7" t="str">
        <f t="shared" si="57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58"/>
        <v>SD|nuclear</v>
      </c>
      <c r="O619" s="7" t="str">
        <f ca="1">IFERROR(_xludf.MAXIFS(SYSHECF!$AE$2:$AE$7489,SYSHECF!$A$2:$A$7489,$A619,SYSHECF!$B$2:$B$7489,$B619),"")</f>
        <v/>
      </c>
      <c r="P619" t="e">
        <f t="shared" ca="1" si="59"/>
        <v>#VALUE!</v>
      </c>
    </row>
    <row r="620" spans="1:16" x14ac:dyDescent="0.45">
      <c r="A620" t="s">
        <v>91</v>
      </c>
      <c r="B620" t="s">
        <v>175</v>
      </c>
      <c r="C620" t="s">
        <v>208</v>
      </c>
      <c r="D620" s="7">
        <f>SUMIFS(SYSHECF!$AD$2:$AD$7489,SYSHECF!$A$2:$A$7489,$A620,SYSHECF!$B$2:$B$7489,$B620)/8760</f>
        <v>0.35304045150010632</v>
      </c>
      <c r="E620" s="7" t="str">
        <f t="shared" si="54"/>
        <v/>
      </c>
      <c r="F620" s="7" t="str">
        <f t="shared" si="55"/>
        <v/>
      </c>
      <c r="G620" s="7" t="str">
        <f t="shared" si="56"/>
        <v/>
      </c>
      <c r="H620" s="7" t="str">
        <f t="shared" si="57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58"/>
        <v>SD|offshore wind</v>
      </c>
      <c r="O620" s="7" t="str">
        <f ca="1">IFERROR(_xludf.MAXIFS(SYSHECF!$AE$2:$AE$7489,SYSHECF!$A$2:$A$7489,$A620,SYSHECF!$B$2:$B$7489,$B620),"")</f>
        <v/>
      </c>
      <c r="P620" t="e">
        <f t="shared" ca="1" si="59"/>
        <v>#VALUE!</v>
      </c>
    </row>
    <row r="621" spans="1:16" x14ac:dyDescent="0.45">
      <c r="A621" t="s">
        <v>91</v>
      </c>
      <c r="B621" t="s">
        <v>176</v>
      </c>
      <c r="C621" t="s">
        <v>208</v>
      </c>
      <c r="D621" s="7">
        <f>SUMIFS(SYSHECF!$AD$2:$AD$7489,SYSHECF!$A$2:$A$7489,$A621,SYSHECF!$B$2:$B$7489,$B621)/8760</f>
        <v>0.40929999999999994</v>
      </c>
      <c r="E621" s="7">
        <f t="shared" si="54"/>
        <v>0.39947555351218877</v>
      </c>
      <c r="F621" s="7">
        <f t="shared" si="55"/>
        <v>0.41921606036658554</v>
      </c>
      <c r="G621" s="7">
        <f t="shared" si="56"/>
        <v>0.97599695458633973</v>
      </c>
      <c r="H621" s="7">
        <f t="shared" si="57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58"/>
        <v>SD|onshore wind</v>
      </c>
      <c r="O621" s="7" t="str">
        <f ca="1">IFERROR(_xludf.MAXIFS(SYSHECF!$AE$2:$AE$7489,SYSHECF!$A$2:$A$7489,$A621,SYSHECF!$B$2:$B$7489,$B621),"")</f>
        <v/>
      </c>
      <c r="P621" t="e">
        <f t="shared" ca="1" si="59"/>
        <v>#VALUE!</v>
      </c>
    </row>
    <row r="622" spans="1:16" x14ac:dyDescent="0.45">
      <c r="A622" t="s">
        <v>91</v>
      </c>
      <c r="B622" t="s">
        <v>177</v>
      </c>
      <c r="C622" t="s">
        <v>207</v>
      </c>
      <c r="D622" s="7">
        <f>SUMIFS(SYSHECF!$AD$2:$AD$7489,SYSHECF!$A$2:$A$7489,$A622,SYSHECF!$B$2:$B$7489,$B622)/8760</f>
        <v>6.4000000000000003E-3</v>
      </c>
      <c r="E622" s="7">
        <f t="shared" si="54"/>
        <v>8.7515356468210459E-3</v>
      </c>
      <c r="F622" s="7">
        <f t="shared" si="55"/>
        <v>4.0710788358915119E-3</v>
      </c>
      <c r="G622" s="7">
        <f t="shared" si="56"/>
        <v>1.3674274448157884</v>
      </c>
      <c r="H622" s="7">
        <f t="shared" si="57"/>
        <v>0.63610606810804871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58"/>
        <v>SD|petroleum</v>
      </c>
      <c r="O622" s="7" t="str">
        <f ca="1">IFERROR(_xludf.MAXIFS(SYSHECF!$AE$2:$AE$7489,SYSHECF!$A$2:$A$7489,$A622,SYSHECF!$B$2:$B$7489,$B622),"")</f>
        <v/>
      </c>
      <c r="P622" t="e">
        <f t="shared" ca="1" si="59"/>
        <v>#VALUE!</v>
      </c>
    </row>
    <row r="623" spans="1:16" x14ac:dyDescent="0.45">
      <c r="A623" t="s">
        <v>91</v>
      </c>
      <c r="B623" t="s">
        <v>178</v>
      </c>
      <c r="C623" t="s">
        <v>207</v>
      </c>
      <c r="D623" s="7">
        <f>SUMIFS(SYSHECF!$AD$2:$AD$7489,SYSHECF!$A$2:$A$7489,$A623,SYSHECF!$B$2:$B$7489,$B623)/8760</f>
        <v>0.12904002274691781</v>
      </c>
      <c r="E623" s="7" t="str">
        <f t="shared" si="54"/>
        <v/>
      </c>
      <c r="F623" s="7" t="str">
        <f t="shared" si="55"/>
        <v/>
      </c>
      <c r="G623" s="7" t="str">
        <f t="shared" si="56"/>
        <v/>
      </c>
      <c r="H623" s="7" t="str">
        <f t="shared" si="57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58"/>
        <v>SD|pumped hydro</v>
      </c>
      <c r="O623" s="7" t="str">
        <f ca="1">IFERROR(_xludf.MAXIFS(SYSHECF!$AE$2:$AE$7489,SYSHECF!$A$2:$A$7489,$A623,SYSHECF!$B$2:$B$7489,$B623),"")</f>
        <v/>
      </c>
      <c r="P623" t="e">
        <f t="shared" ca="1" si="59"/>
        <v>#VALUE!</v>
      </c>
    </row>
    <row r="624" spans="1:16" x14ac:dyDescent="0.45">
      <c r="A624" t="s">
        <v>91</v>
      </c>
      <c r="B624" t="s">
        <v>181</v>
      </c>
      <c r="C624" t="s">
        <v>208</v>
      </c>
      <c r="D624" s="7">
        <f>SUMIFS(SYSHECF!$AD$2:$AD$7489,SYSHECF!$A$2:$A$7489,$A624,SYSHECF!$B$2:$B$7489,$B624)/8760</f>
        <v>0.21170000000000003</v>
      </c>
      <c r="E624" s="7">
        <f t="shared" si="54"/>
        <v>0.18477857158462785</v>
      </c>
      <c r="F624" s="7">
        <f t="shared" si="55"/>
        <v>0.23863363264949425</v>
      </c>
      <c r="G624" s="7">
        <f t="shared" si="56"/>
        <v>0.87283217564774596</v>
      </c>
      <c r="H624" s="7">
        <f t="shared" si="57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58"/>
        <v>SD|solar pv</v>
      </c>
      <c r="O624" s="7" t="str">
        <f ca="1">IFERROR(_xludf.MAXIFS(SYSHECF!$AE$2:$AE$7489,SYSHECF!$A$2:$A$7489,$A624,SYSHECF!$B$2:$B$7489,$B624),"")</f>
        <v/>
      </c>
      <c r="P624" t="e">
        <f t="shared" ca="1" si="59"/>
        <v>#VALUE!</v>
      </c>
    </row>
    <row r="625" spans="1:16" x14ac:dyDescent="0.45">
      <c r="A625" t="s">
        <v>91</v>
      </c>
      <c r="B625" t="s">
        <v>182</v>
      </c>
      <c r="C625" t="s">
        <v>208</v>
      </c>
      <c r="D625" s="7">
        <f>SUMIFS(SYSHECF!$AD$2:$AD$7489,SYSHECF!$A$2:$A$7489,$A625,SYSHECF!$B$2:$B$7489,$B625)/8760</f>
        <v>0.24649332456422612</v>
      </c>
      <c r="E625" s="7" t="str">
        <f t="shared" si="54"/>
        <v/>
      </c>
      <c r="F625" s="7" t="str">
        <f t="shared" si="55"/>
        <v/>
      </c>
      <c r="G625" s="7" t="str">
        <f t="shared" si="56"/>
        <v/>
      </c>
      <c r="H625" s="7" t="str">
        <f t="shared" si="57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58"/>
        <v>SD|solar thermal</v>
      </c>
      <c r="O625" s="7" t="str">
        <f ca="1">IFERROR(_xludf.MAXIFS(SYSHECF!$AE$2:$AE$7489,SYSHECF!$A$2:$A$7489,$A625,SYSHECF!$B$2:$B$7489,$B625),"")</f>
        <v/>
      </c>
      <c r="P625" t="e">
        <f t="shared" ca="1" si="59"/>
        <v>#VALUE!</v>
      </c>
    </row>
    <row r="626" spans="1:16" x14ac:dyDescent="0.45">
      <c r="A626" t="s">
        <v>93</v>
      </c>
      <c r="B626" t="s">
        <v>159</v>
      </c>
      <c r="C626" t="s">
        <v>207</v>
      </c>
      <c r="D626" s="7">
        <f>SUMIFS(SYSHECF!$AD$2:$AD$7489,SYSHECF!$A$2:$A$7489,$A626,SYSHECF!$B$2:$B$7489,$B626)/8760</f>
        <v>0.51019999999999976</v>
      </c>
      <c r="E626" s="7">
        <f t="shared" si="54"/>
        <v>0.63348125281368572</v>
      </c>
      <c r="F626" s="7">
        <f t="shared" si="55"/>
        <v>0.6021287542607241</v>
      </c>
      <c r="G626" s="7">
        <f t="shared" si="56"/>
        <v>1.2416331885803333</v>
      </c>
      <c r="H626" s="7">
        <f t="shared" si="57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58"/>
        <v>TN|biomass</v>
      </c>
      <c r="O626" s="7" t="str">
        <f ca="1">IFERROR(_xludf.MAXIFS(SYSHECF!$AE$2:$AE$7489,SYSHECF!$A$2:$A$7489,$A626,SYSHECF!$B$2:$B$7489,$B626),"")</f>
        <v/>
      </c>
      <c r="P626" t="e">
        <f t="shared" ca="1" si="59"/>
        <v>#VALUE!</v>
      </c>
    </row>
    <row r="627" spans="1:16" x14ac:dyDescent="0.45">
      <c r="A627" t="s">
        <v>93</v>
      </c>
      <c r="B627" t="s">
        <v>163</v>
      </c>
      <c r="C627" t="s">
        <v>208</v>
      </c>
      <c r="D627" s="7">
        <f>SUMIFS(SYSHECF!$AD$2:$AD$7489,SYSHECF!$A$2:$A$7489,$A627,SYSHECF!$B$2:$B$7489,$B627)/8760</f>
        <v>0.65949999999999986</v>
      </c>
      <c r="E627" s="7" t="str">
        <f t="shared" si="54"/>
        <v/>
      </c>
      <c r="F627" s="7" t="str">
        <f t="shared" si="55"/>
        <v/>
      </c>
      <c r="G627" s="7" t="str">
        <f t="shared" si="56"/>
        <v/>
      </c>
      <c r="H627" s="7" t="str">
        <f t="shared" si="57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58"/>
        <v>TN|geothermal</v>
      </c>
      <c r="O627" s="7" t="str">
        <f ca="1">IFERROR(_xludf.MAXIFS(SYSHECF!$AE$2:$AE$7489,SYSHECF!$A$2:$A$7489,$A627,SYSHECF!$B$2:$B$7489,$B627),"")</f>
        <v/>
      </c>
      <c r="P627" t="e">
        <f t="shared" ca="1" si="59"/>
        <v>#VALUE!</v>
      </c>
    </row>
    <row r="628" spans="1:16" x14ac:dyDescent="0.45">
      <c r="A628" t="s">
        <v>93</v>
      </c>
      <c r="B628" t="s">
        <v>165</v>
      </c>
      <c r="C628" t="s">
        <v>207</v>
      </c>
      <c r="D628" s="7">
        <f>SUMIFS(SYSHECF!$AD$2:$AD$7489,SYSHECF!$A$2:$A$7489,$A628,SYSHECF!$B$2:$B$7489,$B628)/8760</f>
        <v>0.4299</v>
      </c>
      <c r="E628" s="7">
        <f t="shared" si="54"/>
        <v>0.421566668356751</v>
      </c>
      <c r="F628" s="7">
        <f t="shared" si="55"/>
        <v>0.43820654221681393</v>
      </c>
      <c r="G628" s="7">
        <f t="shared" si="56"/>
        <v>0.98061565098104442</v>
      </c>
      <c r="H628" s="7">
        <f t="shared" si="57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58"/>
        <v>TN|hard coal</v>
      </c>
      <c r="O628" s="7" t="str">
        <f ca="1">IFERROR(_xludf.MAXIFS(SYSHECF!$AE$2:$AE$7489,SYSHECF!$A$2:$A$7489,$A628,SYSHECF!$B$2:$B$7489,$B628),"")</f>
        <v/>
      </c>
      <c r="P628" t="e">
        <f t="shared" ca="1" si="59"/>
        <v>#VALUE!</v>
      </c>
    </row>
    <row r="629" spans="1:16" x14ac:dyDescent="0.45">
      <c r="A629" t="s">
        <v>93</v>
      </c>
      <c r="B629" t="s">
        <v>167</v>
      </c>
      <c r="C629" t="s">
        <v>208</v>
      </c>
      <c r="D629" s="7">
        <f>SUMIFS(SYSHECF!$AD$2:$AD$7489,SYSHECF!$A$2:$A$7489,$A629,SYSHECF!$B$2:$B$7489,$B629)/8760</f>
        <v>0.38840000000000008</v>
      </c>
      <c r="E629" s="7">
        <f t="shared" si="54"/>
        <v>0.38997282259558042</v>
      </c>
      <c r="F629" s="7">
        <f t="shared" si="55"/>
        <v>0.38684827880523048</v>
      </c>
      <c r="G629" s="7">
        <f t="shared" si="56"/>
        <v>1.0040494917496918</v>
      </c>
      <c r="H629" s="7">
        <f t="shared" si="57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58"/>
        <v>TN|hydro</v>
      </c>
      <c r="O629" s="7" t="str">
        <f ca="1">IFERROR(_xludf.MAXIFS(SYSHECF!$AE$2:$AE$7489,SYSHECF!$A$2:$A$7489,$A629,SYSHECF!$B$2:$B$7489,$B629),"")</f>
        <v/>
      </c>
      <c r="P629" t="e">
        <f t="shared" ca="1" si="59"/>
        <v>#VALUE!</v>
      </c>
    </row>
    <row r="630" spans="1:16" x14ac:dyDescent="0.45">
      <c r="A630" t="s">
        <v>93</v>
      </c>
      <c r="B630" t="s">
        <v>171</v>
      </c>
      <c r="C630" t="s">
        <v>207</v>
      </c>
      <c r="D630" s="7">
        <f>SUMIFS(SYSHECF!$AD$2:$AD$7489,SYSHECF!$A$2:$A$7489,$A630,SYSHECF!$B$2:$B$7489,$B630)/8760</f>
        <v>0.63800000000000001</v>
      </c>
      <c r="E630" s="7" t="str">
        <f t="shared" si="54"/>
        <v/>
      </c>
      <c r="F630" s="7" t="str">
        <f t="shared" si="55"/>
        <v/>
      </c>
      <c r="G630" s="7" t="str">
        <f t="shared" si="56"/>
        <v/>
      </c>
      <c r="H630" s="7" t="str">
        <f t="shared" si="57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58"/>
        <v>TN|lignite</v>
      </c>
      <c r="O630" s="7" t="str">
        <f ca="1">IFERROR(_xludf.MAXIFS(SYSHECF!$AE$2:$AE$7489,SYSHECF!$A$2:$A$7489,$A630,SYSHECF!$B$2:$B$7489,$B630),"")</f>
        <v/>
      </c>
      <c r="P630" t="e">
        <f t="shared" ca="1" si="59"/>
        <v>#VALUE!</v>
      </c>
    </row>
    <row r="631" spans="1:16" x14ac:dyDescent="0.45">
      <c r="A631" t="s">
        <v>93</v>
      </c>
      <c r="B631" t="s">
        <v>172</v>
      </c>
      <c r="C631" t="s">
        <v>207</v>
      </c>
      <c r="D631" s="7">
        <f>SUMIFS(SYSHECF!$AD$2:$AD$7489,SYSHECF!$A$2:$A$7489,$A631,SYSHECF!$B$2:$B$7489,$B631)/8760</f>
        <v>0.73419999999999985</v>
      </c>
      <c r="E631" s="7" t="str">
        <f t="shared" si="54"/>
        <v/>
      </c>
      <c r="F631" s="7" t="str">
        <f t="shared" si="55"/>
        <v/>
      </c>
      <c r="G631" s="7" t="str">
        <f t="shared" si="56"/>
        <v/>
      </c>
      <c r="H631" s="7" t="str">
        <f t="shared" si="57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58"/>
        <v>TN|municipal solid waste</v>
      </c>
      <c r="O631" s="7" t="str">
        <f ca="1">IFERROR(_xludf.MAXIFS(SYSHECF!$AE$2:$AE$7489,SYSHECF!$A$2:$A$7489,$A631,SYSHECF!$B$2:$B$7489,$B631),"")</f>
        <v/>
      </c>
      <c r="P631" t="e">
        <f t="shared" ca="1" si="59"/>
        <v>#VALUE!</v>
      </c>
    </row>
    <row r="632" spans="1:16" x14ac:dyDescent="0.45">
      <c r="A632" t="s">
        <v>93</v>
      </c>
      <c r="B632" t="s">
        <v>161</v>
      </c>
      <c r="C632" t="s">
        <v>207</v>
      </c>
      <c r="D632" s="7">
        <f>SUMIFS(SYSHECF!$AD$2:$AD$7489,SYSHECF!$A$2:$A$7489,$A632,SYSHECF!$B$2:$B$7489,$B632)/8760</f>
        <v>0.6484000000000002</v>
      </c>
      <c r="E632" s="7">
        <f t="shared" si="54"/>
        <v>0.64655737595154184</v>
      </c>
      <c r="F632" s="7">
        <f t="shared" si="55"/>
        <v>0.65026785171264956</v>
      </c>
      <c r="G632" s="7">
        <f t="shared" si="56"/>
        <v>0.99715819856807775</v>
      </c>
      <c r="H632" s="7">
        <f t="shared" si="57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58"/>
        <v>TN|natural gas combined cycle</v>
      </c>
      <c r="O632" s="7" t="str">
        <f ca="1">IFERROR(_xludf.MAXIFS(SYSHECF!$AE$2:$AE$7489,SYSHECF!$A$2:$A$7489,$A632,SYSHECF!$B$2:$B$7489,$B632),"")</f>
        <v/>
      </c>
      <c r="P632" t="e">
        <f t="shared" ca="1" si="59"/>
        <v>#VALUE!</v>
      </c>
    </row>
    <row r="633" spans="1:16" x14ac:dyDescent="0.45">
      <c r="A633" t="s">
        <v>93</v>
      </c>
      <c r="B633" t="s">
        <v>173</v>
      </c>
      <c r="C633" t="s">
        <v>207</v>
      </c>
      <c r="D633" s="7">
        <f>SUMIFS(SYSHECF!$AD$2:$AD$7489,SYSHECF!$A$2:$A$7489,$A633,SYSHECF!$B$2:$B$7489,$B633)/8760</f>
        <v>5.761630201363576E-2</v>
      </c>
      <c r="E633" s="7">
        <f t="shared" si="54"/>
        <v>4.0213157539189547E-2</v>
      </c>
      <c r="F633" s="7">
        <f t="shared" si="55"/>
        <v>7.8438964514850731E-2</v>
      </c>
      <c r="G633" s="7">
        <f t="shared" si="56"/>
        <v>0.69794756230055344</v>
      </c>
      <c r="H633" s="7">
        <f t="shared" si="57"/>
        <v>1.3614022728547726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58"/>
        <v>TN|natural gas peaker</v>
      </c>
      <c r="O633" s="7" t="str">
        <f ca="1">IFERROR(_xludf.MAXIFS(SYSHECF!$AE$2:$AE$7489,SYSHECF!$A$2:$A$7489,$A633,SYSHECF!$B$2:$B$7489,$B633),"")</f>
        <v/>
      </c>
      <c r="P633" t="e">
        <f t="shared" ca="1" si="59"/>
        <v>#VALUE!</v>
      </c>
    </row>
    <row r="634" spans="1:16" x14ac:dyDescent="0.45">
      <c r="A634" t="s">
        <v>93</v>
      </c>
      <c r="B634" t="s">
        <v>183</v>
      </c>
      <c r="C634" t="s">
        <v>207</v>
      </c>
      <c r="D634" s="7">
        <f>SUMIFS(SYSHECF!$AD$2:$AD$7489,SYSHECF!$A$2:$A$7489,$A634,SYSHECF!$B$2:$B$7489,$B634)/8760</f>
        <v>0.19190000000000007</v>
      </c>
      <c r="E634" s="7" t="str">
        <f t="shared" si="54"/>
        <v/>
      </c>
      <c r="F634" s="7" t="str">
        <f t="shared" si="55"/>
        <v/>
      </c>
      <c r="G634" s="7" t="str">
        <f t="shared" si="56"/>
        <v/>
      </c>
      <c r="H634" s="7" t="str">
        <f t="shared" si="57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58"/>
        <v>TN|natural gas steam turbine</v>
      </c>
      <c r="O634" s="7" t="str">
        <f ca="1">IFERROR(_xludf.MAXIFS(SYSHECF!$AE$2:$AE$7489,SYSHECF!$A$2:$A$7489,$A634,SYSHECF!$B$2:$B$7489,$B634),"")</f>
        <v/>
      </c>
      <c r="P634" t="e">
        <f t="shared" ca="1" si="59"/>
        <v>#VALUE!</v>
      </c>
    </row>
    <row r="635" spans="1:16" x14ac:dyDescent="0.45">
      <c r="A635" t="s">
        <v>93</v>
      </c>
      <c r="B635" t="s">
        <v>174</v>
      </c>
      <c r="C635" t="s">
        <v>208</v>
      </c>
      <c r="D635" s="7">
        <f>SUMIFS(SYSHECF!$AD$2:$AD$7489,SYSHECF!$A$2:$A$7489,$A635,SYSHECF!$B$2:$B$7489,$B635)/8760</f>
        <v>0.77639999999999976</v>
      </c>
      <c r="E635" s="7">
        <f t="shared" si="54"/>
        <v>0.81239103041148175</v>
      </c>
      <c r="F635" s="7">
        <f t="shared" si="55"/>
        <v>0.74038490565047155</v>
      </c>
      <c r="G635" s="7">
        <f t="shared" si="56"/>
        <v>1.0463562988298325</v>
      </c>
      <c r="H635" s="7">
        <f t="shared" si="57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58"/>
        <v>TN|nuclear</v>
      </c>
      <c r="O635" s="7" t="str">
        <f ca="1">IFERROR(_xludf.MAXIFS(SYSHECF!$AE$2:$AE$7489,SYSHECF!$A$2:$A$7489,$A635,SYSHECF!$B$2:$B$7489,$B635),"")</f>
        <v/>
      </c>
      <c r="P635" t="e">
        <f t="shared" ca="1" si="59"/>
        <v>#VALUE!</v>
      </c>
    </row>
    <row r="636" spans="1:16" x14ac:dyDescent="0.45">
      <c r="A636" t="s">
        <v>93</v>
      </c>
      <c r="B636" t="s">
        <v>175</v>
      </c>
      <c r="C636" t="s">
        <v>208</v>
      </c>
      <c r="D636" s="7">
        <f>SUMIFS(SYSHECF!$AD$2:$AD$7489,SYSHECF!$A$2:$A$7489,$A636,SYSHECF!$B$2:$B$7489,$B636)/8760</f>
        <v>0.35613018198739821</v>
      </c>
      <c r="E636" s="7" t="str">
        <f t="shared" si="54"/>
        <v/>
      </c>
      <c r="F636" s="7" t="str">
        <f t="shared" si="55"/>
        <v/>
      </c>
      <c r="G636" s="7" t="str">
        <f t="shared" si="56"/>
        <v/>
      </c>
      <c r="H636" s="7" t="str">
        <f t="shared" si="57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58"/>
        <v>TN|offshore wind</v>
      </c>
      <c r="O636" s="7" t="str">
        <f ca="1">IFERROR(_xludf.MAXIFS(SYSHECF!$AE$2:$AE$7489,SYSHECF!$A$2:$A$7489,$A636,SYSHECF!$B$2:$B$7489,$B636),"")</f>
        <v/>
      </c>
      <c r="P636" t="e">
        <f t="shared" ca="1" si="59"/>
        <v>#VALUE!</v>
      </c>
    </row>
    <row r="637" spans="1:16" x14ac:dyDescent="0.45">
      <c r="A637" t="s">
        <v>93</v>
      </c>
      <c r="B637" t="s">
        <v>176</v>
      </c>
      <c r="C637" t="s">
        <v>208</v>
      </c>
      <c r="D637" s="7">
        <f>SUMIFS(SYSHECF!$AD$2:$AD$7489,SYSHECF!$A$2:$A$7489,$A637,SYSHECF!$B$2:$B$7489,$B637)/8760</f>
        <v>0.21196590249337033</v>
      </c>
      <c r="E637" s="7">
        <f t="shared" si="54"/>
        <v>0.71754729288975871</v>
      </c>
      <c r="F637" s="7" t="str">
        <f t="shared" si="55"/>
        <v/>
      </c>
      <c r="G637" s="7">
        <f t="shared" si="56"/>
        <v>3.3852015085879272</v>
      </c>
      <c r="H637" s="7" t="str">
        <f t="shared" si="57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58"/>
        <v>TN|onshore wind</v>
      </c>
      <c r="O637" s="7" t="str">
        <f ca="1">IFERROR(_xludf.MAXIFS(SYSHECF!$AE$2:$AE$7489,SYSHECF!$A$2:$A$7489,$A637,SYSHECF!$B$2:$B$7489,$B637),"")</f>
        <v/>
      </c>
      <c r="P637" t="e">
        <f t="shared" ca="1" si="59"/>
        <v>#VALUE!</v>
      </c>
    </row>
    <row r="638" spans="1:16" x14ac:dyDescent="0.45">
      <c r="A638" t="s">
        <v>93</v>
      </c>
      <c r="B638" t="s">
        <v>177</v>
      </c>
      <c r="C638" t="s">
        <v>207</v>
      </c>
      <c r="D638" s="7">
        <f>SUMIFS(SYSHECF!$AD$2:$AD$7489,SYSHECF!$A$2:$A$7489,$A638,SYSHECF!$B$2:$B$7489,$B638)/8760</f>
        <v>6.7900000000000016E-2</v>
      </c>
      <c r="E638" s="7">
        <f t="shared" si="54"/>
        <v>2.9315379119684407E-2</v>
      </c>
      <c r="F638" s="7">
        <f t="shared" si="55"/>
        <v>0.10651692183722804</v>
      </c>
      <c r="G638" s="7">
        <f t="shared" si="56"/>
        <v>0.43174343327959352</v>
      </c>
      <c r="H638" s="7">
        <f t="shared" si="57"/>
        <v>1.5687322803715467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58"/>
        <v>TN|petroleum</v>
      </c>
      <c r="O638" s="7" t="str">
        <f ca="1">IFERROR(_xludf.MAXIFS(SYSHECF!$AE$2:$AE$7489,SYSHECF!$A$2:$A$7489,$A638,SYSHECF!$B$2:$B$7489,$B638),"")</f>
        <v/>
      </c>
      <c r="P638" t="e">
        <f t="shared" ca="1" si="59"/>
        <v>#VALUE!</v>
      </c>
    </row>
    <row r="639" spans="1:16" x14ac:dyDescent="0.45">
      <c r="A639" t="s">
        <v>93</v>
      </c>
      <c r="B639" t="s">
        <v>178</v>
      </c>
      <c r="C639" t="s">
        <v>207</v>
      </c>
      <c r="D639" s="7">
        <f>SUMIFS(SYSHECF!$AD$2:$AD$7489,SYSHECF!$A$2:$A$7489,$A639,SYSHECF!$B$2:$B$7489,$B639)/8760</f>
        <v>7.6211360746414158E-2</v>
      </c>
      <c r="E639" s="7" t="str">
        <f t="shared" si="54"/>
        <v/>
      </c>
      <c r="F639" s="7">
        <f t="shared" si="55"/>
        <v>-3.7962288862577784E-2</v>
      </c>
      <c r="G639" s="7" t="str">
        <f t="shared" si="56"/>
        <v/>
      </c>
      <c r="H639" s="7">
        <f t="shared" si="57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58"/>
        <v>TN|pumped hydro</v>
      </c>
      <c r="O639" s="7" t="str">
        <f ca="1">IFERROR(_xludf.MAXIFS(SYSHECF!$AE$2:$AE$7489,SYSHECF!$A$2:$A$7489,$A639,SYSHECF!$B$2:$B$7489,$B639),"")</f>
        <v/>
      </c>
      <c r="P639" t="e">
        <f t="shared" ca="1" si="59"/>
        <v>#VALUE!</v>
      </c>
    </row>
    <row r="640" spans="1:16" x14ac:dyDescent="0.45">
      <c r="A640" t="s">
        <v>93</v>
      </c>
      <c r="B640" t="s">
        <v>181</v>
      </c>
      <c r="C640" t="s">
        <v>208</v>
      </c>
      <c r="D640" s="7">
        <f>SUMIFS(SYSHECF!$AD$2:$AD$7489,SYSHECF!$A$2:$A$7489,$A640,SYSHECF!$B$2:$B$7489,$B640)/8760</f>
        <v>0.19320000000000001</v>
      </c>
      <c r="E640" s="7">
        <f t="shared" si="54"/>
        <v>0.21017996239591727</v>
      </c>
      <c r="F640" s="7">
        <f t="shared" si="55"/>
        <v>0.17624847306047375</v>
      </c>
      <c r="G640" s="7">
        <f t="shared" si="56"/>
        <v>1.0878880041196546</v>
      </c>
      <c r="H640" s="7">
        <f t="shared" si="57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58"/>
        <v>TN|solar pv</v>
      </c>
      <c r="O640" s="7" t="str">
        <f ca="1">IFERROR(_xludf.MAXIFS(SYSHECF!$AE$2:$AE$7489,SYSHECF!$A$2:$A$7489,$A640,SYSHECF!$B$2:$B$7489,$B640),"")</f>
        <v/>
      </c>
      <c r="P640" t="e">
        <f t="shared" ca="1" si="59"/>
        <v>#VALUE!</v>
      </c>
    </row>
    <row r="641" spans="1:16" x14ac:dyDescent="0.45">
      <c r="A641" t="s">
        <v>93</v>
      </c>
      <c r="B641" t="s">
        <v>182</v>
      </c>
      <c r="C641" t="s">
        <v>208</v>
      </c>
      <c r="D641" s="7">
        <f>SUMIFS(SYSHECF!$AD$2:$AD$7489,SYSHECF!$A$2:$A$7489,$A641,SYSHECF!$B$2:$B$7489,$B641)/8760</f>
        <v>0.24933771820735989</v>
      </c>
      <c r="E641" s="7" t="str">
        <f t="shared" si="54"/>
        <v/>
      </c>
      <c r="F641" s="7" t="str">
        <f t="shared" si="55"/>
        <v/>
      </c>
      <c r="G641" s="7" t="str">
        <f t="shared" si="56"/>
        <v/>
      </c>
      <c r="H641" s="7" t="str">
        <f t="shared" si="57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58"/>
        <v>TN|solar thermal</v>
      </c>
      <c r="O641" s="7" t="str">
        <f ca="1">IFERROR(_xludf.MAXIFS(SYSHECF!$AE$2:$AE$7489,SYSHECF!$A$2:$A$7489,$A641,SYSHECF!$B$2:$B$7489,$B641),"")</f>
        <v/>
      </c>
      <c r="P641" t="e">
        <f t="shared" ca="1" si="59"/>
        <v>#VALUE!</v>
      </c>
    </row>
    <row r="642" spans="1:16" x14ac:dyDescent="0.45">
      <c r="A642" t="s">
        <v>95</v>
      </c>
      <c r="B642" t="s">
        <v>159</v>
      </c>
      <c r="C642" t="s">
        <v>207</v>
      </c>
      <c r="D642" s="7">
        <f>SUMIFS(SYSHECF!$AD$2:$AD$7489,SYSHECF!$A$2:$A$7489,$A642,SYSHECF!$B$2:$B$7489,$B642)/8760</f>
        <v>0.23440000000000011</v>
      </c>
      <c r="E642" s="7">
        <f t="shared" ref="E642:E705" si="60">IF(OR($J642="",$J642=0),"",$I642*1000/($J642*8760))</f>
        <v>0.21530380218195649</v>
      </c>
      <c r="F642" s="7">
        <f t="shared" ref="F642:F705" si="61">IF(OR($L642="",$L642=0),"",$K642*1000/($L642*8760))</f>
        <v>0.25343139235732276</v>
      </c>
      <c r="G642" s="7">
        <f t="shared" ref="G642:G705" si="62">IF(OR($E642="",$D642=0),"",$E642/$D642)</f>
        <v>0.91853157927455797</v>
      </c>
      <c r="H642" s="7">
        <f t="shared" ref="H642:H705" si="63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64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t="shared" ref="P642:P705" ca="1" si="65">IF(AND($H642&lt;&gt;"",$O642&lt;&gt;"",$H642*$O642&gt;1),"over","")</f>
        <v>#VALUE!</v>
      </c>
    </row>
    <row r="643" spans="1:16" x14ac:dyDescent="0.45">
      <c r="A643" t="s">
        <v>95</v>
      </c>
      <c r="B643" t="s">
        <v>163</v>
      </c>
      <c r="C643" t="s">
        <v>208</v>
      </c>
      <c r="D643" s="7">
        <f>SUMIFS(SYSHECF!$AD$2:$AD$7489,SYSHECF!$A$2:$A$7489,$A643,SYSHECF!$B$2:$B$7489,$B643)/8760</f>
        <v>0.65950000000000009</v>
      </c>
      <c r="E643" s="7" t="str">
        <f t="shared" si="60"/>
        <v/>
      </c>
      <c r="F643" s="7" t="str">
        <f t="shared" si="61"/>
        <v/>
      </c>
      <c r="G643" s="7" t="str">
        <f t="shared" si="62"/>
        <v/>
      </c>
      <c r="H643" s="7" t="str">
        <f t="shared" si="63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64"/>
        <v>TX|geothermal</v>
      </c>
      <c r="O643" s="7" t="str">
        <f ca="1">IFERROR(_xludf.MAXIFS(SYSHECF!$AE$2:$AE$7489,SYSHECF!$A$2:$A$7489,$A643,SYSHECF!$B$2:$B$7489,$B643),"")</f>
        <v/>
      </c>
      <c r="P643" t="e">
        <f t="shared" ca="1" si="65"/>
        <v>#VALUE!</v>
      </c>
    </row>
    <row r="644" spans="1:16" x14ac:dyDescent="0.45">
      <c r="A644" t="s">
        <v>95</v>
      </c>
      <c r="B644" t="s">
        <v>165</v>
      </c>
      <c r="C644" t="s">
        <v>207</v>
      </c>
      <c r="D644" s="7">
        <f>SUMIFS(SYSHECF!$AD$2:$AD$7489,SYSHECF!$A$2:$A$7489,$A644,SYSHECF!$B$2:$B$7489,$B644)/8760</f>
        <v>0.44515222050250874</v>
      </c>
      <c r="E644" s="7">
        <f t="shared" si="60"/>
        <v>0.42449077953025977</v>
      </c>
      <c r="F644" s="7">
        <f t="shared" si="61"/>
        <v>0.46709845351098878</v>
      </c>
      <c r="G644" s="7">
        <f t="shared" si="62"/>
        <v>0.95358567244947046</v>
      </c>
      <c r="H644" s="7">
        <f t="shared" si="63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64"/>
        <v>TX|hard coal</v>
      </c>
      <c r="O644" s="7" t="str">
        <f ca="1">IFERROR(_xludf.MAXIFS(SYSHECF!$AE$2:$AE$7489,SYSHECF!$A$2:$A$7489,$A644,SYSHECF!$B$2:$B$7489,$B644),"")</f>
        <v/>
      </c>
      <c r="P644" t="e">
        <f t="shared" ca="1" si="65"/>
        <v>#VALUE!</v>
      </c>
    </row>
    <row r="645" spans="1:16" x14ac:dyDescent="0.45">
      <c r="A645" t="s">
        <v>95</v>
      </c>
      <c r="B645" t="s">
        <v>167</v>
      </c>
      <c r="C645" t="s">
        <v>208</v>
      </c>
      <c r="D645" s="7">
        <f>SUMIFS(SYSHECF!$AD$2:$AD$7489,SYSHECF!$A$2:$A$7489,$A645,SYSHECF!$B$2:$B$7489,$B645)/8760</f>
        <v>0.1484</v>
      </c>
      <c r="E645" s="7">
        <f t="shared" si="60"/>
        <v>0.12451114107800006</v>
      </c>
      <c r="F645" s="7">
        <f t="shared" si="61"/>
        <v>0.17231495499516192</v>
      </c>
      <c r="G645" s="7">
        <f t="shared" si="62"/>
        <v>0.8390238617115906</v>
      </c>
      <c r="H645" s="7">
        <f t="shared" si="63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64"/>
        <v>TX|hydro</v>
      </c>
      <c r="O645" s="7" t="str">
        <f ca="1">IFERROR(_xludf.MAXIFS(SYSHECF!$AE$2:$AE$7489,SYSHECF!$A$2:$A$7489,$A645,SYSHECF!$B$2:$B$7489,$B645),"")</f>
        <v/>
      </c>
      <c r="P645" t="e">
        <f t="shared" ca="1" si="65"/>
        <v>#VALUE!</v>
      </c>
    </row>
    <row r="646" spans="1:16" x14ac:dyDescent="0.45">
      <c r="A646" t="s">
        <v>95</v>
      </c>
      <c r="B646" t="s">
        <v>171</v>
      </c>
      <c r="C646" t="s">
        <v>207</v>
      </c>
      <c r="D646" s="7">
        <f>SUMIFS(SYSHECF!$AD$2:$AD$7489,SYSHECF!$A$2:$A$7489,$A646,SYSHECF!$B$2:$B$7489,$B646)/8760</f>
        <v>0.67670000000000019</v>
      </c>
      <c r="E646" s="7">
        <f t="shared" si="60"/>
        <v>0.66143621160189325</v>
      </c>
      <c r="F646" s="7">
        <f t="shared" si="61"/>
        <v>0.69198199326645338</v>
      </c>
      <c r="G646" s="7">
        <f t="shared" si="62"/>
        <v>0.97744378838760615</v>
      </c>
      <c r="H646" s="7">
        <f t="shared" si="63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64"/>
        <v>TX|lignite</v>
      </c>
      <c r="O646" s="7" t="str">
        <f ca="1">IFERROR(_xludf.MAXIFS(SYSHECF!$AE$2:$AE$7489,SYSHECF!$A$2:$A$7489,$A646,SYSHECF!$B$2:$B$7489,$B646),"")</f>
        <v/>
      </c>
      <c r="P646" t="e">
        <f t="shared" ca="1" si="65"/>
        <v>#VALUE!</v>
      </c>
    </row>
    <row r="647" spans="1:16" x14ac:dyDescent="0.45">
      <c r="A647" t="s">
        <v>95</v>
      </c>
      <c r="B647" t="s">
        <v>172</v>
      </c>
      <c r="C647" t="s">
        <v>207</v>
      </c>
      <c r="D647" s="7">
        <f>SUMIFS(SYSHECF!$AD$2:$AD$7489,SYSHECF!$A$2:$A$7489,$A647,SYSHECF!$B$2:$B$7489,$B647)/8760</f>
        <v>0.73419999999999996</v>
      </c>
      <c r="E647" s="7" t="str">
        <f t="shared" si="60"/>
        <v/>
      </c>
      <c r="F647" s="7" t="str">
        <f t="shared" si="61"/>
        <v/>
      </c>
      <c r="G647" s="7" t="str">
        <f t="shared" si="62"/>
        <v/>
      </c>
      <c r="H647" s="7" t="str">
        <f t="shared" si="63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64"/>
        <v>TX|municipal solid waste</v>
      </c>
      <c r="O647" s="7" t="str">
        <f ca="1">IFERROR(_xludf.MAXIFS(SYSHECF!$AE$2:$AE$7489,SYSHECF!$A$2:$A$7489,$A647,SYSHECF!$B$2:$B$7489,$B647),"")</f>
        <v/>
      </c>
      <c r="P647" t="e">
        <f t="shared" ca="1" si="65"/>
        <v>#VALUE!</v>
      </c>
    </row>
    <row r="648" spans="1:16" x14ac:dyDescent="0.45">
      <c r="A648" t="s">
        <v>95</v>
      </c>
      <c r="B648" t="s">
        <v>161</v>
      </c>
      <c r="C648" t="s">
        <v>207</v>
      </c>
      <c r="D648" s="7">
        <f>SUMIFS(SYSHECF!$AD$2:$AD$7489,SYSHECF!$A$2:$A$7489,$A648,SYSHECF!$B$2:$B$7489,$B648)/8760</f>
        <v>0.58702512501443627</v>
      </c>
      <c r="E648" s="7">
        <f t="shared" si="60"/>
        <v>0.59440373792078149</v>
      </c>
      <c r="F648" s="7">
        <f t="shared" si="61"/>
        <v>0.5841982983862084</v>
      </c>
      <c r="G648" s="7">
        <f t="shared" si="62"/>
        <v>1.0125695010178035</v>
      </c>
      <c r="H648" s="7">
        <f t="shared" si="63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64"/>
        <v>TX|natural gas combined cycle</v>
      </c>
      <c r="O648" s="7" t="str">
        <f ca="1">IFERROR(_xludf.MAXIFS(SYSHECF!$AE$2:$AE$7489,SYSHECF!$A$2:$A$7489,$A648,SYSHECF!$B$2:$B$7489,$B648),"")</f>
        <v/>
      </c>
      <c r="P648" t="e">
        <f t="shared" ca="1" si="65"/>
        <v>#VALUE!</v>
      </c>
    </row>
    <row r="649" spans="1:16" x14ac:dyDescent="0.45">
      <c r="A649" t="s">
        <v>95</v>
      </c>
      <c r="B649" t="s">
        <v>173</v>
      </c>
      <c r="C649" t="s">
        <v>207</v>
      </c>
      <c r="D649" s="7">
        <f>SUMIFS(SYSHECF!$AD$2:$AD$7489,SYSHECF!$A$2:$A$7489,$A649,SYSHECF!$B$2:$B$7489,$B649)/8760</f>
        <v>0.18389069071620698</v>
      </c>
      <c r="E649" s="7">
        <f t="shared" si="60"/>
        <v>0.18778051917455524</v>
      </c>
      <c r="F649" s="7">
        <f t="shared" si="61"/>
        <v>0.18819376643976199</v>
      </c>
      <c r="G649" s="7">
        <f t="shared" si="62"/>
        <v>1.0211529384287936</v>
      </c>
      <c r="H649" s="7">
        <f t="shared" si="63"/>
        <v>1.0234001825040497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64"/>
        <v>TX|natural gas peaker</v>
      </c>
      <c r="O649" s="7" t="str">
        <f ca="1">IFERROR(_xludf.MAXIFS(SYSHECF!$AE$2:$AE$7489,SYSHECF!$A$2:$A$7489,$A649,SYSHECF!$B$2:$B$7489,$B649),"")</f>
        <v/>
      </c>
      <c r="P649" t="e">
        <f t="shared" ca="1" si="65"/>
        <v>#VALUE!</v>
      </c>
    </row>
    <row r="650" spans="1:16" x14ac:dyDescent="0.45">
      <c r="A650" t="s">
        <v>95</v>
      </c>
      <c r="B650" t="s">
        <v>183</v>
      </c>
      <c r="C650" t="s">
        <v>207</v>
      </c>
      <c r="D650" s="7">
        <f>SUMIFS(SYSHECF!$AD$2:$AD$7489,SYSHECF!$A$2:$A$7489,$A650,SYSHECF!$B$2:$B$7489,$B650)/8760</f>
        <v>0.22029999999999997</v>
      </c>
      <c r="E650" s="7">
        <f t="shared" si="60"/>
        <v>0.22608365522128887</v>
      </c>
      <c r="F650" s="7">
        <f t="shared" si="61"/>
        <v>0.21453048985754244</v>
      </c>
      <c r="G650" s="7">
        <f t="shared" si="62"/>
        <v>1.0262535416309073</v>
      </c>
      <c r="H650" s="7">
        <f t="shared" si="63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64"/>
        <v>TX|natural gas steam turbine</v>
      </c>
      <c r="O650" s="7" t="str">
        <f ca="1">IFERROR(_xludf.MAXIFS(SYSHECF!$AE$2:$AE$7489,SYSHECF!$A$2:$A$7489,$A650,SYSHECF!$B$2:$B$7489,$B650),"")</f>
        <v/>
      </c>
      <c r="P650" t="e">
        <f t="shared" ca="1" si="65"/>
        <v>#VALUE!</v>
      </c>
    </row>
    <row r="651" spans="1:16" x14ac:dyDescent="0.45">
      <c r="A651" t="s">
        <v>95</v>
      </c>
      <c r="B651" t="s">
        <v>174</v>
      </c>
      <c r="C651" t="s">
        <v>208</v>
      </c>
      <c r="D651" s="7">
        <f>SUMIFS(SYSHECF!$AD$2:$AD$7489,SYSHECF!$A$2:$A$7489,$A651,SYSHECF!$B$2:$B$7489,$B651)/8760</f>
        <v>0.92209999999999992</v>
      </c>
      <c r="E651" s="7">
        <f t="shared" si="60"/>
        <v>0.88511809796262686</v>
      </c>
      <c r="F651" s="7">
        <f t="shared" si="61"/>
        <v>0.95910582971154024</v>
      </c>
      <c r="G651" s="7">
        <f t="shared" si="62"/>
        <v>0.95989382709318616</v>
      </c>
      <c r="H651" s="7">
        <f t="shared" si="63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64"/>
        <v>TX|nuclear</v>
      </c>
      <c r="O651" s="7" t="str">
        <f ca="1">IFERROR(_xludf.MAXIFS(SYSHECF!$AE$2:$AE$7489,SYSHECF!$A$2:$A$7489,$A651,SYSHECF!$B$2:$B$7489,$B651),"")</f>
        <v/>
      </c>
      <c r="P651" t="e">
        <f t="shared" ca="1" si="65"/>
        <v>#VALUE!</v>
      </c>
    </row>
    <row r="652" spans="1:16" x14ac:dyDescent="0.45">
      <c r="A652" t="s">
        <v>95</v>
      </c>
      <c r="B652" t="s">
        <v>175</v>
      </c>
      <c r="C652" t="s">
        <v>208</v>
      </c>
      <c r="D652" s="7">
        <f>SUMIFS(SYSHECF!$AD$2:$AD$7489,SYSHECF!$A$2:$A$7489,$A652,SYSHECF!$B$2:$B$7489,$B652)/8760</f>
        <v>0.37725291066670663</v>
      </c>
      <c r="E652" s="7" t="str">
        <f t="shared" si="60"/>
        <v/>
      </c>
      <c r="F652" s="7" t="str">
        <f t="shared" si="61"/>
        <v/>
      </c>
      <c r="G652" s="7" t="str">
        <f t="shared" si="62"/>
        <v/>
      </c>
      <c r="H652" s="7" t="str">
        <f t="shared" si="63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64"/>
        <v>TX|offshore wind</v>
      </c>
      <c r="O652" s="7" t="str">
        <f ca="1">IFERROR(_xludf.MAXIFS(SYSHECF!$AE$2:$AE$7489,SYSHECF!$A$2:$A$7489,$A652,SYSHECF!$B$2:$B$7489,$B652),"")</f>
        <v/>
      </c>
      <c r="P652" t="e">
        <f t="shared" ca="1" si="65"/>
        <v>#VALUE!</v>
      </c>
    </row>
    <row r="653" spans="1:16" x14ac:dyDescent="0.45">
      <c r="A653" t="s">
        <v>95</v>
      </c>
      <c r="B653" t="s">
        <v>176</v>
      </c>
      <c r="C653" t="s">
        <v>208</v>
      </c>
      <c r="D653" s="7">
        <f>SUMIFS(SYSHECF!$AD$2:$AD$7489,SYSHECF!$A$2:$A$7489,$A653,SYSHECF!$B$2:$B$7489,$B653)/8760</f>
        <v>0.33780000000000004</v>
      </c>
      <c r="E653" s="7">
        <f t="shared" si="60"/>
        <v>0.33799425630931595</v>
      </c>
      <c r="F653" s="7">
        <f t="shared" si="61"/>
        <v>0.33762421562313022</v>
      </c>
      <c r="G653" s="7">
        <f t="shared" si="62"/>
        <v>1.0005750630826404</v>
      </c>
      <c r="H653" s="7">
        <f t="shared" si="63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64"/>
        <v>TX|onshore wind</v>
      </c>
      <c r="O653" s="7" t="str">
        <f ca="1">IFERROR(_xludf.MAXIFS(SYSHECF!$AE$2:$AE$7489,SYSHECF!$A$2:$A$7489,$A653,SYSHECF!$B$2:$B$7489,$B653),"")</f>
        <v/>
      </c>
      <c r="P653" t="e">
        <f t="shared" ca="1" si="65"/>
        <v>#VALUE!</v>
      </c>
    </row>
    <row r="654" spans="1:16" x14ac:dyDescent="0.45">
      <c r="A654" t="s">
        <v>95</v>
      </c>
      <c r="B654" t="s">
        <v>177</v>
      </c>
      <c r="C654" t="s">
        <v>207</v>
      </c>
      <c r="D654" s="7">
        <f>SUMIFS(SYSHECF!$AD$2:$AD$7489,SYSHECF!$A$2:$A$7489,$A654,SYSHECF!$B$2:$B$7489,$B654)/8760</f>
        <v>3.2799999999999996E-2</v>
      </c>
      <c r="E654" s="7">
        <f t="shared" si="60"/>
        <v>3.089362197856322E-2</v>
      </c>
      <c r="F654" s="7">
        <f t="shared" si="61"/>
        <v>3.4764541200220905E-2</v>
      </c>
      <c r="G654" s="7">
        <f t="shared" si="62"/>
        <v>0.94187871885863483</v>
      </c>
      <c r="H654" s="7">
        <f t="shared" si="63"/>
        <v>1.0598945487872229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64"/>
        <v>TX|petroleum</v>
      </c>
      <c r="O654" s="7" t="str">
        <f ca="1">IFERROR(_xludf.MAXIFS(SYSHECF!$AE$2:$AE$7489,SYSHECF!$A$2:$A$7489,$A654,SYSHECF!$B$2:$B$7489,$B654),"")</f>
        <v/>
      </c>
      <c r="P654" t="e">
        <f t="shared" ca="1" si="65"/>
        <v>#VALUE!</v>
      </c>
    </row>
    <row r="655" spans="1:16" x14ac:dyDescent="0.45">
      <c r="A655" t="s">
        <v>95</v>
      </c>
      <c r="B655" t="s">
        <v>178</v>
      </c>
      <c r="C655" t="s">
        <v>207</v>
      </c>
      <c r="D655" s="7">
        <f>SUMIFS(SYSHECF!$AD$2:$AD$7489,SYSHECF!$A$2:$A$7489,$A655,SYSHECF!$B$2:$B$7489,$B655)/8760</f>
        <v>0.1993881278538813</v>
      </c>
      <c r="E655" s="7" t="str">
        <f t="shared" si="60"/>
        <v/>
      </c>
      <c r="F655" s="7" t="str">
        <f t="shared" si="61"/>
        <v/>
      </c>
      <c r="G655" s="7" t="str">
        <f t="shared" si="62"/>
        <v/>
      </c>
      <c r="H655" s="7" t="str">
        <f t="shared" si="63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64"/>
        <v>TX|pumped hydro</v>
      </c>
      <c r="O655" s="7" t="str">
        <f ca="1">IFERROR(_xludf.MAXIFS(SYSHECF!$AE$2:$AE$7489,SYSHECF!$A$2:$A$7489,$A655,SYSHECF!$B$2:$B$7489,$B655),"")</f>
        <v/>
      </c>
      <c r="P655" t="e">
        <f t="shared" ca="1" si="65"/>
        <v>#VALUE!</v>
      </c>
    </row>
    <row r="656" spans="1:16" x14ac:dyDescent="0.45">
      <c r="A656" t="s">
        <v>95</v>
      </c>
      <c r="B656" t="s">
        <v>181</v>
      </c>
      <c r="C656" t="s">
        <v>208</v>
      </c>
      <c r="D656" s="7">
        <f>SUMIFS(SYSHECF!$AD$2:$AD$7489,SYSHECF!$A$2:$A$7489,$A656,SYSHECF!$B$2:$B$7489,$B656)/8760</f>
        <v>0.22379999999999992</v>
      </c>
      <c r="E656" s="7">
        <f t="shared" si="60"/>
        <v>0.20697506584303693</v>
      </c>
      <c r="F656" s="7">
        <f t="shared" si="61"/>
        <v>0.24069198308613526</v>
      </c>
      <c r="G656" s="7">
        <f t="shared" si="62"/>
        <v>0.92482156319498221</v>
      </c>
      <c r="H656" s="7">
        <f t="shared" si="63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64"/>
        <v>TX|solar pv</v>
      </c>
      <c r="O656" s="7" t="str">
        <f ca="1">IFERROR(_xludf.MAXIFS(SYSHECF!$AE$2:$AE$7489,SYSHECF!$A$2:$A$7489,$A656,SYSHECF!$B$2:$B$7489,$B656),"")</f>
        <v/>
      </c>
      <c r="P656" t="e">
        <f t="shared" ca="1" si="65"/>
        <v>#VALUE!</v>
      </c>
    </row>
    <row r="657" spans="1:16" x14ac:dyDescent="0.45">
      <c r="A657" t="s">
        <v>95</v>
      </c>
      <c r="B657" t="s">
        <v>182</v>
      </c>
      <c r="C657" t="s">
        <v>208</v>
      </c>
      <c r="D657" s="7">
        <f>SUMIFS(SYSHECF!$AD$2:$AD$7489,SYSHECF!$A$2:$A$7489,$A657,SYSHECF!$B$2:$B$7489,$B657)/8760</f>
        <v>0.23557690468763109</v>
      </c>
      <c r="E657" s="7" t="str">
        <f t="shared" si="60"/>
        <v/>
      </c>
      <c r="F657" s="7" t="str">
        <f t="shared" si="61"/>
        <v/>
      </c>
      <c r="G657" s="7" t="str">
        <f t="shared" si="62"/>
        <v/>
      </c>
      <c r="H657" s="7" t="str">
        <f t="shared" si="63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64"/>
        <v>TX|solar thermal</v>
      </c>
      <c r="O657" s="7" t="str">
        <f ca="1">IFERROR(_xludf.MAXIFS(SYSHECF!$AE$2:$AE$7489,SYSHECF!$A$2:$A$7489,$A657,SYSHECF!$B$2:$B$7489,$B657),"")</f>
        <v/>
      </c>
      <c r="P657" t="e">
        <f t="shared" ca="1" si="65"/>
        <v>#VALUE!</v>
      </c>
    </row>
    <row r="658" spans="1:16" x14ac:dyDescent="0.45">
      <c r="A658" t="s">
        <v>97</v>
      </c>
      <c r="B658" t="s">
        <v>159</v>
      </c>
      <c r="C658" t="s">
        <v>207</v>
      </c>
      <c r="D658" s="7">
        <f>SUMIFS(SYSHECF!$AD$2:$AD$7489,SYSHECF!$A$2:$A$7489,$A658,SYSHECF!$B$2:$B$7489,$B658)/8760</f>
        <v>0.51019999999999999</v>
      </c>
      <c r="E658" s="7">
        <f t="shared" si="60"/>
        <v>0.65477728956664083</v>
      </c>
      <c r="F658" s="7">
        <f t="shared" si="61"/>
        <v>0.51477556646851041</v>
      </c>
      <c r="G658" s="7">
        <f t="shared" si="62"/>
        <v>1.2833737545406523</v>
      </c>
      <c r="H658" s="7">
        <f t="shared" si="63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64"/>
        <v>UT|biomass</v>
      </c>
      <c r="O658" s="7" t="str">
        <f ca="1">IFERROR(_xludf.MAXIFS(SYSHECF!$AE$2:$AE$7489,SYSHECF!$A$2:$A$7489,$A658,SYSHECF!$B$2:$B$7489,$B658),"")</f>
        <v/>
      </c>
      <c r="P658" t="e">
        <f t="shared" ca="1" si="65"/>
        <v>#VALUE!</v>
      </c>
    </row>
    <row r="659" spans="1:16" x14ac:dyDescent="0.45">
      <c r="A659" t="s">
        <v>97</v>
      </c>
      <c r="B659" t="s">
        <v>163</v>
      </c>
      <c r="C659" t="s">
        <v>208</v>
      </c>
      <c r="D659" s="7">
        <f>SUMIFS(SYSHECF!$AD$2:$AD$7489,SYSHECF!$A$2:$A$7489,$A659,SYSHECF!$B$2:$B$7489,$B659)/8760</f>
        <v>0.74329999999999985</v>
      </c>
      <c r="E659" s="7">
        <f t="shared" si="60"/>
        <v>0.72820393585346799</v>
      </c>
      <c r="F659" s="7">
        <f t="shared" si="61"/>
        <v>0.75839775758397754</v>
      </c>
      <c r="G659" s="7">
        <f t="shared" si="62"/>
        <v>0.97969048278416271</v>
      </c>
      <c r="H659" s="7">
        <f t="shared" si="63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64"/>
        <v>UT|geothermal</v>
      </c>
      <c r="O659" s="7" t="str">
        <f ca="1">IFERROR(_xludf.MAXIFS(SYSHECF!$AE$2:$AE$7489,SYSHECF!$A$2:$A$7489,$A659,SYSHECF!$B$2:$B$7489,$B659),"")</f>
        <v/>
      </c>
      <c r="P659" t="e">
        <f t="shared" ca="1" si="65"/>
        <v>#VALUE!</v>
      </c>
    </row>
    <row r="660" spans="1:16" x14ac:dyDescent="0.45">
      <c r="A660" t="s">
        <v>97</v>
      </c>
      <c r="B660" t="s">
        <v>165</v>
      </c>
      <c r="C660" t="s">
        <v>207</v>
      </c>
      <c r="D660" s="7">
        <f>SUMIFS(SYSHECF!$AD$2:$AD$7489,SYSHECF!$A$2:$A$7489,$A660,SYSHECF!$B$2:$B$7489,$B660)/8760</f>
        <v>0.56849999999999989</v>
      </c>
      <c r="E660" s="7">
        <f t="shared" si="60"/>
        <v>0.39787627873318315</v>
      </c>
      <c r="F660" s="7">
        <f t="shared" si="61"/>
        <v>0.73914806769353025</v>
      </c>
      <c r="G660" s="7">
        <f t="shared" si="62"/>
        <v>0.69987032318941644</v>
      </c>
      <c r="H660" s="7">
        <f t="shared" si="63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64"/>
        <v>UT|hard coal</v>
      </c>
      <c r="O660" s="7" t="str">
        <f ca="1">IFERROR(_xludf.MAXIFS(SYSHECF!$AE$2:$AE$7489,SYSHECF!$A$2:$A$7489,$A660,SYSHECF!$B$2:$B$7489,$B660),"")</f>
        <v/>
      </c>
      <c r="P660" t="e">
        <f t="shared" ca="1" si="65"/>
        <v>#VALUE!</v>
      </c>
    </row>
    <row r="661" spans="1:16" x14ac:dyDescent="0.45">
      <c r="A661" t="s">
        <v>97</v>
      </c>
      <c r="B661" t="s">
        <v>167</v>
      </c>
      <c r="C661" t="s">
        <v>208</v>
      </c>
      <c r="D661" s="7">
        <f>SUMIFS(SYSHECF!$AD$2:$AD$7489,SYSHECF!$A$2:$A$7489,$A661,SYSHECF!$B$2:$B$7489,$B661)/8760</f>
        <v>0.27539999999999992</v>
      </c>
      <c r="E661" s="7">
        <f t="shared" si="60"/>
        <v>0.32747333292613179</v>
      </c>
      <c r="F661" s="7">
        <f t="shared" si="61"/>
        <v>0.22321221660483836</v>
      </c>
      <c r="G661" s="7">
        <f t="shared" si="62"/>
        <v>1.1890825451203046</v>
      </c>
      <c r="H661" s="7">
        <f t="shared" si="63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64"/>
        <v>UT|hydro</v>
      </c>
      <c r="O661" s="7" t="str">
        <f ca="1">IFERROR(_xludf.MAXIFS(SYSHECF!$AE$2:$AE$7489,SYSHECF!$A$2:$A$7489,$A661,SYSHECF!$B$2:$B$7489,$B661),"")</f>
        <v/>
      </c>
      <c r="P661" t="e">
        <f t="shared" ca="1" si="65"/>
        <v>#VALUE!</v>
      </c>
    </row>
    <row r="662" spans="1:16" x14ac:dyDescent="0.45">
      <c r="A662" t="s">
        <v>97</v>
      </c>
      <c r="B662" t="s">
        <v>171</v>
      </c>
      <c r="C662" t="s">
        <v>207</v>
      </c>
      <c r="D662" s="7">
        <f>SUMIFS(SYSHECF!$AD$2:$AD$7489,SYSHECF!$A$2:$A$7489,$A662,SYSHECF!$B$2:$B$7489,$B662)/8760</f>
        <v>0.6379999999999999</v>
      </c>
      <c r="E662" s="7" t="str">
        <f t="shared" si="60"/>
        <v/>
      </c>
      <c r="F662" s="7" t="str">
        <f t="shared" si="61"/>
        <v/>
      </c>
      <c r="G662" s="7" t="str">
        <f t="shared" si="62"/>
        <v/>
      </c>
      <c r="H662" s="7" t="str">
        <f t="shared" si="63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64"/>
        <v>UT|lignite</v>
      </c>
      <c r="O662" s="7" t="str">
        <f ca="1">IFERROR(_xludf.MAXIFS(SYSHECF!$AE$2:$AE$7489,SYSHECF!$A$2:$A$7489,$A662,SYSHECF!$B$2:$B$7489,$B662),"")</f>
        <v/>
      </c>
      <c r="P662" t="e">
        <f t="shared" ca="1" si="65"/>
        <v>#VALUE!</v>
      </c>
    </row>
    <row r="663" spans="1:16" x14ac:dyDescent="0.45">
      <c r="A663" t="s">
        <v>97</v>
      </c>
      <c r="B663" t="s">
        <v>172</v>
      </c>
      <c r="C663" t="s">
        <v>207</v>
      </c>
      <c r="D663" s="7">
        <f>SUMIFS(SYSHECF!$AD$2:$AD$7489,SYSHECF!$A$2:$A$7489,$A663,SYSHECF!$B$2:$B$7489,$B663)/8760</f>
        <v>0.73419999999999985</v>
      </c>
      <c r="E663" s="7" t="str">
        <f t="shared" si="60"/>
        <v/>
      </c>
      <c r="F663" s="7" t="str">
        <f t="shared" si="61"/>
        <v/>
      </c>
      <c r="G663" s="7" t="str">
        <f t="shared" si="62"/>
        <v/>
      </c>
      <c r="H663" s="7" t="str">
        <f t="shared" si="63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64"/>
        <v>UT|municipal solid waste</v>
      </c>
      <c r="O663" s="7" t="str">
        <f ca="1">IFERROR(_xludf.MAXIFS(SYSHECF!$AE$2:$AE$7489,SYSHECF!$A$2:$A$7489,$A663,SYSHECF!$B$2:$B$7489,$B663),"")</f>
        <v/>
      </c>
      <c r="P663" t="e">
        <f t="shared" ca="1" si="65"/>
        <v>#VALUE!</v>
      </c>
    </row>
    <row r="664" spans="1:16" x14ac:dyDescent="0.45">
      <c r="A664" t="s">
        <v>97</v>
      </c>
      <c r="B664" t="s">
        <v>161</v>
      </c>
      <c r="C664" t="s">
        <v>207</v>
      </c>
      <c r="D664" s="7">
        <f>SUMIFS(SYSHECF!$AD$2:$AD$7489,SYSHECF!$A$2:$A$7489,$A664,SYSHECF!$B$2:$B$7489,$B664)/8760</f>
        <v>0.51539999999999997</v>
      </c>
      <c r="E664" s="7">
        <f t="shared" si="60"/>
        <v>0.60987598872171067</v>
      </c>
      <c r="F664" s="7">
        <f t="shared" si="61"/>
        <v>0.42100621466132565</v>
      </c>
      <c r="G664" s="7">
        <f t="shared" si="62"/>
        <v>1.1833061480824809</v>
      </c>
      <c r="H664" s="7">
        <f t="shared" si="63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64"/>
        <v>UT|natural gas combined cycle</v>
      </c>
      <c r="O664" s="7" t="str">
        <f ca="1">IFERROR(_xludf.MAXIFS(SYSHECF!$AE$2:$AE$7489,SYSHECF!$A$2:$A$7489,$A664,SYSHECF!$B$2:$B$7489,$B664),"")</f>
        <v/>
      </c>
      <c r="P664" t="e">
        <f t="shared" ca="1" si="65"/>
        <v>#VALUE!</v>
      </c>
    </row>
    <row r="665" spans="1:16" x14ac:dyDescent="0.45">
      <c r="A665" t="s">
        <v>97</v>
      </c>
      <c r="B665" t="s">
        <v>173</v>
      </c>
      <c r="C665" t="s">
        <v>207</v>
      </c>
      <c r="D665" s="7">
        <f>SUMIFS(SYSHECF!$AD$2:$AD$7489,SYSHECF!$A$2:$A$7489,$A665,SYSHECF!$B$2:$B$7489,$B665)/8760</f>
        <v>0.20289999999999997</v>
      </c>
      <c r="E665" s="7">
        <f t="shared" si="60"/>
        <v>0.24892129282785833</v>
      </c>
      <c r="F665" s="7">
        <f t="shared" si="61"/>
        <v>0.15684460166804762</v>
      </c>
      <c r="G665" s="7">
        <f t="shared" si="62"/>
        <v>1.2268176088115248</v>
      </c>
      <c r="H665" s="7">
        <f t="shared" si="63"/>
        <v>0.77301430097608492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64"/>
        <v>UT|natural gas peaker</v>
      </c>
      <c r="O665" s="7" t="str">
        <f ca="1">IFERROR(_xludf.MAXIFS(SYSHECF!$AE$2:$AE$7489,SYSHECF!$A$2:$A$7489,$A665,SYSHECF!$B$2:$B$7489,$B665),"")</f>
        <v/>
      </c>
      <c r="P665" t="e">
        <f t="shared" ca="1" si="65"/>
        <v>#VALUE!</v>
      </c>
    </row>
    <row r="666" spans="1:16" x14ac:dyDescent="0.45">
      <c r="A666" t="s">
        <v>97</v>
      </c>
      <c r="B666" t="s">
        <v>183</v>
      </c>
      <c r="C666" t="s">
        <v>207</v>
      </c>
      <c r="D666" s="7">
        <f>SUMIFS(SYSHECF!$AD$2:$AD$7489,SYSHECF!$A$2:$A$7489,$A666,SYSHECF!$B$2:$B$7489,$B666)/8760</f>
        <v>0.13739999999999999</v>
      </c>
      <c r="E666" s="7">
        <f t="shared" si="60"/>
        <v>0.1650084114395578</v>
      </c>
      <c r="F666" s="7">
        <f t="shared" si="61"/>
        <v>0.10973323720259553</v>
      </c>
      <c r="G666" s="7">
        <f t="shared" si="62"/>
        <v>1.2009345810739287</v>
      </c>
      <c r="H666" s="7">
        <f t="shared" si="63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64"/>
        <v>UT|natural gas steam turbine</v>
      </c>
      <c r="O666" s="7" t="str">
        <f ca="1">IFERROR(_xludf.MAXIFS(SYSHECF!$AE$2:$AE$7489,SYSHECF!$A$2:$A$7489,$A666,SYSHECF!$B$2:$B$7489,$B666),"")</f>
        <v/>
      </c>
      <c r="P666" t="e">
        <f t="shared" ca="1" si="65"/>
        <v>#VALUE!</v>
      </c>
    </row>
    <row r="667" spans="1:16" x14ac:dyDescent="0.45">
      <c r="A667" t="s">
        <v>97</v>
      </c>
      <c r="B667" t="s">
        <v>174</v>
      </c>
      <c r="C667" t="s">
        <v>208</v>
      </c>
      <c r="D667" s="7">
        <f>SUMIFS(SYSHECF!$AD$2:$AD$7489,SYSHECF!$A$2:$A$7489,$A667,SYSHECF!$B$2:$B$7489,$B667)/8760</f>
        <v>0.90900000000000003</v>
      </c>
      <c r="E667" s="7" t="str">
        <f t="shared" si="60"/>
        <v/>
      </c>
      <c r="F667" s="7" t="str">
        <f t="shared" si="61"/>
        <v/>
      </c>
      <c r="G667" s="7" t="str">
        <f t="shared" si="62"/>
        <v/>
      </c>
      <c r="H667" s="7" t="str">
        <f t="shared" si="63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64"/>
        <v>UT|nuclear</v>
      </c>
      <c r="O667" s="7" t="str">
        <f ca="1">IFERROR(_xludf.MAXIFS(SYSHECF!$AE$2:$AE$7489,SYSHECF!$A$2:$A$7489,$A667,SYSHECF!$B$2:$B$7489,$B667),"")</f>
        <v/>
      </c>
      <c r="P667" t="e">
        <f t="shared" ca="1" si="65"/>
        <v>#VALUE!</v>
      </c>
    </row>
    <row r="668" spans="1:16" x14ac:dyDescent="0.45">
      <c r="A668" t="s">
        <v>97</v>
      </c>
      <c r="B668" t="s">
        <v>175</v>
      </c>
      <c r="C668" t="s">
        <v>208</v>
      </c>
      <c r="D668" s="7">
        <f>SUMIFS(SYSHECF!$AD$2:$AD$7489,SYSHECF!$A$2:$A$7489,$A668,SYSHECF!$B$2:$B$7489,$B668)/8760</f>
        <v>0.33674108089945703</v>
      </c>
      <c r="E668" s="7" t="str">
        <f t="shared" si="60"/>
        <v/>
      </c>
      <c r="F668" s="7" t="str">
        <f t="shared" si="61"/>
        <v/>
      </c>
      <c r="G668" s="7" t="str">
        <f t="shared" si="62"/>
        <v/>
      </c>
      <c r="H668" s="7" t="str">
        <f t="shared" si="63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64"/>
        <v>UT|offshore wind</v>
      </c>
      <c r="O668" s="7" t="str">
        <f ca="1">IFERROR(_xludf.MAXIFS(SYSHECF!$AE$2:$AE$7489,SYSHECF!$A$2:$A$7489,$A668,SYSHECF!$B$2:$B$7489,$B668),"")</f>
        <v/>
      </c>
      <c r="P668" t="e">
        <f t="shared" ca="1" si="65"/>
        <v>#VALUE!</v>
      </c>
    </row>
    <row r="669" spans="1:16" x14ac:dyDescent="0.45">
      <c r="A669" t="s">
        <v>97</v>
      </c>
      <c r="B669" t="s">
        <v>176</v>
      </c>
      <c r="C669" t="s">
        <v>208</v>
      </c>
      <c r="D669" s="7">
        <f>SUMIFS(SYSHECF!$AD$2:$AD$7489,SYSHECF!$A$2:$A$7489,$A669,SYSHECF!$B$2:$B$7489,$B669)/8760</f>
        <v>0.22589999999999996</v>
      </c>
      <c r="E669" s="7">
        <f t="shared" si="60"/>
        <v>0.21922963806604542</v>
      </c>
      <c r="F669" s="7">
        <f t="shared" si="61"/>
        <v>0.23249941706710348</v>
      </c>
      <c r="G669" s="7">
        <f t="shared" si="62"/>
        <v>0.97047205872530085</v>
      </c>
      <c r="H669" s="7">
        <f t="shared" si="63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64"/>
        <v>UT|onshore wind</v>
      </c>
      <c r="O669" s="7" t="str">
        <f ca="1">IFERROR(_xludf.MAXIFS(SYSHECF!$AE$2:$AE$7489,SYSHECF!$A$2:$A$7489,$A669,SYSHECF!$B$2:$B$7489,$B669),"")</f>
        <v/>
      </c>
      <c r="P669" t="e">
        <f t="shared" ca="1" si="65"/>
        <v>#VALUE!</v>
      </c>
    </row>
    <row r="670" spans="1:16" x14ac:dyDescent="0.45">
      <c r="A670" t="s">
        <v>97</v>
      </c>
      <c r="B670" t="s">
        <v>177</v>
      </c>
      <c r="C670" t="s">
        <v>207</v>
      </c>
      <c r="D670" s="7">
        <f>SUMIFS(SYSHECF!$AD$2:$AD$7489,SYSHECF!$A$2:$A$7489,$A670,SYSHECF!$B$2:$B$7489,$B670)/8760</f>
        <v>0.13240000000000007</v>
      </c>
      <c r="E670" s="7">
        <f t="shared" si="60"/>
        <v>0.13715055352977892</v>
      </c>
      <c r="F670" s="7">
        <f t="shared" si="61"/>
        <v>0.12770605433461449</v>
      </c>
      <c r="G670" s="7">
        <f t="shared" si="62"/>
        <v>1.0358803136690244</v>
      </c>
      <c r="H670" s="7">
        <f t="shared" si="63"/>
        <v>0.96454723817684607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64"/>
        <v>UT|petroleum</v>
      </c>
      <c r="O670" s="7" t="str">
        <f ca="1">IFERROR(_xludf.MAXIFS(SYSHECF!$AE$2:$AE$7489,SYSHECF!$A$2:$A$7489,$A670,SYSHECF!$B$2:$B$7489,$B670),"")</f>
        <v/>
      </c>
      <c r="P670" t="e">
        <f t="shared" ca="1" si="65"/>
        <v>#VALUE!</v>
      </c>
    </row>
    <row r="671" spans="1:16" x14ac:dyDescent="0.45">
      <c r="A671" t="s">
        <v>97</v>
      </c>
      <c r="B671" t="s">
        <v>178</v>
      </c>
      <c r="C671" t="s">
        <v>207</v>
      </c>
      <c r="D671" s="7">
        <f>SUMIFS(SYSHECF!$AD$2:$AD$7489,SYSHECF!$A$2:$A$7489,$A671,SYSHECF!$B$2:$B$7489,$B671)/8760</f>
        <v>0.13215967969828771</v>
      </c>
      <c r="E671" s="7" t="str">
        <f t="shared" si="60"/>
        <v/>
      </c>
      <c r="F671" s="7" t="str">
        <f t="shared" si="61"/>
        <v/>
      </c>
      <c r="G671" s="7" t="str">
        <f t="shared" si="62"/>
        <v/>
      </c>
      <c r="H671" s="7" t="str">
        <f t="shared" si="63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64"/>
        <v>UT|pumped hydro</v>
      </c>
      <c r="O671" s="7" t="str">
        <f ca="1">IFERROR(_xludf.MAXIFS(SYSHECF!$AE$2:$AE$7489,SYSHECF!$A$2:$A$7489,$A671,SYSHECF!$B$2:$B$7489,$B671),"")</f>
        <v/>
      </c>
      <c r="P671" t="e">
        <f t="shared" ca="1" si="65"/>
        <v>#VALUE!</v>
      </c>
    </row>
    <row r="672" spans="1:16" x14ac:dyDescent="0.45">
      <c r="A672" t="s">
        <v>97</v>
      </c>
      <c r="B672" t="s">
        <v>181</v>
      </c>
      <c r="C672" t="s">
        <v>208</v>
      </c>
      <c r="D672" s="7">
        <f>SUMIFS(SYSHECF!$AD$2:$AD$7489,SYSHECF!$A$2:$A$7489,$A672,SYSHECF!$B$2:$B$7489,$B672)/8760</f>
        <v>0.25530000000000003</v>
      </c>
      <c r="E672" s="7">
        <f t="shared" si="60"/>
        <v>0.27702377617235152</v>
      </c>
      <c r="F672" s="7">
        <f t="shared" si="61"/>
        <v>0.23359104504860217</v>
      </c>
      <c r="G672" s="7">
        <f t="shared" si="62"/>
        <v>1.0850911718462652</v>
      </c>
      <c r="H672" s="7">
        <f t="shared" si="63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64"/>
        <v>UT|solar pv</v>
      </c>
      <c r="O672" s="7" t="str">
        <f ca="1">IFERROR(_xludf.MAXIFS(SYSHECF!$AE$2:$AE$7489,SYSHECF!$A$2:$A$7489,$A672,SYSHECF!$B$2:$B$7489,$B672),"")</f>
        <v/>
      </c>
      <c r="P672" t="e">
        <f t="shared" ca="1" si="65"/>
        <v>#VALUE!</v>
      </c>
    </row>
    <row r="673" spans="1:16" x14ac:dyDescent="0.45">
      <c r="A673" t="s">
        <v>97</v>
      </c>
      <c r="B673" t="s">
        <v>182</v>
      </c>
      <c r="C673" t="s">
        <v>208</v>
      </c>
      <c r="D673" s="7">
        <f>SUMIFS(SYSHECF!$AD$2:$AD$7489,SYSHECF!$A$2:$A$7489,$A673,SYSHECF!$B$2:$B$7489,$B673)/8760</f>
        <v>0.25217841407638769</v>
      </c>
      <c r="E673" s="7">
        <f t="shared" si="60"/>
        <v>0</v>
      </c>
      <c r="F673" s="7">
        <f t="shared" si="61"/>
        <v>0</v>
      </c>
      <c r="G673" s="7">
        <f t="shared" si="62"/>
        <v>0</v>
      </c>
      <c r="H673" s="7">
        <f t="shared" si="63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64"/>
        <v>UT|solar thermal</v>
      </c>
      <c r="O673" s="7" t="str">
        <f ca="1">IFERROR(_xludf.MAXIFS(SYSHECF!$AE$2:$AE$7489,SYSHECF!$A$2:$A$7489,$A673,SYSHECF!$B$2:$B$7489,$B673),"")</f>
        <v/>
      </c>
      <c r="P673" t="e">
        <f t="shared" ca="1" si="65"/>
        <v>#VALUE!</v>
      </c>
    </row>
    <row r="674" spans="1:16" x14ac:dyDescent="0.45">
      <c r="A674" t="s">
        <v>101</v>
      </c>
      <c r="B674" t="s">
        <v>159</v>
      </c>
      <c r="C674" t="s">
        <v>207</v>
      </c>
      <c r="D674" s="7">
        <f>SUMIFS(SYSHECF!$AD$2:$AD$7489,SYSHECF!$A$2:$A$7489,$A674,SYSHECF!$B$2:$B$7489,$B674)/8760</f>
        <v>0.68599999999999983</v>
      </c>
      <c r="E674" s="7">
        <f t="shared" si="60"/>
        <v>0.69401381763972658</v>
      </c>
      <c r="F674" s="7">
        <f t="shared" si="61"/>
        <v>0.67800233008249244</v>
      </c>
      <c r="G674" s="7">
        <f t="shared" si="62"/>
        <v>1.0116819499121381</v>
      </c>
      <c r="H674" s="7">
        <f t="shared" si="63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64"/>
        <v>VA|biomass</v>
      </c>
      <c r="O674" s="7" t="str">
        <f ca="1">IFERROR(_xludf.MAXIFS(SYSHECF!$AE$2:$AE$7489,SYSHECF!$A$2:$A$7489,$A674,SYSHECF!$B$2:$B$7489,$B674),"")</f>
        <v/>
      </c>
      <c r="P674" t="e">
        <f t="shared" ca="1" si="65"/>
        <v>#VALUE!</v>
      </c>
    </row>
    <row r="675" spans="1:16" x14ac:dyDescent="0.45">
      <c r="A675" t="s">
        <v>101</v>
      </c>
      <c r="B675" t="s">
        <v>163</v>
      </c>
      <c r="C675" t="s">
        <v>208</v>
      </c>
      <c r="D675" s="7">
        <f>SUMIFS(SYSHECF!$AD$2:$AD$7489,SYSHECF!$A$2:$A$7489,$A675,SYSHECF!$B$2:$B$7489,$B675)/8760</f>
        <v>0.65949999999999998</v>
      </c>
      <c r="E675" s="7" t="str">
        <f t="shared" si="60"/>
        <v/>
      </c>
      <c r="F675" s="7" t="str">
        <f t="shared" si="61"/>
        <v/>
      </c>
      <c r="G675" s="7" t="str">
        <f t="shared" si="62"/>
        <v/>
      </c>
      <c r="H675" s="7" t="str">
        <f t="shared" si="63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64"/>
        <v>VA|geothermal</v>
      </c>
      <c r="O675" s="7" t="str">
        <f ca="1">IFERROR(_xludf.MAXIFS(SYSHECF!$AE$2:$AE$7489,SYSHECF!$A$2:$A$7489,$A675,SYSHECF!$B$2:$B$7489,$B675),"")</f>
        <v/>
      </c>
      <c r="P675" t="e">
        <f t="shared" ca="1" si="65"/>
        <v>#VALUE!</v>
      </c>
    </row>
    <row r="676" spans="1:16" x14ac:dyDescent="0.45">
      <c r="A676" t="s">
        <v>101</v>
      </c>
      <c r="B676" t="s">
        <v>165</v>
      </c>
      <c r="C676" t="s">
        <v>207</v>
      </c>
      <c r="D676" s="7">
        <f>SUMIFS(SYSHECF!$AD$2:$AD$7489,SYSHECF!$A$2:$A$7489,$A676,SYSHECF!$B$2:$B$7489,$B676)/8760</f>
        <v>0.20583221614775643</v>
      </c>
      <c r="E676" s="7">
        <f t="shared" si="60"/>
        <v>0.14274204121963344</v>
      </c>
      <c r="F676" s="7">
        <f t="shared" si="61"/>
        <v>0.26930230115983761</v>
      </c>
      <c r="G676" s="7">
        <f t="shared" si="62"/>
        <v>0.69348736505448794</v>
      </c>
      <c r="H676" s="7">
        <f t="shared" si="63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64"/>
        <v>VA|hard coal</v>
      </c>
      <c r="O676" s="7" t="str">
        <f ca="1">IFERROR(_xludf.MAXIFS(SYSHECF!$AE$2:$AE$7489,SYSHECF!$A$2:$A$7489,$A676,SYSHECF!$B$2:$B$7489,$B676),"")</f>
        <v/>
      </c>
      <c r="P676" t="e">
        <f t="shared" ca="1" si="65"/>
        <v>#VALUE!</v>
      </c>
    </row>
    <row r="677" spans="1:16" x14ac:dyDescent="0.45">
      <c r="A677" t="s">
        <v>101</v>
      </c>
      <c r="B677" t="s">
        <v>167</v>
      </c>
      <c r="C677" t="s">
        <v>208</v>
      </c>
      <c r="D677" s="7">
        <f>SUMIFS(SYSHECF!$AD$2:$AD$7489,SYSHECF!$A$2:$A$7489,$A677,SYSHECF!$B$2:$B$7489,$B677)/8760</f>
        <v>0.15109999999999998</v>
      </c>
      <c r="E677" s="7">
        <f t="shared" si="60"/>
        <v>0.16551916925732107</v>
      </c>
      <c r="F677" s="7">
        <f t="shared" si="61"/>
        <v>0.13671944150722448</v>
      </c>
      <c r="G677" s="7">
        <f t="shared" si="62"/>
        <v>1.0954279897903447</v>
      </c>
      <c r="H677" s="7">
        <f t="shared" si="63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64"/>
        <v>VA|hydro</v>
      </c>
      <c r="O677" s="7" t="str">
        <f ca="1">IFERROR(_xludf.MAXIFS(SYSHECF!$AE$2:$AE$7489,SYSHECF!$A$2:$A$7489,$A677,SYSHECF!$B$2:$B$7489,$B677),"")</f>
        <v/>
      </c>
      <c r="P677" t="e">
        <f t="shared" ca="1" si="65"/>
        <v>#VALUE!</v>
      </c>
    </row>
    <row r="678" spans="1:16" x14ac:dyDescent="0.45">
      <c r="A678" t="s">
        <v>101</v>
      </c>
      <c r="B678" t="s">
        <v>171</v>
      </c>
      <c r="C678" t="s">
        <v>207</v>
      </c>
      <c r="D678" s="7">
        <f>SUMIFS(SYSHECF!$AD$2:$AD$7489,SYSHECF!$A$2:$A$7489,$A678,SYSHECF!$B$2:$B$7489,$B678)/8760</f>
        <v>0.6379999999999999</v>
      </c>
      <c r="E678" s="7" t="str">
        <f t="shared" si="60"/>
        <v/>
      </c>
      <c r="F678" s="7" t="str">
        <f t="shared" si="61"/>
        <v/>
      </c>
      <c r="G678" s="7" t="str">
        <f t="shared" si="62"/>
        <v/>
      </c>
      <c r="H678" s="7" t="str">
        <f t="shared" si="63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64"/>
        <v>VA|lignite</v>
      </c>
      <c r="O678" s="7" t="str">
        <f ca="1">IFERROR(_xludf.MAXIFS(SYSHECF!$AE$2:$AE$7489,SYSHECF!$A$2:$A$7489,$A678,SYSHECF!$B$2:$B$7489,$B678),"")</f>
        <v/>
      </c>
      <c r="P678" t="e">
        <f t="shared" ca="1" si="65"/>
        <v>#VALUE!</v>
      </c>
    </row>
    <row r="679" spans="1:16" x14ac:dyDescent="0.45">
      <c r="A679" t="s">
        <v>101</v>
      </c>
      <c r="B679" t="s">
        <v>172</v>
      </c>
      <c r="C679" t="s">
        <v>207</v>
      </c>
      <c r="D679" s="7">
        <f>SUMIFS(SYSHECF!$AD$2:$AD$7489,SYSHECF!$A$2:$A$7489,$A679,SYSHECF!$B$2:$B$7489,$B679)/8760</f>
        <v>0.73420000000000007</v>
      </c>
      <c r="E679" s="7" t="str">
        <f t="shared" si="60"/>
        <v/>
      </c>
      <c r="F679" s="7" t="str">
        <f t="shared" si="61"/>
        <v/>
      </c>
      <c r="G679" s="7" t="str">
        <f t="shared" si="62"/>
        <v/>
      </c>
      <c r="H679" s="7" t="str">
        <f t="shared" si="63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64"/>
        <v>VA|municipal solid waste</v>
      </c>
      <c r="O679" s="7" t="str">
        <f ca="1">IFERROR(_xludf.MAXIFS(SYSHECF!$AE$2:$AE$7489,SYSHECF!$A$2:$A$7489,$A679,SYSHECF!$B$2:$B$7489,$B679),"")</f>
        <v/>
      </c>
      <c r="P679" t="e">
        <f t="shared" ca="1" si="65"/>
        <v>#VALUE!</v>
      </c>
    </row>
    <row r="680" spans="1:16" x14ac:dyDescent="0.45">
      <c r="A680" t="s">
        <v>101</v>
      </c>
      <c r="B680" t="s">
        <v>161</v>
      </c>
      <c r="C680" t="s">
        <v>207</v>
      </c>
      <c r="D680" s="7">
        <f>SUMIFS(SYSHECF!$AD$2:$AD$7489,SYSHECF!$A$2:$A$7489,$A680,SYSHECF!$B$2:$B$7489,$B680)/8760</f>
        <v>0.71269999999999989</v>
      </c>
      <c r="E680" s="7">
        <f t="shared" si="60"/>
        <v>0.71679084209961508</v>
      </c>
      <c r="F680" s="7">
        <f t="shared" si="61"/>
        <v>0.70856190313131617</v>
      </c>
      <c r="G680" s="7">
        <f t="shared" si="62"/>
        <v>1.0057399215653362</v>
      </c>
      <c r="H680" s="7">
        <f t="shared" si="63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64"/>
        <v>VA|natural gas combined cycle</v>
      </c>
      <c r="O680" s="7" t="str">
        <f ca="1">IFERROR(_xludf.MAXIFS(SYSHECF!$AE$2:$AE$7489,SYSHECF!$A$2:$A$7489,$A680,SYSHECF!$B$2:$B$7489,$B680),"")</f>
        <v/>
      </c>
      <c r="P680" t="e">
        <f t="shared" ca="1" si="65"/>
        <v>#VALUE!</v>
      </c>
    </row>
    <row r="681" spans="1:16" x14ac:dyDescent="0.45">
      <c r="A681" t="s">
        <v>101</v>
      </c>
      <c r="B681" t="s">
        <v>173</v>
      </c>
      <c r="C681" t="s">
        <v>207</v>
      </c>
      <c r="D681" s="7">
        <f>SUMIFS(SYSHECF!$AD$2:$AD$7489,SYSHECF!$A$2:$A$7489,$A681,SYSHECF!$B$2:$B$7489,$B681)/8760</f>
        <v>0.12110000000000005</v>
      </c>
      <c r="E681" s="7">
        <f t="shared" si="60"/>
        <v>0.10705521872776991</v>
      </c>
      <c r="F681" s="7">
        <f t="shared" si="61"/>
        <v>0.13522709028120891</v>
      </c>
      <c r="G681" s="7">
        <f t="shared" si="62"/>
        <v>0.8840232760344332</v>
      </c>
      <c r="H681" s="7">
        <f t="shared" si="63"/>
        <v>1.1166564019918155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64"/>
        <v>VA|natural gas peaker</v>
      </c>
      <c r="O681" s="7" t="str">
        <f ca="1">IFERROR(_xludf.MAXIFS(SYSHECF!$AE$2:$AE$7489,SYSHECF!$A$2:$A$7489,$A681,SYSHECF!$B$2:$B$7489,$B681),"")</f>
        <v/>
      </c>
      <c r="P681" t="e">
        <f t="shared" ca="1" si="65"/>
        <v>#VALUE!</v>
      </c>
    </row>
    <row r="682" spans="1:16" x14ac:dyDescent="0.45">
      <c r="A682" t="s">
        <v>101</v>
      </c>
      <c r="B682" t="s">
        <v>183</v>
      </c>
      <c r="C682" t="s">
        <v>207</v>
      </c>
      <c r="D682" s="7">
        <f>SUMIFS(SYSHECF!$AD$2:$AD$7489,SYSHECF!$A$2:$A$7489,$A682,SYSHECF!$B$2:$B$7489,$B682)/8760</f>
        <v>6.2543415262744692E-2</v>
      </c>
      <c r="E682" s="7">
        <f t="shared" si="60"/>
        <v>5.5038347297956279E-2</v>
      </c>
      <c r="F682" s="7">
        <f t="shared" si="61"/>
        <v>7.6339938821651798E-2</v>
      </c>
      <c r="G682" s="7">
        <f t="shared" si="62"/>
        <v>0.88000226829219919</v>
      </c>
      <c r="H682" s="7">
        <f t="shared" si="63"/>
        <v>1.2205911445824944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64"/>
        <v>VA|natural gas steam turbine</v>
      </c>
      <c r="O682" s="7" t="str">
        <f ca="1">IFERROR(_xludf.MAXIFS(SYSHECF!$AE$2:$AE$7489,SYSHECF!$A$2:$A$7489,$A682,SYSHECF!$B$2:$B$7489,$B682),"")</f>
        <v/>
      </c>
      <c r="P682" t="e">
        <f t="shared" ca="1" si="65"/>
        <v>#VALUE!</v>
      </c>
    </row>
    <row r="683" spans="1:16" x14ac:dyDescent="0.45">
      <c r="A683" t="s">
        <v>101</v>
      </c>
      <c r="B683" t="s">
        <v>174</v>
      </c>
      <c r="C683" t="s">
        <v>208</v>
      </c>
      <c r="D683" s="7">
        <f>SUMIFS(SYSHECF!$AD$2:$AD$7489,SYSHECF!$A$2:$A$7489,$A683,SYSHECF!$B$2:$B$7489,$B683)/8760</f>
        <v>0.91440000000000043</v>
      </c>
      <c r="E683" s="7">
        <f t="shared" si="60"/>
        <v>0.92608127546737107</v>
      </c>
      <c r="F683" s="7">
        <f t="shared" si="61"/>
        <v>0.90269032700616336</v>
      </c>
      <c r="G683" s="7">
        <f t="shared" si="62"/>
        <v>1.0127747981926625</v>
      </c>
      <c r="H683" s="7">
        <f t="shared" si="63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64"/>
        <v>VA|nuclear</v>
      </c>
      <c r="O683" s="7" t="str">
        <f ca="1">IFERROR(_xludf.MAXIFS(SYSHECF!$AE$2:$AE$7489,SYSHECF!$A$2:$A$7489,$A683,SYSHECF!$B$2:$B$7489,$B683),"")</f>
        <v/>
      </c>
      <c r="P683" t="e">
        <f t="shared" ca="1" si="65"/>
        <v>#VALUE!</v>
      </c>
    </row>
    <row r="684" spans="1:16" x14ac:dyDescent="0.45">
      <c r="A684" t="s">
        <v>101</v>
      </c>
      <c r="B684" t="s">
        <v>175</v>
      </c>
      <c r="C684" t="s">
        <v>208</v>
      </c>
      <c r="D684" s="7">
        <f>SUMIFS(SYSHECF!$AD$2:$AD$7489,SYSHECF!$A$2:$A$7489,$A684,SYSHECF!$B$2:$B$7489,$B684)/8760</f>
        <v>0.28956900913242006</v>
      </c>
      <c r="E684" s="7">
        <f t="shared" si="60"/>
        <v>0.47850076103500755</v>
      </c>
      <c r="F684" s="7">
        <f t="shared" si="61"/>
        <v>0.47469558599695583</v>
      </c>
      <c r="G684" s="7">
        <f t="shared" si="62"/>
        <v>1.6524584673914082</v>
      </c>
      <c r="H684" s="7">
        <f t="shared" si="63"/>
        <v>1.6393176445890909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64"/>
        <v>VA|offshore wind</v>
      </c>
      <c r="O684" s="7" t="str">
        <f ca="1">IFERROR(_xludf.MAXIFS(SYSHECF!$AE$2:$AE$7489,SYSHECF!$A$2:$A$7489,$A684,SYSHECF!$B$2:$B$7489,$B684),"")</f>
        <v/>
      </c>
      <c r="P684" t="e">
        <f t="shared" ca="1" si="65"/>
        <v>#VALUE!</v>
      </c>
    </row>
    <row r="685" spans="1:16" x14ac:dyDescent="0.45">
      <c r="A685" t="s">
        <v>101</v>
      </c>
      <c r="B685" t="s">
        <v>176</v>
      </c>
      <c r="C685" t="s">
        <v>208</v>
      </c>
      <c r="D685" s="7">
        <f>SUMIFS(SYSHECF!$AD$2:$AD$7489,SYSHECF!$A$2:$A$7489,$A685,SYSHECF!$B$2:$B$7489,$B685)/8760</f>
        <v>0.35498256656698485</v>
      </c>
      <c r="E685" s="7" t="str">
        <f t="shared" si="60"/>
        <v/>
      </c>
      <c r="F685" s="7" t="str">
        <f t="shared" si="61"/>
        <v/>
      </c>
      <c r="G685" s="7" t="str">
        <f t="shared" si="62"/>
        <v/>
      </c>
      <c r="H685" s="7" t="str">
        <f t="shared" si="63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64"/>
        <v>VA|onshore wind</v>
      </c>
      <c r="O685" s="7" t="str">
        <f ca="1">IFERROR(_xludf.MAXIFS(SYSHECF!$AE$2:$AE$7489,SYSHECF!$A$2:$A$7489,$A685,SYSHECF!$B$2:$B$7489,$B685),"")</f>
        <v/>
      </c>
      <c r="P685" t="e">
        <f t="shared" ca="1" si="65"/>
        <v>#VALUE!</v>
      </c>
    </row>
    <row r="686" spans="1:16" x14ac:dyDescent="0.45">
      <c r="A686" t="s">
        <v>101</v>
      </c>
      <c r="B686" t="s">
        <v>177</v>
      </c>
      <c r="C686" t="s">
        <v>207</v>
      </c>
      <c r="D686" s="7">
        <f>SUMIFS(SYSHECF!$AD$2:$AD$7489,SYSHECF!$A$2:$A$7489,$A686,SYSHECF!$B$2:$B$7489,$B686)/8760</f>
        <v>5.982216221367629E-2</v>
      </c>
      <c r="E686" s="7">
        <f t="shared" si="60"/>
        <v>2.9359071504274015E-2</v>
      </c>
      <c r="F686" s="7">
        <f t="shared" si="61"/>
        <v>9.9230359649547392E-2</v>
      </c>
      <c r="G686" s="7">
        <f t="shared" si="62"/>
        <v>0.4907724899579452</v>
      </c>
      <c r="H686" s="7">
        <f t="shared" si="63"/>
        <v>1.6587558185394671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64"/>
        <v>VA|petroleum</v>
      </c>
      <c r="O686" s="7" t="str">
        <f ca="1">IFERROR(_xludf.MAXIFS(SYSHECF!$AE$2:$AE$7489,SYSHECF!$A$2:$A$7489,$A686,SYSHECF!$B$2:$B$7489,$B686),"")</f>
        <v/>
      </c>
      <c r="P686" t="e">
        <f t="shared" ca="1" si="65"/>
        <v>#VALUE!</v>
      </c>
    </row>
    <row r="687" spans="1:16" x14ac:dyDescent="0.45">
      <c r="A687" t="s">
        <v>101</v>
      </c>
      <c r="B687" t="s">
        <v>178</v>
      </c>
      <c r="C687" t="s">
        <v>207</v>
      </c>
      <c r="D687" s="7">
        <f>SUMIFS(SYSHECF!$AD$2:$AD$7489,SYSHECF!$A$2:$A$7489,$A687,SYSHECF!$B$2:$B$7489,$B687)/8760</f>
        <v>8.9261576490710509E-2</v>
      </c>
      <c r="E687" s="7" t="str">
        <f t="shared" si="60"/>
        <v/>
      </c>
      <c r="F687" s="7">
        <f t="shared" si="61"/>
        <v>-5.3342094001391907E-2</v>
      </c>
      <c r="G687" s="7" t="str">
        <f t="shared" si="62"/>
        <v/>
      </c>
      <c r="H687" s="7">
        <f t="shared" si="63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64"/>
        <v>VA|pumped hydro</v>
      </c>
      <c r="O687" s="7" t="str">
        <f ca="1">IFERROR(_xludf.MAXIFS(SYSHECF!$AE$2:$AE$7489,SYSHECF!$A$2:$A$7489,$A687,SYSHECF!$B$2:$B$7489,$B687),"")</f>
        <v/>
      </c>
      <c r="P687" t="e">
        <f t="shared" ca="1" si="65"/>
        <v>#VALUE!</v>
      </c>
    </row>
    <row r="688" spans="1:16" x14ac:dyDescent="0.45">
      <c r="A688" t="s">
        <v>101</v>
      </c>
      <c r="B688" t="s">
        <v>181</v>
      </c>
      <c r="C688" t="s">
        <v>208</v>
      </c>
      <c r="D688" s="7">
        <f>SUMIFS(SYSHECF!$AD$2:$AD$7489,SYSHECF!$A$2:$A$7489,$A688,SYSHECF!$B$2:$B$7489,$B688)/8760</f>
        <v>0.18350000000000002</v>
      </c>
      <c r="E688" s="7">
        <f t="shared" si="60"/>
        <v>0.17076428714934128</v>
      </c>
      <c r="F688" s="7">
        <f t="shared" si="61"/>
        <v>0.1962554777713498</v>
      </c>
      <c r="G688" s="7">
        <f t="shared" si="62"/>
        <v>0.9305955702961376</v>
      </c>
      <c r="H688" s="7">
        <f t="shared" si="63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64"/>
        <v>VA|solar pv</v>
      </c>
      <c r="O688" s="7" t="str">
        <f ca="1">IFERROR(_xludf.MAXIFS(SYSHECF!$AE$2:$AE$7489,SYSHECF!$A$2:$A$7489,$A688,SYSHECF!$B$2:$B$7489,$B688),"")</f>
        <v/>
      </c>
      <c r="P688" t="e">
        <f t="shared" ca="1" si="65"/>
        <v>#VALUE!</v>
      </c>
    </row>
    <row r="689" spans="1:16" x14ac:dyDescent="0.45">
      <c r="A689" t="s">
        <v>101</v>
      </c>
      <c r="B689" t="s">
        <v>182</v>
      </c>
      <c r="C689" t="s">
        <v>208</v>
      </c>
      <c r="D689" s="7">
        <f>SUMIFS(SYSHECF!$AD$2:$AD$7489,SYSHECF!$A$2:$A$7489,$A689,SYSHECF!$B$2:$B$7489,$B689)/8760</f>
        <v>0.24753887654301943</v>
      </c>
      <c r="E689" s="7" t="str">
        <f t="shared" si="60"/>
        <v/>
      </c>
      <c r="F689" s="7" t="str">
        <f t="shared" si="61"/>
        <v/>
      </c>
      <c r="G689" s="7" t="str">
        <f t="shared" si="62"/>
        <v/>
      </c>
      <c r="H689" s="7" t="str">
        <f t="shared" si="63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64"/>
        <v>VA|solar thermal</v>
      </c>
      <c r="O689" s="7" t="str">
        <f ca="1">IFERROR(_xludf.MAXIFS(SYSHECF!$AE$2:$AE$7489,SYSHECF!$A$2:$A$7489,$A689,SYSHECF!$B$2:$B$7489,$B689),"")</f>
        <v/>
      </c>
      <c r="P689" t="e">
        <f t="shared" ca="1" si="65"/>
        <v>#VALUE!</v>
      </c>
    </row>
    <row r="690" spans="1:16" x14ac:dyDescent="0.45">
      <c r="A690" t="s">
        <v>99</v>
      </c>
      <c r="B690" t="s">
        <v>159</v>
      </c>
      <c r="C690" t="s">
        <v>207</v>
      </c>
      <c r="D690" s="7">
        <f>SUMIFS(SYSHECF!$AD$2:$AD$7489,SYSHECF!$A$2:$A$7489,$A690,SYSHECF!$B$2:$B$7489,$B690)/8760</f>
        <v>0.58980000000000021</v>
      </c>
      <c r="E690" s="7">
        <f t="shared" si="60"/>
        <v>0.56847879153384451</v>
      </c>
      <c r="F690" s="7">
        <f t="shared" si="61"/>
        <v>0.61099003735990032</v>
      </c>
      <c r="G690" s="7">
        <f t="shared" si="62"/>
        <v>0.9638501043300175</v>
      </c>
      <c r="H690" s="7">
        <f t="shared" si="63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64"/>
        <v>VT|biomass</v>
      </c>
      <c r="O690" s="7" t="str">
        <f ca="1">IFERROR(_xludf.MAXIFS(SYSHECF!$AE$2:$AE$7489,SYSHECF!$A$2:$A$7489,$A690,SYSHECF!$B$2:$B$7489,$B690),"")</f>
        <v/>
      </c>
      <c r="P690" t="e">
        <f t="shared" ca="1" si="65"/>
        <v>#VALUE!</v>
      </c>
    </row>
    <row r="691" spans="1:16" x14ac:dyDescent="0.45">
      <c r="A691" t="s">
        <v>99</v>
      </c>
      <c r="B691" t="s">
        <v>163</v>
      </c>
      <c r="C691" t="s">
        <v>208</v>
      </c>
      <c r="D691" s="7">
        <f>SUMIFS(SYSHECF!$AD$2:$AD$7489,SYSHECF!$A$2:$A$7489,$A691,SYSHECF!$B$2:$B$7489,$B691)/8760</f>
        <v>0.65949999999999998</v>
      </c>
      <c r="E691" s="7" t="str">
        <f t="shared" si="60"/>
        <v/>
      </c>
      <c r="F691" s="7" t="str">
        <f t="shared" si="61"/>
        <v/>
      </c>
      <c r="G691" s="7" t="str">
        <f t="shared" si="62"/>
        <v/>
      </c>
      <c r="H691" s="7" t="str">
        <f t="shared" si="63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64"/>
        <v>VT|geothermal</v>
      </c>
      <c r="O691" s="7" t="str">
        <f ca="1">IFERROR(_xludf.MAXIFS(SYSHECF!$AE$2:$AE$7489,SYSHECF!$A$2:$A$7489,$A691,SYSHECF!$B$2:$B$7489,$B691),"")</f>
        <v/>
      </c>
      <c r="P691" t="e">
        <f t="shared" ca="1" si="65"/>
        <v>#VALUE!</v>
      </c>
    </row>
    <row r="692" spans="1:16" x14ac:dyDescent="0.45">
      <c r="A692" t="s">
        <v>99</v>
      </c>
      <c r="B692" t="s">
        <v>165</v>
      </c>
      <c r="C692" t="s">
        <v>207</v>
      </c>
      <c r="D692" s="7">
        <f>SUMIFS(SYSHECF!$AD$2:$AD$7489,SYSHECF!$A$2:$A$7489,$A692,SYSHECF!$B$2:$B$7489,$B692)/8760</f>
        <v>0.45760000000000017</v>
      </c>
      <c r="E692" s="7" t="str">
        <f t="shared" si="60"/>
        <v/>
      </c>
      <c r="F692" s="7" t="str">
        <f t="shared" si="61"/>
        <v/>
      </c>
      <c r="G692" s="7" t="str">
        <f t="shared" si="62"/>
        <v/>
      </c>
      <c r="H692" s="7" t="str">
        <f t="shared" si="63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64"/>
        <v>VT|hard coal</v>
      </c>
      <c r="O692" s="7" t="str">
        <f ca="1">IFERROR(_xludf.MAXIFS(SYSHECF!$AE$2:$AE$7489,SYSHECF!$A$2:$A$7489,$A692,SYSHECF!$B$2:$B$7489,$B692),"")</f>
        <v/>
      </c>
      <c r="P692" t="e">
        <f t="shared" ca="1" si="65"/>
        <v>#VALUE!</v>
      </c>
    </row>
    <row r="693" spans="1:16" x14ac:dyDescent="0.45">
      <c r="A693" t="s">
        <v>99</v>
      </c>
      <c r="B693" t="s">
        <v>167</v>
      </c>
      <c r="C693" t="s">
        <v>208</v>
      </c>
      <c r="D693" s="7">
        <f>SUMIFS(SYSHECF!$AD$2:$AD$7489,SYSHECF!$A$2:$A$7489,$A693,SYSHECF!$B$2:$B$7489,$B693)/8760</f>
        <v>0.39569999999999994</v>
      </c>
      <c r="E693" s="7">
        <f t="shared" si="60"/>
        <v>0.44279132006235433</v>
      </c>
      <c r="F693" s="7">
        <f t="shared" si="61"/>
        <v>0.34863910386403452</v>
      </c>
      <c r="G693" s="7">
        <f t="shared" si="62"/>
        <v>1.1190076322020581</v>
      </c>
      <c r="H693" s="7">
        <f t="shared" si="63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64"/>
        <v>VT|hydro</v>
      </c>
      <c r="O693" s="7" t="str">
        <f ca="1">IFERROR(_xludf.MAXIFS(SYSHECF!$AE$2:$AE$7489,SYSHECF!$A$2:$A$7489,$A693,SYSHECF!$B$2:$B$7489,$B693),"")</f>
        <v/>
      </c>
      <c r="P693" t="e">
        <f t="shared" ca="1" si="65"/>
        <v>#VALUE!</v>
      </c>
    </row>
    <row r="694" spans="1:16" x14ac:dyDescent="0.45">
      <c r="A694" t="s">
        <v>99</v>
      </c>
      <c r="B694" t="s">
        <v>171</v>
      </c>
      <c r="C694" t="s">
        <v>207</v>
      </c>
      <c r="D694" s="7">
        <f>SUMIFS(SYSHECF!$AD$2:$AD$7489,SYSHECF!$A$2:$A$7489,$A694,SYSHECF!$B$2:$B$7489,$B694)/8760</f>
        <v>0.63800000000000001</v>
      </c>
      <c r="E694" s="7" t="str">
        <f t="shared" si="60"/>
        <v/>
      </c>
      <c r="F694" s="7" t="str">
        <f t="shared" si="61"/>
        <v/>
      </c>
      <c r="G694" s="7" t="str">
        <f t="shared" si="62"/>
        <v/>
      </c>
      <c r="H694" s="7" t="str">
        <f t="shared" si="63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64"/>
        <v>VT|lignite</v>
      </c>
      <c r="O694" s="7" t="str">
        <f ca="1">IFERROR(_xludf.MAXIFS(SYSHECF!$AE$2:$AE$7489,SYSHECF!$A$2:$A$7489,$A694,SYSHECF!$B$2:$B$7489,$B694),"")</f>
        <v/>
      </c>
      <c r="P694" t="e">
        <f t="shared" ca="1" si="65"/>
        <v>#VALUE!</v>
      </c>
    </row>
    <row r="695" spans="1:16" x14ac:dyDescent="0.45">
      <c r="A695" t="s">
        <v>99</v>
      </c>
      <c r="B695" t="s">
        <v>172</v>
      </c>
      <c r="C695" t="s">
        <v>207</v>
      </c>
      <c r="D695" s="7">
        <f>SUMIFS(SYSHECF!$AD$2:$AD$7489,SYSHECF!$A$2:$A$7489,$A695,SYSHECF!$B$2:$B$7489,$B695)/8760</f>
        <v>0.73419999999999985</v>
      </c>
      <c r="E695" s="7" t="str">
        <f t="shared" si="60"/>
        <v/>
      </c>
      <c r="F695" s="7" t="str">
        <f t="shared" si="61"/>
        <v/>
      </c>
      <c r="G695" s="7" t="str">
        <f t="shared" si="62"/>
        <v/>
      </c>
      <c r="H695" s="7" t="str">
        <f t="shared" si="63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64"/>
        <v>VT|municipal solid waste</v>
      </c>
      <c r="O695" s="7" t="str">
        <f ca="1">IFERROR(_xludf.MAXIFS(SYSHECF!$AE$2:$AE$7489,SYSHECF!$A$2:$A$7489,$A695,SYSHECF!$B$2:$B$7489,$B695),"")</f>
        <v/>
      </c>
      <c r="P695" t="e">
        <f t="shared" ca="1" si="65"/>
        <v>#VALUE!</v>
      </c>
    </row>
    <row r="696" spans="1:16" x14ac:dyDescent="0.45">
      <c r="A696" t="s">
        <v>99</v>
      </c>
      <c r="B696" t="s">
        <v>161</v>
      </c>
      <c r="C696" t="s">
        <v>207</v>
      </c>
      <c r="D696" s="7">
        <f>SUMIFS(SYSHECF!$AD$2:$AD$7489,SYSHECF!$A$2:$A$7489,$A696,SYSHECF!$B$2:$B$7489,$B696)/8760</f>
        <v>0.59510000000000007</v>
      </c>
      <c r="E696" s="7" t="str">
        <f t="shared" si="60"/>
        <v/>
      </c>
      <c r="F696" s="7" t="str">
        <f t="shared" si="61"/>
        <v/>
      </c>
      <c r="G696" s="7" t="str">
        <f t="shared" si="62"/>
        <v/>
      </c>
      <c r="H696" s="7" t="str">
        <f t="shared" si="63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64"/>
        <v>VT|natural gas combined cycle</v>
      </c>
      <c r="O696" s="7" t="str">
        <f ca="1">IFERROR(_xludf.MAXIFS(SYSHECF!$AE$2:$AE$7489,SYSHECF!$A$2:$A$7489,$A696,SYSHECF!$B$2:$B$7489,$B696),"")</f>
        <v/>
      </c>
      <c r="P696" t="e">
        <f t="shared" ca="1" si="65"/>
        <v>#VALUE!</v>
      </c>
    </row>
    <row r="697" spans="1:16" x14ac:dyDescent="0.45">
      <c r="A697" t="s">
        <v>99</v>
      </c>
      <c r="B697" t="s">
        <v>173</v>
      </c>
      <c r="C697" t="s">
        <v>207</v>
      </c>
      <c r="D697" s="7">
        <f>SUMIFS(SYSHECF!$AD$2:$AD$7489,SYSHECF!$A$2:$A$7489,$A697,SYSHECF!$B$2:$B$7489,$B697)/8760</f>
        <v>0.10849999999999999</v>
      </c>
      <c r="E697" s="7" t="str">
        <f t="shared" si="60"/>
        <v/>
      </c>
      <c r="F697" s="7" t="str">
        <f t="shared" si="61"/>
        <v/>
      </c>
      <c r="G697" s="7" t="str">
        <f t="shared" si="62"/>
        <v/>
      </c>
      <c r="H697" s="7" t="str">
        <f t="shared" si="63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64"/>
        <v>VT|natural gas peaker</v>
      </c>
      <c r="O697" s="7" t="str">
        <f ca="1">IFERROR(_xludf.MAXIFS(SYSHECF!$AE$2:$AE$7489,SYSHECF!$A$2:$A$7489,$A697,SYSHECF!$B$2:$B$7489,$B697),"")</f>
        <v/>
      </c>
      <c r="P697" t="e">
        <f t="shared" ca="1" si="65"/>
        <v>#VALUE!</v>
      </c>
    </row>
    <row r="698" spans="1:16" x14ac:dyDescent="0.45">
      <c r="A698" t="s">
        <v>99</v>
      </c>
      <c r="B698" t="s">
        <v>183</v>
      </c>
      <c r="C698" t="s">
        <v>207</v>
      </c>
      <c r="D698" s="7">
        <f>SUMIFS(SYSHECF!$AD$2:$AD$7489,SYSHECF!$A$2:$A$7489,$A698,SYSHECF!$B$2:$B$7489,$B698)/8760</f>
        <v>0.19174232404198785</v>
      </c>
      <c r="E698" s="7" t="str">
        <f t="shared" si="60"/>
        <v/>
      </c>
      <c r="F698" s="7" t="str">
        <f t="shared" si="61"/>
        <v/>
      </c>
      <c r="G698" s="7" t="str">
        <f t="shared" si="62"/>
        <v/>
      </c>
      <c r="H698" s="7" t="str">
        <f t="shared" si="63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64"/>
        <v>VT|natural gas steam turbine</v>
      </c>
      <c r="O698" s="7" t="str">
        <f ca="1">IFERROR(_xludf.MAXIFS(SYSHECF!$AE$2:$AE$7489,SYSHECF!$A$2:$A$7489,$A698,SYSHECF!$B$2:$B$7489,$B698),"")</f>
        <v/>
      </c>
      <c r="P698" t="e">
        <f t="shared" ca="1" si="65"/>
        <v>#VALUE!</v>
      </c>
    </row>
    <row r="699" spans="1:16" x14ac:dyDescent="0.45">
      <c r="A699" t="s">
        <v>99</v>
      </c>
      <c r="B699" t="s">
        <v>174</v>
      </c>
      <c r="C699" t="s">
        <v>208</v>
      </c>
      <c r="D699" s="7">
        <f>SUMIFS(SYSHECF!$AD$2:$AD$7489,SYSHECF!$A$2:$A$7489,$A699,SYSHECF!$B$2:$B$7489,$B699)/8760</f>
        <v>0.90900000000000025</v>
      </c>
      <c r="E699" s="7" t="str">
        <f t="shared" si="60"/>
        <v/>
      </c>
      <c r="F699" s="7" t="str">
        <f t="shared" si="61"/>
        <v/>
      </c>
      <c r="G699" s="7" t="str">
        <f t="shared" si="62"/>
        <v/>
      </c>
      <c r="H699" s="7" t="str">
        <f t="shared" si="63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64"/>
        <v>VT|nuclear</v>
      </c>
      <c r="O699" s="7" t="str">
        <f ca="1">IFERROR(_xludf.MAXIFS(SYSHECF!$AE$2:$AE$7489,SYSHECF!$A$2:$A$7489,$A699,SYSHECF!$B$2:$B$7489,$B699),"")</f>
        <v/>
      </c>
      <c r="P699" t="e">
        <f t="shared" ca="1" si="65"/>
        <v>#VALUE!</v>
      </c>
    </row>
    <row r="700" spans="1:16" x14ac:dyDescent="0.45">
      <c r="A700" t="s">
        <v>99</v>
      </c>
      <c r="B700" t="s">
        <v>175</v>
      </c>
      <c r="C700" t="s">
        <v>208</v>
      </c>
      <c r="D700" s="7">
        <f>SUMIFS(SYSHECF!$AD$2:$AD$7489,SYSHECF!$A$2:$A$7489,$A700,SYSHECF!$B$2:$B$7489,$B700)/8760</f>
        <v>0.35728931622967613</v>
      </c>
      <c r="E700" s="7" t="str">
        <f t="shared" si="60"/>
        <v/>
      </c>
      <c r="F700" s="7" t="str">
        <f t="shared" si="61"/>
        <v/>
      </c>
      <c r="G700" s="7" t="str">
        <f t="shared" si="62"/>
        <v/>
      </c>
      <c r="H700" s="7" t="str">
        <f t="shared" si="63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64"/>
        <v>VT|offshore wind</v>
      </c>
      <c r="O700" s="7" t="str">
        <f ca="1">IFERROR(_xludf.MAXIFS(SYSHECF!$AE$2:$AE$7489,SYSHECF!$A$2:$A$7489,$A700,SYSHECF!$B$2:$B$7489,$B700),"")</f>
        <v/>
      </c>
      <c r="P700" t="e">
        <f t="shared" ca="1" si="65"/>
        <v>#VALUE!</v>
      </c>
    </row>
    <row r="701" spans="1:16" x14ac:dyDescent="0.45">
      <c r="A701" t="s">
        <v>99</v>
      </c>
      <c r="B701" t="s">
        <v>176</v>
      </c>
      <c r="C701" t="s">
        <v>208</v>
      </c>
      <c r="D701" s="7">
        <f>SUMIFS(SYSHECF!$AD$2:$AD$7489,SYSHECF!$A$2:$A$7489,$A701,SYSHECF!$B$2:$B$7489,$B701)/8760</f>
        <v>0.28100000000000003</v>
      </c>
      <c r="E701" s="7">
        <f t="shared" si="60"/>
        <v>0.27003569061646876</v>
      </c>
      <c r="F701" s="7">
        <f t="shared" si="61"/>
        <v>0.29207631833354614</v>
      </c>
      <c r="G701" s="7">
        <f t="shared" si="62"/>
        <v>0.96098110539668591</v>
      </c>
      <c r="H701" s="7">
        <f t="shared" si="63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64"/>
        <v>VT|onshore wind</v>
      </c>
      <c r="O701" s="7" t="str">
        <f ca="1">IFERROR(_xludf.MAXIFS(SYSHECF!$AE$2:$AE$7489,SYSHECF!$A$2:$A$7489,$A701,SYSHECF!$B$2:$B$7489,$B701),"")</f>
        <v/>
      </c>
      <c r="P701" t="e">
        <f t="shared" ca="1" si="65"/>
        <v>#VALUE!</v>
      </c>
    </row>
    <row r="702" spans="1:16" x14ac:dyDescent="0.45">
      <c r="A702" t="s">
        <v>99</v>
      </c>
      <c r="B702" t="s">
        <v>177</v>
      </c>
      <c r="C702" t="s">
        <v>207</v>
      </c>
      <c r="D702" s="7">
        <f>SUMIFS(SYSHECF!$AD$2:$AD$7489,SYSHECF!$A$2:$A$7489,$A702,SYSHECF!$B$2:$B$7489,$B702)/8760</f>
        <v>3.2999999999999995E-3</v>
      </c>
      <c r="E702" s="7">
        <f t="shared" si="60"/>
        <v>2.8085815757048637E-3</v>
      </c>
      <c r="F702" s="7">
        <f t="shared" si="61"/>
        <v>3.7857608796943438E-3</v>
      </c>
      <c r="G702" s="7">
        <f t="shared" si="62"/>
        <v>0.85108532597117093</v>
      </c>
      <c r="H702" s="7">
        <f t="shared" si="63"/>
        <v>1.1472002665740437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64"/>
        <v>VT|petroleum</v>
      </c>
      <c r="O702" s="7" t="str">
        <f ca="1">IFERROR(_xludf.MAXIFS(SYSHECF!$AE$2:$AE$7489,SYSHECF!$A$2:$A$7489,$A702,SYSHECF!$B$2:$B$7489,$B702),"")</f>
        <v/>
      </c>
      <c r="P702" t="e">
        <f t="shared" ca="1" si="65"/>
        <v>#VALUE!</v>
      </c>
    </row>
    <row r="703" spans="1:16" x14ac:dyDescent="0.45">
      <c r="A703" t="s">
        <v>99</v>
      </c>
      <c r="B703" t="s">
        <v>178</v>
      </c>
      <c r="C703" t="s">
        <v>207</v>
      </c>
      <c r="D703" s="7">
        <f>SUMIFS(SYSHECF!$AD$2:$AD$7489,SYSHECF!$A$2:$A$7489,$A703,SYSHECF!$B$2:$B$7489,$B703)/8760</f>
        <v>0.11695385861341324</v>
      </c>
      <c r="E703" s="7" t="str">
        <f t="shared" si="60"/>
        <v/>
      </c>
      <c r="F703" s="7" t="str">
        <f t="shared" si="61"/>
        <v/>
      </c>
      <c r="G703" s="7" t="str">
        <f t="shared" si="62"/>
        <v/>
      </c>
      <c r="H703" s="7" t="str">
        <f t="shared" si="63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64"/>
        <v>VT|pumped hydro</v>
      </c>
      <c r="O703" s="7" t="str">
        <f ca="1">IFERROR(_xludf.MAXIFS(SYSHECF!$AE$2:$AE$7489,SYSHECF!$A$2:$A$7489,$A703,SYSHECF!$B$2:$B$7489,$B703),"")</f>
        <v/>
      </c>
      <c r="P703" t="e">
        <f t="shared" ca="1" si="65"/>
        <v>#VALUE!</v>
      </c>
    </row>
    <row r="704" spans="1:16" x14ac:dyDescent="0.45">
      <c r="A704" t="s">
        <v>99</v>
      </c>
      <c r="B704" t="s">
        <v>181</v>
      </c>
      <c r="C704" t="s">
        <v>208</v>
      </c>
      <c r="D704" s="7">
        <f>SUMIFS(SYSHECF!$AD$2:$AD$7489,SYSHECF!$A$2:$A$7489,$A704,SYSHECF!$B$2:$B$7489,$B704)/8760</f>
        <v>0.15720000000000001</v>
      </c>
      <c r="E704" s="7">
        <f t="shared" si="60"/>
        <v>0.1594642941204161</v>
      </c>
      <c r="F704" s="7">
        <f t="shared" si="61"/>
        <v>0.15485663984643874</v>
      </c>
      <c r="G704" s="7">
        <f t="shared" si="62"/>
        <v>1.0144039066184229</v>
      </c>
      <c r="H704" s="7">
        <f t="shared" si="63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64"/>
        <v>VT|solar pv</v>
      </c>
      <c r="O704" s="7" t="str">
        <f ca="1">IFERROR(_xludf.MAXIFS(SYSHECF!$AE$2:$AE$7489,SYSHECF!$A$2:$A$7489,$A704,SYSHECF!$B$2:$B$7489,$B704),"")</f>
        <v/>
      </c>
      <c r="P704" t="e">
        <f t="shared" ca="1" si="65"/>
        <v>#VALUE!</v>
      </c>
    </row>
    <row r="705" spans="1:16" x14ac:dyDescent="0.45">
      <c r="A705" t="s">
        <v>99</v>
      </c>
      <c r="B705" t="s">
        <v>182</v>
      </c>
      <c r="C705" t="s">
        <v>208</v>
      </c>
      <c r="D705" s="7">
        <f>SUMIFS(SYSHECF!$AD$2:$AD$7489,SYSHECF!$A$2:$A$7489,$A705,SYSHECF!$B$2:$B$7489,$B705)/8760</f>
        <v>0.25568201296238136</v>
      </c>
      <c r="E705" s="7" t="str">
        <f t="shared" si="60"/>
        <v/>
      </c>
      <c r="F705" s="7" t="str">
        <f t="shared" si="61"/>
        <v/>
      </c>
      <c r="G705" s="7" t="str">
        <f t="shared" si="62"/>
        <v/>
      </c>
      <c r="H705" s="7" t="str">
        <f t="shared" si="63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64"/>
        <v>VT|solar thermal</v>
      </c>
      <c r="O705" s="7" t="str">
        <f ca="1">IFERROR(_xludf.MAXIFS(SYSHECF!$AE$2:$AE$7489,SYSHECF!$A$2:$A$7489,$A705,SYSHECF!$B$2:$B$7489,$B705),"")</f>
        <v/>
      </c>
      <c r="P705" t="e">
        <f t="shared" ca="1" si="65"/>
        <v>#VALUE!</v>
      </c>
    </row>
    <row r="706" spans="1:16" x14ac:dyDescent="0.45">
      <c r="A706" t="s">
        <v>103</v>
      </c>
      <c r="B706" t="s">
        <v>159</v>
      </c>
      <c r="C706" t="s">
        <v>207</v>
      </c>
      <c r="D706" s="7">
        <f>SUMIFS(SYSHECF!$AD$2:$AD$7489,SYSHECF!$A$2:$A$7489,$A706,SYSHECF!$B$2:$B$7489,$B706)/8760</f>
        <v>0.64459999999999995</v>
      </c>
      <c r="E706" s="7">
        <f t="shared" ref="E706:E769" si="66">IF(OR($J706="",$J706=0),"",$I706*1000/($J706*8760))</f>
        <v>0.67948556826274564</v>
      </c>
      <c r="F706" s="7">
        <f t="shared" ref="F706:F769" si="67">IF(OR($L706="",$L706=0),"",$K706*1000/($L706*8760))</f>
        <v>0.60984441344402007</v>
      </c>
      <c r="G706" s="7">
        <f t="shared" ref="G706:G769" si="68">IF(OR($E706="",$D706=0),"",$E706/$D706)</f>
        <v>1.0541197149592705</v>
      </c>
      <c r="H706" s="7">
        <f t="shared" ref="H706:H769" si="69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70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t="shared" ref="P706:P769" ca="1" si="71">IF(AND($H706&lt;&gt;"",$O706&lt;&gt;"",$H706*$O706&gt;1),"over","")</f>
        <v>#VALUE!</v>
      </c>
    </row>
    <row r="707" spans="1:16" x14ac:dyDescent="0.45">
      <c r="A707" t="s">
        <v>103</v>
      </c>
      <c r="B707" t="s">
        <v>163</v>
      </c>
      <c r="C707" t="s">
        <v>208</v>
      </c>
      <c r="D707" s="7">
        <f>SUMIFS(SYSHECF!$AD$2:$AD$7489,SYSHECF!$A$2:$A$7489,$A707,SYSHECF!$B$2:$B$7489,$B707)/8760</f>
        <v>0.65949999999999998</v>
      </c>
      <c r="E707" s="7" t="str">
        <f t="shared" si="66"/>
        <v/>
      </c>
      <c r="F707" s="7" t="str">
        <f t="shared" si="67"/>
        <v/>
      </c>
      <c r="G707" s="7" t="str">
        <f t="shared" si="68"/>
        <v/>
      </c>
      <c r="H707" s="7" t="str">
        <f t="shared" si="69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70"/>
        <v>WA|geothermal</v>
      </c>
      <c r="O707" s="7" t="str">
        <f ca="1">IFERROR(_xludf.MAXIFS(SYSHECF!$AE$2:$AE$7489,SYSHECF!$A$2:$A$7489,$A707,SYSHECF!$B$2:$B$7489,$B707),"")</f>
        <v/>
      </c>
      <c r="P707" t="e">
        <f t="shared" ca="1" si="71"/>
        <v>#VALUE!</v>
      </c>
    </row>
    <row r="708" spans="1:16" x14ac:dyDescent="0.45">
      <c r="A708" t="s">
        <v>103</v>
      </c>
      <c r="B708" t="s">
        <v>165</v>
      </c>
      <c r="C708" t="s">
        <v>207</v>
      </c>
      <c r="D708" s="7">
        <f>SUMIFS(SYSHECF!$AD$2:$AD$7489,SYSHECF!$A$2:$A$7489,$A708,SYSHECF!$B$2:$B$7489,$B708)/8760</f>
        <v>0.5083000000000002</v>
      </c>
      <c r="E708" s="7">
        <f t="shared" si="66"/>
        <v>0.48125809309616302</v>
      </c>
      <c r="F708" s="7">
        <f t="shared" si="67"/>
        <v>0.53537108975669589</v>
      </c>
      <c r="G708" s="7">
        <f t="shared" si="68"/>
        <v>0.94679931752146929</v>
      </c>
      <c r="H708" s="7">
        <f t="shared" si="69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70"/>
        <v>WA|hard coal</v>
      </c>
      <c r="O708" s="7" t="str">
        <f ca="1">IFERROR(_xludf.MAXIFS(SYSHECF!$AE$2:$AE$7489,SYSHECF!$A$2:$A$7489,$A708,SYSHECF!$B$2:$B$7489,$B708),"")</f>
        <v/>
      </c>
      <c r="P708" t="e">
        <f t="shared" ca="1" si="71"/>
        <v>#VALUE!</v>
      </c>
    </row>
    <row r="709" spans="1:16" x14ac:dyDescent="0.45">
      <c r="A709" t="s">
        <v>103</v>
      </c>
      <c r="B709" t="s">
        <v>167</v>
      </c>
      <c r="C709" t="s">
        <v>208</v>
      </c>
      <c r="D709" s="7">
        <f>SUMIFS(SYSHECF!$AD$2:$AD$7489,SYSHECF!$A$2:$A$7489,$A709,SYSHECF!$B$2:$B$7489,$B709)/8760</f>
        <v>0.33279999999999998</v>
      </c>
      <c r="E709" s="7">
        <f t="shared" si="66"/>
        <v>0.32228734160315509</v>
      </c>
      <c r="F709" s="7">
        <f t="shared" si="67"/>
        <v>0.3432891798392595</v>
      </c>
      <c r="G709" s="7">
        <f t="shared" si="68"/>
        <v>0.96841148318255743</v>
      </c>
      <c r="H709" s="7">
        <f t="shared" si="69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70"/>
        <v>WA|hydro</v>
      </c>
      <c r="O709" s="7" t="str">
        <f ca="1">IFERROR(_xludf.MAXIFS(SYSHECF!$AE$2:$AE$7489,SYSHECF!$A$2:$A$7489,$A709,SYSHECF!$B$2:$B$7489,$B709),"")</f>
        <v/>
      </c>
      <c r="P709" t="e">
        <f t="shared" ca="1" si="71"/>
        <v>#VALUE!</v>
      </c>
    </row>
    <row r="710" spans="1:16" x14ac:dyDescent="0.45">
      <c r="A710" t="s">
        <v>103</v>
      </c>
      <c r="B710" t="s">
        <v>171</v>
      </c>
      <c r="C710" t="s">
        <v>207</v>
      </c>
      <c r="D710" s="7">
        <f>SUMIFS(SYSHECF!$AD$2:$AD$7489,SYSHECF!$A$2:$A$7489,$A710,SYSHECF!$B$2:$B$7489,$B710)/8760</f>
        <v>0.6379999999999999</v>
      </c>
      <c r="E710" s="7" t="str">
        <f t="shared" si="66"/>
        <v/>
      </c>
      <c r="F710" s="7" t="str">
        <f t="shared" si="67"/>
        <v/>
      </c>
      <c r="G710" s="7" t="str">
        <f t="shared" si="68"/>
        <v/>
      </c>
      <c r="H710" s="7" t="str">
        <f t="shared" si="69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70"/>
        <v>WA|lignite</v>
      </c>
      <c r="O710" s="7" t="str">
        <f ca="1">IFERROR(_xludf.MAXIFS(SYSHECF!$AE$2:$AE$7489,SYSHECF!$A$2:$A$7489,$A710,SYSHECF!$B$2:$B$7489,$B710),"")</f>
        <v/>
      </c>
      <c r="P710" t="e">
        <f t="shared" ca="1" si="71"/>
        <v>#VALUE!</v>
      </c>
    </row>
    <row r="711" spans="1:16" x14ac:dyDescent="0.45">
      <c r="A711" t="s">
        <v>103</v>
      </c>
      <c r="B711" t="s">
        <v>172</v>
      </c>
      <c r="C711" t="s">
        <v>207</v>
      </c>
      <c r="D711" s="7">
        <f>SUMIFS(SYSHECF!$AD$2:$AD$7489,SYSHECF!$A$2:$A$7489,$A711,SYSHECF!$B$2:$B$7489,$B711)/8760</f>
        <v>0.67110000000000014</v>
      </c>
      <c r="E711" s="7">
        <f t="shared" si="66"/>
        <v>0.66582181723090528</v>
      </c>
      <c r="F711" s="7">
        <f t="shared" si="67"/>
        <v>0.67638243517792129</v>
      </c>
      <c r="G711" s="7">
        <f t="shared" si="68"/>
        <v>0.99213502791075125</v>
      </c>
      <c r="H711" s="7">
        <f t="shared" si="69"/>
        <v>1.0078713085649249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70"/>
        <v>WA|municipal solid waste</v>
      </c>
      <c r="O711" s="7" t="str">
        <f ca="1">IFERROR(_xludf.MAXIFS(SYSHECF!$AE$2:$AE$7489,SYSHECF!$A$2:$A$7489,$A711,SYSHECF!$B$2:$B$7489,$B711),"")</f>
        <v/>
      </c>
      <c r="P711" t="e">
        <f t="shared" ca="1" si="71"/>
        <v>#VALUE!</v>
      </c>
    </row>
    <row r="712" spans="1:16" x14ac:dyDescent="0.45">
      <c r="A712" t="s">
        <v>103</v>
      </c>
      <c r="B712" t="s">
        <v>161</v>
      </c>
      <c r="C712" t="s">
        <v>207</v>
      </c>
      <c r="D712" s="7">
        <f>SUMIFS(SYSHECF!$AD$2:$AD$7489,SYSHECF!$A$2:$A$7489,$A712,SYSHECF!$B$2:$B$7489,$B712)/8760</f>
        <v>0.67740000000000034</v>
      </c>
      <c r="E712" s="7">
        <f t="shared" si="66"/>
        <v>0.70305104436078414</v>
      </c>
      <c r="F712" s="7">
        <f t="shared" si="67"/>
        <v>0.65169720100987949</v>
      </c>
      <c r="G712" s="7">
        <f t="shared" si="68"/>
        <v>1.0378669093014228</v>
      </c>
      <c r="H712" s="7">
        <f t="shared" si="69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70"/>
        <v>WA|natural gas combined cycle</v>
      </c>
      <c r="O712" s="7" t="str">
        <f ca="1">IFERROR(_xludf.MAXIFS(SYSHECF!$AE$2:$AE$7489,SYSHECF!$A$2:$A$7489,$A712,SYSHECF!$B$2:$B$7489,$B712),"")</f>
        <v/>
      </c>
      <c r="P712" t="e">
        <f t="shared" ca="1" si="71"/>
        <v>#VALUE!</v>
      </c>
    </row>
    <row r="713" spans="1:16" x14ac:dyDescent="0.45">
      <c r="A713" t="s">
        <v>103</v>
      </c>
      <c r="B713" t="s">
        <v>173</v>
      </c>
      <c r="C713" t="s">
        <v>207</v>
      </c>
      <c r="D713" s="7">
        <f>SUMIFS(SYSHECF!$AD$2:$AD$7489,SYSHECF!$A$2:$A$7489,$A713,SYSHECF!$B$2:$B$7489,$B713)/8760</f>
        <v>0.11890000000000001</v>
      </c>
      <c r="E713" s="7">
        <f t="shared" si="66"/>
        <v>0.17924826626026077</v>
      </c>
      <c r="F713" s="7">
        <f t="shared" si="67"/>
        <v>5.8468423757175418E-2</v>
      </c>
      <c r="G713" s="7">
        <f t="shared" si="68"/>
        <v>1.5075548045438247</v>
      </c>
      <c r="H713" s="7">
        <f t="shared" si="69"/>
        <v>0.49174452276850644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70"/>
        <v>WA|natural gas peaker</v>
      </c>
      <c r="O713" s="7" t="str">
        <f ca="1">IFERROR(_xludf.MAXIFS(SYSHECF!$AE$2:$AE$7489,SYSHECF!$A$2:$A$7489,$A713,SYSHECF!$B$2:$B$7489,$B713),"")</f>
        <v/>
      </c>
      <c r="P713" t="e">
        <f t="shared" ca="1" si="71"/>
        <v>#VALUE!</v>
      </c>
    </row>
    <row r="714" spans="1:16" x14ac:dyDescent="0.45">
      <c r="A714" t="s">
        <v>103</v>
      </c>
      <c r="B714" t="s">
        <v>183</v>
      </c>
      <c r="C714" t="s">
        <v>207</v>
      </c>
      <c r="D714" s="7">
        <f>SUMIFS(SYSHECF!$AD$2:$AD$7489,SYSHECF!$A$2:$A$7489,$A714,SYSHECF!$B$2:$B$7489,$B714)/8760</f>
        <v>0.19190000000000004</v>
      </c>
      <c r="E714" s="7" t="str">
        <f t="shared" si="66"/>
        <v/>
      </c>
      <c r="F714" s="7" t="str">
        <f t="shared" si="67"/>
        <v/>
      </c>
      <c r="G714" s="7" t="str">
        <f t="shared" si="68"/>
        <v/>
      </c>
      <c r="H714" s="7" t="str">
        <f t="shared" si="69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70"/>
        <v>WA|natural gas steam turbine</v>
      </c>
      <c r="O714" s="7" t="str">
        <f ca="1">IFERROR(_xludf.MAXIFS(SYSHECF!$AE$2:$AE$7489,SYSHECF!$A$2:$A$7489,$A714,SYSHECF!$B$2:$B$7489,$B714),"")</f>
        <v/>
      </c>
      <c r="P714" t="e">
        <f t="shared" ca="1" si="71"/>
        <v>#VALUE!</v>
      </c>
    </row>
    <row r="715" spans="1:16" x14ac:dyDescent="0.45">
      <c r="A715" t="s">
        <v>103</v>
      </c>
      <c r="B715" t="s">
        <v>174</v>
      </c>
      <c r="C715" t="s">
        <v>208</v>
      </c>
      <c r="D715" s="7">
        <f>SUMIFS(SYSHECF!$AD$2:$AD$7489,SYSHECF!$A$2:$A$7489,$A715,SYSHECF!$B$2:$B$7489,$B715)/8760</f>
        <v>0.87850000000000006</v>
      </c>
      <c r="E715" s="7">
        <f t="shared" si="66"/>
        <v>0.98852893453776547</v>
      </c>
      <c r="F715" s="7">
        <f t="shared" si="67"/>
        <v>0.76845030527355607</v>
      </c>
      <c r="G715" s="7">
        <f t="shared" si="68"/>
        <v>1.125246368284309</v>
      </c>
      <c r="H715" s="7">
        <f t="shared" si="69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70"/>
        <v>WA|nuclear</v>
      </c>
      <c r="O715" s="7" t="str">
        <f ca="1">IFERROR(_xludf.MAXIFS(SYSHECF!$AE$2:$AE$7489,SYSHECF!$A$2:$A$7489,$A715,SYSHECF!$B$2:$B$7489,$B715),"")</f>
        <v/>
      </c>
      <c r="P715" t="e">
        <f t="shared" ca="1" si="71"/>
        <v>#VALUE!</v>
      </c>
    </row>
    <row r="716" spans="1:16" x14ac:dyDescent="0.45">
      <c r="A716" t="s">
        <v>103</v>
      </c>
      <c r="B716" t="s">
        <v>175</v>
      </c>
      <c r="C716" t="s">
        <v>208</v>
      </c>
      <c r="D716" s="7">
        <f>SUMIFS(SYSHECF!$AD$2:$AD$7489,SYSHECF!$A$2:$A$7489,$A716,SYSHECF!$B$2:$B$7489,$B716)/8760</f>
        <v>0.34535190806551469</v>
      </c>
      <c r="E716" s="7" t="str">
        <f t="shared" si="66"/>
        <v/>
      </c>
      <c r="F716" s="7" t="str">
        <f t="shared" si="67"/>
        <v/>
      </c>
      <c r="G716" s="7" t="str">
        <f t="shared" si="68"/>
        <v/>
      </c>
      <c r="H716" s="7" t="str">
        <f t="shared" si="69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70"/>
        <v>WA|offshore wind</v>
      </c>
      <c r="O716" s="7" t="str">
        <f ca="1">IFERROR(_xludf.MAXIFS(SYSHECF!$AE$2:$AE$7489,SYSHECF!$A$2:$A$7489,$A716,SYSHECF!$B$2:$B$7489,$B716),"")</f>
        <v/>
      </c>
      <c r="P716" t="e">
        <f t="shared" ca="1" si="71"/>
        <v>#VALUE!</v>
      </c>
    </row>
    <row r="717" spans="1:16" x14ac:dyDescent="0.45">
      <c r="A717" t="s">
        <v>103</v>
      </c>
      <c r="B717" t="s">
        <v>176</v>
      </c>
      <c r="C717" t="s">
        <v>208</v>
      </c>
      <c r="D717" s="7">
        <f>SUMIFS(SYSHECF!$AD$2:$AD$7489,SYSHECF!$A$2:$A$7489,$A717,SYSHECF!$B$2:$B$7489,$B717)/8760</f>
        <v>0.28659999999999991</v>
      </c>
      <c r="E717" s="7">
        <f t="shared" si="66"/>
        <v>0.29979917551421448</v>
      </c>
      <c r="F717" s="7">
        <f t="shared" si="67"/>
        <v>0.27348391226909541</v>
      </c>
      <c r="G717" s="7">
        <f t="shared" si="68"/>
        <v>1.0460543458276852</v>
      </c>
      <c r="H717" s="7">
        <f t="shared" si="69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70"/>
        <v>WA|onshore wind</v>
      </c>
      <c r="O717" s="7" t="str">
        <f ca="1">IFERROR(_xludf.MAXIFS(SYSHECF!$AE$2:$AE$7489,SYSHECF!$A$2:$A$7489,$A717,SYSHECF!$B$2:$B$7489,$B717),"")</f>
        <v/>
      </c>
      <c r="P717" t="e">
        <f t="shared" ca="1" si="71"/>
        <v>#VALUE!</v>
      </c>
    </row>
    <row r="718" spans="1:16" x14ac:dyDescent="0.45">
      <c r="A718" t="s">
        <v>103</v>
      </c>
      <c r="B718" t="s">
        <v>177</v>
      </c>
      <c r="C718" t="s">
        <v>207</v>
      </c>
      <c r="D718" s="7">
        <f>SUMIFS(SYSHECF!$AD$2:$AD$7489,SYSHECF!$A$2:$A$7489,$A718,SYSHECF!$B$2:$B$7489,$B718)/8760</f>
        <v>4.1100000000000012E-2</v>
      </c>
      <c r="E718" s="7">
        <f t="shared" si="66"/>
        <v>0.60112132246690941</v>
      </c>
      <c r="F718" s="7">
        <f t="shared" si="67"/>
        <v>0.55251141552511407</v>
      </c>
      <c r="G718" s="7">
        <f t="shared" si="68"/>
        <v>14.625822931068351</v>
      </c>
      <c r="H718" s="7">
        <f t="shared" si="69"/>
        <v>13.443100134430995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70"/>
        <v>WA|petroleum</v>
      </c>
      <c r="O718" s="7" t="str">
        <f ca="1">IFERROR(_xludf.MAXIFS(SYSHECF!$AE$2:$AE$7489,SYSHECF!$A$2:$A$7489,$A718,SYSHECF!$B$2:$B$7489,$B718),"")</f>
        <v/>
      </c>
      <c r="P718" t="e">
        <f t="shared" ca="1" si="71"/>
        <v>#VALUE!</v>
      </c>
    </row>
    <row r="719" spans="1:16" x14ac:dyDescent="0.45">
      <c r="A719" t="s">
        <v>103</v>
      </c>
      <c r="B719" t="s">
        <v>178</v>
      </c>
      <c r="C719" t="s">
        <v>207</v>
      </c>
      <c r="D719" s="7">
        <f>SUMIFS(SYSHECF!$AD$2:$AD$7489,SYSHECF!$A$2:$A$7489,$A719,SYSHECF!$B$2:$B$7489,$B719)/8760</f>
        <v>5.3355946252508508E-2</v>
      </c>
      <c r="E719" s="7" t="str">
        <f t="shared" si="66"/>
        <v/>
      </c>
      <c r="F719" s="7">
        <f t="shared" si="67"/>
        <v>-9.4523456359247313E-4</v>
      </c>
      <c r="G719" s="7" t="str">
        <f t="shared" si="68"/>
        <v/>
      </c>
      <c r="H719" s="7">
        <f t="shared" si="69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70"/>
        <v>WA|pumped hydro</v>
      </c>
      <c r="O719" s="7" t="str">
        <f ca="1">IFERROR(_xludf.MAXIFS(SYSHECF!$AE$2:$AE$7489,SYSHECF!$A$2:$A$7489,$A719,SYSHECF!$B$2:$B$7489,$B719),"")</f>
        <v/>
      </c>
      <c r="P719" t="e">
        <f t="shared" ca="1" si="71"/>
        <v>#VALUE!</v>
      </c>
    </row>
    <row r="720" spans="1:16" x14ac:dyDescent="0.45">
      <c r="A720" t="s">
        <v>103</v>
      </c>
      <c r="B720" t="s">
        <v>181</v>
      </c>
      <c r="C720" t="s">
        <v>208</v>
      </c>
      <c r="D720" s="7">
        <f>SUMIFS(SYSHECF!$AD$2:$AD$7489,SYSHECF!$A$2:$A$7489,$A720,SYSHECF!$B$2:$B$7489,$B720)/8760</f>
        <v>0.22670000000000004</v>
      </c>
      <c r="E720" s="7">
        <f t="shared" si="66"/>
        <v>0.18584798247719023</v>
      </c>
      <c r="F720" s="7">
        <f t="shared" si="67"/>
        <v>0.26753940334628484</v>
      </c>
      <c r="G720" s="7">
        <f t="shared" si="68"/>
        <v>0.81979701136828498</v>
      </c>
      <c r="H720" s="7">
        <f t="shared" si="69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70"/>
        <v>WA|solar pv</v>
      </c>
      <c r="O720" s="7" t="str">
        <f ca="1">IFERROR(_xludf.MAXIFS(SYSHECF!$AE$2:$AE$7489,SYSHECF!$A$2:$A$7489,$A720,SYSHECF!$B$2:$B$7489,$B720),"")</f>
        <v/>
      </c>
      <c r="P720" t="e">
        <f t="shared" ca="1" si="71"/>
        <v>#VALUE!</v>
      </c>
    </row>
    <row r="721" spans="1:16" x14ac:dyDescent="0.45">
      <c r="A721" t="s">
        <v>103</v>
      </c>
      <c r="B721" t="s">
        <v>182</v>
      </c>
      <c r="C721" t="s">
        <v>208</v>
      </c>
      <c r="D721" s="7">
        <f>SUMIFS(SYSHECF!$AD$2:$AD$7489,SYSHECF!$A$2:$A$7489,$A721,SYSHECF!$B$2:$B$7489,$B721)/8760</f>
        <v>0.24411738869504748</v>
      </c>
      <c r="E721" s="7" t="str">
        <f t="shared" si="66"/>
        <v/>
      </c>
      <c r="F721" s="7" t="str">
        <f t="shared" si="67"/>
        <v/>
      </c>
      <c r="G721" s="7" t="str">
        <f t="shared" si="68"/>
        <v/>
      </c>
      <c r="H721" s="7" t="str">
        <f t="shared" si="69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70"/>
        <v>WA|solar thermal</v>
      </c>
      <c r="O721" s="7" t="str">
        <f ca="1">IFERROR(_xludf.MAXIFS(SYSHECF!$AE$2:$AE$7489,SYSHECF!$A$2:$A$7489,$A721,SYSHECF!$B$2:$B$7489,$B721),"")</f>
        <v/>
      </c>
      <c r="P721" t="e">
        <f t="shared" ca="1" si="71"/>
        <v>#VALUE!</v>
      </c>
    </row>
    <row r="722" spans="1:16" x14ac:dyDescent="0.45">
      <c r="A722" t="s">
        <v>107</v>
      </c>
      <c r="B722" t="s">
        <v>159</v>
      </c>
      <c r="C722" t="s">
        <v>207</v>
      </c>
      <c r="D722" s="7">
        <f>SUMIFS(SYSHECF!$AD$2:$AD$7489,SYSHECF!$A$2:$A$7489,$A722,SYSHECF!$B$2:$B$7489,$B722)/8760</f>
        <v>0.50179999999999991</v>
      </c>
      <c r="E722" s="7">
        <f t="shared" si="66"/>
        <v>0.5165677006121584</v>
      </c>
      <c r="F722" s="7">
        <f t="shared" si="67"/>
        <v>0.4870704284342256</v>
      </c>
      <c r="G722" s="7">
        <f t="shared" si="68"/>
        <v>1.0294294551856487</v>
      </c>
      <c r="H722" s="7">
        <f t="shared" si="69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70"/>
        <v>WI|biomass</v>
      </c>
      <c r="O722" s="7" t="str">
        <f ca="1">IFERROR(_xludf.MAXIFS(SYSHECF!$AE$2:$AE$7489,SYSHECF!$A$2:$A$7489,$A722,SYSHECF!$B$2:$B$7489,$B722),"")</f>
        <v/>
      </c>
      <c r="P722" t="e">
        <f t="shared" ca="1" si="71"/>
        <v>#VALUE!</v>
      </c>
    </row>
    <row r="723" spans="1:16" x14ac:dyDescent="0.45">
      <c r="A723" t="s">
        <v>107</v>
      </c>
      <c r="B723" t="s">
        <v>163</v>
      </c>
      <c r="C723" t="s">
        <v>208</v>
      </c>
      <c r="D723" s="7">
        <f>SUMIFS(SYSHECF!$AD$2:$AD$7489,SYSHECF!$A$2:$A$7489,$A723,SYSHECF!$B$2:$B$7489,$B723)/8760</f>
        <v>0.65949999999999998</v>
      </c>
      <c r="E723" s="7" t="str">
        <f t="shared" si="66"/>
        <v/>
      </c>
      <c r="F723" s="7" t="str">
        <f t="shared" si="67"/>
        <v/>
      </c>
      <c r="G723" s="7" t="str">
        <f t="shared" si="68"/>
        <v/>
      </c>
      <c r="H723" s="7" t="str">
        <f t="shared" si="69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70"/>
        <v>WI|geothermal</v>
      </c>
      <c r="O723" s="7" t="str">
        <f ca="1">IFERROR(_xludf.MAXIFS(SYSHECF!$AE$2:$AE$7489,SYSHECF!$A$2:$A$7489,$A723,SYSHECF!$B$2:$B$7489,$B723),"")</f>
        <v/>
      </c>
      <c r="P723" t="e">
        <f t="shared" ca="1" si="71"/>
        <v>#VALUE!</v>
      </c>
    </row>
    <row r="724" spans="1:16" x14ac:dyDescent="0.45">
      <c r="A724" t="s">
        <v>107</v>
      </c>
      <c r="B724" t="s">
        <v>165</v>
      </c>
      <c r="C724" t="s">
        <v>207</v>
      </c>
      <c r="D724" s="7">
        <f>SUMIFS(SYSHECF!$AD$2:$AD$7489,SYSHECF!$A$2:$A$7489,$A724,SYSHECF!$B$2:$B$7489,$B724)/8760</f>
        <v>0.53459999999999974</v>
      </c>
      <c r="E724" s="7">
        <f t="shared" si="66"/>
        <v>0.50256668436124041</v>
      </c>
      <c r="F724" s="7">
        <f t="shared" si="67"/>
        <v>0.5665672853634236</v>
      </c>
      <c r="G724" s="7">
        <f t="shared" si="68"/>
        <v>0.94007984354889762</v>
      </c>
      <c r="H724" s="7">
        <f t="shared" si="69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70"/>
        <v>WI|hard coal</v>
      </c>
      <c r="O724" s="7" t="str">
        <f ca="1">IFERROR(_xludf.MAXIFS(SYSHECF!$AE$2:$AE$7489,SYSHECF!$A$2:$A$7489,$A724,SYSHECF!$B$2:$B$7489,$B724),"")</f>
        <v/>
      </c>
      <c r="P724" t="e">
        <f t="shared" ca="1" si="71"/>
        <v>#VALUE!</v>
      </c>
    </row>
    <row r="725" spans="1:16" x14ac:dyDescent="0.45">
      <c r="A725" t="s">
        <v>107</v>
      </c>
      <c r="B725" t="s">
        <v>167</v>
      </c>
      <c r="C725" t="s">
        <v>208</v>
      </c>
      <c r="D725" s="7">
        <f>SUMIFS(SYSHECF!$AD$2:$AD$7489,SYSHECF!$A$2:$A$7489,$A725,SYSHECF!$B$2:$B$7489,$B725)/8760</f>
        <v>0.55400000000000005</v>
      </c>
      <c r="E725" s="7">
        <f t="shared" si="66"/>
        <v>0.57255265119746523</v>
      </c>
      <c r="F725" s="7">
        <f t="shared" si="67"/>
        <v>0.53541166501906512</v>
      </c>
      <c r="G725" s="7">
        <f t="shared" si="68"/>
        <v>1.0334885400676266</v>
      </c>
      <c r="H725" s="7">
        <f t="shared" si="69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70"/>
        <v>WI|hydro</v>
      </c>
      <c r="O725" s="7" t="str">
        <f ca="1">IFERROR(_xludf.MAXIFS(SYSHECF!$AE$2:$AE$7489,SYSHECF!$A$2:$A$7489,$A725,SYSHECF!$B$2:$B$7489,$B725),"")</f>
        <v/>
      </c>
      <c r="P725" t="e">
        <f t="shared" ca="1" si="71"/>
        <v>#VALUE!</v>
      </c>
    </row>
    <row r="726" spans="1:16" x14ac:dyDescent="0.45">
      <c r="A726" t="s">
        <v>107</v>
      </c>
      <c r="B726" t="s">
        <v>171</v>
      </c>
      <c r="C726" t="s">
        <v>207</v>
      </c>
      <c r="D726" s="7">
        <f>SUMIFS(SYSHECF!$AD$2:$AD$7489,SYSHECF!$A$2:$A$7489,$A726,SYSHECF!$B$2:$B$7489,$B726)/8760</f>
        <v>0.63800000000000001</v>
      </c>
      <c r="E726" s="7" t="str">
        <f t="shared" si="66"/>
        <v/>
      </c>
      <c r="F726" s="7" t="str">
        <f t="shared" si="67"/>
        <v/>
      </c>
      <c r="G726" s="7" t="str">
        <f t="shared" si="68"/>
        <v/>
      </c>
      <c r="H726" s="7" t="str">
        <f t="shared" si="69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70"/>
        <v>WI|lignite</v>
      </c>
      <c r="O726" s="7" t="str">
        <f ca="1">IFERROR(_xludf.MAXIFS(SYSHECF!$AE$2:$AE$7489,SYSHECF!$A$2:$A$7489,$A726,SYSHECF!$B$2:$B$7489,$B726),"")</f>
        <v/>
      </c>
      <c r="P726" t="e">
        <f t="shared" ca="1" si="71"/>
        <v>#VALUE!</v>
      </c>
    </row>
    <row r="727" spans="1:16" x14ac:dyDescent="0.45">
      <c r="A727" t="s">
        <v>107</v>
      </c>
      <c r="B727" t="s">
        <v>172</v>
      </c>
      <c r="C727" t="s">
        <v>207</v>
      </c>
      <c r="D727" s="7">
        <f>SUMIFS(SYSHECF!$AD$2:$AD$7489,SYSHECF!$A$2:$A$7489,$A727,SYSHECF!$B$2:$B$7489,$B727)/8760</f>
        <v>0.73420000000000007</v>
      </c>
      <c r="E727" s="7">
        <f t="shared" si="66"/>
        <v>0.20833333333333334</v>
      </c>
      <c r="F727" s="7">
        <f t="shared" si="67"/>
        <v>0.21903538812785392</v>
      </c>
      <c r="G727" s="7">
        <f t="shared" si="68"/>
        <v>0.2837555616090075</v>
      </c>
      <c r="H727" s="7">
        <f t="shared" si="69"/>
        <v>0.29833204593823742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70"/>
        <v>WI|municipal solid waste</v>
      </c>
      <c r="O727" s="7" t="str">
        <f ca="1">IFERROR(_xludf.MAXIFS(SYSHECF!$AE$2:$AE$7489,SYSHECF!$A$2:$A$7489,$A727,SYSHECF!$B$2:$B$7489,$B727),"")</f>
        <v/>
      </c>
      <c r="P727" t="e">
        <f t="shared" ca="1" si="71"/>
        <v>#VALUE!</v>
      </c>
    </row>
    <row r="728" spans="1:16" x14ac:dyDescent="0.45">
      <c r="A728" t="s">
        <v>107</v>
      </c>
      <c r="B728" t="s">
        <v>161</v>
      </c>
      <c r="C728" t="s">
        <v>207</v>
      </c>
      <c r="D728" s="7">
        <f>SUMIFS(SYSHECF!$AD$2:$AD$7489,SYSHECF!$A$2:$A$7489,$A728,SYSHECF!$B$2:$B$7489,$B728)/8760</f>
        <v>0.68210000000000015</v>
      </c>
      <c r="E728" s="7">
        <f t="shared" si="66"/>
        <v>0.71241098235610467</v>
      </c>
      <c r="F728" s="7">
        <f t="shared" si="67"/>
        <v>0.65172258534552874</v>
      </c>
      <c r="G728" s="7">
        <f t="shared" si="68"/>
        <v>1.0444377398564793</v>
      </c>
      <c r="H728" s="7">
        <f t="shared" si="69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70"/>
        <v>WI|natural gas combined cycle</v>
      </c>
      <c r="O728" s="7" t="str">
        <f ca="1">IFERROR(_xludf.MAXIFS(SYSHECF!$AE$2:$AE$7489,SYSHECF!$A$2:$A$7489,$A728,SYSHECF!$B$2:$B$7489,$B728),"")</f>
        <v/>
      </c>
      <c r="P728" t="e">
        <f t="shared" ca="1" si="71"/>
        <v>#VALUE!</v>
      </c>
    </row>
    <row r="729" spans="1:16" x14ac:dyDescent="0.45">
      <c r="A729" t="s">
        <v>107</v>
      </c>
      <c r="B729" t="s">
        <v>173</v>
      </c>
      <c r="C729" t="s">
        <v>207</v>
      </c>
      <c r="D729" s="7">
        <f>SUMIFS(SYSHECF!$AD$2:$AD$7489,SYSHECF!$A$2:$A$7489,$A729,SYSHECF!$B$2:$B$7489,$B729)/8760</f>
        <v>8.7106618974794284E-2</v>
      </c>
      <c r="E729" s="7">
        <f t="shared" si="66"/>
        <v>8.9557882128579722E-2</v>
      </c>
      <c r="F729" s="7">
        <f t="shared" si="67"/>
        <v>8.6547165486211858E-2</v>
      </c>
      <c r="G729" s="7">
        <f t="shared" si="68"/>
        <v>1.0281409516594227</v>
      </c>
      <c r="H729" s="7">
        <f t="shared" si="69"/>
        <v>0.99357737109800681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70"/>
        <v>WI|natural gas peaker</v>
      </c>
      <c r="O729" s="7" t="str">
        <f ca="1">IFERROR(_xludf.MAXIFS(SYSHECF!$AE$2:$AE$7489,SYSHECF!$A$2:$A$7489,$A729,SYSHECF!$B$2:$B$7489,$B729),"")</f>
        <v/>
      </c>
      <c r="P729" t="e">
        <f t="shared" ca="1" si="71"/>
        <v>#VALUE!</v>
      </c>
    </row>
    <row r="730" spans="1:16" x14ac:dyDescent="0.45">
      <c r="A730" t="s">
        <v>107</v>
      </c>
      <c r="B730" t="s">
        <v>183</v>
      </c>
      <c r="C730" t="s">
        <v>207</v>
      </c>
      <c r="D730" s="7">
        <f>SUMIFS(SYSHECF!$AD$2:$AD$7489,SYSHECF!$A$2:$A$7489,$A730,SYSHECF!$B$2:$B$7489,$B730)/8760</f>
        <v>0.31099999999999994</v>
      </c>
      <c r="E730" s="7">
        <f t="shared" si="66"/>
        <v>0.40261656008993973</v>
      </c>
      <c r="F730" s="7">
        <f t="shared" si="67"/>
        <v>0.2193583941568765</v>
      </c>
      <c r="G730" s="7">
        <f t="shared" si="68"/>
        <v>1.2945870099354977</v>
      </c>
      <c r="H730" s="7">
        <f t="shared" si="69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70"/>
        <v>WI|natural gas steam turbine</v>
      </c>
      <c r="O730" s="7" t="str">
        <f ca="1">IFERROR(_xludf.MAXIFS(SYSHECF!$AE$2:$AE$7489,SYSHECF!$A$2:$A$7489,$A730,SYSHECF!$B$2:$B$7489,$B730),"")</f>
        <v/>
      </c>
      <c r="P730" t="e">
        <f t="shared" ca="1" si="71"/>
        <v>#VALUE!</v>
      </c>
    </row>
    <row r="731" spans="1:16" x14ac:dyDescent="0.45">
      <c r="A731" t="s">
        <v>107</v>
      </c>
      <c r="B731" t="s">
        <v>174</v>
      </c>
      <c r="C731" t="s">
        <v>208</v>
      </c>
      <c r="D731" s="7">
        <f>SUMIFS(SYSHECF!$AD$2:$AD$7489,SYSHECF!$A$2:$A$7489,$A731,SYSHECF!$B$2:$B$7489,$B731)/8760</f>
        <v>0.97689999999999977</v>
      </c>
      <c r="E731" s="7">
        <f t="shared" si="66"/>
        <v>0.97723944807915208</v>
      </c>
      <c r="F731" s="7">
        <f t="shared" si="67"/>
        <v>0.97653363429244855</v>
      </c>
      <c r="G731" s="7">
        <f t="shared" si="68"/>
        <v>1.0003474747457799</v>
      </c>
      <c r="H731" s="7">
        <f t="shared" si="69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70"/>
        <v>WI|nuclear</v>
      </c>
      <c r="O731" s="7" t="str">
        <f ca="1">IFERROR(_xludf.MAXIFS(SYSHECF!$AE$2:$AE$7489,SYSHECF!$A$2:$A$7489,$A731,SYSHECF!$B$2:$B$7489,$B731),"")</f>
        <v/>
      </c>
      <c r="P731" t="e">
        <f t="shared" ca="1" si="71"/>
        <v>#VALUE!</v>
      </c>
    </row>
    <row r="732" spans="1:16" x14ac:dyDescent="0.45">
      <c r="A732" t="s">
        <v>107</v>
      </c>
      <c r="B732" t="s">
        <v>175</v>
      </c>
      <c r="C732" t="s">
        <v>208</v>
      </c>
      <c r="D732" s="7">
        <f>SUMIFS(SYSHECF!$AD$2:$AD$7489,SYSHECF!$A$2:$A$7489,$A732,SYSHECF!$B$2:$B$7489,$B732)/8760</f>
        <v>0.38200436097089457</v>
      </c>
      <c r="E732" s="7" t="str">
        <f t="shared" si="66"/>
        <v/>
      </c>
      <c r="F732" s="7" t="str">
        <f t="shared" si="67"/>
        <v/>
      </c>
      <c r="G732" s="7" t="str">
        <f t="shared" si="68"/>
        <v/>
      </c>
      <c r="H732" s="7" t="str">
        <f t="shared" si="69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70"/>
        <v>WI|offshore wind</v>
      </c>
      <c r="O732" s="7" t="str">
        <f ca="1">IFERROR(_xludf.MAXIFS(SYSHECF!$AE$2:$AE$7489,SYSHECF!$A$2:$A$7489,$A732,SYSHECF!$B$2:$B$7489,$B732),"")</f>
        <v/>
      </c>
      <c r="P732" t="e">
        <f t="shared" ca="1" si="71"/>
        <v>#VALUE!</v>
      </c>
    </row>
    <row r="733" spans="1:16" x14ac:dyDescent="0.45">
      <c r="A733" t="s">
        <v>107</v>
      </c>
      <c r="B733" t="s">
        <v>176</v>
      </c>
      <c r="C733" t="s">
        <v>208</v>
      </c>
      <c r="D733" s="7">
        <f>SUMIFS(SYSHECF!$AD$2:$AD$7489,SYSHECF!$A$2:$A$7489,$A733,SYSHECF!$B$2:$B$7489,$B733)/8760</f>
        <v>0.27379999999999993</v>
      </c>
      <c r="E733" s="7">
        <f t="shared" si="66"/>
        <v>0.27611731224106983</v>
      </c>
      <c r="F733" s="7">
        <f t="shared" si="67"/>
        <v>0.27140119710722482</v>
      </c>
      <c r="G733" s="7">
        <f t="shared" si="68"/>
        <v>1.0084635216985753</v>
      </c>
      <c r="H733" s="7">
        <f t="shared" si="69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70"/>
        <v>WI|onshore wind</v>
      </c>
      <c r="O733" s="7" t="str">
        <f ca="1">IFERROR(_xludf.MAXIFS(SYSHECF!$AE$2:$AE$7489,SYSHECF!$A$2:$A$7489,$A733,SYSHECF!$B$2:$B$7489,$B733),"")</f>
        <v/>
      </c>
      <c r="P733" t="e">
        <f t="shared" ca="1" si="71"/>
        <v>#VALUE!</v>
      </c>
    </row>
    <row r="734" spans="1:16" x14ac:dyDescent="0.45">
      <c r="A734" t="s">
        <v>107</v>
      </c>
      <c r="B734" t="s">
        <v>177</v>
      </c>
      <c r="C734" t="s">
        <v>207</v>
      </c>
      <c r="D734" s="7">
        <f>SUMIFS(SYSHECF!$AD$2:$AD$7489,SYSHECF!$A$2:$A$7489,$A734,SYSHECF!$B$2:$B$7489,$B734)/8760</f>
        <v>1.7899999999999996E-2</v>
      </c>
      <c r="E734" s="7">
        <f t="shared" si="66"/>
        <v>1.3909487333506981E-2</v>
      </c>
      <c r="F734" s="7">
        <f t="shared" si="67"/>
        <v>2.1893632714884464E-2</v>
      </c>
      <c r="G734" s="7">
        <f t="shared" si="68"/>
        <v>0.77706633148083704</v>
      </c>
      <c r="H734" s="7">
        <f t="shared" si="69"/>
        <v>1.2231079728985736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70"/>
        <v>WI|petroleum</v>
      </c>
      <c r="O734" s="7" t="str">
        <f ca="1">IFERROR(_xludf.MAXIFS(SYSHECF!$AE$2:$AE$7489,SYSHECF!$A$2:$A$7489,$A734,SYSHECF!$B$2:$B$7489,$B734),"")</f>
        <v/>
      </c>
      <c r="P734" t="e">
        <f t="shared" ca="1" si="71"/>
        <v>#VALUE!</v>
      </c>
    </row>
    <row r="735" spans="1:16" x14ac:dyDescent="0.45">
      <c r="A735" t="s">
        <v>107</v>
      </c>
      <c r="B735" t="s">
        <v>178</v>
      </c>
      <c r="C735" t="s">
        <v>207</v>
      </c>
      <c r="D735" s="7">
        <f>SUMIFS(SYSHECF!$AD$2:$AD$7489,SYSHECF!$A$2:$A$7489,$A735,SYSHECF!$B$2:$B$7489,$B735)/8760</f>
        <v>0.10694962018515983</v>
      </c>
      <c r="E735" s="7" t="str">
        <f t="shared" si="66"/>
        <v/>
      </c>
      <c r="F735" s="7" t="str">
        <f t="shared" si="67"/>
        <v/>
      </c>
      <c r="G735" s="7" t="str">
        <f t="shared" si="68"/>
        <v/>
      </c>
      <c r="H735" s="7" t="str">
        <f t="shared" si="69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70"/>
        <v>WI|pumped hydro</v>
      </c>
      <c r="O735" s="7" t="str">
        <f ca="1">IFERROR(_xludf.MAXIFS(SYSHECF!$AE$2:$AE$7489,SYSHECF!$A$2:$A$7489,$A735,SYSHECF!$B$2:$B$7489,$B735),"")</f>
        <v/>
      </c>
      <c r="P735" t="e">
        <f t="shared" ca="1" si="71"/>
        <v>#VALUE!</v>
      </c>
    </row>
    <row r="736" spans="1:16" x14ac:dyDescent="0.45">
      <c r="A736" t="s">
        <v>107</v>
      </c>
      <c r="B736" t="s">
        <v>181</v>
      </c>
      <c r="C736" t="s">
        <v>208</v>
      </c>
      <c r="D736" s="7">
        <f>SUMIFS(SYSHECF!$AD$2:$AD$7489,SYSHECF!$A$2:$A$7489,$A736,SYSHECF!$B$2:$B$7489,$B736)/8760</f>
        <v>0.1676</v>
      </c>
      <c r="E736" s="7">
        <f t="shared" si="66"/>
        <v>0.15613608114576524</v>
      </c>
      <c r="F736" s="7">
        <f t="shared" si="67"/>
        <v>0.17905512634623846</v>
      </c>
      <c r="G736" s="7">
        <f t="shared" si="68"/>
        <v>0.93159952950933922</v>
      </c>
      <c r="H736" s="7">
        <f t="shared" si="69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70"/>
        <v>WI|solar pv</v>
      </c>
      <c r="O736" s="7" t="str">
        <f ca="1">IFERROR(_xludf.MAXIFS(SYSHECF!$AE$2:$AE$7489,SYSHECF!$A$2:$A$7489,$A736,SYSHECF!$B$2:$B$7489,$B736),"")</f>
        <v/>
      </c>
      <c r="P736" t="e">
        <f t="shared" ca="1" si="71"/>
        <v>#VALUE!</v>
      </c>
    </row>
    <row r="737" spans="1:16" x14ac:dyDescent="0.45">
      <c r="A737" t="s">
        <v>107</v>
      </c>
      <c r="B737" t="s">
        <v>182</v>
      </c>
      <c r="C737" t="s">
        <v>208</v>
      </c>
      <c r="D737" s="7">
        <f>SUMIFS(SYSHECF!$AD$2:$AD$7489,SYSHECF!$A$2:$A$7489,$A737,SYSHECF!$B$2:$B$7489,$B737)/8760</f>
        <v>0.24356850576856812</v>
      </c>
      <c r="E737" s="7" t="str">
        <f t="shared" si="66"/>
        <v/>
      </c>
      <c r="F737" s="7" t="str">
        <f t="shared" si="67"/>
        <v/>
      </c>
      <c r="G737" s="7" t="str">
        <f t="shared" si="68"/>
        <v/>
      </c>
      <c r="H737" s="7" t="str">
        <f t="shared" si="69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70"/>
        <v>WI|solar thermal</v>
      </c>
      <c r="O737" s="7" t="str">
        <f ca="1">IFERROR(_xludf.MAXIFS(SYSHECF!$AE$2:$AE$7489,SYSHECF!$A$2:$A$7489,$A737,SYSHECF!$B$2:$B$7489,$B737),"")</f>
        <v/>
      </c>
      <c r="P737" t="e">
        <f t="shared" ca="1" si="71"/>
        <v>#VALUE!</v>
      </c>
    </row>
    <row r="738" spans="1:16" x14ac:dyDescent="0.45">
      <c r="A738" t="s">
        <v>105</v>
      </c>
      <c r="B738" t="s">
        <v>159</v>
      </c>
      <c r="C738" t="s">
        <v>207</v>
      </c>
      <c r="D738" s="7">
        <f>SUMIFS(SYSHECF!$AD$2:$AD$7489,SYSHECF!$A$2:$A$7489,$A738,SYSHECF!$B$2:$B$7489,$B738)/8760</f>
        <v>0.51019999999999976</v>
      </c>
      <c r="E738" s="7">
        <f t="shared" si="66"/>
        <v>0.27111872146118721</v>
      </c>
      <c r="F738" s="7">
        <f t="shared" si="67"/>
        <v>0.24257990867579907</v>
      </c>
      <c r="G738" s="7">
        <f t="shared" si="68"/>
        <v>0.5313969452394891</v>
      </c>
      <c r="H738" s="7">
        <f t="shared" si="69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70"/>
        <v>WV|biomass</v>
      </c>
      <c r="O738" s="7" t="str">
        <f ca="1">IFERROR(_xludf.MAXIFS(SYSHECF!$AE$2:$AE$7489,SYSHECF!$A$2:$A$7489,$A738,SYSHECF!$B$2:$B$7489,$B738),"")</f>
        <v/>
      </c>
      <c r="P738" t="e">
        <f t="shared" ca="1" si="71"/>
        <v>#VALUE!</v>
      </c>
    </row>
    <row r="739" spans="1:16" x14ac:dyDescent="0.45">
      <c r="A739" t="s">
        <v>105</v>
      </c>
      <c r="B739" t="s">
        <v>163</v>
      </c>
      <c r="C739" t="s">
        <v>208</v>
      </c>
      <c r="D739" s="7">
        <f>SUMIFS(SYSHECF!$AD$2:$AD$7489,SYSHECF!$A$2:$A$7489,$A739,SYSHECF!$B$2:$B$7489,$B739)/8760</f>
        <v>0.65949999999999998</v>
      </c>
      <c r="E739" s="7" t="str">
        <f t="shared" si="66"/>
        <v/>
      </c>
      <c r="F739" s="7" t="str">
        <f t="shared" si="67"/>
        <v/>
      </c>
      <c r="G739" s="7" t="str">
        <f t="shared" si="68"/>
        <v/>
      </c>
      <c r="H739" s="7" t="str">
        <f t="shared" si="69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70"/>
        <v>WV|geothermal</v>
      </c>
      <c r="O739" s="7" t="str">
        <f ca="1">IFERROR(_xludf.MAXIFS(SYSHECF!$AE$2:$AE$7489,SYSHECF!$A$2:$A$7489,$A739,SYSHECF!$B$2:$B$7489,$B739),"")</f>
        <v/>
      </c>
      <c r="P739" t="e">
        <f t="shared" ca="1" si="71"/>
        <v>#VALUE!</v>
      </c>
    </row>
    <row r="740" spans="1:16" x14ac:dyDescent="0.45">
      <c r="A740" t="s">
        <v>105</v>
      </c>
      <c r="B740" t="s">
        <v>165</v>
      </c>
      <c r="C740" t="s">
        <v>207</v>
      </c>
      <c r="D740" s="7">
        <f>SUMIFS(SYSHECF!$AD$2:$AD$7489,SYSHECF!$A$2:$A$7489,$A740,SYSHECF!$B$2:$B$7489,$B740)/8760</f>
        <v>0.40670000000000012</v>
      </c>
      <c r="E740" s="7">
        <f t="shared" si="66"/>
        <v>0.39225446268076669</v>
      </c>
      <c r="F740" s="7">
        <f t="shared" si="67"/>
        <v>0.42114072427718363</v>
      </c>
      <c r="G740" s="7">
        <f t="shared" si="68"/>
        <v>0.9644810983053026</v>
      </c>
      <c r="H740" s="7">
        <f t="shared" si="69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70"/>
        <v>WV|hard coal</v>
      </c>
      <c r="O740" s="7" t="str">
        <f ca="1">IFERROR(_xludf.MAXIFS(SYSHECF!$AE$2:$AE$7489,SYSHECF!$A$2:$A$7489,$A740,SYSHECF!$B$2:$B$7489,$B740),"")</f>
        <v/>
      </c>
      <c r="P740" t="e">
        <f t="shared" ca="1" si="71"/>
        <v>#VALUE!</v>
      </c>
    </row>
    <row r="741" spans="1:16" x14ac:dyDescent="0.45">
      <c r="A741" t="s">
        <v>105</v>
      </c>
      <c r="B741" t="s">
        <v>167</v>
      </c>
      <c r="C741" t="s">
        <v>208</v>
      </c>
      <c r="D741" s="7">
        <f>SUMIFS(SYSHECF!$AD$2:$AD$7489,SYSHECF!$A$2:$A$7489,$A741,SYSHECF!$B$2:$B$7489,$B741)/8760</f>
        <v>0.47030000000000016</v>
      </c>
      <c r="E741" s="7">
        <f t="shared" si="66"/>
        <v>0.4384752161173005</v>
      </c>
      <c r="F741" s="7">
        <f t="shared" si="67"/>
        <v>0.50208148515117645</v>
      </c>
      <c r="G741" s="7">
        <f t="shared" si="68"/>
        <v>0.93233088691750021</v>
      </c>
      <c r="H741" s="7">
        <f t="shared" si="69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70"/>
        <v>WV|hydro</v>
      </c>
      <c r="O741" s="7" t="str">
        <f ca="1">IFERROR(_xludf.MAXIFS(SYSHECF!$AE$2:$AE$7489,SYSHECF!$A$2:$A$7489,$A741,SYSHECF!$B$2:$B$7489,$B741),"")</f>
        <v/>
      </c>
      <c r="P741" t="e">
        <f t="shared" ca="1" si="71"/>
        <v>#VALUE!</v>
      </c>
    </row>
    <row r="742" spans="1:16" x14ac:dyDescent="0.45">
      <c r="A742" t="s">
        <v>105</v>
      </c>
      <c r="B742" t="s">
        <v>171</v>
      </c>
      <c r="C742" t="s">
        <v>207</v>
      </c>
      <c r="D742" s="7">
        <f>SUMIFS(SYSHECF!$AD$2:$AD$7489,SYSHECF!$A$2:$A$7489,$A742,SYSHECF!$B$2:$B$7489,$B742)/8760</f>
        <v>0.6379999999999999</v>
      </c>
      <c r="E742" s="7" t="str">
        <f t="shared" si="66"/>
        <v/>
      </c>
      <c r="F742" s="7" t="str">
        <f t="shared" si="67"/>
        <v/>
      </c>
      <c r="G742" s="7" t="str">
        <f t="shared" si="68"/>
        <v/>
      </c>
      <c r="H742" s="7" t="str">
        <f t="shared" si="69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70"/>
        <v>WV|lignite</v>
      </c>
      <c r="O742" s="7" t="str">
        <f ca="1">IFERROR(_xludf.MAXIFS(SYSHECF!$AE$2:$AE$7489,SYSHECF!$A$2:$A$7489,$A742,SYSHECF!$B$2:$B$7489,$B742),"")</f>
        <v/>
      </c>
      <c r="P742" t="e">
        <f t="shared" ca="1" si="71"/>
        <v>#VALUE!</v>
      </c>
    </row>
    <row r="743" spans="1:16" x14ac:dyDescent="0.45">
      <c r="A743" t="s">
        <v>105</v>
      </c>
      <c r="B743" t="s">
        <v>172</v>
      </c>
      <c r="C743" t="s">
        <v>207</v>
      </c>
      <c r="D743" s="7">
        <f>SUMIFS(SYSHECF!$AD$2:$AD$7489,SYSHECF!$A$2:$A$7489,$A743,SYSHECF!$B$2:$B$7489,$B743)/8760</f>
        <v>0.73419999999999996</v>
      </c>
      <c r="E743" s="7" t="str">
        <f t="shared" si="66"/>
        <v/>
      </c>
      <c r="F743" s="7" t="str">
        <f t="shared" si="67"/>
        <v/>
      </c>
      <c r="G743" s="7" t="str">
        <f t="shared" si="68"/>
        <v/>
      </c>
      <c r="H743" s="7" t="str">
        <f t="shared" si="69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70"/>
        <v>WV|municipal solid waste</v>
      </c>
      <c r="O743" s="7" t="str">
        <f ca="1">IFERROR(_xludf.MAXIFS(SYSHECF!$AE$2:$AE$7489,SYSHECF!$A$2:$A$7489,$A743,SYSHECF!$B$2:$B$7489,$B743),"")</f>
        <v/>
      </c>
      <c r="P743" t="e">
        <f t="shared" ca="1" si="71"/>
        <v>#VALUE!</v>
      </c>
    </row>
    <row r="744" spans="1:16" x14ac:dyDescent="0.45">
      <c r="A744" t="s">
        <v>105</v>
      </c>
      <c r="B744" t="s">
        <v>161</v>
      </c>
      <c r="C744" t="s">
        <v>207</v>
      </c>
      <c r="D744" s="7">
        <f>SUMIFS(SYSHECF!$AD$2:$AD$7489,SYSHECF!$A$2:$A$7489,$A744,SYSHECF!$B$2:$B$7489,$B744)/8760</f>
        <v>0.59509999999999974</v>
      </c>
      <c r="E744" s="7" t="str">
        <f t="shared" si="66"/>
        <v/>
      </c>
      <c r="F744" s="7" t="str">
        <f t="shared" si="67"/>
        <v/>
      </c>
      <c r="G744" s="7" t="str">
        <f t="shared" si="68"/>
        <v/>
      </c>
      <c r="H744" s="7" t="str">
        <f t="shared" si="69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70"/>
        <v>WV|natural gas combined cycle</v>
      </c>
      <c r="O744" s="7" t="str">
        <f ca="1">IFERROR(_xludf.MAXIFS(SYSHECF!$AE$2:$AE$7489,SYSHECF!$A$2:$A$7489,$A744,SYSHECF!$B$2:$B$7489,$B744),"")</f>
        <v/>
      </c>
      <c r="P744" t="e">
        <f t="shared" ca="1" si="71"/>
        <v>#VALUE!</v>
      </c>
    </row>
    <row r="745" spans="1:16" x14ac:dyDescent="0.45">
      <c r="A745" t="s">
        <v>105</v>
      </c>
      <c r="B745" t="s">
        <v>173</v>
      </c>
      <c r="C745" t="s">
        <v>207</v>
      </c>
      <c r="D745" s="7">
        <f>SUMIFS(SYSHECF!$AD$2:$AD$7489,SYSHECF!$A$2:$A$7489,$A745,SYSHECF!$B$2:$B$7489,$B745)/8760</f>
        <v>0.29169999999999985</v>
      </c>
      <c r="E745" s="7">
        <f t="shared" si="66"/>
        <v>0.31457465604476337</v>
      </c>
      <c r="F745" s="7">
        <f t="shared" si="67"/>
        <v>0.26891507836965672</v>
      </c>
      <c r="G745" s="7">
        <f t="shared" si="68"/>
        <v>1.078418430047184</v>
      </c>
      <c r="H745" s="7">
        <f t="shared" si="69"/>
        <v>0.92188919564503558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70"/>
        <v>WV|natural gas peaker</v>
      </c>
      <c r="O745" s="7" t="str">
        <f ca="1">IFERROR(_xludf.MAXIFS(SYSHECF!$AE$2:$AE$7489,SYSHECF!$A$2:$A$7489,$A745,SYSHECF!$B$2:$B$7489,$B745),"")</f>
        <v/>
      </c>
      <c r="P745" t="e">
        <f t="shared" ca="1" si="71"/>
        <v>#VALUE!</v>
      </c>
    </row>
    <row r="746" spans="1:16" x14ac:dyDescent="0.45">
      <c r="A746" t="s">
        <v>105</v>
      </c>
      <c r="B746" t="s">
        <v>183</v>
      </c>
      <c r="C746" t="s">
        <v>207</v>
      </c>
      <c r="D746" s="7">
        <f>SUMIFS(SYSHECF!$AD$2:$AD$7489,SYSHECF!$A$2:$A$7489,$A746,SYSHECF!$B$2:$B$7489,$B746)/8760</f>
        <v>0.19190000000000002</v>
      </c>
      <c r="E746" s="7" t="str">
        <f t="shared" si="66"/>
        <v/>
      </c>
      <c r="F746" s="7" t="str">
        <f t="shared" si="67"/>
        <v/>
      </c>
      <c r="G746" s="7" t="str">
        <f t="shared" si="68"/>
        <v/>
      </c>
      <c r="H746" s="7" t="str">
        <f t="shared" si="69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70"/>
        <v>WV|natural gas steam turbine</v>
      </c>
      <c r="O746" s="7" t="str">
        <f ca="1">IFERROR(_xludf.MAXIFS(SYSHECF!$AE$2:$AE$7489,SYSHECF!$A$2:$A$7489,$A746,SYSHECF!$B$2:$B$7489,$B746),"")</f>
        <v/>
      </c>
      <c r="P746" t="e">
        <f t="shared" ca="1" si="71"/>
        <v>#VALUE!</v>
      </c>
    </row>
    <row r="747" spans="1:16" x14ac:dyDescent="0.45">
      <c r="A747" t="s">
        <v>105</v>
      </c>
      <c r="B747" t="s">
        <v>174</v>
      </c>
      <c r="C747" t="s">
        <v>208</v>
      </c>
      <c r="D747" s="7">
        <f>SUMIFS(SYSHECF!$AD$2:$AD$7489,SYSHECF!$A$2:$A$7489,$A747,SYSHECF!$B$2:$B$7489,$B747)/8760</f>
        <v>0.90899999999999992</v>
      </c>
      <c r="E747" s="7" t="str">
        <f t="shared" si="66"/>
        <v/>
      </c>
      <c r="F747" s="7" t="str">
        <f t="shared" si="67"/>
        <v/>
      </c>
      <c r="G747" s="7" t="str">
        <f t="shared" si="68"/>
        <v/>
      </c>
      <c r="H747" s="7" t="str">
        <f t="shared" si="69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70"/>
        <v>WV|nuclear</v>
      </c>
      <c r="O747" s="7" t="str">
        <f ca="1">IFERROR(_xludf.MAXIFS(SYSHECF!$AE$2:$AE$7489,SYSHECF!$A$2:$A$7489,$A747,SYSHECF!$B$2:$B$7489,$B747),"")</f>
        <v/>
      </c>
      <c r="P747" t="e">
        <f t="shared" ca="1" si="71"/>
        <v>#VALUE!</v>
      </c>
    </row>
    <row r="748" spans="1:16" x14ac:dyDescent="0.45">
      <c r="A748" t="s">
        <v>105</v>
      </c>
      <c r="B748" t="s">
        <v>175</v>
      </c>
      <c r="C748" t="s">
        <v>208</v>
      </c>
      <c r="D748" s="7">
        <f>SUMIFS(SYSHECF!$AD$2:$AD$7489,SYSHECF!$A$2:$A$7489,$A748,SYSHECF!$B$2:$B$7489,$B748)/8760</f>
        <v>0.36478600506155301</v>
      </c>
      <c r="E748" s="7" t="str">
        <f t="shared" si="66"/>
        <v/>
      </c>
      <c r="F748" s="7" t="str">
        <f t="shared" si="67"/>
        <v/>
      </c>
      <c r="G748" s="7" t="str">
        <f t="shared" si="68"/>
        <v/>
      </c>
      <c r="H748" s="7" t="str">
        <f t="shared" si="69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70"/>
        <v>WV|offshore wind</v>
      </c>
      <c r="O748" s="7" t="str">
        <f ca="1">IFERROR(_xludf.MAXIFS(SYSHECF!$AE$2:$AE$7489,SYSHECF!$A$2:$A$7489,$A748,SYSHECF!$B$2:$B$7489,$B748),"")</f>
        <v/>
      </c>
      <c r="P748" t="e">
        <f t="shared" ca="1" si="71"/>
        <v>#VALUE!</v>
      </c>
    </row>
    <row r="749" spans="1:16" x14ac:dyDescent="0.45">
      <c r="A749" t="s">
        <v>105</v>
      </c>
      <c r="B749" t="s">
        <v>176</v>
      </c>
      <c r="C749" t="s">
        <v>208</v>
      </c>
      <c r="D749" s="7">
        <f>SUMIFS(SYSHECF!$AD$2:$AD$7489,SYSHECF!$A$2:$A$7489,$A749,SYSHECF!$B$2:$B$7489,$B749)/8760</f>
        <v>0.26659999999999989</v>
      </c>
      <c r="E749" s="7">
        <f t="shared" si="66"/>
        <v>0.26734113305227009</v>
      </c>
      <c r="F749" s="7">
        <f t="shared" si="67"/>
        <v>0.26580607062461825</v>
      </c>
      <c r="G749" s="7">
        <f t="shared" si="68"/>
        <v>1.0027799439319962</v>
      </c>
      <c r="H749" s="7">
        <f t="shared" si="69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70"/>
        <v>WV|onshore wind</v>
      </c>
      <c r="O749" s="7" t="str">
        <f ca="1">IFERROR(_xludf.MAXIFS(SYSHECF!$AE$2:$AE$7489,SYSHECF!$A$2:$A$7489,$A749,SYSHECF!$B$2:$B$7489,$B749),"")</f>
        <v/>
      </c>
      <c r="P749" t="e">
        <f t="shared" ca="1" si="71"/>
        <v>#VALUE!</v>
      </c>
    </row>
    <row r="750" spans="1:16" x14ac:dyDescent="0.45">
      <c r="A750" t="s">
        <v>105</v>
      </c>
      <c r="B750" t="s">
        <v>177</v>
      </c>
      <c r="C750" t="s">
        <v>207</v>
      </c>
      <c r="D750" s="7">
        <f>SUMIFS(SYSHECF!$AD$2:$AD$7489,SYSHECF!$A$2:$A$7489,$A750,SYSHECF!$B$2:$B$7489,$B750)/8760</f>
        <v>4.1100000000000018E-2</v>
      </c>
      <c r="E750" s="7">
        <f t="shared" si="66"/>
        <v>1.2951432129514322</v>
      </c>
      <c r="F750" s="7">
        <f t="shared" si="67"/>
        <v>1.4726027397260275</v>
      </c>
      <c r="G750" s="7">
        <f t="shared" si="68"/>
        <v>31.512000315119991</v>
      </c>
      <c r="H750" s="7">
        <f t="shared" si="69"/>
        <v>35.829750358297488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70"/>
        <v>WV|petroleum</v>
      </c>
      <c r="O750" s="7" t="str">
        <f ca="1">IFERROR(_xludf.MAXIFS(SYSHECF!$AE$2:$AE$7489,SYSHECF!$A$2:$A$7489,$A750,SYSHECF!$B$2:$B$7489,$B750),"")</f>
        <v/>
      </c>
      <c r="P750" t="e">
        <f t="shared" ca="1" si="71"/>
        <v>#VALUE!</v>
      </c>
    </row>
    <row r="751" spans="1:16" x14ac:dyDescent="0.45">
      <c r="A751" t="s">
        <v>105</v>
      </c>
      <c r="B751" t="s">
        <v>178</v>
      </c>
      <c r="C751" t="s">
        <v>207</v>
      </c>
      <c r="D751" s="7">
        <f>SUMIFS(SYSHECF!$AD$2:$AD$7489,SYSHECF!$A$2:$A$7489,$A751,SYSHECF!$B$2:$B$7489,$B751)/8760</f>
        <v>0.13189058127899544</v>
      </c>
      <c r="E751" s="7" t="str">
        <f t="shared" si="66"/>
        <v/>
      </c>
      <c r="F751" s="7" t="str">
        <f t="shared" si="67"/>
        <v/>
      </c>
      <c r="G751" s="7" t="str">
        <f t="shared" si="68"/>
        <v/>
      </c>
      <c r="H751" s="7" t="str">
        <f t="shared" si="69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70"/>
        <v>WV|pumped hydro</v>
      </c>
      <c r="O751" s="7" t="str">
        <f ca="1">IFERROR(_xludf.MAXIFS(SYSHECF!$AE$2:$AE$7489,SYSHECF!$A$2:$A$7489,$A751,SYSHECF!$B$2:$B$7489,$B751),"")</f>
        <v/>
      </c>
      <c r="P751" t="e">
        <f t="shared" ca="1" si="71"/>
        <v>#VALUE!</v>
      </c>
    </row>
    <row r="752" spans="1:16" x14ac:dyDescent="0.45">
      <c r="A752" t="s">
        <v>105</v>
      </c>
      <c r="B752" t="s">
        <v>181</v>
      </c>
      <c r="C752" t="s">
        <v>208</v>
      </c>
      <c r="D752" s="7">
        <f>SUMIFS(SYSHECF!$AD$2:$AD$7489,SYSHECF!$A$2:$A$7489,$A752,SYSHECF!$B$2:$B$7489,$B752)/8760</f>
        <v>0.18740000000000001</v>
      </c>
      <c r="E752" s="7">
        <f t="shared" si="66"/>
        <v>0.17049875934164355</v>
      </c>
      <c r="F752" s="7">
        <f t="shared" si="67"/>
        <v>0.20437472381794075</v>
      </c>
      <c r="G752" s="7">
        <f t="shared" si="68"/>
        <v>0.90981194952851407</v>
      </c>
      <c r="H752" s="7">
        <f t="shared" si="69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70"/>
        <v>WV|solar pv</v>
      </c>
      <c r="O752" s="7" t="str">
        <f ca="1">IFERROR(_xludf.MAXIFS(SYSHECF!$AE$2:$AE$7489,SYSHECF!$A$2:$A$7489,$A752,SYSHECF!$B$2:$B$7489,$B752),"")</f>
        <v/>
      </c>
      <c r="P752" t="e">
        <f t="shared" ca="1" si="71"/>
        <v>#VALUE!</v>
      </c>
    </row>
    <row r="753" spans="1:16" x14ac:dyDescent="0.45">
      <c r="A753" t="s">
        <v>105</v>
      </c>
      <c r="B753" t="s">
        <v>182</v>
      </c>
      <c r="C753" t="s">
        <v>208</v>
      </c>
      <c r="D753" s="7">
        <f>SUMIFS(SYSHECF!$AD$2:$AD$7489,SYSHECF!$A$2:$A$7489,$A753,SYSHECF!$B$2:$B$7489,$B753)/8760</f>
        <v>0.26613359155183985</v>
      </c>
      <c r="E753" s="7" t="str">
        <f t="shared" si="66"/>
        <v/>
      </c>
      <c r="F753" s="7" t="str">
        <f t="shared" si="67"/>
        <v/>
      </c>
      <c r="G753" s="7" t="str">
        <f t="shared" si="68"/>
        <v/>
      </c>
      <c r="H753" s="7" t="str">
        <f t="shared" si="69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70"/>
        <v>WV|solar thermal</v>
      </c>
      <c r="O753" s="7" t="str">
        <f ca="1">IFERROR(_xludf.MAXIFS(SYSHECF!$AE$2:$AE$7489,SYSHECF!$A$2:$A$7489,$A753,SYSHECF!$B$2:$B$7489,$B753),"")</f>
        <v/>
      </c>
      <c r="P753" t="e">
        <f t="shared" ca="1" si="71"/>
        <v>#VALUE!</v>
      </c>
    </row>
    <row r="754" spans="1:16" x14ac:dyDescent="0.45">
      <c r="A754" t="s">
        <v>109</v>
      </c>
      <c r="B754" t="s">
        <v>159</v>
      </c>
      <c r="C754" t="s">
        <v>207</v>
      </c>
      <c r="D754" s="7">
        <f>SUMIFS(SYSHECF!$AD$2:$AD$7489,SYSHECF!$A$2:$A$7489,$A754,SYSHECF!$B$2:$B$7489,$B754)/8760</f>
        <v>0.51019999999999999</v>
      </c>
      <c r="E754" s="7" t="str">
        <f t="shared" si="66"/>
        <v/>
      </c>
      <c r="F754" s="7" t="str">
        <f t="shared" si="67"/>
        <v/>
      </c>
      <c r="G754" s="7" t="str">
        <f t="shared" si="68"/>
        <v/>
      </c>
      <c r="H754" s="7" t="str">
        <f t="shared" si="69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70"/>
        <v>WY|biomass</v>
      </c>
      <c r="O754" s="7" t="str">
        <f ca="1">IFERROR(_xludf.MAXIFS(SYSHECF!$AE$2:$AE$7489,SYSHECF!$A$2:$A$7489,$A754,SYSHECF!$B$2:$B$7489,$B754),"")</f>
        <v/>
      </c>
      <c r="P754" t="e">
        <f t="shared" ca="1" si="71"/>
        <v>#VALUE!</v>
      </c>
    </row>
    <row r="755" spans="1:16" x14ac:dyDescent="0.45">
      <c r="A755" t="s">
        <v>109</v>
      </c>
      <c r="B755" t="s">
        <v>163</v>
      </c>
      <c r="C755" t="s">
        <v>208</v>
      </c>
      <c r="D755" s="7">
        <f>SUMIFS(SYSHECF!$AD$2:$AD$7489,SYSHECF!$A$2:$A$7489,$A755,SYSHECF!$B$2:$B$7489,$B755)/8760</f>
        <v>0.65950000000000009</v>
      </c>
      <c r="E755" s="7" t="str">
        <f t="shared" si="66"/>
        <v/>
      </c>
      <c r="F755" s="7" t="str">
        <f t="shared" si="67"/>
        <v/>
      </c>
      <c r="G755" s="7" t="str">
        <f t="shared" si="68"/>
        <v/>
      </c>
      <c r="H755" s="7" t="str">
        <f t="shared" si="69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70"/>
        <v>WY|geothermal</v>
      </c>
      <c r="O755" s="7" t="str">
        <f ca="1">IFERROR(_xludf.MAXIFS(SYSHECF!$AE$2:$AE$7489,SYSHECF!$A$2:$A$7489,$A755,SYSHECF!$B$2:$B$7489,$B755),"")</f>
        <v/>
      </c>
      <c r="P755" t="e">
        <f t="shared" ca="1" si="71"/>
        <v>#VALUE!</v>
      </c>
    </row>
    <row r="756" spans="1:16" x14ac:dyDescent="0.45">
      <c r="A756" t="s">
        <v>109</v>
      </c>
      <c r="B756" t="s">
        <v>165</v>
      </c>
      <c r="C756" t="s">
        <v>207</v>
      </c>
      <c r="D756" s="7">
        <f>SUMIFS(SYSHECF!$AD$2:$AD$7489,SYSHECF!$A$2:$A$7489,$A756,SYSHECF!$B$2:$B$7489,$B756)/8760</f>
        <v>0.57959999999999989</v>
      </c>
      <c r="E756" s="7">
        <f t="shared" si="66"/>
        <v>0.5571276611516337</v>
      </c>
      <c r="F756" s="7">
        <f t="shared" si="67"/>
        <v>0.60207054007242955</v>
      </c>
      <c r="G756" s="7">
        <f t="shared" si="68"/>
        <v>0.96122784877783607</v>
      </c>
      <c r="H756" s="7">
        <f t="shared" si="69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70"/>
        <v>WY|hard coal</v>
      </c>
      <c r="O756" s="7" t="str">
        <f ca="1">IFERROR(_xludf.MAXIFS(SYSHECF!$AE$2:$AE$7489,SYSHECF!$A$2:$A$7489,$A756,SYSHECF!$B$2:$B$7489,$B756),"")</f>
        <v/>
      </c>
      <c r="P756" t="e">
        <f t="shared" ca="1" si="71"/>
        <v>#VALUE!</v>
      </c>
    </row>
    <row r="757" spans="1:16" x14ac:dyDescent="0.45">
      <c r="A757" t="s">
        <v>109</v>
      </c>
      <c r="B757" t="s">
        <v>167</v>
      </c>
      <c r="C757" t="s">
        <v>208</v>
      </c>
      <c r="D757" s="7">
        <f>SUMIFS(SYSHECF!$AD$2:$AD$7489,SYSHECF!$A$2:$A$7489,$A757,SYSHECF!$B$2:$B$7489,$B757)/8760</f>
        <v>0.34309999999999996</v>
      </c>
      <c r="E757" s="7">
        <f t="shared" si="66"/>
        <v>0.37789068157115685</v>
      </c>
      <c r="F757" s="7">
        <f t="shared" si="67"/>
        <v>0.30837901773699761</v>
      </c>
      <c r="G757" s="7">
        <f t="shared" si="68"/>
        <v>1.1014009955440305</v>
      </c>
      <c r="H757" s="7">
        <f t="shared" si="69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70"/>
        <v>WY|hydro</v>
      </c>
      <c r="O757" s="7" t="str">
        <f ca="1">IFERROR(_xludf.MAXIFS(SYSHECF!$AE$2:$AE$7489,SYSHECF!$A$2:$A$7489,$A757,SYSHECF!$B$2:$B$7489,$B757),"")</f>
        <v/>
      </c>
      <c r="P757" t="e">
        <f t="shared" ca="1" si="71"/>
        <v>#VALUE!</v>
      </c>
    </row>
    <row r="758" spans="1:16" x14ac:dyDescent="0.45">
      <c r="A758" t="s">
        <v>109</v>
      </c>
      <c r="B758" t="s">
        <v>171</v>
      </c>
      <c r="C758" t="s">
        <v>207</v>
      </c>
      <c r="D758" s="7">
        <f>SUMIFS(SYSHECF!$AD$2:$AD$7489,SYSHECF!$A$2:$A$7489,$A758,SYSHECF!$B$2:$B$7489,$B758)/8760</f>
        <v>0.63800000000000001</v>
      </c>
      <c r="E758" s="7" t="str">
        <f t="shared" si="66"/>
        <v/>
      </c>
      <c r="F758" s="7" t="str">
        <f t="shared" si="67"/>
        <v/>
      </c>
      <c r="G758" s="7" t="str">
        <f t="shared" si="68"/>
        <v/>
      </c>
      <c r="H758" s="7" t="str">
        <f t="shared" si="69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70"/>
        <v>WY|lignite</v>
      </c>
      <c r="O758" s="7" t="str">
        <f ca="1">IFERROR(_xludf.MAXIFS(SYSHECF!$AE$2:$AE$7489,SYSHECF!$A$2:$A$7489,$A758,SYSHECF!$B$2:$B$7489,$B758),"")</f>
        <v/>
      </c>
      <c r="P758" t="e">
        <f t="shared" ca="1" si="71"/>
        <v>#VALUE!</v>
      </c>
    </row>
    <row r="759" spans="1:16" x14ac:dyDescent="0.45">
      <c r="A759" t="s">
        <v>109</v>
      </c>
      <c r="B759" t="s">
        <v>172</v>
      </c>
      <c r="C759" t="s">
        <v>207</v>
      </c>
      <c r="D759" s="7">
        <f>SUMIFS(SYSHECF!$AD$2:$AD$7489,SYSHECF!$A$2:$A$7489,$A759,SYSHECF!$B$2:$B$7489,$B759)/8760</f>
        <v>0.73420000000000019</v>
      </c>
      <c r="E759" s="7" t="str">
        <f t="shared" si="66"/>
        <v/>
      </c>
      <c r="F759" s="7" t="str">
        <f t="shared" si="67"/>
        <v/>
      </c>
      <c r="G759" s="7" t="str">
        <f t="shared" si="68"/>
        <v/>
      </c>
      <c r="H759" s="7" t="str">
        <f t="shared" si="69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70"/>
        <v>WY|municipal solid waste</v>
      </c>
      <c r="O759" s="7" t="str">
        <f ca="1">IFERROR(_xludf.MAXIFS(SYSHECF!$AE$2:$AE$7489,SYSHECF!$A$2:$A$7489,$A759,SYSHECF!$B$2:$B$7489,$B759),"")</f>
        <v/>
      </c>
      <c r="P759" t="e">
        <f t="shared" ca="1" si="71"/>
        <v>#VALUE!</v>
      </c>
    </row>
    <row r="760" spans="1:16" x14ac:dyDescent="0.45">
      <c r="A760" t="s">
        <v>109</v>
      </c>
      <c r="B760" t="s">
        <v>161</v>
      </c>
      <c r="C760" t="s">
        <v>207</v>
      </c>
      <c r="D760" s="7">
        <f>SUMIFS(SYSHECF!$AD$2:$AD$7489,SYSHECF!$A$2:$A$7489,$A760,SYSHECF!$B$2:$B$7489,$B760)/8760</f>
        <v>0.57040000000000002</v>
      </c>
      <c r="E760" s="7">
        <f t="shared" si="66"/>
        <v>0.53470805401729327</v>
      </c>
      <c r="F760" s="7">
        <f t="shared" si="67"/>
        <v>0.60611580685903033</v>
      </c>
      <c r="G760" s="7">
        <f t="shared" si="68"/>
        <v>0.93742646216215508</v>
      </c>
      <c r="H760" s="7">
        <f t="shared" si="69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70"/>
        <v>WY|natural gas combined cycle</v>
      </c>
      <c r="O760" s="7" t="str">
        <f ca="1">IFERROR(_xludf.MAXIFS(SYSHECF!$AE$2:$AE$7489,SYSHECF!$A$2:$A$7489,$A760,SYSHECF!$B$2:$B$7489,$B760),"")</f>
        <v/>
      </c>
      <c r="P760" t="e">
        <f t="shared" ca="1" si="71"/>
        <v>#VALUE!</v>
      </c>
    </row>
    <row r="761" spans="1:16" x14ac:dyDescent="0.45">
      <c r="A761" t="s">
        <v>109</v>
      </c>
      <c r="B761" t="s">
        <v>173</v>
      </c>
      <c r="C761" t="s">
        <v>207</v>
      </c>
      <c r="D761" s="7">
        <f>SUMIFS(SYSHECF!$AD$2:$AD$7489,SYSHECF!$A$2:$A$7489,$A761,SYSHECF!$B$2:$B$7489,$B761)/8760</f>
        <v>9.7000000000000003E-2</v>
      </c>
      <c r="E761" s="7">
        <f t="shared" si="66"/>
        <v>7.2586994174145811E-2</v>
      </c>
      <c r="F761" s="7">
        <f t="shared" si="67"/>
        <v>0.12147693276649348</v>
      </c>
      <c r="G761" s="7">
        <f t="shared" si="68"/>
        <v>0.7483195275685135</v>
      </c>
      <c r="H761" s="7">
        <f t="shared" si="69"/>
        <v>1.2523395130566337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70"/>
        <v>WY|natural gas peaker</v>
      </c>
      <c r="O761" s="7" t="str">
        <f ca="1">IFERROR(_xludf.MAXIFS(SYSHECF!$AE$2:$AE$7489,SYSHECF!$A$2:$A$7489,$A761,SYSHECF!$B$2:$B$7489,$B761),"")</f>
        <v/>
      </c>
      <c r="P761" t="e">
        <f t="shared" ca="1" si="71"/>
        <v>#VALUE!</v>
      </c>
    </row>
    <row r="762" spans="1:16" x14ac:dyDescent="0.45">
      <c r="A762" t="s">
        <v>109</v>
      </c>
      <c r="B762" t="s">
        <v>183</v>
      </c>
      <c r="C762" t="s">
        <v>207</v>
      </c>
      <c r="D762" s="7">
        <f>SUMIFS(SYSHECF!$AD$2:$AD$7489,SYSHECF!$A$2:$A$7489,$A762,SYSHECF!$B$2:$B$7489,$B762)/8760</f>
        <v>0.32469999999999999</v>
      </c>
      <c r="E762" s="7">
        <f t="shared" si="66"/>
        <v>0.36241041803184898</v>
      </c>
      <c r="F762" s="7">
        <f t="shared" si="67"/>
        <v>0.28690499717428913</v>
      </c>
      <c r="G762" s="7">
        <f t="shared" si="68"/>
        <v>1.1161392609542624</v>
      </c>
      <c r="H762" s="7">
        <f t="shared" si="69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70"/>
        <v>WY|natural gas steam turbine</v>
      </c>
      <c r="O762" s="7" t="str">
        <f ca="1">IFERROR(_xludf.MAXIFS(SYSHECF!$AE$2:$AE$7489,SYSHECF!$A$2:$A$7489,$A762,SYSHECF!$B$2:$B$7489,$B762),"")</f>
        <v/>
      </c>
      <c r="P762" t="e">
        <f t="shared" ca="1" si="71"/>
        <v>#VALUE!</v>
      </c>
    </row>
    <row r="763" spans="1:16" x14ac:dyDescent="0.45">
      <c r="A763" t="s">
        <v>109</v>
      </c>
      <c r="B763" t="s">
        <v>174</v>
      </c>
      <c r="C763" t="s">
        <v>208</v>
      </c>
      <c r="D763" s="7">
        <f>SUMIFS(SYSHECF!$AD$2:$AD$7489,SYSHECF!$A$2:$A$7489,$A763,SYSHECF!$B$2:$B$7489,$B763)/8760</f>
        <v>0.90899999999999992</v>
      </c>
      <c r="E763" s="7" t="str">
        <f t="shared" si="66"/>
        <v/>
      </c>
      <c r="F763" s="7" t="str">
        <f t="shared" si="67"/>
        <v/>
      </c>
      <c r="G763" s="7" t="str">
        <f t="shared" si="68"/>
        <v/>
      </c>
      <c r="H763" s="7" t="str">
        <f t="shared" si="69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70"/>
        <v>WY|nuclear</v>
      </c>
      <c r="O763" s="7" t="str">
        <f ca="1">IFERROR(_xludf.MAXIFS(SYSHECF!$AE$2:$AE$7489,SYSHECF!$A$2:$A$7489,$A763,SYSHECF!$B$2:$B$7489,$B763),"")</f>
        <v/>
      </c>
      <c r="P763" t="e">
        <f t="shared" ca="1" si="71"/>
        <v>#VALUE!</v>
      </c>
    </row>
    <row r="764" spans="1:16" x14ac:dyDescent="0.45">
      <c r="A764" t="s">
        <v>109</v>
      </c>
      <c r="B764" t="s">
        <v>175</v>
      </c>
      <c r="C764" t="s">
        <v>208</v>
      </c>
      <c r="D764" s="7">
        <f>SUMIFS(SYSHECF!$AD$2:$AD$7489,SYSHECF!$A$2:$A$7489,$A764,SYSHECF!$B$2:$B$7489,$B764)/8760</f>
        <v>0.41312350233350603</v>
      </c>
      <c r="E764" s="7" t="str">
        <f t="shared" si="66"/>
        <v/>
      </c>
      <c r="F764" s="7" t="str">
        <f t="shared" si="67"/>
        <v/>
      </c>
      <c r="G764" s="7" t="str">
        <f t="shared" si="68"/>
        <v/>
      </c>
      <c r="H764" s="7" t="str">
        <f t="shared" si="69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70"/>
        <v>WY|offshore wind</v>
      </c>
      <c r="O764" s="7" t="str">
        <f ca="1">IFERROR(_xludf.MAXIFS(SYSHECF!$AE$2:$AE$7489,SYSHECF!$A$2:$A$7489,$A764,SYSHECF!$B$2:$B$7489,$B764),"")</f>
        <v/>
      </c>
      <c r="P764" t="e">
        <f t="shared" ca="1" si="71"/>
        <v>#VALUE!</v>
      </c>
    </row>
    <row r="765" spans="1:16" x14ac:dyDescent="0.45">
      <c r="A765" t="s">
        <v>109</v>
      </c>
      <c r="B765" t="s">
        <v>176</v>
      </c>
      <c r="C765" t="s">
        <v>208</v>
      </c>
      <c r="D765" s="7">
        <f>SUMIFS(SYSHECF!$AD$2:$AD$7489,SYSHECF!$A$2:$A$7489,$A765,SYSHECF!$B$2:$B$7489,$B765)/8760</f>
        <v>0.3010000000000001</v>
      </c>
      <c r="E765" s="7">
        <f t="shared" si="66"/>
        <v>0.28513630781265498</v>
      </c>
      <c r="F765" s="7">
        <f t="shared" si="67"/>
        <v>0.3168721476128023</v>
      </c>
      <c r="G765" s="7">
        <f t="shared" si="68"/>
        <v>0.94729670369652785</v>
      </c>
      <c r="H765" s="7">
        <f t="shared" si="69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70"/>
        <v>WY|onshore wind</v>
      </c>
      <c r="O765" s="7" t="str">
        <f ca="1">IFERROR(_xludf.MAXIFS(SYSHECF!$AE$2:$AE$7489,SYSHECF!$A$2:$A$7489,$A765,SYSHECF!$B$2:$B$7489,$B765),"")</f>
        <v/>
      </c>
      <c r="P765" t="e">
        <f t="shared" ca="1" si="71"/>
        <v>#VALUE!</v>
      </c>
    </row>
    <row r="766" spans="1:16" x14ac:dyDescent="0.45">
      <c r="A766" t="s">
        <v>109</v>
      </c>
      <c r="B766" t="s">
        <v>177</v>
      </c>
      <c r="C766" t="s">
        <v>207</v>
      </c>
      <c r="D766" s="7">
        <f>SUMIFS(SYSHECF!$AD$2:$AD$7489,SYSHECF!$A$2:$A$7489,$A766,SYSHECF!$B$2:$B$7489,$B766)/8760</f>
        <v>4.1100000000000005E-2</v>
      </c>
      <c r="E766" s="7">
        <f t="shared" si="66"/>
        <v>1.112406489847469</v>
      </c>
      <c r="F766" s="7">
        <f t="shared" si="67"/>
        <v>1.2799961138637908</v>
      </c>
      <c r="G766" s="7">
        <f t="shared" si="68"/>
        <v>27.065851334488293</v>
      </c>
      <c r="H766" s="7">
        <f t="shared" si="69"/>
        <v>31.14345775824308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70"/>
        <v>WY|petroleum</v>
      </c>
      <c r="O766" s="7" t="str">
        <f ca="1">IFERROR(_xludf.MAXIFS(SYSHECF!$AE$2:$AE$7489,SYSHECF!$A$2:$A$7489,$A766,SYSHECF!$B$2:$B$7489,$B766),"")</f>
        <v/>
      </c>
      <c r="P766" t="e">
        <f t="shared" ca="1" si="71"/>
        <v>#VALUE!</v>
      </c>
    </row>
    <row r="767" spans="1:16" x14ac:dyDescent="0.45">
      <c r="A767" t="s">
        <v>109</v>
      </c>
      <c r="B767" t="s">
        <v>178</v>
      </c>
      <c r="C767" t="s">
        <v>207</v>
      </c>
      <c r="D767" s="7">
        <f>SUMIFS(SYSHECF!$AD$2:$AD$7489,SYSHECF!$A$2:$A$7489,$A767,SYSHECF!$B$2:$B$7489,$B767)/8760</f>
        <v>8.5382989910730595E-2</v>
      </c>
      <c r="E767" s="7" t="str">
        <f t="shared" si="66"/>
        <v/>
      </c>
      <c r="F767" s="7" t="str">
        <f t="shared" si="67"/>
        <v/>
      </c>
      <c r="G767" s="7" t="str">
        <f t="shared" si="68"/>
        <v/>
      </c>
      <c r="H767" s="7" t="str">
        <f t="shared" si="69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70"/>
        <v>WY|pumped hydro</v>
      </c>
      <c r="O767" s="7" t="str">
        <f ca="1">IFERROR(_xludf.MAXIFS(SYSHECF!$AE$2:$AE$7489,SYSHECF!$A$2:$A$7489,$A767,SYSHECF!$B$2:$B$7489,$B767),"")</f>
        <v/>
      </c>
      <c r="P767" t="e">
        <f t="shared" ca="1" si="71"/>
        <v>#VALUE!</v>
      </c>
    </row>
    <row r="768" spans="1:16" x14ac:dyDescent="0.45">
      <c r="A768" t="s">
        <v>109</v>
      </c>
      <c r="B768" t="s">
        <v>181</v>
      </c>
      <c r="C768" t="s">
        <v>208</v>
      </c>
      <c r="D768" s="7">
        <f>SUMIFS(SYSHECF!$AD$2:$AD$7489,SYSHECF!$A$2:$A$7489,$A768,SYSHECF!$B$2:$B$7489,$B768)/8760</f>
        <v>0.21680000000000002</v>
      </c>
      <c r="E768" s="7">
        <f t="shared" si="66"/>
        <v>0.19958300313219365</v>
      </c>
      <c r="F768" s="7">
        <f t="shared" si="67"/>
        <v>0.23397109324880183</v>
      </c>
      <c r="G768" s="7">
        <f t="shared" si="68"/>
        <v>0.92058580780532118</v>
      </c>
      <c r="H768" s="7">
        <f t="shared" si="69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70"/>
        <v>WY|solar pv</v>
      </c>
      <c r="O768" s="7" t="str">
        <f ca="1">IFERROR(_xludf.MAXIFS(SYSHECF!$AE$2:$AE$7489,SYSHECF!$A$2:$A$7489,$A768,SYSHECF!$B$2:$B$7489,$B768),"")</f>
        <v/>
      </c>
      <c r="P768" t="e">
        <f t="shared" ca="1" si="71"/>
        <v>#VALUE!</v>
      </c>
    </row>
    <row r="769" spans="1:16" x14ac:dyDescent="0.45">
      <c r="A769" t="s">
        <v>109</v>
      </c>
      <c r="B769" t="s">
        <v>182</v>
      </c>
      <c r="C769" t="s">
        <v>208</v>
      </c>
      <c r="D769" s="7">
        <f>SUMIFS(SYSHECF!$AD$2:$AD$7489,SYSHECF!$A$2:$A$7489,$A769,SYSHECF!$B$2:$B$7489,$B769)/8760</f>
        <v>0.22458570556249546</v>
      </c>
      <c r="E769" s="7" t="str">
        <f t="shared" si="66"/>
        <v/>
      </c>
      <c r="F769" s="7" t="str">
        <f t="shared" si="67"/>
        <v/>
      </c>
      <c r="G769" s="7" t="str">
        <f t="shared" si="68"/>
        <v/>
      </c>
      <c r="H769" s="7" t="str">
        <f t="shared" si="69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70"/>
        <v>WY|solar thermal</v>
      </c>
      <c r="O769" s="7" t="str">
        <f ca="1">IFERROR(_xludf.MAXIFS(SYSHECF!$AE$2:$AE$7489,SYSHECF!$A$2:$A$7489,$A769,SYSHECF!$B$2:$B$7489,$B769),"")</f>
        <v/>
      </c>
      <c r="P769" t="e">
        <f t="shared" ca="1" si="71"/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209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210</v>
      </c>
      <c r="B2" s="7">
        <f>IFERROR(IF(INDEX(CF_summary!$H$2:$H$769,MATCH(About!$B$2&amp;"|"&amp;LOWER(LEFT($A2,LEN($A2)-3)),CF_summary!$N$2:$N$769,0))="",Keys!$C$2,INDEX(CF_summary!$H$2:$H$769,MATCH(About!$B$2&amp;"|"&amp;LOWER(LEFT($A2,LEN($A2)-3)),CF_summary!$N$2:$N$769,0))),Keys!$C$2)</f>
        <v>1.0006834649069714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211</v>
      </c>
      <c r="B3" s="7">
        <f>IFERROR(IF(INDEX(CF_summary!$H$2:$H$769,MATCH(About!$B$2&amp;"|"&amp;LOWER(LEFT($A3,LEN($A3)-3)),CF_summary!$N$2:$N$769,0))="",Keys!$C$2,INDEX(CF_summary!$H$2:$H$769,MATCH(About!$B$2&amp;"|"&amp;LOWER(LEFT($A3,LEN($A3)-3)),CF_summary!$N$2:$N$769,0))),Keys!$C$2)</f>
        <v>0.834818528297949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212</v>
      </c>
      <c r="B4" s="7">
        <f>IFERROR(IF(INDEX(CF_summary!$H$2:$H$769,MATCH(About!$B$2&amp;"|"&amp;LOWER(LEFT($A4,LEN($A4)-3)),CF_summary!$N$2:$N$769,0))="",Keys!$C$2,INDEX(CF_summary!$H$2:$H$769,MATCH(About!$B$2&amp;"|"&amp;LOWER(LEFT($A4,LEN($A4)-3)),CF_summary!$N$2:$N$769,0))),Keys!$C$2)</f>
        <v>1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213</v>
      </c>
      <c r="B5" s="7">
        <f>IFERROR(IF(INDEX(CF_summary!$H$2:$H$769,MATCH(About!$B$2&amp;"|"&amp;LOWER(LEFT($A5,LEN($A5)-3)),CF_summary!$N$2:$N$769,0))="",Keys!$C$2,INDEX(CF_summary!$H$2:$H$769,MATCH(About!$B$2&amp;"|"&amp;LOWER(LEFT($A5,LEN($A5)-3)),CF_summary!$N$2:$N$769,0))),Keys!$C$2)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214</v>
      </c>
      <c r="B6" s="7">
        <f>IFERROR(IF(INDEX(CF_summary!$H$2:$H$769,MATCH(About!$B$2&amp;"|"&amp;LOWER(LEFT($A6,LEN($A6)-3)),CF_summary!$N$2:$N$769,0))="",Keys!$C$2,INDEX(CF_summary!$H$2:$H$769,MATCH(About!$B$2&amp;"|"&amp;LOWER(LEFT($A6,LEN($A6)-3)),CF_summary!$N$2:$N$769,0))),Keys!$C$2)</f>
        <v>0.98609868956363733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215</v>
      </c>
      <c r="B7" s="7">
        <f>IFERROR(IF(INDEX(CF_summary!$H$2:$H$769,MATCH(About!$B$2&amp;"|"&amp;LOWER(LEFT($A7,LEN($A7)-3)),CF_summary!$N$2:$N$769,0))="",Keys!$C$2,INDEX(CF_summary!$H$2:$H$769,MATCH(About!$B$2&amp;"|"&amp;LOWER(LEFT($A7,LEN($A7)-3)),CF_summary!$N$2:$N$769,0))),Keys!$C$2)</f>
        <v>0.99789999915758187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216</v>
      </c>
      <c r="B8" s="7">
        <f>IFERROR(IF(INDEX(CF_summary!$H$2:$H$769,MATCH(About!$B$2&amp;"|"&amp;LOWER(LEFT($A8,LEN($A8)-3)),CF_summary!$N$2:$N$769,0))="",Keys!$C$2,INDEX(CF_summary!$H$2:$H$769,MATCH(About!$B$2&amp;"|"&amp;LOWER(LEFT($A8,LEN($A8)-3)),CF_summary!$N$2:$N$769,0))),Keys!$C$2)</f>
        <v>1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217</v>
      </c>
      <c r="B9" s="7">
        <f>IFERROR(IF(INDEX(CF_summary!$H$2:$H$769,MATCH(About!$B$2&amp;"|"&amp;LOWER(LEFT($A9,LEN($A9)-3)),CF_summary!$N$2:$N$769,0))="",Keys!$C$2,INDEX(CF_summary!$H$2:$H$769,MATCH(About!$B$2&amp;"|"&amp;LOWER(LEFT($A9,LEN($A9)-3)),CF_summary!$N$2:$N$769,0))),Keys!$C$2)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218</v>
      </c>
      <c r="B10" s="7">
        <f>IFERROR(IF(INDEX(CF_summary!$H$2:$H$769,MATCH(About!$B$2&amp;"|"&amp;LOWER(LEFT($A10,LEN($A10)-3)),CF_summary!$N$2:$N$769,0))="",Keys!$C$2,INDEX(CF_summary!$H$2:$H$769,MATCH(About!$B$2&amp;"|"&amp;LOWER(LEFT($A10,LEN($A10)-3)),CF_summary!$N$2:$N$769,0))),Keys!$C$2)</f>
        <v>1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219</v>
      </c>
      <c r="B11" s="7">
        <f>IFERROR(IF(INDEX(CF_summary!$H$2:$H$769,MATCH(About!$B$2&amp;"|"&amp;LOWER(LEFT($A11,LEN($A11)-3)),CF_summary!$N$2:$N$769,0))="",Keys!$C$2,INDEX(CF_summary!$H$2:$H$769,MATCH(About!$B$2&amp;"|"&amp;LOWER(LEFT($A11,LEN($A11)-3)),CF_summary!$N$2:$N$769,0))),Keys!$C$2)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220</v>
      </c>
      <c r="B12" s="7">
        <f>IFERROR(IF(INDEX(CF_summary!$H$2:$H$769,MATCH(About!$B$2&amp;"|"&amp;LOWER(LEFT($A12,LEN($A12)-3)),CF_summary!$N$2:$N$769,0))="",Keys!$C$2,INDEX(CF_summary!$H$2:$H$769,MATCH(About!$B$2&amp;"|"&amp;LOWER(LEFT($A12,LEN($A12)-3)),CF_summary!$N$2:$N$769,0))),Keys!$C$2)</f>
        <v>0.83271187568700011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221</v>
      </c>
      <c r="B13" s="7">
        <f>IFERROR(IF(INDEX(CF_summary!$H$2:$H$769,MATCH(About!$B$2&amp;"|"&amp;LOWER(LEFT($A13,LEN($A13)-3)),CF_summary!$N$2:$N$769,0))="",Keys!$C$2,INDEX(CF_summary!$H$2:$H$769,MATCH(About!$B$2&amp;"|"&amp;LOWER(LEFT($A13,LEN($A13)-3)),CF_summary!$N$2:$N$769,0))),Keys!$C$2)</f>
        <v>0.78239081592696158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222</v>
      </c>
      <c r="B14" s="7">
        <f>IFERROR(IF(INDEX(CF_summary!$H$2:$H$769,MATCH(About!$B$2&amp;"|"&amp;LOWER(LEFT($A14,LEN($A14)-3)),CF_summary!$N$2:$N$769,0))="",Keys!$C$2,INDEX(CF_summary!$H$2:$H$769,MATCH(About!$B$2&amp;"|"&amp;LOWER(LEFT($A14,LEN($A14)-3)),CF_summary!$N$2:$N$769,0))),Keys!$C$2)</f>
        <v>0.97967286830561584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223</v>
      </c>
      <c r="B15" s="7">
        <f>IFERROR(IF(INDEX(CF_summary!$H$2:$H$769,MATCH(About!$B$2&amp;"|"&amp;LOWER(LEFT($A15,LEN($A15)-3)),CF_summary!$N$2:$N$769,0))="",Keys!$C$2,INDEX(CF_summary!$H$2:$H$769,MATCH(About!$B$2&amp;"|"&amp;LOWER(LEFT($A15,LEN($A15)-3)),CF_summary!$N$2:$N$769,0))),Keys!$C$2)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224</v>
      </c>
      <c r="B16" s="7">
        <f>IFERROR(IF(INDEX(CF_summary!$H$2:$H$769,MATCH(About!$B$2&amp;"|"&amp;LOWER(LEFT($A16,LEN($A16)-3)),CF_summary!$N$2:$N$769,0))="",Keys!$C$2,INDEX(CF_summary!$H$2:$H$769,MATCH(About!$B$2&amp;"|"&amp;LOWER(LEFT($A16,LEN($A16)-3)),CF_summary!$N$2:$N$769,0))),Keys!$C$2)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225</v>
      </c>
      <c r="B17" s="7">
        <f>IFERROR(IF(INDEX(CF_summary!$H$2:$H$769,MATCH(About!$B$2&amp;"|"&amp;LOWER(LEFT($A17,LEN($A17)-3)),CF_summary!$N$2:$N$769,0))="",Keys!$C$2,INDEX(CF_summary!$H$2:$H$769,MATCH(About!$B$2&amp;"|"&amp;LOWER(LEFT($A17,LEN($A17)-3)),CF_summary!$N$2:$N$769,0))),Keys!$C$2)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226</v>
      </c>
      <c r="B18" s="7">
        <f>IFERROR(IF(INDEX(CF_summary!$H$2:$H$769,MATCH(About!$B$2&amp;"|"&amp;LOWER(LEFT($A18,LEN($A18)-3)),CF_summary!$N$2:$N$769,0))="",Keys!$C$2,INDEX(CF_summary!$H$2:$H$769,MATCH(About!$B$2&amp;"|"&amp;LOWER(LEFT($A18,LEN($A18)-3)),CF_summary!$N$2:$N$769,0))),Keys!$C$2)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227</v>
      </c>
      <c r="B19" s="7">
        <f>IFERROR(IF(INDEX(CF_summary!$H$2:$H$769,MATCH(About!$B$2&amp;"|"&amp;LOWER(LEFT($A19,LEN($A19)-3)),CF_summary!$N$2:$N$769,0))="",Keys!$C$2,INDEX(CF_summary!$H$2:$H$769,MATCH(About!$B$2&amp;"|"&amp;LOWER(LEFT($A19,LEN($A19)-3)),CF_summary!$N$2:$N$769,0))),Keys!$C$2)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228</v>
      </c>
      <c r="B20" s="7">
        <f>IFERROR(IF(INDEX(CF_summary!$H$2:$H$769,MATCH(About!$B$2&amp;"|"&amp;LOWER(LEFT($A20,LEN($A20)-3)),CF_summary!$N$2:$N$769,0))="",Keys!$C$2,INDEX(CF_summary!$H$2:$H$769,MATCH(About!$B$2&amp;"|"&amp;LOWER(LEFT($A20,LEN($A20)-3)),CF_summary!$N$2:$N$769,0))),Keys!$C$2)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229</v>
      </c>
      <c r="B21" s="7">
        <f>IFERROR(IF(INDEX(CF_summary!$H$2:$H$769,MATCH(About!$B$2&amp;"|"&amp;LOWER(LEFT($A21,LEN($A21)-3)),CF_summary!$N$2:$N$769,0))="",Keys!$C$2,INDEX(CF_summary!$H$2:$H$769,MATCH(About!$B$2&amp;"|"&amp;LOWER(LEFT($A21,LEN($A21)-3)),CF_summary!$N$2:$N$769,0))),Keys!$C$2)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230</v>
      </c>
      <c r="B22" s="7">
        <f>IFERROR(IF(INDEX(CF_summary!$H$2:$H$769,MATCH(About!$B$2&amp;"|"&amp;LOWER(LEFT($A22,LEN($A22)-3)),CF_summary!$N$2:$N$769,0))="",Keys!$C$2,INDEX(CF_summary!$H$2:$H$769,MATCH(About!$B$2&amp;"|"&amp;LOWER(LEFT($A22,LEN($A22)-3)),CF_summary!$N$2:$N$769,0))),Keys!$C$2)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231</v>
      </c>
      <c r="B23" s="7">
        <f>IFERROR(IF(INDEX(CF_summary!$H$2:$H$769,MATCH(About!$B$2&amp;"|"&amp;LOWER(LEFT($A23,LEN($A23)-3)),CF_summary!$N$2:$N$769,0))="",Keys!$C$2,INDEX(CF_summary!$H$2:$H$769,MATCH(About!$B$2&amp;"|"&amp;LOWER(LEFT($A23,LEN($A23)-3)),CF_summary!$N$2:$N$769,0))),Keys!$C$2)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232</v>
      </c>
      <c r="B24" s="7">
        <f>IFERROR(IF(INDEX(CF_summary!$H$2:$H$769,MATCH(About!$B$2&amp;"|"&amp;LOWER(LEFT($A24,LEN($A24)-3)),CF_summary!$N$2:$N$769,0))="",Keys!$C$2,INDEX(CF_summary!$H$2:$H$769,MATCH(About!$B$2&amp;"|"&amp;LOWER(LEFT($A24,LEN($A24)-3)),CF_summary!$N$2:$N$769,0))),Keys!$C$2)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233</v>
      </c>
      <c r="B25" s="7">
        <f>IFERROR(IF(INDEX(CF_summary!$H$2:$H$769,MATCH(About!$B$2&amp;"|"&amp;LOWER(LEFT($A25,LEN($A25)-3)),CF_summary!$N$2:$N$769,0))="",Keys!$C$2,INDEX(CF_summary!$H$2:$H$769,MATCH(About!$B$2&amp;"|"&amp;LOWER(LEFT($A25,LEN($A25)-3)),CF_summary!$N$2:$N$769,0))),Keys!$C$2)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234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2026-07-21T20:06:19Z</dcterms:created>
  <dcterms:modified xsi:type="dcterms:W3CDTF">2026-07-21T20:12:13Z</dcterms:modified>
</cp:coreProperties>
</file>