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trans\AVL\"/>
    </mc:Choice>
  </mc:AlternateContent>
  <xr:revisionPtr revIDLastSave="0" documentId="8_{3E5E0ED8-9342-474A-B3A4-3C8B0EA6D85A}" xr6:coauthVersionLast="47" xr6:coauthVersionMax="47" xr10:uidLastSave="{00000000-0000-0000-0000-000000000000}"/>
  <bookViews>
    <workbookView xWindow="335" yWindow="335" windowWidth="12185" windowHeight="7455" firstSheet="7" activeTab="9" xr2:uid="{00000000-000D-0000-FFFF-FFFF00000000}"/>
  </bookViews>
  <sheets>
    <sheet name="About" sheetId="9" r:id="rId1"/>
    <sheet name="Table_38._Light-Duty_Vehicle_Sa" sheetId="13" r:id="rId2"/>
    <sheet name="Table 44" sheetId="18" r:id="rId3"/>
    <sheet name="Table 45" sheetId="19" r:id="rId4"/>
    <sheet name="Table 49" sheetId="17" r:id="rId5"/>
    <sheet name="Sheet1" sheetId="12" r:id="rId6"/>
    <sheet name="NTS 1-20" sheetId="11" r:id="rId7"/>
    <sheet name="Calculations" sheetId="2" r:id="rId8"/>
    <sheet name="Freight and Buses" sheetId="16" r:id="rId9"/>
    <sheet name="AVL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6" l="1"/>
  <c r="B3" i="10"/>
  <c r="B17" i="16"/>
  <c r="C2" i="10"/>
  <c r="B12" i="16"/>
  <c r="B11" i="16"/>
  <c r="B7" i="16"/>
  <c r="B9" i="16" s="1"/>
  <c r="B8" i="16"/>
  <c r="B3" i="16"/>
  <c r="B2" i="16"/>
  <c r="B4" i="16" s="1"/>
  <c r="B13" i="16" l="1"/>
  <c r="C3" i="10" s="1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<sst xmlns="http://schemas.openxmlformats.org/spreadsheetml/2006/main" count="1129" uniqueCount="617">
  <si>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</si>
  <si>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</si>
  <si>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</si>
  <si>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</si>
  <si>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</si>
  <si>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</si>
  <si>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</si>
  <si>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</si>
  <si>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</si>
  <si>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</si>
  <si>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</si>
  <si>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</si>
  <si>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</si>
  <si>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</si>
  <si>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</si>
  <si>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</si>
  <si>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</si>
  <si>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</si>
  <si>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</si>
  <si>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</si>
  <si>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</si>
  <si>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</si>
  <si>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</si>
  <si>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</si>
  <si>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</si>
  <si>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</si>
  <si>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</si>
  <si>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</si>
  <si>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</si>
  <si>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</si>
  <si>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</si>
  <si>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</si>
  <si>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</si>
  <si>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</si>
  <si>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</si>
  <si>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</si>
  <si>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</si>
  <si>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</si>
  <si>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</si>
  <si>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</si>
  <si>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</si>
  <si>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</si>
  <si>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</si>
  <si>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</si>
  <si>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</si>
  <si>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</si>
  <si>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</si>
  <si>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</si>
  <si>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</si>
  <si>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</si>
  <si>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</si>
  <si>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</si>
  <si>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</si>
  <si>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</si>
  <si>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</si>
  <si>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</si>
  <si>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</si>
  <si>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</si>
  <si>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</si>
  <si>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</si>
  <si>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</si>
  <si>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</si>
  <si>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</si>
  <si>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</si>
  <si>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</si>
  <si>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</si>
  <si>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</si>
  <si>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</si>
  <si>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</si>
  <si>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</si>
  <si>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</si>
  <si>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</si>
  <si>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</si>
  <si>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</si>
  <si>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</si>
  <si>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</si>
  <si>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</si>
  <si>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</si>
  <si>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</si>
  <si>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</si>
  <si>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</si>
  <si>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</si>
  <si>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</si>
  <si>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</si>
  <si>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</si>
  <si>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</si>
  <si>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</si>
  <si>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</si>
  <si>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</si>
  <si>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</si>
  <si>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</si>
  <si>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</si>
  <si>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</si>
  <si>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</si>
  <si>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</si>
  <si>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</si>
  <si>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</si>
  <si>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</si>
  <si>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</si>
  <si>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</si>
  <si>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</si>
  <si>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</si>
  <si>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</si>
  <si>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</si>
  <si>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</si>
  <si>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</si>
  <si>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</si>
  <si>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</si>
  <si>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</si>
  <si>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</si>
  <si>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</si>
  <si>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</si>
  <si>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</si>
  <si>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</si>
  <si>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</si>
  <si>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</si>
  <si>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</si>
  <si>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</si>
  <si>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</si>
  <si>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</si>
  <si>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</si>
  <si>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</si>
  <si>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</si>
  <si>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</si>
  <si>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</si>
  <si>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</si>
  <si>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</si>
  <si>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</si>
  <si>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</si>
  <si>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</si>
  <si>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</si>
  <si>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</si>
  <si>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</si>
  <si>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</si>
  <si>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</si>
  <si>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</si>
  <si>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</si>
  <si>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</si>
  <si>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</si>
  <si>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</si>
  <si>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</si>
  <si>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</si>
  <si>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</si>
  <si>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</si>
  <si>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</si>
  <si>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</si>
  <si>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</si>
  <si>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</si>
  <si>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</si>
  <si>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</si>
  <si>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</si>
  <si>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</si>
  <si>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</si>
  <si>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</si>
  <si>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</si>
  <si>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</si>
  <si>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</si>
  <si>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</si>
  <si>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</si>
  <si>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</si>
  <si>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</si>
  <si>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</si>
  <si>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</si>
  <si>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</si>
  <si>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</si>
  <si>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</si>
  <si>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</si>
  <si>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</si>
  <si>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</si>
  <si>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</si>
  <si>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</si>
  <si>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</si>
  <si>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</si>
  <si>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</si>
  <si>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</si>
  <si>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</si>
  <si>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</si>
  <si>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</si>
  <si>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</si>
  <si>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</si>
  <si>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</si>
  <si>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</si>
  <si>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</si>
  <si>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</si>
  <si>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</si>
  <si>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</si>
  <si>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</si>
  <si>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</si>
  <si>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</si>
  <si>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</si>
  <si>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</si>
  <si>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</si>
  <si>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</si>
  <si>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</si>
  <si>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</si>
  <si>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</si>
  <si>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</si>
  <si>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</si>
  <si>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</si>
  <si>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</si>
  <si>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</si>
  <si>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</si>
  <si>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</si>
  <si>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</si>
  <si>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</si>
  <si>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</si>
  <si>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</si>
  <si>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</si>
  <si>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</si>
  <si>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</si>
  <si>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</si>
  <si>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</si>
  <si>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</si>
  <si>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</si>
  <si>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</si>
  <si>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</si>
  <si>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</si>
  <si>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</si>
  <si>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</si>
  <si>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</si>
  <si>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</si>
  <si>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</si>
  <si>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</si>
  <si>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</si>
  <si>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</si>
  <si>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</si>
  <si>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</si>
  <si>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</si>
  <si>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</si>
  <si>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</si>
  <si>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</si>
  <si>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</si>
  <si>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</si>
  <si>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</si>
  <si>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</si>
  <si>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</si>
  <si>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</si>
  <si>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</si>
  <si>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</si>
  <si>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</si>
  <si>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</si>
  <si>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</si>
  <si>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</si>
  <si>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</si>
  <si>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</si>
  <si>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</si>
  <si>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</si>
  <si>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</si>
  <si>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</si>
  <si>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</si>
  <si>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</si>
  <si>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</si>
  <si>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</si>
  <si>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</si>
  <si>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</si>
  <si>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</si>
  <si>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</si>
  <si>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</si>
  <si>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New Trucks by Size Class</t>
  </si>
  <si>
    <t>Railroads</t>
  </si>
  <si>
    <t>Domestic Shipping</t>
  </si>
  <si>
    <t>International Shipping</t>
  </si>
  <si>
    <t>Total Fleet Vehicles</t>
  </si>
  <si>
    <t>Calibrated</t>
  </si>
  <si>
    <t>We calibrate the value for passenger LDVs to match annual passenger LDV sales in the model, which were roughly 15 million in 2021.</t>
  </si>
  <si>
    <t>ref2023.d020623a</t>
  </si>
  <si>
    <t>Report</t>
  </si>
  <si>
    <t>Annual Energy Outlook 2023</t>
  </si>
  <si>
    <t>Scenario</t>
  </si>
  <si>
    <t>ref2023</t>
  </si>
  <si>
    <t>Reference</t>
  </si>
  <si>
    <t>Datekey</t>
  </si>
  <si>
    <t>d020623a</t>
  </si>
  <si>
    <t>Release Date</t>
  </si>
  <si>
    <t xml:space="preserve"> March 2023</t>
  </si>
  <si>
    <t>FTE000</t>
  </si>
  <si>
    <t>49. Freight Transportation Energy Use</t>
  </si>
  <si>
    <t>Annual</t>
  </si>
  <si>
    <t>Change</t>
  </si>
  <si>
    <t>2022–2050</t>
  </si>
  <si>
    <t xml:space="preserve"> Technology and Fuel Type</t>
  </si>
  <si>
    <t>Freight Truck Stock by Size Class 1/</t>
  </si>
  <si>
    <t xml:space="preserve">  Vehicle Miles Traveled (billion miles)</t>
  </si>
  <si>
    <t xml:space="preserve">    Light Medium</t>
  </si>
  <si>
    <t>FTE000:lm_vmt_stk_Dies</t>
  </si>
  <si>
    <t xml:space="preserve">      Diesel</t>
  </si>
  <si>
    <t>FTE000:lm_vmt_stk_Gas</t>
  </si>
  <si>
    <t xml:space="preserve">      Motor Gasoline</t>
  </si>
  <si>
    <t>FTE000:lm_vmt_stk_Liq</t>
  </si>
  <si>
    <t xml:space="preserve">      Propane</t>
  </si>
  <si>
    <t>FTE000:lm_vmt_stk_NGas</t>
  </si>
  <si>
    <t xml:space="preserve">      Compressed/Liquefied Natural Gas</t>
  </si>
  <si>
    <t>FTE000:lm_vmt_stk_eff</t>
  </si>
  <si>
    <t xml:space="preserve">      Ethanol-Flex Fuel</t>
  </si>
  <si>
    <t>FTE000:lm_vmt_stk_elec</t>
  </si>
  <si>
    <t xml:space="preserve">      Electric</t>
  </si>
  <si>
    <t>FTE000:lm_vmt_stk_pidh</t>
  </si>
  <si>
    <t xml:space="preserve">      Plug-in Diesel Hybrid</t>
  </si>
  <si>
    <t>--</t>
  </si>
  <si>
    <t>FTE000:lm_vmt_stk_pigh</t>
  </si>
  <si>
    <t xml:space="preserve">      Plug-in Gasoline Hybrid</t>
  </si>
  <si>
    <t>FTE000:lm_vmt_stk_cell</t>
  </si>
  <si>
    <t xml:space="preserve">      Fuel Cell</t>
  </si>
  <si>
    <t>FTE000:lm_vmt_stk_total</t>
  </si>
  <si>
    <t xml:space="preserve">        Light Medium Subtotal</t>
  </si>
  <si>
    <t xml:space="preserve">    Medium</t>
  </si>
  <si>
    <t>FTE000:ca_Diesel</t>
  </si>
  <si>
    <t>FTE000:ca_Gasoline</t>
  </si>
  <si>
    <t>FTE000:ca_LiquefiedPetr</t>
  </si>
  <si>
    <t>FTE000:ca_CompressedNat</t>
  </si>
  <si>
    <t>FTE000:ca_ethanolflex</t>
  </si>
  <si>
    <t>FTE000:ca_electric</t>
  </si>
  <si>
    <t>FTE000:ca_plugindiesel</t>
  </si>
  <si>
    <t>FTE000:ca_plugingasolin</t>
  </si>
  <si>
    <t>FTE000:ca_fuelcell</t>
  </si>
  <si>
    <t>FTE000:ca_MediumSubtota</t>
  </si>
  <si>
    <t xml:space="preserve">        Medium Subtotal</t>
  </si>
  <si>
    <t xml:space="preserve">    Heavy</t>
  </si>
  <si>
    <t>FTE000:da_Diesel</t>
  </si>
  <si>
    <t>FTE000:da_Gasoline</t>
  </si>
  <si>
    <t>FTE000:da_LiquefiedPetr</t>
  </si>
  <si>
    <t>FTE000:da_CompressedNat</t>
  </si>
  <si>
    <t>FTE000:da_ethanolflex</t>
  </si>
  <si>
    <t>FTE000:da_electric</t>
  </si>
  <si>
    <t>FTE000:da_plugindiesel</t>
  </si>
  <si>
    <t>FTE000:da_plugingasolin</t>
  </si>
  <si>
    <t>FTE000:da_fuelcell</t>
  </si>
  <si>
    <t>FTE000:da_HeavySubtotal</t>
  </si>
  <si>
    <t xml:space="preserve">        Heavy Subtotal</t>
  </si>
  <si>
    <t>FTE000:da_TotalVehicleM</t>
  </si>
  <si>
    <t xml:space="preserve">  Total Vehicle Miles Traveled</t>
  </si>
  <si>
    <t xml:space="preserve">  Consumption (trillion Btu)</t>
  </si>
  <si>
    <t>FTE000:lm_use_stk_Dies</t>
  </si>
  <si>
    <t>FTE000:lm_use_stk_Gas</t>
  </si>
  <si>
    <t>FTE000:lm_use_stk_Liq</t>
  </si>
  <si>
    <t>FTE000:lm_use_stk_NGas</t>
  </si>
  <si>
    <t>FTE000:lm_use_stk_flex</t>
  </si>
  <si>
    <t>FTE000:lm_use_stk_elect</t>
  </si>
  <si>
    <t>FTE000:lm_use_stk_plugd</t>
  </si>
  <si>
    <t>FTE000:lm_use_stk_plugg</t>
  </si>
  <si>
    <t>FTE000:lm_use_stk_sell</t>
  </si>
  <si>
    <t>FTE000:lm_use_stk_total</t>
  </si>
  <si>
    <t>FTE000:ea_Diesel</t>
  </si>
  <si>
    <t>FTE000:ea_Gasoline</t>
  </si>
  <si>
    <t>FTE000:ea_LiquefiedPetr</t>
  </si>
  <si>
    <t>FTE000:ea_CompressedNat</t>
  </si>
  <si>
    <t>FTE000:ea_ethanolflex</t>
  </si>
  <si>
    <t>FTE000:ea_electric</t>
  </si>
  <si>
    <t>FTE000:ea_plugindiesel</t>
  </si>
  <si>
    <t>FTE000:ea_plugingasolin</t>
  </si>
  <si>
    <t>FTE000:ea_fuelcell</t>
  </si>
  <si>
    <t>FTE000:ea_MediumSubtota</t>
  </si>
  <si>
    <t>FTE000:fa_Diesel</t>
  </si>
  <si>
    <t>FTE000:fa_Gasoline</t>
  </si>
  <si>
    <t>FTE000:fa_LiquefiedPetr</t>
  </si>
  <si>
    <t>FTE000:fa_CompressedNat</t>
  </si>
  <si>
    <t>FTE000:fa_ethanolflex</t>
  </si>
  <si>
    <t>FTE000:fa_electric</t>
  </si>
  <si>
    <t>FTE000:fa_plugindiesel</t>
  </si>
  <si>
    <t>FTE000:fa_plugingasolin</t>
  </si>
  <si>
    <t>FTE000:fa_fuelcell</t>
  </si>
  <si>
    <t>FTE000:fa_HeavySubtotal</t>
  </si>
  <si>
    <t xml:space="preserve">    Light Medium, Medium, and Heavy Total</t>
  </si>
  <si>
    <t>FTE000:ga_Diesel</t>
  </si>
  <si>
    <t>FTE000:ga_Gasoline</t>
  </si>
  <si>
    <t>FTE000:ga_LiquefiedPetr</t>
  </si>
  <si>
    <t>FTE000:ga_CompressedNat</t>
  </si>
  <si>
    <t>FTE000:ga_ethanolflex</t>
  </si>
  <si>
    <t>FTE000:ga_electric</t>
  </si>
  <si>
    <t>FTE000:ga_plugindiesel</t>
  </si>
  <si>
    <t>FTE000:ga_plugingasolin</t>
  </si>
  <si>
    <t>FTE000:ga_fuelcell</t>
  </si>
  <si>
    <t>FTE000:ga_Total</t>
  </si>
  <si>
    <t xml:space="preserve">        Total Consumption</t>
  </si>
  <si>
    <t xml:space="preserve">  Fuel Efficiency (miles per gallon)</t>
  </si>
  <si>
    <t>FTE000:lm_mpg_stk_Dies</t>
  </si>
  <si>
    <t>FTE000:lm_mpg_stk_Gas</t>
  </si>
  <si>
    <t>FTE000:lm_mpg_stk_Liq</t>
  </si>
  <si>
    <t>FTE000:lm_mpg_stk_NGas</t>
  </si>
  <si>
    <t>FTE000:lm_mpg_stk_fleck</t>
  </si>
  <si>
    <t>FTE000:lm_mpg_stk_eleck</t>
  </si>
  <si>
    <t>FTE000:lm_mpg_stk_diehy</t>
  </si>
  <si>
    <t>FTE000:lm_mpg_stk_gashy</t>
  </si>
  <si>
    <t>FTE000:lm_mpg_stk_cel</t>
  </si>
  <si>
    <t>FTE000:lm_mpg_stk_total</t>
  </si>
  <si>
    <t xml:space="preserve">        Light Medium Average</t>
  </si>
  <si>
    <t>FTE000:ha_Diesel</t>
  </si>
  <si>
    <t>FTE000:ha_Gasoline</t>
  </si>
  <si>
    <t>FTE000:ha_LiquefiedPetr</t>
  </si>
  <si>
    <t>FTE000:ha_CompressedNat</t>
  </si>
  <si>
    <t>FTE000:ha_ethanolflex</t>
  </si>
  <si>
    <t>FTE000:ha_electric</t>
  </si>
  <si>
    <t>FTE000:ha_plugindiesel</t>
  </si>
  <si>
    <t>FTE000:ha_plugingasolin</t>
  </si>
  <si>
    <t>FTE000:ha_fuelcell</t>
  </si>
  <si>
    <t>FTE000:ha_MediumAverage</t>
  </si>
  <si>
    <t xml:space="preserve">        Medium Average</t>
  </si>
  <si>
    <t>FTE000:ia_Diesel</t>
  </si>
  <si>
    <t>FTE000:ia_Gasoline</t>
  </si>
  <si>
    <t>FTE000:ia_LiquefiedPetr</t>
  </si>
  <si>
    <t>FTE000:ia_CompressedNat</t>
  </si>
  <si>
    <t>FTE000:ia_ethanolflex</t>
  </si>
  <si>
    <t>FTE000:ia_electric</t>
  </si>
  <si>
    <t>FTE000:ia_plugindiesel</t>
  </si>
  <si>
    <t>FTE000:ia_plugingasolin</t>
  </si>
  <si>
    <t>FTE000:ia_fuelcell</t>
  </si>
  <si>
    <t>FTE000:ia_HeavyAverage</t>
  </si>
  <si>
    <t xml:space="preserve">        Heavy Average</t>
  </si>
  <si>
    <t>FTE000:ia_Average</t>
  </si>
  <si>
    <t xml:space="preserve">  Average Fuel Efficiency</t>
  </si>
  <si>
    <t xml:space="preserve">  Stock (millions)</t>
  </si>
  <si>
    <t>FTE000:lm_stk_stk_Dies</t>
  </si>
  <si>
    <t>FTE000:lm_stk_stk_Gas</t>
  </si>
  <si>
    <t>FTE000:lm_stk_stk_Liq</t>
  </si>
  <si>
    <t>FTE000:lm_stk_stk_NGas</t>
  </si>
  <si>
    <t>FTE000:lm_stk_stk_flux</t>
  </si>
  <si>
    <t>FTE000:lm_stk_stk_el</t>
  </si>
  <si>
    <t>FTE000:lm_stk_stk_inDie</t>
  </si>
  <si>
    <t>FTE000:lm_stk_stk_inGas</t>
  </si>
  <si>
    <t>FTE000:lm_stk_stk_FuelC</t>
  </si>
  <si>
    <t>FTE000:lm_stk_stk_total</t>
  </si>
  <si>
    <t>FTE000:ja_Diesel</t>
  </si>
  <si>
    <t>FTE000:ja_Gasoline</t>
  </si>
  <si>
    <t>FTE000:ja_LiquefiedPetr</t>
  </si>
  <si>
    <t>FTE000:ja_CompressedNat</t>
  </si>
  <si>
    <t>FTE000:ja_ethanolflex</t>
  </si>
  <si>
    <t>FTE000:ja_electric</t>
  </si>
  <si>
    <t>FTE000:ja_plugindiesel</t>
  </si>
  <si>
    <t>FTE000:ja_plugingasolin</t>
  </si>
  <si>
    <t>FTE000:ja_fuelcell</t>
  </si>
  <si>
    <t>FTE000:ja_MediumSubtota</t>
  </si>
  <si>
    <t>FTE000:ka_Diesel</t>
  </si>
  <si>
    <t>FTE000:ka_Gasoline</t>
  </si>
  <si>
    <t>FTE000:ka_LiquefiedPetr</t>
  </si>
  <si>
    <t>FTE000:ka_CompressedNat</t>
  </si>
  <si>
    <t>FTE000:ka_ethanolflex</t>
  </si>
  <si>
    <t>FTE000:ka_electric</t>
  </si>
  <si>
    <t>FTE000:ka_plugindiesel</t>
  </si>
  <si>
    <t>FTE000:ka_plugingasolin</t>
  </si>
  <si>
    <t>FTE000:ka_fuelcell</t>
  </si>
  <si>
    <t>FTE000:ka_HeavySubtotal</t>
  </si>
  <si>
    <t>FTE000:ka_TotalStock</t>
  </si>
  <si>
    <t xml:space="preserve">  Total Stock</t>
  </si>
  <si>
    <t>FTE000:lm_mpg_new_Dies</t>
  </si>
  <si>
    <t>FTE000:lm_mpg_new_Gas</t>
  </si>
  <si>
    <t>FTE000:lm_mpg_new_Liq</t>
  </si>
  <si>
    <t>FTE000:lm_mpg_new_NGas</t>
  </si>
  <si>
    <t>FTE000:lm_mpg_new_Ethfl</t>
  </si>
  <si>
    <t>FTE000:lm_mpg_new_lectr</t>
  </si>
  <si>
    <t>FTE000:lm_mpg_new_PlgDs</t>
  </si>
  <si>
    <t>FTE000:lm_mpg_new_PlgGs</t>
  </si>
  <si>
    <t>FTE000:lm_mpg_new_FuCel</t>
  </si>
  <si>
    <t>FTE000:lm_mpg_new_total</t>
  </si>
  <si>
    <t>FTE000:ma_Diesel</t>
  </si>
  <si>
    <t>FTE000:ma_Gasoline</t>
  </si>
  <si>
    <t>FTE000:ma_LiquefiedPetr</t>
  </si>
  <si>
    <t>FTE000:ma_CompressedNat</t>
  </si>
  <si>
    <t>FTE000:ma_ethanolflex</t>
  </si>
  <si>
    <t>FTE000:ma_electric</t>
  </si>
  <si>
    <t>FTE000:ma_plugindiesel</t>
  </si>
  <si>
    <t>FTE000:ma_plugingasolin</t>
  </si>
  <si>
    <t>FTE000:ma_fuelcell</t>
  </si>
  <si>
    <t>FTE000:ma_MediumAverage</t>
  </si>
  <si>
    <t>FTE000:na_Diesel</t>
  </si>
  <si>
    <t>FTE000:na_Gasoline</t>
  </si>
  <si>
    <t>FTE000:na_LiquefiedPetr</t>
  </si>
  <si>
    <t>FTE000:na_CompressedNat</t>
  </si>
  <si>
    <t>FTE000:na_ethanolflex</t>
  </si>
  <si>
    <t>FTE000:na_electric</t>
  </si>
  <si>
    <t>FTE000:na_plugindiesel</t>
  </si>
  <si>
    <t>FTE000:na_plugingasolin</t>
  </si>
  <si>
    <t>FTE000:na_fuelcell</t>
  </si>
  <si>
    <t>FTE000:na_HeavyAverage</t>
  </si>
  <si>
    <t>FTE000:na_Average</t>
  </si>
  <si>
    <t xml:space="preserve">  Sales (thousands)</t>
  </si>
  <si>
    <t>FTE000:lm_sal_new_Dies</t>
  </si>
  <si>
    <t>FTE000:lm_sal_new_Gas</t>
  </si>
  <si>
    <t>FTE000:lm_sal_new_Liq</t>
  </si>
  <si>
    <t>FTE000:lm_sal_new_NGas</t>
  </si>
  <si>
    <t>FTE000:lm_sal_new_flxfl</t>
  </si>
  <si>
    <t>FTE000:lm_sal_new_lctrc</t>
  </si>
  <si>
    <t>FTE000:lm_sal_new_PiDH</t>
  </si>
  <si>
    <t>FTE000:lm_sal_new_PiGH</t>
  </si>
  <si>
    <t>FTE000:lm_sal_new_FlCll</t>
  </si>
  <si>
    <t>FTE000:lm_sal_new_total</t>
  </si>
  <si>
    <t>FTE000:oa_Diesel</t>
  </si>
  <si>
    <t>FTE000:oa_Gasoline</t>
  </si>
  <si>
    <t>FTE000:oa_LiquefiedPetr</t>
  </si>
  <si>
    <t>FTE000:oa_CompressedNat</t>
  </si>
  <si>
    <t>FTE000:oa_ethanolflex</t>
  </si>
  <si>
    <t>FTE000:oa_electric</t>
  </si>
  <si>
    <t>FTE000:oa_plugindiesel</t>
  </si>
  <si>
    <t>FTE000:oa_plugingasolin</t>
  </si>
  <si>
    <t>FTE000:oa_fuelcell</t>
  </si>
  <si>
    <t>FTE000:oa_MediumSubtota</t>
  </si>
  <si>
    <t>FTE000:pa_Diesel</t>
  </si>
  <si>
    <t>FTE000:pa_Gasoline</t>
  </si>
  <si>
    <t>FTE000:pa_LiquefiedPetr</t>
  </si>
  <si>
    <t>FTE000:pa_CompressedNat</t>
  </si>
  <si>
    <t>FTE000:pa_ethanolflex</t>
  </si>
  <si>
    <t>FTE000:pa_electric</t>
  </si>
  <si>
    <t>FTE000:pa_plugindiesel</t>
  </si>
  <si>
    <t>FTE000:pa_plugingasolin</t>
  </si>
  <si>
    <t>FTE000:pa_fuelcell</t>
  </si>
  <si>
    <t>FTE000:pa_HeavySubtotal</t>
  </si>
  <si>
    <t>FTE000:pa_TotalSales</t>
  </si>
  <si>
    <t xml:space="preserve">  Total Sales</t>
  </si>
  <si>
    <t>FTE000:qa_TonMilesbyRai</t>
  </si>
  <si>
    <t xml:space="preserve"> Ton Miles by Rail (billion)</t>
  </si>
  <si>
    <t>FTE000:qa_FuelEfficienc</t>
  </si>
  <si>
    <t xml:space="preserve"> Fuel Efficiency (ton miles per thousand Btu)</t>
  </si>
  <si>
    <t xml:space="preserve"> Fuel Consumption (trillion Btu)</t>
  </si>
  <si>
    <t>FTE000:qa_Distillate(di</t>
  </si>
  <si>
    <t xml:space="preserve">   Distillate Fuel Oil (diesel)</t>
  </si>
  <si>
    <t>FTE000:qa_ResidualOil</t>
  </si>
  <si>
    <t xml:space="preserve">   Residual Fuel Oil</t>
  </si>
  <si>
    <t>FTE000:qa_Electricity</t>
  </si>
  <si>
    <t xml:space="preserve">   Compressed Natural Gas</t>
  </si>
  <si>
    <t>FTE000:qa_ElEnGee</t>
  </si>
  <si>
    <t xml:space="preserve">   Liquefied Natural Gas</t>
  </si>
  <si>
    <t>FTE000:ra_TonMilesShipp</t>
  </si>
  <si>
    <t xml:space="preserve"> Ton Miles Shipping (billion)</t>
  </si>
  <si>
    <t>FTE000:ra_FuelEfficienc</t>
  </si>
  <si>
    <t>FTE000:ra_Distillate(di</t>
  </si>
  <si>
    <t>FTE000:ra_ResidualOil</t>
  </si>
  <si>
    <t>FTE000:ra_MotorGasoline</t>
  </si>
  <si>
    <t>FTE000:ra_ElEnGee</t>
  </si>
  <si>
    <t>FTE000:sa_GrossTrade(bi</t>
  </si>
  <si>
    <t xml:space="preserve"> Gross Trade (billion 2012 dollars)</t>
  </si>
  <si>
    <t>FTE000:sa_Exports(billi</t>
  </si>
  <si>
    <t xml:space="preserve"> Exports (billion 2012 dollars)</t>
  </si>
  <si>
    <t>FTE000:sa_Imports(billi</t>
  </si>
  <si>
    <t xml:space="preserve"> Imports (billion 2012 dollars)</t>
  </si>
  <si>
    <t>FTE000:sa_Distillate(di</t>
  </si>
  <si>
    <t>FTE000:sa_ResidualOil</t>
  </si>
  <si>
    <t>FTE000:sa_SeeEnGee</t>
  </si>
  <si>
    <t>FTE000:sa_ElEnGee</t>
  </si>
  <si>
    <t>1/ Light Medium, Medium, and Heavy contain Class 3, Classes 4-6, and Classes 7-8, respectively.</t>
  </si>
  <si>
    <t>MPG = Miles per gallon.</t>
  </si>
  <si>
    <t>Btu = British thermal unit.</t>
  </si>
  <si>
    <t>- - = Not applicable.</t>
  </si>
  <si>
    <t>Note:  Includes estimated consumption for petroleum and other liquids.  Totals may not equal sum of components due to independent rounding.</t>
  </si>
  <si>
    <t>Data source: 2022:  U.S. Energy Information Administration (EIA),</t>
  </si>
  <si>
    <t>Short-Term Energy Outlook, November 2022, and EIA, AEO2023 National Energy Modeling System run ref2023.d020623a.</t>
  </si>
  <si>
    <t>Projections:  EIA, AEO2023 National Energy Modeling System run ref2023.d020623a.</t>
  </si>
  <si>
    <t>Average</t>
  </si>
  <si>
    <t>44. Transportation Fleet Car and Truck Sales by Type and Technology</t>
  </si>
  <si>
    <t>(thousands)</t>
  </si>
  <si>
    <t xml:space="preserve"> Technology Type</t>
  </si>
  <si>
    <t>New Car Sales 1/</t>
  </si>
  <si>
    <t xml:space="preserve"> Conventional Cars</t>
  </si>
  <si>
    <t xml:space="preserve">   Gasoline ICE Vehicles</t>
  </si>
  <si>
    <t xml:space="preserve">   TDI Diesel ICE</t>
  </si>
  <si>
    <t xml:space="preserve">     Total Conventional Cars</t>
  </si>
  <si>
    <t xml:space="preserve"> Alternative-Fuel Cars</t>
  </si>
  <si>
    <t xml:space="preserve">   Ethanol-Flex Fuel ICE</t>
  </si>
  <si>
    <t xml:space="preserve">   100-Mile Electric Vehicle</t>
  </si>
  <si>
    <t xml:space="preserve">   200-Mile Electric Vehicle</t>
  </si>
  <si>
    <t xml:space="preserve">   300-Mile Electric Vehicle</t>
  </si>
  <si>
    <t xml:space="preserve">   Plug-in 20 Gasoline Hybrid</t>
  </si>
  <si>
    <t xml:space="preserve">   Plug-in 50 Gasoline Hybrid</t>
  </si>
  <si>
    <t xml:space="preserve">   Electric-Diesel Hybrid</t>
  </si>
  <si>
    <t xml:space="preserve">   Electric-Gasoline Hybrid</t>
  </si>
  <si>
    <t xml:space="preserve">   Natural Gas ICE</t>
  </si>
  <si>
    <t xml:space="preserve">   Natural Gas Bi-fuel</t>
  </si>
  <si>
    <t xml:space="preserve">   Propane ICE</t>
  </si>
  <si>
    <t xml:space="preserve">   Propane Bi-fuel</t>
  </si>
  <si>
    <t xml:space="preserve">   Fuel Cell Methanol</t>
  </si>
  <si>
    <t xml:space="preserve">   Fuel Cell Hydrogen</t>
  </si>
  <si>
    <t xml:space="preserve">     Total Alternative Cars</t>
  </si>
  <si>
    <t xml:space="preserve"> Percent Alternative Car Sales</t>
  </si>
  <si>
    <t xml:space="preserve"> Total New Car Sales</t>
  </si>
  <si>
    <t>New Light Truck Sales 1/</t>
  </si>
  <si>
    <t xml:space="preserve"> Conventional Light Trucks</t>
  </si>
  <si>
    <t xml:space="preserve">     Total Conventional Light Trucks</t>
  </si>
  <si>
    <t xml:space="preserve"> Alternative-Fuel Light Trucks</t>
  </si>
  <si>
    <t xml:space="preserve">     Total Alternative Light Trucks</t>
  </si>
  <si>
    <t xml:space="preserve"> Percent Alternative Light Truck Sales</t>
  </si>
  <si>
    <t xml:space="preserve"> Total New Light Truck Sales</t>
  </si>
  <si>
    <t>Commercial Light Truck Sales 2/</t>
  </si>
  <si>
    <t xml:space="preserve">   Motor Gasoline</t>
  </si>
  <si>
    <t xml:space="preserve">   Diesel</t>
  </si>
  <si>
    <t xml:space="preserve">   Propane</t>
  </si>
  <si>
    <t xml:space="preserve">   Compressed/Liquefied Natural Gas</t>
  </si>
  <si>
    <t xml:space="preserve">   Ethanol-Flex Fuel</t>
  </si>
  <si>
    <t xml:space="preserve">   Electric</t>
  </si>
  <si>
    <t xml:space="preserve">   Plug-in Gasoline Hybrid</t>
  </si>
  <si>
    <t xml:space="preserve">   Plug-in Diesel Hybrid</t>
  </si>
  <si>
    <t xml:space="preserve">   Fuel Cell</t>
  </si>
  <si>
    <t xml:space="preserve">      Total Commercial Light Truck Sales</t>
  </si>
  <si>
    <t>1/ Includes all fleets of 10 or more.</t>
  </si>
  <si>
    <t>2/ Commercial trucks from 8,501 to 10,000 pounds.</t>
  </si>
  <si>
    <t>ICE = Internal combustion engine.</t>
  </si>
  <si>
    <t>TDI = Turbocharged direct injection</t>
  </si>
  <si>
    <t>- - = Not Applicable.</t>
  </si>
  <si>
    <t>Note:  Totals may not equal sum of components due to independent rounding.</t>
  </si>
  <si>
    <t>Data source: U.S. Energy Information Administration, AEO2023 National Energy Modeling System run ref2023.d020623a.</t>
  </si>
  <si>
    <t>45. Transportation Fleet Car and Truck Stock by Type and Technology</t>
  </si>
  <si>
    <t>Car Stock 1/</t>
  </si>
  <si>
    <t xml:space="preserve"> Total Car Stock</t>
  </si>
  <si>
    <t>Light Truck Stock 1/</t>
  </si>
  <si>
    <t xml:space="preserve"> Total Light Truck Stock</t>
  </si>
  <si>
    <t>Commercial Light Truck Stock 2/</t>
  </si>
  <si>
    <t xml:space="preserve">      Total Commercial Light Truck Stock</t>
  </si>
  <si>
    <t>Average replacement time</t>
  </si>
  <si>
    <t>commercial truck sales</t>
  </si>
  <si>
    <t>commercial truck stock</t>
  </si>
  <si>
    <t>LDV/MDV sales</t>
  </si>
  <si>
    <t>LDV/MDV stock</t>
  </si>
  <si>
    <t>HDV sales</t>
  </si>
  <si>
    <t>HDV stock</t>
  </si>
  <si>
    <t>BNEF, bus sales 2021</t>
  </si>
  <si>
    <t>BNEF, bus fleet 2021</t>
  </si>
  <si>
    <t>average replacement time</t>
  </si>
  <si>
    <t>BNEF, LDV sales 2021 (M)</t>
  </si>
  <si>
    <t>BNEF, LDV fleet 2021 (M)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</si>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</sst>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  <numFmt numFmtId="170" formatCode="#,##0.0"/>
    <numFmt numFmtId="171" formatCode="0.0%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Calibri"/>
      <family val="2"/>
    </font>
    <font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96D7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  <xf numFmtId="0" fontId="37" fillId="0" borderId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10" fillId="0" borderId="0" xfId="0" applyFont="1"/>
    <xf numFmtId="0" fontId="4" fillId="0" borderId="0" xfId="9"/>
    <xf numFmtId="0" fontId="3" fillId="0" borderId="1" xfId="2">
      <alignment wrapText="1"/>
    </xf>
    <xf numFmtId="0" fontId="38" fillId="0" borderId="0" xfId="62" applyFont="1"/>
    <xf numFmtId="0" fontId="39" fillId="0" borderId="0" xfId="62" applyFont="1"/>
    <xf numFmtId="0" fontId="40" fillId="0" borderId="0" xfId="0" applyFont="1"/>
    <xf numFmtId="0" fontId="41" fillId="0" borderId="0" xfId="13" applyFont="1">
      <alignment horizontal="left"/>
    </xf>
    <xf numFmtId="0" fontId="42" fillId="0" borderId="0" xfId="0" applyFont="1"/>
    <xf numFmtId="0" fontId="43" fillId="0" borderId="0" xfId="0" applyFont="1" applyAlignment="1">
      <alignment horizontal="right"/>
    </xf>
    <xf numFmtId="0" fontId="42" fillId="0" borderId="0" xfId="9" applyFont="1"/>
    <xf numFmtId="0" fontId="42" fillId="0" borderId="0" xfId="0" applyFont="1" applyAlignment="1">
      <alignment horizontal="left"/>
    </xf>
    <xf numFmtId="0" fontId="43" fillId="0" borderId="1" xfId="2" applyFont="1">
      <alignment wrapText="1"/>
    </xf>
    <xf numFmtId="0" fontId="43" fillId="0" borderId="1" xfId="2" applyFont="1" applyAlignment="1">
      <alignment horizontal="right"/>
    </xf>
    <xf numFmtId="0" fontId="43" fillId="0" borderId="6" xfId="6" applyFont="1">
      <alignment wrapText="1"/>
    </xf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170" fontId="43" fillId="0" borderId="6" xfId="6" applyNumberFormat="1" applyFont="1" applyAlignment="1">
      <alignment horizontal="right" wrapText="1"/>
    </xf>
    <xf numFmtId="171" fontId="43" fillId="0" borderId="6" xfId="6" applyNumberFormat="1" applyFont="1" applyAlignment="1">
      <alignment horizontal="right" wrapText="1"/>
    </xf>
    <xf numFmtId="4" fontId="42" fillId="0" borderId="4" xfId="3" applyNumberFormat="1" applyFont="1" applyAlignment="1">
      <alignment horizontal="right" wrapText="1"/>
    </xf>
    <xf numFmtId="4" fontId="43" fillId="0" borderId="6" xfId="6" applyNumberFormat="1" applyFont="1" applyAlignment="1">
      <alignment horizontal="right" wrapText="1"/>
    </xf>
    <xf numFmtId="3" fontId="42" fillId="0" borderId="4" xfId="3" applyNumberFormat="1" applyFont="1" applyAlignment="1">
      <alignment horizontal="right" wrapText="1"/>
    </xf>
    <xf numFmtId="0" fontId="0" fillId="0" borderId="30" xfId="0" applyBorder="1"/>
    <xf numFmtId="14" fontId="0" fillId="0" borderId="0" xfId="0" applyNumberFormat="1"/>
    <xf numFmtId="0" fontId="44" fillId="0" borderId="5" xfId="7" applyFont="1" applyAlignment="1">
      <alignment wrapText="1"/>
    </xf>
    <xf numFmtId="0" fontId="0" fillId="0" borderId="30" xfId="0" applyBorder="1"/>
    <xf numFmtId="0" fontId="0" fillId="0" borderId="0" xfId="0"/>
    <xf numFmtId="0" fontId="42" fillId="0" borderId="4" xfId="3" applyFont="1">
      <alignment wrapText="1"/>
    </xf>
    <xf numFmtId="170" fontId="42" fillId="0" borderId="4" xfId="3" applyNumberFormat="1" applyFont="1" applyAlignment="1">
      <alignment horizontal="right" wrapText="1"/>
    </xf>
    <xf numFmtId="171" fontId="42" fillId="0" borderId="4" xfId="3" applyNumberFormat="1" applyFont="1" applyAlignment="1">
      <alignment horizontal="right" wrapText="1"/>
    </xf>
    <xf numFmtId="0" fontId="43" fillId="0" borderId="6" xfId="6" applyFont="1">
      <alignment wrapText="1"/>
    </xf>
    <xf numFmtId="0" fontId="42" fillId="0" borderId="0" xfId="0" applyFont="1"/>
    <xf numFmtId="0" fontId="35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</cellXfs>
  <cellStyles count="63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rmal 2" xfId="62" xr:uid="{6BD6DE87-5039-4F46-B9F3-CD2F5894CA3D}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opLeftCell="A19" workbookViewId="0">
      <selection activeCell="A51" sqref="A51"/>
    </sheetView>
  </sheetViews>
  <sheetFormatPr defaultRowHeight="14.75" x14ac:dyDescent="0.75"/>
  <cols>
    <col min="2" max="2" width="132.26953125" customWidth="1"/>
  </cols>
  <sheetData>
    <row r="1" spans="1:3" x14ac:dyDescent="0.75">
      <c r="A1" s="1" t="s">
        <v>46</v>
      </c>
      <c r="B1" t="s">
        <v>616</v>
      </c>
      <c r="C1" s="98">
        <v>45450</v>
      </c>
    </row>
    <row r="3" spans="1:3" x14ac:dyDescent="0.75">
      <c r="A3" s="1" t="s">
        <v>47</v>
      </c>
      <c r="B3" s="32" t="s">
        <v>49</v>
      </c>
    </row>
    <row r="4" spans="1:3" x14ac:dyDescent="0.75">
      <c r="B4" s="75" t="s">
        <v>263</v>
      </c>
    </row>
    <row r="6" spans="1:3" x14ac:dyDescent="0.75">
      <c r="B6" s="6" t="s">
        <v>50</v>
      </c>
    </row>
    <row r="7" spans="1:3" x14ac:dyDescent="0.75">
      <c r="B7" t="s">
        <v>3</v>
      </c>
    </row>
    <row r="8" spans="1:3" x14ac:dyDescent="0.75">
      <c r="B8" s="9">
        <v>2016</v>
      </c>
    </row>
    <row r="9" spans="1:3" x14ac:dyDescent="0.75">
      <c r="B9" t="s">
        <v>59</v>
      </c>
    </row>
    <row r="10" spans="1:3" x14ac:dyDescent="0.75">
      <c r="B10" s="4" t="s">
        <v>4</v>
      </c>
    </row>
    <row r="11" spans="1:3" x14ac:dyDescent="0.75">
      <c r="B11" t="s">
        <v>79</v>
      </c>
    </row>
    <row r="13" spans="1:3" x14ac:dyDescent="0.75">
      <c r="B13" s="6" t="s">
        <v>90</v>
      </c>
    </row>
    <row r="14" spans="1:3" x14ac:dyDescent="0.75">
      <c r="B14" t="s">
        <v>5</v>
      </c>
    </row>
    <row r="15" spans="1:3" x14ac:dyDescent="0.75">
      <c r="B15" s="9">
        <v>2015</v>
      </c>
    </row>
    <row r="16" spans="1:3" x14ac:dyDescent="0.75">
      <c r="B16" t="s">
        <v>56</v>
      </c>
    </row>
    <row r="17" spans="2:2" x14ac:dyDescent="0.75">
      <c r="B17" s="4" t="s">
        <v>58</v>
      </c>
    </row>
    <row r="18" spans="2:2" x14ac:dyDescent="0.75">
      <c r="B18" t="s">
        <v>57</v>
      </c>
    </row>
    <row r="20" spans="2:2" x14ac:dyDescent="0.75">
      <c r="B20" s="6" t="s">
        <v>91</v>
      </c>
    </row>
    <row r="21" spans="2:2" x14ac:dyDescent="0.75">
      <c r="B21" t="s">
        <v>82</v>
      </c>
    </row>
    <row r="22" spans="2:2" x14ac:dyDescent="0.75">
      <c r="B22" s="9">
        <v>2019</v>
      </c>
    </row>
    <row r="23" spans="2:2" x14ac:dyDescent="0.75">
      <c r="B23" t="s">
        <v>83</v>
      </c>
    </row>
    <row r="24" spans="2:2" x14ac:dyDescent="0.75">
      <c r="B24" s="4" t="s">
        <v>84</v>
      </c>
    </row>
    <row r="26" spans="2:2" x14ac:dyDescent="0.75">
      <c r="B26" s="6" t="s">
        <v>52</v>
      </c>
    </row>
    <row r="27" spans="2:2" x14ac:dyDescent="0.75">
      <c r="B27" t="s">
        <v>26</v>
      </c>
    </row>
    <row r="28" spans="2:2" x14ac:dyDescent="0.75">
      <c r="B28" s="9">
        <v>2013</v>
      </c>
    </row>
    <row r="29" spans="2:2" x14ac:dyDescent="0.75">
      <c r="B29" t="s">
        <v>27</v>
      </c>
    </row>
    <row r="30" spans="2:2" x14ac:dyDescent="0.75">
      <c r="B30" s="4" t="s">
        <v>25</v>
      </c>
    </row>
    <row r="31" spans="2:2" x14ac:dyDescent="0.75">
      <c r="B31" t="s">
        <v>28</v>
      </c>
    </row>
    <row r="33" spans="1:2" x14ac:dyDescent="0.75">
      <c r="B33" s="6" t="s">
        <v>53</v>
      </c>
    </row>
    <row r="34" spans="1:2" x14ac:dyDescent="0.75">
      <c r="B34" t="s">
        <v>12</v>
      </c>
    </row>
    <row r="35" spans="1:2" x14ac:dyDescent="0.75">
      <c r="B35" t="s">
        <v>13</v>
      </c>
    </row>
    <row r="36" spans="1:2" x14ac:dyDescent="0.75">
      <c r="B36" t="s">
        <v>14</v>
      </c>
    </row>
    <row r="37" spans="1:2" x14ac:dyDescent="0.75">
      <c r="B37" s="19" t="s">
        <v>15</v>
      </c>
    </row>
    <row r="38" spans="1:2" x14ac:dyDescent="0.75">
      <c r="B38" t="s">
        <v>16</v>
      </c>
    </row>
    <row r="40" spans="1:2" x14ac:dyDescent="0.75">
      <c r="B40" s="6" t="s">
        <v>54</v>
      </c>
    </row>
    <row r="41" spans="1:2" x14ac:dyDescent="0.75">
      <c r="B41" t="s">
        <v>3</v>
      </c>
    </row>
    <row r="42" spans="1:2" x14ac:dyDescent="0.75">
      <c r="B42" s="9">
        <v>2009</v>
      </c>
    </row>
    <row r="43" spans="1:2" x14ac:dyDescent="0.75">
      <c r="B43" t="s">
        <v>36</v>
      </c>
    </row>
    <row r="44" spans="1:2" x14ac:dyDescent="0.75">
      <c r="B44" s="19" t="s">
        <v>37</v>
      </c>
    </row>
    <row r="45" spans="1:2" x14ac:dyDescent="0.75">
      <c r="B45" t="s">
        <v>38</v>
      </c>
    </row>
    <row r="47" spans="1:2" x14ac:dyDescent="0.75">
      <c r="A47" s="1" t="s">
        <v>80</v>
      </c>
    </row>
    <row r="48" spans="1:2" x14ac:dyDescent="0.75">
      <c r="A48" t="s">
        <v>81</v>
      </c>
    </row>
    <row r="50" spans="1:1" x14ac:dyDescent="0.75">
      <c r="A50" t="s">
        <v>264</v>
      </c>
    </row>
    <row r="52" spans="1:1" x14ac:dyDescent="0.75">
      <c r="A52" t="s">
        <v>92</v>
      </c>
    </row>
    <row r="54" spans="1:1" x14ac:dyDescent="0.7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B4" sqref="B4"/>
    </sheetView>
  </sheetViews>
  <sheetFormatPr defaultRowHeight="14.75" x14ac:dyDescent="0.75"/>
  <cols>
    <col min="1" max="1" width="14.54296875" customWidth="1"/>
    <col min="2" max="2" width="19" customWidth="1"/>
    <col min="3" max="3" width="15.54296875" customWidth="1"/>
  </cols>
  <sheetData>
    <row r="1" spans="1:3" ht="29.5" x14ac:dyDescent="0.75">
      <c r="A1" s="69" t="s">
        <v>94</v>
      </c>
      <c r="B1" s="3" t="s">
        <v>88</v>
      </c>
      <c r="C1" s="3" t="s">
        <v>89</v>
      </c>
    </row>
    <row r="2" spans="1:3" x14ac:dyDescent="0.75">
      <c r="A2" t="s">
        <v>48</v>
      </c>
      <c r="B2" s="70">
        <v>17</v>
      </c>
      <c r="C2" s="70">
        <f>B2</f>
        <v>17</v>
      </c>
    </row>
    <row r="3" spans="1:3" x14ac:dyDescent="0.75">
      <c r="A3" t="s">
        <v>51</v>
      </c>
      <c r="B3" s="74">
        <f>'Freight and Buses'!B17</f>
        <v>12.166666666666668</v>
      </c>
      <c r="C3" s="74">
        <f>'Freight and Buses'!B13</f>
        <v>18.997392510890304</v>
      </c>
    </row>
    <row r="4" spans="1:3" x14ac:dyDescent="0.75">
      <c r="A4" t="s">
        <v>52</v>
      </c>
      <c r="B4" s="37">
        <f>ROUND(Calculations!A16,0)</f>
        <v>24</v>
      </c>
      <c r="C4" s="37">
        <f>B4</f>
        <v>24</v>
      </c>
    </row>
    <row r="5" spans="1:3" x14ac:dyDescent="0.75">
      <c r="A5" t="s">
        <v>17</v>
      </c>
      <c r="B5">
        <f>ROUND(Calculations!C22,0)</f>
        <v>34</v>
      </c>
      <c r="C5">
        <f>B5</f>
        <v>34</v>
      </c>
    </row>
    <row r="6" spans="1:3" x14ac:dyDescent="0.75">
      <c r="A6" t="s">
        <v>9</v>
      </c>
      <c r="B6">
        <f>ROUND(Calculations!C28,0)</f>
        <v>33</v>
      </c>
      <c r="C6">
        <f>B6</f>
        <v>33</v>
      </c>
    </row>
    <row r="7" spans="1:3" x14ac:dyDescent="0.7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4.75" x14ac:dyDescent="0.75"/>
  <sheetData>
    <row r="1" spans="1:36" x14ac:dyDescent="0.75">
      <c r="A1" t="s">
        <v>95</v>
      </c>
    </row>
    <row r="2" spans="1:36" x14ac:dyDescent="0.75">
      <c r="A2" t="s">
        <v>96</v>
      </c>
    </row>
    <row r="3" spans="1:36" x14ac:dyDescent="0.75">
      <c r="A3" t="s">
        <v>97</v>
      </c>
    </row>
    <row r="4" spans="1:36" x14ac:dyDescent="0.75">
      <c r="A4" t="s">
        <v>98</v>
      </c>
    </row>
    <row r="5" spans="1:36" x14ac:dyDescent="0.7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75">
      <c r="A6" t="s">
        <v>103</v>
      </c>
    </row>
    <row r="7" spans="1:36" x14ac:dyDescent="0.75">
      <c r="A7" t="s">
        <v>104</v>
      </c>
    </row>
    <row r="8" spans="1:36" x14ac:dyDescent="0.7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7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7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75">
      <c r="A11" t="s">
        <v>115</v>
      </c>
    </row>
    <row r="12" spans="1:36" x14ac:dyDescent="0.7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7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7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7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7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7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7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7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7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7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7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7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7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7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7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7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7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75">
      <c r="A29" t="s">
        <v>167</v>
      </c>
    </row>
    <row r="30" spans="1:36" x14ac:dyDescent="0.75">
      <c r="A30" t="s">
        <v>168</v>
      </c>
    </row>
    <row r="31" spans="1:36" x14ac:dyDescent="0.7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7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7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75">
      <c r="A34" t="s">
        <v>176</v>
      </c>
    </row>
    <row r="35" spans="1:36" x14ac:dyDescent="0.7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7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7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7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7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7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7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7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7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7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7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7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7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7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7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7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7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7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7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7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75">
      <c r="A55" t="s">
        <v>221</v>
      </c>
      <c r="B55" t="s">
        <v>222</v>
      </c>
    </row>
    <row r="56" spans="1:36" x14ac:dyDescent="0.7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7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7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7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7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7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7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7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7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7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7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7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3165B-DD12-4423-A2BA-35A2934A5C51}">
  <dimension ref="A1:AF87"/>
  <sheetViews>
    <sheetView workbookViewId="0">
      <selection activeCell="I10" sqref="I10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546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549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745.48858600000005</v>
      </c>
      <c r="C17" s="90">
        <v>752.84777799999995</v>
      </c>
      <c r="D17" s="90">
        <v>752.35827600000005</v>
      </c>
      <c r="E17" s="90">
        <v>735.73345900000004</v>
      </c>
      <c r="F17" s="90">
        <v>714.39776600000005</v>
      </c>
      <c r="G17" s="90">
        <v>699.98785399999997</v>
      </c>
      <c r="H17" s="90">
        <v>685.04046600000004</v>
      </c>
      <c r="I17" s="90">
        <v>673.87493900000004</v>
      </c>
      <c r="J17" s="90">
        <v>663.85052499999995</v>
      </c>
      <c r="K17" s="90">
        <v>653.93218999999999</v>
      </c>
      <c r="L17" s="90">
        <v>646.67608600000005</v>
      </c>
      <c r="M17" s="90">
        <v>638</v>
      </c>
      <c r="N17" s="90">
        <v>632.65362500000003</v>
      </c>
      <c r="O17" s="90">
        <v>629.94421399999999</v>
      </c>
      <c r="P17" s="90">
        <v>630.54656999999997</v>
      </c>
      <c r="Q17" s="90">
        <v>627.93365500000004</v>
      </c>
      <c r="R17" s="90">
        <v>625.11895800000002</v>
      </c>
      <c r="S17" s="90">
        <v>622.16143799999998</v>
      </c>
      <c r="T17" s="90">
        <v>618.44097899999997</v>
      </c>
      <c r="U17" s="90">
        <v>611.17291299999999</v>
      </c>
      <c r="V17" s="90">
        <v>603.78057899999999</v>
      </c>
      <c r="W17" s="90">
        <v>594.08050500000002</v>
      </c>
      <c r="X17" s="90">
        <v>586.63452099999995</v>
      </c>
      <c r="Y17" s="90">
        <v>582.16729699999996</v>
      </c>
      <c r="Z17" s="90">
        <v>581.98821999999996</v>
      </c>
      <c r="AA17" s="90">
        <v>575.44702099999995</v>
      </c>
      <c r="AB17" s="90">
        <v>569.67370600000004</v>
      </c>
      <c r="AC17" s="90">
        <v>564.75280799999996</v>
      </c>
      <c r="AD17" s="90">
        <v>561.188354</v>
      </c>
      <c r="AE17" s="91">
        <v>-1.0090999999999999E-2</v>
      </c>
      <c r="AF17" s="82"/>
    </row>
    <row r="18" spans="1:32" ht="25" x14ac:dyDescent="0.75">
      <c r="A18" s="89" t="s">
        <v>552</v>
      </c>
      <c r="B18" s="90">
        <v>0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1" t="s">
        <v>298</v>
      </c>
      <c r="AF18" s="82"/>
    </row>
    <row r="19" spans="1:32" ht="37.25" x14ac:dyDescent="0.75">
      <c r="A19" s="89" t="s">
        <v>553</v>
      </c>
      <c r="B19" s="90">
        <v>745.48858600000005</v>
      </c>
      <c r="C19" s="90">
        <v>752.84777799999995</v>
      </c>
      <c r="D19" s="90">
        <v>752.35827600000005</v>
      </c>
      <c r="E19" s="90">
        <v>735.73345900000004</v>
      </c>
      <c r="F19" s="90">
        <v>714.39776600000005</v>
      </c>
      <c r="G19" s="90">
        <v>699.98785399999997</v>
      </c>
      <c r="H19" s="90">
        <v>685.04046600000004</v>
      </c>
      <c r="I19" s="90">
        <v>673.87493900000004</v>
      </c>
      <c r="J19" s="90">
        <v>663.85052499999995</v>
      </c>
      <c r="K19" s="90">
        <v>653.93218999999999</v>
      </c>
      <c r="L19" s="90">
        <v>646.67608600000005</v>
      </c>
      <c r="M19" s="90">
        <v>638</v>
      </c>
      <c r="N19" s="90">
        <v>632.65362500000003</v>
      </c>
      <c r="O19" s="90">
        <v>629.94421399999999</v>
      </c>
      <c r="P19" s="90">
        <v>630.54656999999997</v>
      </c>
      <c r="Q19" s="90">
        <v>627.93365500000004</v>
      </c>
      <c r="R19" s="90">
        <v>625.11895800000002</v>
      </c>
      <c r="S19" s="90">
        <v>622.16143799999998</v>
      </c>
      <c r="T19" s="90">
        <v>618.44097899999997</v>
      </c>
      <c r="U19" s="90">
        <v>611.17291299999999</v>
      </c>
      <c r="V19" s="90">
        <v>603.78057899999999</v>
      </c>
      <c r="W19" s="90">
        <v>594.08050500000002</v>
      </c>
      <c r="X19" s="90">
        <v>586.63452099999995</v>
      </c>
      <c r="Y19" s="90">
        <v>582.16729699999996</v>
      </c>
      <c r="Z19" s="90">
        <v>581.98821999999996</v>
      </c>
      <c r="AA19" s="90">
        <v>575.44702099999995</v>
      </c>
      <c r="AB19" s="90">
        <v>569.67370600000004</v>
      </c>
      <c r="AC19" s="90">
        <v>564.75280799999996</v>
      </c>
      <c r="AD19" s="90">
        <v>561.188354</v>
      </c>
      <c r="AE19" s="91">
        <v>-1.0090999999999999E-2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27.701494</v>
      </c>
      <c r="C22" s="90">
        <v>28.161213</v>
      </c>
      <c r="D22" s="90">
        <v>28.336245999999999</v>
      </c>
      <c r="E22" s="90">
        <v>27.930389000000002</v>
      </c>
      <c r="F22" s="90">
        <v>27.360482999999999</v>
      </c>
      <c r="G22" s="90">
        <v>27.062560999999999</v>
      </c>
      <c r="H22" s="90">
        <v>26.745170999999999</v>
      </c>
      <c r="I22" s="90">
        <v>26.574788999999999</v>
      </c>
      <c r="J22" s="90">
        <v>26.450092000000001</v>
      </c>
      <c r="K22" s="90">
        <v>26.327152000000002</v>
      </c>
      <c r="L22" s="90">
        <v>26.309853</v>
      </c>
      <c r="M22" s="90">
        <v>26.236436999999999</v>
      </c>
      <c r="N22" s="90">
        <v>26.300083000000001</v>
      </c>
      <c r="O22" s="90">
        <v>26.476437000000001</v>
      </c>
      <c r="P22" s="90">
        <v>26.802655999999999</v>
      </c>
      <c r="Q22" s="90">
        <v>26.993179000000001</v>
      </c>
      <c r="R22" s="90">
        <v>27.175011000000001</v>
      </c>
      <c r="S22" s="90">
        <v>27.356400000000001</v>
      </c>
      <c r="T22" s="90">
        <v>27.506229000000001</v>
      </c>
      <c r="U22" s="90">
        <v>27.497744000000001</v>
      </c>
      <c r="V22" s="90">
        <v>27.485579999999999</v>
      </c>
      <c r="W22" s="90">
        <v>27.36544</v>
      </c>
      <c r="X22" s="90">
        <v>27.347321999999998</v>
      </c>
      <c r="Y22" s="90">
        <v>27.466481999999999</v>
      </c>
      <c r="Z22" s="90">
        <v>27.773669999999999</v>
      </c>
      <c r="AA22" s="90">
        <v>27.796990999999998</v>
      </c>
      <c r="AB22" s="90">
        <v>27.862095</v>
      </c>
      <c r="AC22" s="90">
        <v>27.968413999999999</v>
      </c>
      <c r="AD22" s="90">
        <v>27.940854999999999</v>
      </c>
      <c r="AE22" s="91">
        <v>3.0699999999999998E-4</v>
      </c>
      <c r="AF22" s="82"/>
    </row>
    <row r="23" spans="1:32" ht="37.25" x14ac:dyDescent="0.75">
      <c r="A23" s="89" t="s">
        <v>556</v>
      </c>
      <c r="B23" s="90">
        <v>1.7337320000000001</v>
      </c>
      <c r="C23" s="90">
        <v>2.0157180000000001</v>
      </c>
      <c r="D23" s="90">
        <v>2.2821009999999999</v>
      </c>
      <c r="E23" s="90">
        <v>2.4943019999999998</v>
      </c>
      <c r="F23" s="90">
        <v>2.6786949999999998</v>
      </c>
      <c r="G23" s="90">
        <v>2.8791380000000002</v>
      </c>
      <c r="H23" s="90">
        <v>3.0706500000000001</v>
      </c>
      <c r="I23" s="90">
        <v>3.2738580000000002</v>
      </c>
      <c r="J23" s="90">
        <v>3.4792079999999999</v>
      </c>
      <c r="K23" s="90">
        <v>3.682477</v>
      </c>
      <c r="L23" s="90">
        <v>3.8991889999999998</v>
      </c>
      <c r="M23" s="90">
        <v>4.1060140000000001</v>
      </c>
      <c r="N23" s="90">
        <v>4.3339280000000002</v>
      </c>
      <c r="O23" s="90">
        <v>4.5820100000000004</v>
      </c>
      <c r="P23" s="90">
        <v>4.8586029999999996</v>
      </c>
      <c r="Q23" s="90">
        <v>5.1157849999999998</v>
      </c>
      <c r="R23" s="90">
        <v>5.3752430000000002</v>
      </c>
      <c r="S23" s="90">
        <v>5.6369210000000001</v>
      </c>
      <c r="T23" s="90">
        <v>5.8950500000000003</v>
      </c>
      <c r="U23" s="90">
        <v>6.1207330000000004</v>
      </c>
      <c r="V23" s="90">
        <v>6.3446160000000003</v>
      </c>
      <c r="W23" s="90">
        <v>6.5425950000000004</v>
      </c>
      <c r="X23" s="90">
        <v>6.7636419999999999</v>
      </c>
      <c r="Y23" s="90">
        <v>7.0199959999999999</v>
      </c>
      <c r="Z23" s="90">
        <v>7.3329820000000003</v>
      </c>
      <c r="AA23" s="90">
        <v>7.5693910000000004</v>
      </c>
      <c r="AB23" s="90">
        <v>7.8167439999999999</v>
      </c>
      <c r="AC23" s="90">
        <v>8.0776070000000004</v>
      </c>
      <c r="AD23" s="90">
        <v>8.3581129999999995</v>
      </c>
      <c r="AE23" s="91">
        <v>5.7785000000000003E-2</v>
      </c>
      <c r="AF23" s="82"/>
    </row>
    <row r="24" spans="1:32" ht="37.25" x14ac:dyDescent="0.75">
      <c r="A24" s="89" t="s">
        <v>557</v>
      </c>
      <c r="B24" s="90">
        <v>2.34727</v>
      </c>
      <c r="C24" s="90">
        <v>4.4234220000000004</v>
      </c>
      <c r="D24" s="90">
        <v>6.5103299999999997</v>
      </c>
      <c r="E24" s="90">
        <v>8.4475149999999992</v>
      </c>
      <c r="F24" s="90">
        <v>10.260118</v>
      </c>
      <c r="G24" s="90">
        <v>12.106405000000001</v>
      </c>
      <c r="H24" s="90">
        <v>13.894964</v>
      </c>
      <c r="I24" s="90">
        <v>15.720405</v>
      </c>
      <c r="J24" s="90">
        <v>17.546631000000001</v>
      </c>
      <c r="K24" s="90">
        <v>19.353251</v>
      </c>
      <c r="L24" s="90">
        <v>21.224616999999999</v>
      </c>
      <c r="M24" s="90">
        <v>23.038656</v>
      </c>
      <c r="N24" s="90">
        <v>24.968584</v>
      </c>
      <c r="O24" s="90">
        <v>27.018315999999999</v>
      </c>
      <c r="P24" s="90">
        <v>29.246431000000001</v>
      </c>
      <c r="Q24" s="90">
        <v>31.364456000000001</v>
      </c>
      <c r="R24" s="90">
        <v>33.500416000000001</v>
      </c>
      <c r="S24" s="90">
        <v>35.655448999999997</v>
      </c>
      <c r="T24" s="90">
        <v>37.791504000000003</v>
      </c>
      <c r="U24" s="90">
        <v>39.719631</v>
      </c>
      <c r="V24" s="90">
        <v>41.633910999999998</v>
      </c>
      <c r="W24" s="90">
        <v>43.373733999999999</v>
      </c>
      <c r="X24" s="90">
        <v>45.262123000000003</v>
      </c>
      <c r="Y24" s="90">
        <v>47.386184999999998</v>
      </c>
      <c r="Z24" s="90">
        <v>49.898257999999998</v>
      </c>
      <c r="AA24" s="90">
        <v>51.892063</v>
      </c>
      <c r="AB24" s="90">
        <v>53.959820000000001</v>
      </c>
      <c r="AC24" s="90">
        <v>56.121364999999997</v>
      </c>
      <c r="AD24" s="90">
        <v>58.420788000000002</v>
      </c>
      <c r="AE24" s="91">
        <v>0.12164999999999999</v>
      </c>
      <c r="AF24" s="82"/>
    </row>
    <row r="25" spans="1:32" ht="37.25" x14ac:dyDescent="0.75">
      <c r="A25" s="89" t="s">
        <v>558</v>
      </c>
      <c r="B25" s="90">
        <v>16.660831000000002</v>
      </c>
      <c r="C25" s="90">
        <v>19.503101000000001</v>
      </c>
      <c r="D25" s="90">
        <v>22.200614999999999</v>
      </c>
      <c r="E25" s="90">
        <v>24.367394999999998</v>
      </c>
      <c r="F25" s="90">
        <v>26.257739999999998</v>
      </c>
      <c r="G25" s="90">
        <v>28.301953999999999</v>
      </c>
      <c r="H25" s="90">
        <v>30.256197</v>
      </c>
      <c r="I25" s="90">
        <v>32.324257000000003</v>
      </c>
      <c r="J25" s="90">
        <v>34.412506</v>
      </c>
      <c r="K25" s="90">
        <v>36.479725000000002</v>
      </c>
      <c r="L25" s="90">
        <v>38.679713999999997</v>
      </c>
      <c r="M25" s="90">
        <v>40.781128000000002</v>
      </c>
      <c r="N25" s="90">
        <v>43.091830999999999</v>
      </c>
      <c r="O25" s="90">
        <v>45.603496999999997</v>
      </c>
      <c r="P25" s="90">
        <v>48.399467000000001</v>
      </c>
      <c r="Q25" s="90">
        <v>51.002944999999997</v>
      </c>
      <c r="R25" s="90">
        <v>53.629680999999998</v>
      </c>
      <c r="S25" s="90">
        <v>56.278992000000002</v>
      </c>
      <c r="T25" s="90">
        <v>58.893321999999998</v>
      </c>
      <c r="U25" s="90">
        <v>61.183750000000003</v>
      </c>
      <c r="V25" s="90">
        <v>63.455978000000002</v>
      </c>
      <c r="W25" s="90">
        <v>65.468964</v>
      </c>
      <c r="X25" s="90">
        <v>67.712502000000001</v>
      </c>
      <c r="Y25" s="90">
        <v>70.309714999999997</v>
      </c>
      <c r="Z25" s="90">
        <v>73.475539999999995</v>
      </c>
      <c r="AA25" s="90">
        <v>75.873489000000006</v>
      </c>
      <c r="AB25" s="90">
        <v>78.380973999999995</v>
      </c>
      <c r="AC25" s="90">
        <v>81.024094000000005</v>
      </c>
      <c r="AD25" s="90">
        <v>83.864440999999999</v>
      </c>
      <c r="AE25" s="91">
        <v>5.9417999999999999E-2</v>
      </c>
      <c r="AF25" s="82"/>
    </row>
    <row r="26" spans="1:32" ht="37.25" x14ac:dyDescent="0.75">
      <c r="A26" s="89" t="s">
        <v>559</v>
      </c>
      <c r="B26" s="90">
        <v>2.4163809999999999</v>
      </c>
      <c r="C26" s="90">
        <v>2.7793239999999999</v>
      </c>
      <c r="D26" s="90">
        <v>3.1208979999999999</v>
      </c>
      <c r="E26" s="90">
        <v>3.388887</v>
      </c>
      <c r="F26" s="90">
        <v>3.6195200000000001</v>
      </c>
      <c r="G26" s="90">
        <v>3.871928</v>
      </c>
      <c r="H26" s="90">
        <v>4.112279</v>
      </c>
      <c r="I26" s="90">
        <v>4.3681489999999998</v>
      </c>
      <c r="J26" s="90">
        <v>4.6265349999999996</v>
      </c>
      <c r="K26" s="90">
        <v>4.8819739999999996</v>
      </c>
      <c r="L26" s="90">
        <v>5.155017</v>
      </c>
      <c r="M26" s="90">
        <v>5.4144670000000001</v>
      </c>
      <c r="N26" s="90">
        <v>5.7013439999999997</v>
      </c>
      <c r="O26" s="90">
        <v>6.0141749999999998</v>
      </c>
      <c r="P26" s="90">
        <v>6.3630979999999999</v>
      </c>
      <c r="Q26" s="90">
        <v>6.6865069999999998</v>
      </c>
      <c r="R26" s="90">
        <v>7.0129149999999996</v>
      </c>
      <c r="S26" s="90">
        <v>7.3414060000000001</v>
      </c>
      <c r="T26" s="90">
        <v>7.6650020000000003</v>
      </c>
      <c r="U26" s="90">
        <v>7.9463210000000002</v>
      </c>
      <c r="V26" s="90">
        <v>8.2245559999999998</v>
      </c>
      <c r="W26" s="90">
        <v>8.4691089999999996</v>
      </c>
      <c r="X26" s="90">
        <v>8.7432219999999994</v>
      </c>
      <c r="Y26" s="90">
        <v>9.0630970000000008</v>
      </c>
      <c r="Z26" s="90">
        <v>9.4596110000000007</v>
      </c>
      <c r="AA26" s="90">
        <v>9.7537870000000009</v>
      </c>
      <c r="AB26" s="90">
        <v>10.060923000000001</v>
      </c>
      <c r="AC26" s="90">
        <v>10.385608</v>
      </c>
      <c r="AD26" s="90">
        <v>10.734817</v>
      </c>
      <c r="AE26" s="91">
        <v>5.4702000000000001E-2</v>
      </c>
      <c r="AF26" s="82"/>
    </row>
    <row r="27" spans="1:32" ht="37.25" x14ac:dyDescent="0.75">
      <c r="A27" s="89" t="s">
        <v>560</v>
      </c>
      <c r="B27" s="90">
        <v>0.85057000000000005</v>
      </c>
      <c r="C27" s="90">
        <v>1.2301299999999999</v>
      </c>
      <c r="D27" s="90">
        <v>1.607591</v>
      </c>
      <c r="E27" s="90">
        <v>1.9478629999999999</v>
      </c>
      <c r="F27" s="90">
        <v>2.2618490000000002</v>
      </c>
      <c r="G27" s="90">
        <v>2.5850010000000001</v>
      </c>
      <c r="H27" s="90">
        <v>2.8968669999999999</v>
      </c>
      <c r="I27" s="90">
        <v>3.2170930000000002</v>
      </c>
      <c r="J27" s="90">
        <v>3.5376099999999999</v>
      </c>
      <c r="K27" s="90">
        <v>3.854425</v>
      </c>
      <c r="L27" s="90">
        <v>4.1841910000000002</v>
      </c>
      <c r="M27" s="90">
        <v>4.5023179999999998</v>
      </c>
      <c r="N27" s="90">
        <v>4.8428490000000002</v>
      </c>
      <c r="O27" s="90">
        <v>5.2059860000000002</v>
      </c>
      <c r="P27" s="90">
        <v>5.6019449999999997</v>
      </c>
      <c r="Q27" s="90">
        <v>5.9765319999999997</v>
      </c>
      <c r="R27" s="90">
        <v>6.354444</v>
      </c>
      <c r="S27" s="90">
        <v>6.7350919999999999</v>
      </c>
      <c r="T27" s="90">
        <v>7.1118160000000001</v>
      </c>
      <c r="U27" s="90">
        <v>7.4493419999999997</v>
      </c>
      <c r="V27" s="90">
        <v>7.7836749999999997</v>
      </c>
      <c r="W27" s="90">
        <v>8.0854420000000005</v>
      </c>
      <c r="X27" s="90">
        <v>8.414771</v>
      </c>
      <c r="Y27" s="90">
        <v>8.7880479999999999</v>
      </c>
      <c r="Z27" s="90">
        <v>9.2362420000000007</v>
      </c>
      <c r="AA27" s="90">
        <v>9.5852740000000001</v>
      </c>
      <c r="AB27" s="90">
        <v>9.9469960000000004</v>
      </c>
      <c r="AC27" s="90">
        <v>10.326148</v>
      </c>
      <c r="AD27" s="90">
        <v>10.729991999999999</v>
      </c>
      <c r="AE27" s="91">
        <v>9.4756000000000007E-2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32.527453999999999</v>
      </c>
      <c r="C29" s="90">
        <v>34.683559000000002</v>
      </c>
      <c r="D29" s="90">
        <v>36.517467000000003</v>
      </c>
      <c r="E29" s="90">
        <v>37.527821000000003</v>
      </c>
      <c r="F29" s="90">
        <v>38.211796</v>
      </c>
      <c r="G29" s="90">
        <v>39.194439000000003</v>
      </c>
      <c r="H29" s="90">
        <v>40.098598000000003</v>
      </c>
      <c r="I29" s="90">
        <v>41.186400999999996</v>
      </c>
      <c r="J29" s="90">
        <v>42.318877999999998</v>
      </c>
      <c r="K29" s="90">
        <v>43.439338999999997</v>
      </c>
      <c r="L29" s="90">
        <v>44.725349000000001</v>
      </c>
      <c r="M29" s="90">
        <v>45.902386</v>
      </c>
      <c r="N29" s="90">
        <v>47.315739000000001</v>
      </c>
      <c r="O29" s="90">
        <v>48.939678000000001</v>
      </c>
      <c r="P29" s="90">
        <v>50.848151999999999</v>
      </c>
      <c r="Q29" s="90">
        <v>52.535007</v>
      </c>
      <c r="R29" s="90">
        <v>54.232723</v>
      </c>
      <c r="S29" s="90">
        <v>55.940033</v>
      </c>
      <c r="T29" s="90">
        <v>57.601685000000003</v>
      </c>
      <c r="U29" s="90">
        <v>58.942470999999998</v>
      </c>
      <c r="V29" s="90">
        <v>60.265563999999998</v>
      </c>
      <c r="W29" s="90">
        <v>61.346801999999997</v>
      </c>
      <c r="X29" s="90">
        <v>62.647990999999998</v>
      </c>
      <c r="Y29" s="90">
        <v>64.274544000000006</v>
      </c>
      <c r="Z29" s="90">
        <v>66.418464999999998</v>
      </c>
      <c r="AA29" s="90">
        <v>67.851569999999995</v>
      </c>
      <c r="AB29" s="90">
        <v>69.378135999999998</v>
      </c>
      <c r="AC29" s="90">
        <v>71.021629000000004</v>
      </c>
      <c r="AD29" s="90">
        <v>72.830382999999998</v>
      </c>
      <c r="AE29" s="91">
        <v>2.9205999999999999E-2</v>
      </c>
      <c r="AF29" s="82"/>
    </row>
    <row r="30" spans="1:32" ht="25" x14ac:dyDescent="0.75">
      <c r="A30" s="89" t="s">
        <v>563</v>
      </c>
      <c r="B30" s="90">
        <v>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0">
        <v>0</v>
      </c>
      <c r="Q30" s="90">
        <v>0</v>
      </c>
      <c r="R30" s="90">
        <v>0</v>
      </c>
      <c r="S30" s="90">
        <v>0</v>
      </c>
      <c r="T30" s="90">
        <v>0</v>
      </c>
      <c r="U30" s="90">
        <v>0</v>
      </c>
      <c r="V30" s="90">
        <v>0</v>
      </c>
      <c r="W30" s="90">
        <v>0</v>
      </c>
      <c r="X30" s="90">
        <v>0</v>
      </c>
      <c r="Y30" s="90">
        <v>0</v>
      </c>
      <c r="Z30" s="90">
        <v>0</v>
      </c>
      <c r="AA30" s="90">
        <v>0</v>
      </c>
      <c r="AB30" s="90">
        <v>0</v>
      </c>
      <c r="AC30" s="90">
        <v>0</v>
      </c>
      <c r="AD30" s="90">
        <v>0</v>
      </c>
      <c r="AE30" s="91" t="s">
        <v>298</v>
      </c>
      <c r="AF30" s="82"/>
    </row>
    <row r="31" spans="1:32" ht="25" x14ac:dyDescent="0.75">
      <c r="A31" s="89" t="s">
        <v>564</v>
      </c>
      <c r="B31" s="90">
        <v>0</v>
      </c>
      <c r="C31" s="90">
        <v>0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  <c r="I31" s="90">
        <v>0</v>
      </c>
      <c r="J31" s="90">
        <v>0</v>
      </c>
      <c r="K31" s="90">
        <v>0</v>
      </c>
      <c r="L31" s="90">
        <v>0</v>
      </c>
      <c r="M31" s="90">
        <v>0</v>
      </c>
      <c r="N31" s="90">
        <v>0</v>
      </c>
      <c r="O31" s="90">
        <v>0</v>
      </c>
      <c r="P31" s="90">
        <v>0</v>
      </c>
      <c r="Q31" s="90">
        <v>0</v>
      </c>
      <c r="R31" s="90">
        <v>0</v>
      </c>
      <c r="S31" s="90">
        <v>0</v>
      </c>
      <c r="T31" s="90">
        <v>0</v>
      </c>
      <c r="U31" s="90">
        <v>0</v>
      </c>
      <c r="V31" s="90">
        <v>0</v>
      </c>
      <c r="W31" s="90">
        <v>0</v>
      </c>
      <c r="X31" s="90">
        <v>0</v>
      </c>
      <c r="Y31" s="90">
        <v>0</v>
      </c>
      <c r="Z31" s="90">
        <v>0</v>
      </c>
      <c r="AA31" s="90">
        <v>0</v>
      </c>
      <c r="AB31" s="90">
        <v>0</v>
      </c>
      <c r="AC31" s="90">
        <v>0</v>
      </c>
      <c r="AD31" s="90">
        <v>0</v>
      </c>
      <c r="AE31" s="91" t="s">
        <v>298</v>
      </c>
      <c r="AF31" s="82"/>
    </row>
    <row r="32" spans="1:32" ht="25" x14ac:dyDescent="0.75">
      <c r="A32" s="89" t="s">
        <v>565</v>
      </c>
      <c r="B32" s="90">
        <v>0</v>
      </c>
      <c r="C32" s="90">
        <v>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0">
        <v>0</v>
      </c>
      <c r="Q32" s="90">
        <v>0</v>
      </c>
      <c r="R32" s="90">
        <v>0</v>
      </c>
      <c r="S32" s="90">
        <v>0</v>
      </c>
      <c r="T32" s="90">
        <v>0</v>
      </c>
      <c r="U32" s="90">
        <v>0</v>
      </c>
      <c r="V32" s="90">
        <v>0</v>
      </c>
      <c r="W32" s="90">
        <v>0</v>
      </c>
      <c r="X32" s="90">
        <v>0</v>
      </c>
      <c r="Y32" s="90">
        <v>0</v>
      </c>
      <c r="Z32" s="90">
        <v>0</v>
      </c>
      <c r="AA32" s="90">
        <v>0</v>
      </c>
      <c r="AB32" s="90">
        <v>0</v>
      </c>
      <c r="AC32" s="90">
        <v>0</v>
      </c>
      <c r="AD32" s="90">
        <v>0</v>
      </c>
      <c r="AE32" s="91" t="s">
        <v>298</v>
      </c>
      <c r="AF32" s="82"/>
    </row>
    <row r="33" spans="1:32" ht="25" x14ac:dyDescent="0.75">
      <c r="A33" s="89" t="s">
        <v>566</v>
      </c>
      <c r="B33" s="90">
        <v>0</v>
      </c>
      <c r="C33" s="90">
        <v>0</v>
      </c>
      <c r="D33" s="90">
        <v>0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0">
        <v>0</v>
      </c>
      <c r="Q33" s="90">
        <v>0</v>
      </c>
      <c r="R33" s="90">
        <v>0</v>
      </c>
      <c r="S33" s="90">
        <v>0</v>
      </c>
      <c r="T33" s="90">
        <v>0</v>
      </c>
      <c r="U33" s="90">
        <v>0</v>
      </c>
      <c r="V33" s="90">
        <v>0</v>
      </c>
      <c r="W33" s="90">
        <v>0</v>
      </c>
      <c r="X33" s="90">
        <v>0</v>
      </c>
      <c r="Y33" s="90">
        <v>0</v>
      </c>
      <c r="Z33" s="90">
        <v>0</v>
      </c>
      <c r="AA33" s="90">
        <v>0</v>
      </c>
      <c r="AB33" s="90">
        <v>0</v>
      </c>
      <c r="AC33" s="90">
        <v>0</v>
      </c>
      <c r="AD33" s="90">
        <v>0</v>
      </c>
      <c r="AE33" s="91" t="s">
        <v>298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4.8113000000000003E-2</v>
      </c>
      <c r="C35" s="90">
        <v>9.2383999999999994E-2</v>
      </c>
      <c r="D35" s="90">
        <v>0.13745099999999999</v>
      </c>
      <c r="E35" s="90">
        <v>0.179425</v>
      </c>
      <c r="F35" s="90">
        <v>0.218551</v>
      </c>
      <c r="G35" s="90">
        <v>0.25812099999999999</v>
      </c>
      <c r="H35" s="90">
        <v>0.29622999999999999</v>
      </c>
      <c r="I35" s="90">
        <v>0.33490500000000001</v>
      </c>
      <c r="J35" s="90">
        <v>0.37334200000000001</v>
      </c>
      <c r="K35" s="90">
        <v>0.41120699999999999</v>
      </c>
      <c r="L35" s="90">
        <v>0.45029799999999998</v>
      </c>
      <c r="M35" s="90">
        <v>0.48788300000000001</v>
      </c>
      <c r="N35" s="90">
        <v>0.52772200000000002</v>
      </c>
      <c r="O35" s="90">
        <v>0.56985600000000003</v>
      </c>
      <c r="P35" s="90">
        <v>0.61519100000000004</v>
      </c>
      <c r="Q35" s="90">
        <v>0.65825</v>
      </c>
      <c r="R35" s="90">
        <v>0.70174800000000004</v>
      </c>
      <c r="S35" s="90">
        <v>0.74530600000000002</v>
      </c>
      <c r="T35" s="90">
        <v>0.78837999999999997</v>
      </c>
      <c r="U35" s="90">
        <v>0.82708400000000004</v>
      </c>
      <c r="V35" s="90">
        <v>0.86512500000000003</v>
      </c>
      <c r="W35" s="90">
        <v>0.89946000000000004</v>
      </c>
      <c r="X35" s="90">
        <v>0.93670200000000003</v>
      </c>
      <c r="Y35" s="90">
        <v>0.97888399999999998</v>
      </c>
      <c r="Z35" s="90">
        <v>1.03084</v>
      </c>
      <c r="AA35" s="90">
        <v>1.070397</v>
      </c>
      <c r="AB35" s="90">
        <v>1.1109290000000001</v>
      </c>
      <c r="AC35" s="90">
        <v>1.1534819999999999</v>
      </c>
      <c r="AD35" s="90">
        <v>1.1985399999999999</v>
      </c>
      <c r="AE35" s="91">
        <v>0.121686</v>
      </c>
      <c r="AF35" s="82"/>
    </row>
    <row r="36" spans="1:32" ht="37.25" x14ac:dyDescent="0.75">
      <c r="A36" s="89" t="s">
        <v>569</v>
      </c>
      <c r="B36" s="90">
        <v>84.285843</v>
      </c>
      <c r="C36" s="90">
        <v>92.888846999999998</v>
      </c>
      <c r="D36" s="90">
        <v>100.7127</v>
      </c>
      <c r="E36" s="90">
        <v>106.283592</v>
      </c>
      <c r="F36" s="90">
        <v>110.868759</v>
      </c>
      <c r="G36" s="90">
        <v>116.25954400000001</v>
      </c>
      <c r="H36" s="90">
        <v>121.370949</v>
      </c>
      <c r="I36" s="90">
        <v>126.999863</v>
      </c>
      <c r="J36" s="90">
        <v>132.74479700000001</v>
      </c>
      <c r="K36" s="90">
        <v>138.42955000000001</v>
      </c>
      <c r="L36" s="90">
        <v>144.62823499999999</v>
      </c>
      <c r="M36" s="90">
        <v>150.46928399999999</v>
      </c>
      <c r="N36" s="90">
        <v>157.082077</v>
      </c>
      <c r="O36" s="90">
        <v>164.40995799999999</v>
      </c>
      <c r="P36" s="90">
        <v>172.73554999999999</v>
      </c>
      <c r="Q36" s="90">
        <v>180.33265700000001</v>
      </c>
      <c r="R36" s="90">
        <v>187.982193</v>
      </c>
      <c r="S36" s="90">
        <v>195.689606</v>
      </c>
      <c r="T36" s="90">
        <v>203.25299100000001</v>
      </c>
      <c r="U36" s="90">
        <v>209.687073</v>
      </c>
      <c r="V36" s="90">
        <v>216.059021</v>
      </c>
      <c r="W36" s="90">
        <v>221.55154400000001</v>
      </c>
      <c r="X36" s="90">
        <v>227.82827800000001</v>
      </c>
      <c r="Y36" s="90">
        <v>235.286957</v>
      </c>
      <c r="Z36" s="90">
        <v>244.62560999999999</v>
      </c>
      <c r="AA36" s="90">
        <v>251.39295999999999</v>
      </c>
      <c r="AB36" s="90">
        <v>258.51663200000002</v>
      </c>
      <c r="AC36" s="90">
        <v>266.07833900000003</v>
      </c>
      <c r="AD36" s="90">
        <v>274.07794200000001</v>
      </c>
      <c r="AE36" s="91">
        <v>4.3013999999999997E-2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37.25" x14ac:dyDescent="0.75">
      <c r="A38" s="89" t="s">
        <v>570</v>
      </c>
      <c r="B38" s="90">
        <v>10.157681</v>
      </c>
      <c r="C38" s="90">
        <v>10.983188999999999</v>
      </c>
      <c r="D38" s="90">
        <v>11.805899999999999</v>
      </c>
      <c r="E38" s="90">
        <v>12.622498999999999</v>
      </c>
      <c r="F38" s="90">
        <v>13.434297000000001</v>
      </c>
      <c r="G38" s="90">
        <v>14.243176</v>
      </c>
      <c r="H38" s="90">
        <v>15.050748</v>
      </c>
      <c r="I38" s="90">
        <v>15.857642999999999</v>
      </c>
      <c r="J38" s="90">
        <v>16.664019</v>
      </c>
      <c r="K38" s="90">
        <v>17.470499</v>
      </c>
      <c r="L38" s="90">
        <v>18.277194999999999</v>
      </c>
      <c r="M38" s="90">
        <v>19.083721000000001</v>
      </c>
      <c r="N38" s="90">
        <v>19.890460999999998</v>
      </c>
      <c r="O38" s="90">
        <v>20.697310999999999</v>
      </c>
      <c r="P38" s="90">
        <v>21.503720999999999</v>
      </c>
      <c r="Q38" s="90">
        <v>22.311045</v>
      </c>
      <c r="R38" s="90">
        <v>23.119164999999999</v>
      </c>
      <c r="S38" s="90">
        <v>23.927289999999999</v>
      </c>
      <c r="T38" s="90">
        <v>24.735849000000002</v>
      </c>
      <c r="U38" s="90">
        <v>25.544803999999999</v>
      </c>
      <c r="V38" s="90">
        <v>26.353815000000001</v>
      </c>
      <c r="W38" s="90">
        <v>27.163171999999999</v>
      </c>
      <c r="X38" s="90">
        <v>27.972829999999998</v>
      </c>
      <c r="Y38" s="90">
        <v>28.782892</v>
      </c>
      <c r="Z38" s="90">
        <v>29.593699999999998</v>
      </c>
      <c r="AA38" s="90">
        <v>30.404064000000002</v>
      </c>
      <c r="AB38" s="90">
        <v>31.214642000000001</v>
      </c>
      <c r="AC38" s="90">
        <v>32.025562000000001</v>
      </c>
      <c r="AD38" s="90">
        <v>32.813243999999997</v>
      </c>
      <c r="AE38" s="91">
        <v>4.2768E-2</v>
      </c>
      <c r="AF38" s="82"/>
    </row>
    <row r="39" spans="1:32" ht="25" x14ac:dyDescent="0.75">
      <c r="A39" s="89" t="s">
        <v>571</v>
      </c>
      <c r="B39" s="90">
        <v>829.77441399999998</v>
      </c>
      <c r="C39" s="90">
        <v>845.73663299999998</v>
      </c>
      <c r="D39" s="90">
        <v>853.07098399999995</v>
      </c>
      <c r="E39" s="90">
        <v>842.01702899999998</v>
      </c>
      <c r="F39" s="90">
        <v>825.26654099999996</v>
      </c>
      <c r="G39" s="90">
        <v>816.24737500000003</v>
      </c>
      <c r="H39" s="90">
        <v>806.41143799999998</v>
      </c>
      <c r="I39" s="90">
        <v>800.87481700000001</v>
      </c>
      <c r="J39" s="90">
        <v>796.59533699999997</v>
      </c>
      <c r="K39" s="90">
        <v>792.36175500000002</v>
      </c>
      <c r="L39" s="90">
        <v>791.30432099999996</v>
      </c>
      <c r="M39" s="90">
        <v>788.46929899999998</v>
      </c>
      <c r="N39" s="90">
        <v>789.73571800000002</v>
      </c>
      <c r="O39" s="90">
        <v>794.35418700000002</v>
      </c>
      <c r="P39" s="90">
        <v>803.282104</v>
      </c>
      <c r="Q39" s="90">
        <v>808.26629600000001</v>
      </c>
      <c r="R39" s="90">
        <v>813.101135</v>
      </c>
      <c r="S39" s="90">
        <v>817.85107400000004</v>
      </c>
      <c r="T39" s="90">
        <v>821.69397000000004</v>
      </c>
      <c r="U39" s="90">
        <v>820.85998500000005</v>
      </c>
      <c r="V39" s="90">
        <v>819.83960000000002</v>
      </c>
      <c r="W39" s="90">
        <v>815.63207999999997</v>
      </c>
      <c r="X39" s="90">
        <v>814.46276899999998</v>
      </c>
      <c r="Y39" s="90">
        <v>817.45422399999995</v>
      </c>
      <c r="Z39" s="90">
        <v>826.613831</v>
      </c>
      <c r="AA39" s="90">
        <v>826.839966</v>
      </c>
      <c r="AB39" s="90">
        <v>828.19030799999996</v>
      </c>
      <c r="AC39" s="90">
        <v>830.83117700000003</v>
      </c>
      <c r="AD39" s="90">
        <v>835.26629600000001</v>
      </c>
      <c r="AE39" s="91">
        <v>2.3599999999999999E-4</v>
      </c>
      <c r="AF39" s="82"/>
    </row>
    <row r="40" spans="1:32" x14ac:dyDescent="0.75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37.25" x14ac:dyDescent="0.75">
      <c r="A41" s="88" t="s">
        <v>572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49.5" x14ac:dyDescent="0.75">
      <c r="A42" s="88" t="s">
        <v>573</v>
      </c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</row>
    <row r="43" spans="1:32" ht="25" x14ac:dyDescent="0.75">
      <c r="A43" s="89" t="s">
        <v>551</v>
      </c>
      <c r="B43" s="90">
        <v>1139.8826899999999</v>
      </c>
      <c r="C43" s="90">
        <v>1177.592163</v>
      </c>
      <c r="D43" s="90">
        <v>1225.1961670000001</v>
      </c>
      <c r="E43" s="90">
        <v>1266.6292719999999</v>
      </c>
      <c r="F43" s="90">
        <v>1280.5263669999999</v>
      </c>
      <c r="G43" s="90">
        <v>1273.6563719999999</v>
      </c>
      <c r="H43" s="90">
        <v>1266.3192140000001</v>
      </c>
      <c r="I43" s="90">
        <v>1266.370361</v>
      </c>
      <c r="J43" s="90">
        <v>1255.4794919999999</v>
      </c>
      <c r="K43" s="90">
        <v>1247.123413</v>
      </c>
      <c r="L43" s="90">
        <v>1238.2232670000001</v>
      </c>
      <c r="M43" s="90">
        <v>1229.9169919999999</v>
      </c>
      <c r="N43" s="90">
        <v>1228.6763920000001</v>
      </c>
      <c r="O43" s="90">
        <v>1234.7006839999999</v>
      </c>
      <c r="P43" s="90">
        <v>1240.9655760000001</v>
      </c>
      <c r="Q43" s="90">
        <v>1247.8654790000001</v>
      </c>
      <c r="R43" s="90">
        <v>1256.841919</v>
      </c>
      <c r="S43" s="90">
        <v>1264.0477289999999</v>
      </c>
      <c r="T43" s="90">
        <v>1273.665039</v>
      </c>
      <c r="U43" s="90">
        <v>1276.9398189999999</v>
      </c>
      <c r="V43" s="90">
        <v>1280.798096</v>
      </c>
      <c r="W43" s="90">
        <v>1284.902832</v>
      </c>
      <c r="X43" s="90">
        <v>1287.0942379999999</v>
      </c>
      <c r="Y43" s="90">
        <v>1296.9729</v>
      </c>
      <c r="Z43" s="90">
        <v>1299.4545900000001</v>
      </c>
      <c r="AA43" s="90">
        <v>1304.3114009999999</v>
      </c>
      <c r="AB43" s="90">
        <v>1303.9990230000001</v>
      </c>
      <c r="AC43" s="90">
        <v>1310.53125</v>
      </c>
      <c r="AD43" s="90">
        <v>1318.357544</v>
      </c>
      <c r="AE43" s="91">
        <v>5.2090000000000001E-3</v>
      </c>
      <c r="AF43" s="82"/>
    </row>
    <row r="44" spans="1:32" ht="25" x14ac:dyDescent="0.75">
      <c r="A44" s="89" t="s">
        <v>552</v>
      </c>
      <c r="B44" s="90">
        <v>4.2833999999999997E-2</v>
      </c>
      <c r="C44" s="90">
        <v>4.48E-2</v>
      </c>
      <c r="D44" s="90">
        <v>4.7136999999999998E-2</v>
      </c>
      <c r="E44" s="90">
        <v>4.9204999999999999E-2</v>
      </c>
      <c r="F44" s="90">
        <v>5.0164E-2</v>
      </c>
      <c r="G44" s="90">
        <v>5.0279999999999998E-2</v>
      </c>
      <c r="H44" s="90">
        <v>5.0354000000000003E-2</v>
      </c>
      <c r="I44" s="90">
        <v>5.0707000000000002E-2</v>
      </c>
      <c r="J44" s="90">
        <v>5.0605999999999998E-2</v>
      </c>
      <c r="K44" s="90">
        <v>5.0601E-2</v>
      </c>
      <c r="L44" s="90">
        <v>5.0573E-2</v>
      </c>
      <c r="M44" s="90">
        <v>5.0560000000000001E-2</v>
      </c>
      <c r="N44" s="90">
        <v>5.0837E-2</v>
      </c>
      <c r="O44" s="90">
        <v>5.1416000000000003E-2</v>
      </c>
      <c r="P44" s="90">
        <v>5.1998999999999997E-2</v>
      </c>
      <c r="Q44" s="90">
        <v>5.2623000000000003E-2</v>
      </c>
      <c r="R44" s="90">
        <v>5.3331999999999997E-2</v>
      </c>
      <c r="S44" s="90">
        <v>5.3966E-2</v>
      </c>
      <c r="T44" s="90">
        <v>5.4716000000000001E-2</v>
      </c>
      <c r="U44" s="90">
        <v>5.5203000000000002E-2</v>
      </c>
      <c r="V44" s="90">
        <v>5.5719999999999999E-2</v>
      </c>
      <c r="W44" s="90">
        <v>5.6253999999999998E-2</v>
      </c>
      <c r="X44" s="90">
        <v>5.6709000000000002E-2</v>
      </c>
      <c r="Y44" s="90">
        <v>5.7514999999999997E-2</v>
      </c>
      <c r="Z44" s="90">
        <v>5.8032E-2</v>
      </c>
      <c r="AA44" s="90">
        <v>5.8631999999999997E-2</v>
      </c>
      <c r="AB44" s="90">
        <v>5.8999000000000003E-2</v>
      </c>
      <c r="AC44" s="90">
        <v>5.9676E-2</v>
      </c>
      <c r="AD44" s="90">
        <v>6.0409999999999998E-2</v>
      </c>
      <c r="AE44" s="91">
        <v>1.2355E-2</v>
      </c>
      <c r="AF44" s="82"/>
    </row>
    <row r="45" spans="1:32" ht="49.5" x14ac:dyDescent="0.75">
      <c r="A45" s="89" t="s">
        <v>574</v>
      </c>
      <c r="B45" s="90">
        <v>1139.9255370000001</v>
      </c>
      <c r="C45" s="90">
        <v>1177.6369629999999</v>
      </c>
      <c r="D45" s="90">
        <v>1225.2432859999999</v>
      </c>
      <c r="E45" s="90">
        <v>1266.678467</v>
      </c>
      <c r="F45" s="90">
        <v>1280.576538</v>
      </c>
      <c r="G45" s="90">
        <v>1273.7066649999999</v>
      </c>
      <c r="H45" s="90">
        <v>1266.369629</v>
      </c>
      <c r="I45" s="90">
        <v>1266.4210210000001</v>
      </c>
      <c r="J45" s="90">
        <v>1255.5301509999999</v>
      </c>
      <c r="K45" s="90">
        <v>1247.174072</v>
      </c>
      <c r="L45" s="90">
        <v>1238.2738039999999</v>
      </c>
      <c r="M45" s="90">
        <v>1229.967529</v>
      </c>
      <c r="N45" s="90">
        <v>1228.727173</v>
      </c>
      <c r="O45" s="90">
        <v>1234.7520750000001</v>
      </c>
      <c r="P45" s="90">
        <v>1241.017578</v>
      </c>
      <c r="Q45" s="90">
        <v>1247.918091</v>
      </c>
      <c r="R45" s="90">
        <v>1256.895264</v>
      </c>
      <c r="S45" s="90">
        <v>1264.1016850000001</v>
      </c>
      <c r="T45" s="90">
        <v>1273.7197269999999</v>
      </c>
      <c r="U45" s="90">
        <v>1276.994995</v>
      </c>
      <c r="V45" s="90">
        <v>1280.85376</v>
      </c>
      <c r="W45" s="90">
        <v>1284.959106</v>
      </c>
      <c r="X45" s="90">
        <v>1287.151001</v>
      </c>
      <c r="Y45" s="90">
        <v>1297.0303960000001</v>
      </c>
      <c r="Z45" s="90">
        <v>1299.512573</v>
      </c>
      <c r="AA45" s="90">
        <v>1304.369995</v>
      </c>
      <c r="AB45" s="90">
        <v>1304.0579829999999</v>
      </c>
      <c r="AC45" s="90">
        <v>1310.590942</v>
      </c>
      <c r="AD45" s="90">
        <v>1318.4179690000001</v>
      </c>
      <c r="AE45" s="91">
        <v>5.2090000000000001E-3</v>
      </c>
      <c r="AF45" s="82"/>
    </row>
    <row r="46" spans="1:32" x14ac:dyDescent="0.75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8" t="s">
        <v>575</v>
      </c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</row>
    <row r="48" spans="1:32" ht="37.25" x14ac:dyDescent="0.75">
      <c r="A48" s="89" t="s">
        <v>555</v>
      </c>
      <c r="B48" s="90">
        <v>97.975632000000004</v>
      </c>
      <c r="C48" s="90">
        <v>102.396866</v>
      </c>
      <c r="D48" s="90">
        <v>107.670074</v>
      </c>
      <c r="E48" s="90">
        <v>112.335747</v>
      </c>
      <c r="F48" s="90">
        <v>114.480133</v>
      </c>
      <c r="G48" s="90">
        <v>114.707611</v>
      </c>
      <c r="H48" s="90">
        <v>114.84384900000001</v>
      </c>
      <c r="I48" s="90">
        <v>115.61747699999999</v>
      </c>
      <c r="J48" s="90">
        <v>115.360405</v>
      </c>
      <c r="K48" s="90">
        <v>115.324371</v>
      </c>
      <c r="L48" s="90">
        <v>115.233521</v>
      </c>
      <c r="M48" s="90">
        <v>115.18001599999999</v>
      </c>
      <c r="N48" s="90">
        <v>115.78655999999999</v>
      </c>
      <c r="O48" s="90">
        <v>117.082176</v>
      </c>
      <c r="P48" s="90">
        <v>118.387558</v>
      </c>
      <c r="Q48" s="90">
        <v>119.784828</v>
      </c>
      <c r="R48" s="90">
        <v>121.377831</v>
      </c>
      <c r="S48" s="90">
        <v>122.802498</v>
      </c>
      <c r="T48" s="90">
        <v>124.48741099999999</v>
      </c>
      <c r="U48" s="90">
        <v>125.57402</v>
      </c>
      <c r="V48" s="90">
        <v>126.727165</v>
      </c>
      <c r="W48" s="90">
        <v>127.91965500000001</v>
      </c>
      <c r="X48" s="90">
        <v>128.931488</v>
      </c>
      <c r="Y48" s="90">
        <v>130.741165</v>
      </c>
      <c r="Z48" s="90">
        <v>131.88453699999999</v>
      </c>
      <c r="AA48" s="90">
        <v>133.223083</v>
      </c>
      <c r="AB48" s="90">
        <v>134.03350800000001</v>
      </c>
      <c r="AC48" s="90">
        <v>135.54968299999999</v>
      </c>
      <c r="AD48" s="90">
        <v>137.19546500000001</v>
      </c>
      <c r="AE48" s="91">
        <v>1.2097E-2</v>
      </c>
      <c r="AF48" s="82"/>
    </row>
    <row r="49" spans="1:32" ht="37.25" x14ac:dyDescent="0.75">
      <c r="A49" s="89" t="s">
        <v>556</v>
      </c>
      <c r="B49" s="90">
        <v>7.7187000000000006E-2</v>
      </c>
      <c r="C49" s="90">
        <v>7.6893000000000003E-2</v>
      </c>
      <c r="D49" s="90">
        <v>7.7079999999999996E-2</v>
      </c>
      <c r="E49" s="90">
        <v>7.6725000000000002E-2</v>
      </c>
      <c r="F49" s="90">
        <v>7.4614E-2</v>
      </c>
      <c r="G49" s="90">
        <v>7.1290999999999993E-2</v>
      </c>
      <c r="H49" s="90">
        <v>6.7976999999999996E-2</v>
      </c>
      <c r="I49" s="90">
        <v>6.5073000000000006E-2</v>
      </c>
      <c r="J49" s="90">
        <v>6.1624999999999999E-2</v>
      </c>
      <c r="K49" s="90">
        <v>5.8332000000000002E-2</v>
      </c>
      <c r="L49" s="90">
        <v>5.5036000000000002E-2</v>
      </c>
      <c r="M49" s="90">
        <v>5.1792999999999999E-2</v>
      </c>
      <c r="N49" s="90">
        <v>4.8852E-2</v>
      </c>
      <c r="O49" s="90">
        <v>4.6171999999999998E-2</v>
      </c>
      <c r="P49" s="90">
        <v>4.3458999999999998E-2</v>
      </c>
      <c r="Q49" s="90">
        <v>4.0714E-2</v>
      </c>
      <c r="R49" s="90">
        <v>3.7982000000000002E-2</v>
      </c>
      <c r="S49" s="90">
        <v>3.5138999999999997E-2</v>
      </c>
      <c r="T49" s="90">
        <v>3.2300000000000002E-2</v>
      </c>
      <c r="U49" s="90">
        <v>2.9246000000000001E-2</v>
      </c>
      <c r="V49" s="90">
        <v>2.6165999999999998E-2</v>
      </c>
      <c r="W49" s="90">
        <v>2.3050000000000001E-2</v>
      </c>
      <c r="X49" s="90">
        <v>1.9861E-2</v>
      </c>
      <c r="Y49" s="90">
        <v>1.6736000000000001E-2</v>
      </c>
      <c r="Z49" s="90">
        <v>1.3457999999999999E-2</v>
      </c>
      <c r="AA49" s="90">
        <v>1.0167000000000001E-2</v>
      </c>
      <c r="AB49" s="90">
        <v>6.8009999999999998E-3</v>
      </c>
      <c r="AC49" s="90">
        <v>3.4299999999999999E-3</v>
      </c>
      <c r="AD49" s="90">
        <v>0</v>
      </c>
      <c r="AE49" s="91" t="s">
        <v>298</v>
      </c>
      <c r="AF49" s="82"/>
    </row>
    <row r="50" spans="1:32" ht="37.25" x14ac:dyDescent="0.75">
      <c r="A50" s="89" t="s">
        <v>557</v>
      </c>
      <c r="B50" s="90">
        <v>3.6266189999999998</v>
      </c>
      <c r="C50" s="90">
        <v>7.1142820000000002</v>
      </c>
      <c r="D50" s="90">
        <v>10.936429</v>
      </c>
      <c r="E50" s="90">
        <v>14.991846000000001</v>
      </c>
      <c r="F50" s="90">
        <v>18.91403</v>
      </c>
      <c r="G50" s="90">
        <v>22.581854</v>
      </c>
      <c r="H50" s="90">
        <v>26.231238999999999</v>
      </c>
      <c r="I50" s="90">
        <v>30.044129999999999</v>
      </c>
      <c r="J50" s="90">
        <v>33.597034000000001</v>
      </c>
      <c r="K50" s="90">
        <v>37.191940000000002</v>
      </c>
      <c r="L50" s="90">
        <v>40.750644999999999</v>
      </c>
      <c r="M50" s="90">
        <v>44.308708000000003</v>
      </c>
      <c r="N50" s="90">
        <v>48.125022999999999</v>
      </c>
      <c r="O50" s="90">
        <v>52.274918</v>
      </c>
      <c r="P50" s="90">
        <v>56.508243999999998</v>
      </c>
      <c r="Q50" s="90">
        <v>60.848197999999996</v>
      </c>
      <c r="R50" s="90">
        <v>65.376472000000007</v>
      </c>
      <c r="S50" s="90">
        <v>69.901756000000006</v>
      </c>
      <c r="T50" s="90">
        <v>74.653328000000002</v>
      </c>
      <c r="U50" s="90">
        <v>79.114174000000006</v>
      </c>
      <c r="V50" s="90">
        <v>83.673812999999996</v>
      </c>
      <c r="W50" s="90">
        <v>88.316001999999997</v>
      </c>
      <c r="X50" s="90">
        <v>92.888107000000005</v>
      </c>
      <c r="Y50" s="90">
        <v>98.097862000000006</v>
      </c>
      <c r="Z50" s="90">
        <v>102.834633</v>
      </c>
      <c r="AA50" s="90">
        <v>107.82616400000001</v>
      </c>
      <c r="AB50" s="90">
        <v>112.44903600000001</v>
      </c>
      <c r="AC50" s="90">
        <v>117.727913</v>
      </c>
      <c r="AD50" s="90">
        <v>123.218712</v>
      </c>
      <c r="AE50" s="91">
        <v>0.134187</v>
      </c>
      <c r="AF50" s="82"/>
    </row>
    <row r="51" spans="1:32" ht="37.25" x14ac:dyDescent="0.75">
      <c r="A51" s="89" t="s">
        <v>558</v>
      </c>
      <c r="B51" s="90">
        <v>1.5407519999999999</v>
      </c>
      <c r="C51" s="90">
        <v>2.0549010000000001</v>
      </c>
      <c r="D51" s="90">
        <v>2.6251910000000001</v>
      </c>
      <c r="E51" s="90">
        <v>3.2232090000000002</v>
      </c>
      <c r="F51" s="90">
        <v>3.7786979999999999</v>
      </c>
      <c r="G51" s="90">
        <v>4.2807060000000003</v>
      </c>
      <c r="H51" s="90">
        <v>4.7801239999999998</v>
      </c>
      <c r="I51" s="90">
        <v>5.3091759999999999</v>
      </c>
      <c r="J51" s="90">
        <v>5.7925469999999999</v>
      </c>
      <c r="K51" s="90">
        <v>6.2841839999999998</v>
      </c>
      <c r="L51" s="90">
        <v>6.7704449999999996</v>
      </c>
      <c r="M51" s="90">
        <v>7.25732</v>
      </c>
      <c r="N51" s="90">
        <v>7.7865450000000003</v>
      </c>
      <c r="O51" s="90">
        <v>8.3687529999999999</v>
      </c>
      <c r="P51" s="90">
        <v>8.9629480000000008</v>
      </c>
      <c r="Q51" s="90">
        <v>9.5726270000000007</v>
      </c>
      <c r="R51" s="90">
        <v>10.210526</v>
      </c>
      <c r="S51" s="90">
        <v>10.846562</v>
      </c>
      <c r="T51" s="90">
        <v>11.516315000000001</v>
      </c>
      <c r="U51" s="90">
        <v>12.140107</v>
      </c>
      <c r="V51" s="90">
        <v>12.778309</v>
      </c>
      <c r="W51" s="90">
        <v>13.428331999999999</v>
      </c>
      <c r="X51" s="90">
        <v>14.067024</v>
      </c>
      <c r="Y51" s="90">
        <v>14.801416</v>
      </c>
      <c r="Z51" s="90">
        <v>15.463592</v>
      </c>
      <c r="AA51" s="90">
        <v>16.163537999999999</v>
      </c>
      <c r="AB51" s="90">
        <v>16.80772</v>
      </c>
      <c r="AC51" s="90">
        <v>17.549416999999998</v>
      </c>
      <c r="AD51" s="90">
        <v>18.321916999999999</v>
      </c>
      <c r="AE51" s="91">
        <v>9.2450000000000004E-2</v>
      </c>
      <c r="AF51" s="82"/>
    </row>
    <row r="52" spans="1:32" ht="37.25" x14ac:dyDescent="0.75">
      <c r="A52" s="89" t="s">
        <v>559</v>
      </c>
      <c r="B52" s="90">
        <v>4.7443010000000001</v>
      </c>
      <c r="C52" s="90">
        <v>5.0455069999999997</v>
      </c>
      <c r="D52" s="90">
        <v>5.4024989999999997</v>
      </c>
      <c r="E52" s="90">
        <v>5.7478610000000003</v>
      </c>
      <c r="F52" s="90">
        <v>5.9794809999999998</v>
      </c>
      <c r="G52" s="90">
        <v>6.1178429999999997</v>
      </c>
      <c r="H52" s="90">
        <v>6.2542980000000004</v>
      </c>
      <c r="I52" s="90">
        <v>6.4282649999999997</v>
      </c>
      <c r="J52" s="90">
        <v>6.5471839999999997</v>
      </c>
      <c r="K52" s="90">
        <v>6.6780039999999996</v>
      </c>
      <c r="L52" s="90">
        <v>6.8046899999999999</v>
      </c>
      <c r="M52" s="90">
        <v>6.9338360000000003</v>
      </c>
      <c r="N52" s="90">
        <v>7.1027570000000004</v>
      </c>
      <c r="O52" s="90">
        <v>7.3157490000000003</v>
      </c>
      <c r="P52" s="90">
        <v>7.5340819999999997</v>
      </c>
      <c r="Q52" s="90">
        <v>7.758972</v>
      </c>
      <c r="R52" s="90">
        <v>8.0011349999999997</v>
      </c>
      <c r="S52" s="90">
        <v>8.2362789999999997</v>
      </c>
      <c r="T52" s="90">
        <v>8.490767</v>
      </c>
      <c r="U52" s="90">
        <v>8.7061309999999992</v>
      </c>
      <c r="V52" s="90">
        <v>8.9281260000000007</v>
      </c>
      <c r="W52" s="90">
        <v>9.1544550000000005</v>
      </c>
      <c r="X52" s="90">
        <v>9.3696739999999998</v>
      </c>
      <c r="Y52" s="90">
        <v>9.6438179999999996</v>
      </c>
      <c r="Z52" s="90">
        <v>9.8639759999999992</v>
      </c>
      <c r="AA52" s="90">
        <v>10.107215</v>
      </c>
      <c r="AB52" s="90">
        <v>10.313154000000001</v>
      </c>
      <c r="AC52" s="90">
        <v>10.576283999999999</v>
      </c>
      <c r="AD52" s="90">
        <v>10.854796</v>
      </c>
      <c r="AE52" s="91">
        <v>3.0001E-2</v>
      </c>
      <c r="AF52" s="82"/>
    </row>
    <row r="53" spans="1:32" ht="37.25" x14ac:dyDescent="0.75">
      <c r="A53" s="89" t="s">
        <v>560</v>
      </c>
      <c r="B53" s="90">
        <v>0.34685300000000002</v>
      </c>
      <c r="C53" s="90">
        <v>0.68548900000000001</v>
      </c>
      <c r="D53" s="90">
        <v>1.054651</v>
      </c>
      <c r="E53" s="90">
        <v>1.4450639999999999</v>
      </c>
      <c r="F53" s="90">
        <v>1.8217939999999999</v>
      </c>
      <c r="G53" s="90">
        <v>2.1732770000000001</v>
      </c>
      <c r="H53" s="90">
        <v>2.522332</v>
      </c>
      <c r="I53" s="90">
        <v>2.8865059999999998</v>
      </c>
      <c r="J53" s="90">
        <v>3.2252179999999999</v>
      </c>
      <c r="K53" s="90">
        <v>3.5672820000000001</v>
      </c>
      <c r="L53" s="90">
        <v>3.9051309999999999</v>
      </c>
      <c r="M53" s="90">
        <v>4.2424379999999999</v>
      </c>
      <c r="N53" s="90">
        <v>4.6038059999999996</v>
      </c>
      <c r="O53" s="90">
        <v>4.9964139999999997</v>
      </c>
      <c r="P53" s="90">
        <v>5.3968340000000001</v>
      </c>
      <c r="Q53" s="90">
        <v>5.8063060000000002</v>
      </c>
      <c r="R53" s="90">
        <v>6.2335190000000003</v>
      </c>
      <c r="S53" s="90">
        <v>6.6600770000000002</v>
      </c>
      <c r="T53" s="90">
        <v>7.1071929999999996</v>
      </c>
      <c r="U53" s="90">
        <v>7.525671</v>
      </c>
      <c r="V53" s="90">
        <v>7.9528939999999997</v>
      </c>
      <c r="W53" s="90">
        <v>8.3870989999999992</v>
      </c>
      <c r="X53" s="90">
        <v>8.8139050000000001</v>
      </c>
      <c r="Y53" s="90">
        <v>9.2999410000000005</v>
      </c>
      <c r="Z53" s="90">
        <v>9.7377129999999994</v>
      </c>
      <c r="AA53" s="90">
        <v>10.201078000000001</v>
      </c>
      <c r="AB53" s="90">
        <v>10.629158</v>
      </c>
      <c r="AC53" s="90">
        <v>11.118840000000001</v>
      </c>
      <c r="AD53" s="90">
        <v>11.628693999999999</v>
      </c>
      <c r="AE53" s="91">
        <v>0.13364799999999999</v>
      </c>
      <c r="AF53" s="82"/>
    </row>
    <row r="54" spans="1:32" ht="37.25" x14ac:dyDescent="0.75">
      <c r="A54" s="89" t="s">
        <v>561</v>
      </c>
      <c r="B54" s="90">
        <v>0</v>
      </c>
      <c r="C54" s="90">
        <v>0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0">
        <v>0</v>
      </c>
      <c r="O54" s="90">
        <v>0</v>
      </c>
      <c r="P54" s="90">
        <v>0</v>
      </c>
      <c r="Q54" s="90">
        <v>0</v>
      </c>
      <c r="R54" s="90">
        <v>0</v>
      </c>
      <c r="S54" s="90">
        <v>0</v>
      </c>
      <c r="T54" s="90">
        <v>0</v>
      </c>
      <c r="U54" s="90">
        <v>0</v>
      </c>
      <c r="V54" s="90">
        <v>0</v>
      </c>
      <c r="W54" s="90">
        <v>0</v>
      </c>
      <c r="X54" s="90">
        <v>0</v>
      </c>
      <c r="Y54" s="90">
        <v>0</v>
      </c>
      <c r="Z54" s="90">
        <v>0</v>
      </c>
      <c r="AA54" s="90">
        <v>0</v>
      </c>
      <c r="AB54" s="90">
        <v>0</v>
      </c>
      <c r="AC54" s="90">
        <v>0</v>
      </c>
      <c r="AD54" s="90">
        <v>0</v>
      </c>
      <c r="AE54" s="91" t="s">
        <v>298</v>
      </c>
      <c r="AF54" s="82"/>
    </row>
    <row r="55" spans="1:32" ht="37.25" x14ac:dyDescent="0.75">
      <c r="A55" s="89" t="s">
        <v>562</v>
      </c>
      <c r="B55" s="90">
        <v>37.296287999999997</v>
      </c>
      <c r="C55" s="90">
        <v>39.102524000000003</v>
      </c>
      <c r="D55" s="90">
        <v>41.305427999999999</v>
      </c>
      <c r="E55" s="90">
        <v>43.376812000000001</v>
      </c>
      <c r="F55" s="90">
        <v>44.561202999999999</v>
      </c>
      <c r="G55" s="90">
        <v>45.045020999999998</v>
      </c>
      <c r="H55" s="90">
        <v>45.519053999999997</v>
      </c>
      <c r="I55" s="90">
        <v>46.267310999999999</v>
      </c>
      <c r="J55" s="90">
        <v>46.621571000000003</v>
      </c>
      <c r="K55" s="90">
        <v>47.067920999999998</v>
      </c>
      <c r="L55" s="90">
        <v>47.492344000000003</v>
      </c>
      <c r="M55" s="90">
        <v>47.939545000000003</v>
      </c>
      <c r="N55" s="90">
        <v>48.665664999999997</v>
      </c>
      <c r="O55" s="90">
        <v>49.692073999999998</v>
      </c>
      <c r="P55" s="90">
        <v>50.747635000000002</v>
      </c>
      <c r="Q55" s="90">
        <v>51.845730000000003</v>
      </c>
      <c r="R55" s="90">
        <v>53.052174000000001</v>
      </c>
      <c r="S55" s="90">
        <v>54.205021000000002</v>
      </c>
      <c r="T55" s="90">
        <v>55.481574999999999</v>
      </c>
      <c r="U55" s="90">
        <v>56.500191000000001</v>
      </c>
      <c r="V55" s="90">
        <v>57.560111999999997</v>
      </c>
      <c r="W55" s="90">
        <v>58.646866000000003</v>
      </c>
      <c r="X55" s="90">
        <v>59.661129000000003</v>
      </c>
      <c r="Y55" s="90">
        <v>61.050877</v>
      </c>
      <c r="Z55" s="90">
        <v>62.110481</v>
      </c>
      <c r="AA55" s="90">
        <v>63.303482000000002</v>
      </c>
      <c r="AB55" s="90">
        <v>64.260459999999995</v>
      </c>
      <c r="AC55" s="90">
        <v>65.571258999999998</v>
      </c>
      <c r="AD55" s="90">
        <v>66.969986000000006</v>
      </c>
      <c r="AE55" s="91">
        <v>2.1125000000000001E-2</v>
      </c>
      <c r="AF55" s="82"/>
    </row>
    <row r="56" spans="1:32" ht="25" x14ac:dyDescent="0.75">
      <c r="A56" s="89" t="s">
        <v>563</v>
      </c>
      <c r="B56" s="90">
        <v>0</v>
      </c>
      <c r="C56" s="90">
        <v>0</v>
      </c>
      <c r="D56" s="90">
        <v>0</v>
      </c>
      <c r="E56" s="90">
        <v>0</v>
      </c>
      <c r="F56" s="90">
        <v>0</v>
      </c>
      <c r="G56" s="90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0">
        <v>0</v>
      </c>
      <c r="O56" s="90">
        <v>0</v>
      </c>
      <c r="P56" s="90">
        <v>0</v>
      </c>
      <c r="Q56" s="90">
        <v>0</v>
      </c>
      <c r="R56" s="90">
        <v>0</v>
      </c>
      <c r="S56" s="90">
        <v>0</v>
      </c>
      <c r="T56" s="90">
        <v>0</v>
      </c>
      <c r="U56" s="90">
        <v>0</v>
      </c>
      <c r="V56" s="90">
        <v>0</v>
      </c>
      <c r="W56" s="90">
        <v>0</v>
      </c>
      <c r="X56" s="90">
        <v>0</v>
      </c>
      <c r="Y56" s="90">
        <v>0</v>
      </c>
      <c r="Z56" s="90">
        <v>0</v>
      </c>
      <c r="AA56" s="90">
        <v>0</v>
      </c>
      <c r="AB56" s="90">
        <v>0</v>
      </c>
      <c r="AC56" s="90">
        <v>0</v>
      </c>
      <c r="AD56" s="90">
        <v>0</v>
      </c>
      <c r="AE56" s="91" t="s">
        <v>298</v>
      </c>
      <c r="AF56" s="82"/>
    </row>
    <row r="57" spans="1:32" ht="25" x14ac:dyDescent="0.75">
      <c r="A57" s="89" t="s">
        <v>564</v>
      </c>
      <c r="B57" s="90">
        <v>0</v>
      </c>
      <c r="C57" s="90">
        <v>0</v>
      </c>
      <c r="D57" s="90">
        <v>0</v>
      </c>
      <c r="E57" s="90">
        <v>0</v>
      </c>
      <c r="F57" s="90">
        <v>0</v>
      </c>
      <c r="G57" s="90">
        <v>0</v>
      </c>
      <c r="H57" s="90">
        <v>0</v>
      </c>
      <c r="I57" s="90">
        <v>0</v>
      </c>
      <c r="J57" s="90">
        <v>0</v>
      </c>
      <c r="K57" s="90">
        <v>0</v>
      </c>
      <c r="L57" s="90">
        <v>0</v>
      </c>
      <c r="M57" s="90">
        <v>0</v>
      </c>
      <c r="N57" s="90">
        <v>0</v>
      </c>
      <c r="O57" s="90">
        <v>0</v>
      </c>
      <c r="P57" s="90">
        <v>0</v>
      </c>
      <c r="Q57" s="90">
        <v>0</v>
      </c>
      <c r="R57" s="90">
        <v>0</v>
      </c>
      <c r="S57" s="90">
        <v>0</v>
      </c>
      <c r="T57" s="90">
        <v>0</v>
      </c>
      <c r="U57" s="90">
        <v>0</v>
      </c>
      <c r="V57" s="90">
        <v>0</v>
      </c>
      <c r="W57" s="90">
        <v>0</v>
      </c>
      <c r="X57" s="90">
        <v>0</v>
      </c>
      <c r="Y57" s="90">
        <v>0</v>
      </c>
      <c r="Z57" s="90">
        <v>0</v>
      </c>
      <c r="AA57" s="90">
        <v>0</v>
      </c>
      <c r="AB57" s="90">
        <v>0</v>
      </c>
      <c r="AC57" s="90">
        <v>0</v>
      </c>
      <c r="AD57" s="90">
        <v>0</v>
      </c>
      <c r="AE57" s="91" t="s">
        <v>298</v>
      </c>
      <c r="AF57" s="82"/>
    </row>
    <row r="58" spans="1:32" ht="25" x14ac:dyDescent="0.75">
      <c r="A58" s="89" t="s">
        <v>565</v>
      </c>
      <c r="B58" s="90">
        <v>0</v>
      </c>
      <c r="C58" s="90">
        <v>0</v>
      </c>
      <c r="D58" s="90">
        <v>0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1" t="s">
        <v>298</v>
      </c>
      <c r="AF58" s="82"/>
    </row>
    <row r="59" spans="1:32" ht="25" x14ac:dyDescent="0.75">
      <c r="A59" s="89" t="s">
        <v>566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567</v>
      </c>
      <c r="B60" s="90">
        <v>0</v>
      </c>
      <c r="C60" s="90">
        <v>0</v>
      </c>
      <c r="D60" s="90">
        <v>0</v>
      </c>
      <c r="E60" s="90">
        <v>0</v>
      </c>
      <c r="F60" s="90">
        <v>0</v>
      </c>
      <c r="G60" s="90">
        <v>0</v>
      </c>
      <c r="H60" s="90">
        <v>0</v>
      </c>
      <c r="I60" s="90">
        <v>0</v>
      </c>
      <c r="J60" s="90">
        <v>0</v>
      </c>
      <c r="K60" s="90">
        <v>0</v>
      </c>
      <c r="L60" s="90">
        <v>0</v>
      </c>
      <c r="M60" s="90">
        <v>0</v>
      </c>
      <c r="N60" s="90">
        <v>0</v>
      </c>
      <c r="O60" s="90">
        <v>0</v>
      </c>
      <c r="P60" s="90">
        <v>0</v>
      </c>
      <c r="Q60" s="90">
        <v>0</v>
      </c>
      <c r="R60" s="90">
        <v>0</v>
      </c>
      <c r="S60" s="90">
        <v>0</v>
      </c>
      <c r="T60" s="90">
        <v>0</v>
      </c>
      <c r="U60" s="90">
        <v>0</v>
      </c>
      <c r="V60" s="90">
        <v>0</v>
      </c>
      <c r="W60" s="90">
        <v>0</v>
      </c>
      <c r="X60" s="90">
        <v>0</v>
      </c>
      <c r="Y60" s="90">
        <v>0</v>
      </c>
      <c r="Z60" s="90">
        <v>0</v>
      </c>
      <c r="AA60" s="90">
        <v>0</v>
      </c>
      <c r="AB60" s="90">
        <v>0</v>
      </c>
      <c r="AC60" s="90">
        <v>0</v>
      </c>
      <c r="AD60" s="90">
        <v>0</v>
      </c>
      <c r="AE60" s="91" t="s">
        <v>298</v>
      </c>
      <c r="AF60" s="82"/>
    </row>
    <row r="61" spans="1:32" ht="25" x14ac:dyDescent="0.75">
      <c r="A61" s="89" t="s">
        <v>568</v>
      </c>
      <c r="B61" s="90">
        <v>2.0339999999999998E-3</v>
      </c>
      <c r="C61" s="90">
        <v>4.2249999999999996E-3</v>
      </c>
      <c r="D61" s="90">
        <v>6.6280000000000002E-3</v>
      </c>
      <c r="E61" s="90">
        <v>9.1800000000000007E-3</v>
      </c>
      <c r="F61" s="90">
        <v>1.1653E-2</v>
      </c>
      <c r="G61" s="90">
        <v>1.3968E-2</v>
      </c>
      <c r="H61" s="90">
        <v>1.6271000000000001E-2</v>
      </c>
      <c r="I61" s="90">
        <v>1.8672000000000001E-2</v>
      </c>
      <c r="J61" s="90">
        <v>2.0910999999999999E-2</v>
      </c>
      <c r="K61" s="90">
        <v>2.3172999999999999E-2</v>
      </c>
      <c r="L61" s="90">
        <v>2.5411E-2</v>
      </c>
      <c r="M61" s="90">
        <v>2.7647000000000001E-2</v>
      </c>
      <c r="N61" s="90">
        <v>3.0044000000000001E-2</v>
      </c>
      <c r="O61" s="90">
        <v>3.2647000000000002E-2</v>
      </c>
      <c r="P61" s="90">
        <v>3.5303000000000001E-2</v>
      </c>
      <c r="Q61" s="90">
        <v>3.8024000000000002E-2</v>
      </c>
      <c r="R61" s="90">
        <v>4.0863999999999998E-2</v>
      </c>
      <c r="S61" s="90">
        <v>4.3702999999999999E-2</v>
      </c>
      <c r="T61" s="90">
        <v>4.6681E-2</v>
      </c>
      <c r="U61" s="90">
        <v>4.9474999999999998E-2</v>
      </c>
      <c r="V61" s="90">
        <v>5.2331000000000003E-2</v>
      </c>
      <c r="W61" s="90">
        <v>5.5236E-2</v>
      </c>
      <c r="X61" s="90">
        <v>5.8096000000000002E-2</v>
      </c>
      <c r="Y61" s="90">
        <v>6.1351999999999997E-2</v>
      </c>
      <c r="Z61" s="90">
        <v>6.4301999999999998E-2</v>
      </c>
      <c r="AA61" s="90">
        <v>6.7421999999999996E-2</v>
      </c>
      <c r="AB61" s="90">
        <v>7.0310999999999998E-2</v>
      </c>
      <c r="AC61" s="90">
        <v>7.3610999999999996E-2</v>
      </c>
      <c r="AD61" s="90">
        <v>7.7048000000000005E-2</v>
      </c>
      <c r="AE61" s="91">
        <v>0.13860700000000001</v>
      </c>
      <c r="AF61" s="82"/>
    </row>
    <row r="62" spans="1:32" ht="37.25" x14ac:dyDescent="0.75">
      <c r="A62" s="89" t="s">
        <v>576</v>
      </c>
      <c r="B62" s="90">
        <v>145.60966500000001</v>
      </c>
      <c r="C62" s="90">
        <v>156.480682</v>
      </c>
      <c r="D62" s="90">
        <v>169.07797199999999</v>
      </c>
      <c r="E62" s="90">
        <v>181.20645099999999</v>
      </c>
      <c r="F62" s="90">
        <v>189.621613</v>
      </c>
      <c r="G62" s="90">
        <v>194.99156199999999</v>
      </c>
      <c r="H62" s="90">
        <v>200.235153</v>
      </c>
      <c r="I62" s="90">
        <v>206.636627</v>
      </c>
      <c r="J62" s="90">
        <v>211.226471</v>
      </c>
      <c r="K62" s="90">
        <v>216.195221</v>
      </c>
      <c r="L62" s="90">
        <v>221.037216</v>
      </c>
      <c r="M62" s="90">
        <v>225.941315</v>
      </c>
      <c r="N62" s="90">
        <v>232.14924600000001</v>
      </c>
      <c r="O62" s="90">
        <v>239.80892900000001</v>
      </c>
      <c r="P62" s="90">
        <v>247.616074</v>
      </c>
      <c r="Q62" s="90">
        <v>255.695404</v>
      </c>
      <c r="R62" s="90">
        <v>264.33047499999998</v>
      </c>
      <c r="S62" s="90">
        <v>272.73104899999998</v>
      </c>
      <c r="T62" s="90">
        <v>281.81561299999998</v>
      </c>
      <c r="U62" s="90">
        <v>289.63900799999999</v>
      </c>
      <c r="V62" s="90">
        <v>297.69894399999998</v>
      </c>
      <c r="W62" s="90">
        <v>305.930725</v>
      </c>
      <c r="X62" s="90">
        <v>313.80929600000002</v>
      </c>
      <c r="Y62" s="90">
        <v>323.713165</v>
      </c>
      <c r="Z62" s="90">
        <v>331.97268700000001</v>
      </c>
      <c r="AA62" s="90">
        <v>340.90216099999998</v>
      </c>
      <c r="AB62" s="90">
        <v>348.57012900000001</v>
      </c>
      <c r="AC62" s="90">
        <v>358.17044099999998</v>
      </c>
      <c r="AD62" s="90">
        <v>368.26666299999999</v>
      </c>
      <c r="AE62" s="91">
        <v>3.3694000000000002E-2</v>
      </c>
      <c r="AF62" s="82"/>
    </row>
    <row r="63" spans="1:32" x14ac:dyDescent="0.75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</row>
    <row r="64" spans="1:32" ht="49.5" x14ac:dyDescent="0.75">
      <c r="A64" s="89" t="s">
        <v>577</v>
      </c>
      <c r="B64" s="90">
        <v>11.326775</v>
      </c>
      <c r="C64" s="90">
        <v>11.729151999999999</v>
      </c>
      <c r="D64" s="90">
        <v>12.126184</v>
      </c>
      <c r="E64" s="90">
        <v>12.515253</v>
      </c>
      <c r="F64" s="90">
        <v>12.897691</v>
      </c>
      <c r="G64" s="90">
        <v>13.276489</v>
      </c>
      <c r="H64" s="90">
        <v>13.652972999999999</v>
      </c>
      <c r="I64" s="90">
        <v>14.027736000000001</v>
      </c>
      <c r="J64" s="90">
        <v>14.400922</v>
      </c>
      <c r="K64" s="90">
        <v>14.773797999999999</v>
      </c>
      <c r="L64" s="90">
        <v>15.146682999999999</v>
      </c>
      <c r="M64" s="90">
        <v>15.518919</v>
      </c>
      <c r="N64" s="90">
        <v>15.891093</v>
      </c>
      <c r="O64" s="90">
        <v>16.263072999999999</v>
      </c>
      <c r="P64" s="90">
        <v>16.633780999999999</v>
      </c>
      <c r="Q64" s="90">
        <v>17.005393999999999</v>
      </c>
      <c r="R64" s="90">
        <v>17.376149999999999</v>
      </c>
      <c r="S64" s="90">
        <v>17.746307000000002</v>
      </c>
      <c r="T64" s="90">
        <v>18.116952999999999</v>
      </c>
      <c r="U64" s="90">
        <v>18.487981999999999</v>
      </c>
      <c r="V64" s="90">
        <v>18.858979999999999</v>
      </c>
      <c r="W64" s="90">
        <v>19.230163999999998</v>
      </c>
      <c r="X64" s="90">
        <v>19.601316000000001</v>
      </c>
      <c r="Y64" s="90">
        <v>19.973127000000002</v>
      </c>
      <c r="Z64" s="90">
        <v>20.347881000000001</v>
      </c>
      <c r="AA64" s="90">
        <v>20.720106000000001</v>
      </c>
      <c r="AB64" s="90">
        <v>21.091866</v>
      </c>
      <c r="AC64" s="90">
        <v>21.463251</v>
      </c>
      <c r="AD64" s="90">
        <v>21.833759000000001</v>
      </c>
      <c r="AE64" s="91">
        <v>2.3716000000000001E-2</v>
      </c>
      <c r="AF64" s="82"/>
    </row>
    <row r="65" spans="1:32" ht="37.25" x14ac:dyDescent="0.75">
      <c r="A65" s="89" t="s">
        <v>578</v>
      </c>
      <c r="B65" s="90">
        <v>1285.5351559999999</v>
      </c>
      <c r="C65" s="90">
        <v>1334.1176760000001</v>
      </c>
      <c r="D65" s="90">
        <v>1394.321289</v>
      </c>
      <c r="E65" s="90">
        <v>1447.884888</v>
      </c>
      <c r="F65" s="90">
        <v>1470.19812</v>
      </c>
      <c r="G65" s="90">
        <v>1468.6982419999999</v>
      </c>
      <c r="H65" s="90">
        <v>1466.604736</v>
      </c>
      <c r="I65" s="90">
        <v>1473.0576169999999</v>
      </c>
      <c r="J65" s="90">
        <v>1466.756592</v>
      </c>
      <c r="K65" s="90">
        <v>1463.369263</v>
      </c>
      <c r="L65" s="90">
        <v>1459.3110349999999</v>
      </c>
      <c r="M65" s="90">
        <v>1455.908813</v>
      </c>
      <c r="N65" s="90">
        <v>1460.8764650000001</v>
      </c>
      <c r="O65" s="90">
        <v>1474.5610349999999</v>
      </c>
      <c r="P65" s="90">
        <v>1488.6336670000001</v>
      </c>
      <c r="Q65" s="90">
        <v>1503.613525</v>
      </c>
      <c r="R65" s="90">
        <v>1521.2257079999999</v>
      </c>
      <c r="S65" s="90">
        <v>1536.832764</v>
      </c>
      <c r="T65" s="90">
        <v>1555.5354</v>
      </c>
      <c r="U65" s="90">
        <v>1566.634033</v>
      </c>
      <c r="V65" s="90">
        <v>1578.5527340000001</v>
      </c>
      <c r="W65" s="90">
        <v>1590.889893</v>
      </c>
      <c r="X65" s="90">
        <v>1600.960327</v>
      </c>
      <c r="Y65" s="90">
        <v>1620.74353</v>
      </c>
      <c r="Z65" s="90">
        <v>1631.4852289999999</v>
      </c>
      <c r="AA65" s="90">
        <v>1645.272217</v>
      </c>
      <c r="AB65" s="90">
        <v>1652.6281739999999</v>
      </c>
      <c r="AC65" s="90">
        <v>1668.7613530000001</v>
      </c>
      <c r="AD65" s="90">
        <v>1686.6845699999999</v>
      </c>
      <c r="AE65" s="91">
        <v>9.7470000000000005E-3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25" x14ac:dyDescent="0.75">
      <c r="A67" s="88" t="s">
        <v>262</v>
      </c>
      <c r="B67" s="92">
        <v>2115.3095699999999</v>
      </c>
      <c r="C67" s="92">
        <v>2179.8542480000001</v>
      </c>
      <c r="D67" s="92">
        <v>2247.3923340000001</v>
      </c>
      <c r="E67" s="92">
        <v>2289.9018550000001</v>
      </c>
      <c r="F67" s="92">
        <v>2295.4645999999998</v>
      </c>
      <c r="G67" s="92">
        <v>2284.945557</v>
      </c>
      <c r="H67" s="92">
        <v>2273.0161130000001</v>
      </c>
      <c r="I67" s="92">
        <v>2273.9323730000001</v>
      </c>
      <c r="J67" s="92">
        <v>2263.3520509999998</v>
      </c>
      <c r="K67" s="92">
        <v>2255.7309570000002</v>
      </c>
      <c r="L67" s="92">
        <v>2250.6152339999999</v>
      </c>
      <c r="M67" s="92">
        <v>2244.3781739999999</v>
      </c>
      <c r="N67" s="92">
        <v>2250.6123050000001</v>
      </c>
      <c r="O67" s="92">
        <v>2268.9152829999998</v>
      </c>
      <c r="P67" s="92">
        <v>2291.9157709999999</v>
      </c>
      <c r="Q67" s="92">
        <v>2311.8798830000001</v>
      </c>
      <c r="R67" s="92">
        <v>2334.326904</v>
      </c>
      <c r="S67" s="92">
        <v>2354.6838379999999</v>
      </c>
      <c r="T67" s="92">
        <v>2377.2294919999999</v>
      </c>
      <c r="U67" s="92">
        <v>2387.4941410000001</v>
      </c>
      <c r="V67" s="92">
        <v>2398.3923340000001</v>
      </c>
      <c r="W67" s="92">
        <v>2406.5219729999999</v>
      </c>
      <c r="X67" s="92">
        <v>2415.423096</v>
      </c>
      <c r="Y67" s="92">
        <v>2438.1977539999998</v>
      </c>
      <c r="Z67" s="92">
        <v>2458.0991210000002</v>
      </c>
      <c r="AA67" s="92">
        <v>2472.1123050000001</v>
      </c>
      <c r="AB67" s="92">
        <v>2480.8183589999999</v>
      </c>
      <c r="AC67" s="92">
        <v>2499.592529</v>
      </c>
      <c r="AD67" s="92">
        <v>2521.9509280000002</v>
      </c>
      <c r="AE67" s="93">
        <v>6.2989999999999999E-3</v>
      </c>
      <c r="AF67" s="82"/>
    </row>
    <row r="68" spans="1:32" x14ac:dyDescent="0.75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</row>
    <row r="69" spans="1:32" ht="49.5" x14ac:dyDescent="0.75">
      <c r="A69" s="88" t="s">
        <v>579</v>
      </c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</row>
    <row r="70" spans="1:32" ht="25" x14ac:dyDescent="0.75">
      <c r="A70" s="89" t="s">
        <v>580</v>
      </c>
      <c r="B70" s="90">
        <v>410.29077100000001</v>
      </c>
      <c r="C70" s="90">
        <v>411.86019900000002</v>
      </c>
      <c r="D70" s="90">
        <v>422.08718900000002</v>
      </c>
      <c r="E70" s="90">
        <v>427.93866000000003</v>
      </c>
      <c r="F70" s="90">
        <v>425.80892899999998</v>
      </c>
      <c r="G70" s="90">
        <v>420.11331200000001</v>
      </c>
      <c r="H70" s="90">
        <v>414.63775600000002</v>
      </c>
      <c r="I70" s="90">
        <v>410.573669</v>
      </c>
      <c r="J70" s="90">
        <v>405.62148999999999</v>
      </c>
      <c r="K70" s="90">
        <v>400.92529300000001</v>
      </c>
      <c r="L70" s="90">
        <v>396.546356</v>
      </c>
      <c r="M70" s="90">
        <v>391.28878800000001</v>
      </c>
      <c r="N70" s="90">
        <v>387.86077899999998</v>
      </c>
      <c r="O70" s="90">
        <v>386.62799100000001</v>
      </c>
      <c r="P70" s="90">
        <v>386.76229899999998</v>
      </c>
      <c r="Q70" s="90">
        <v>386.57772799999998</v>
      </c>
      <c r="R70" s="90">
        <v>387.32144199999999</v>
      </c>
      <c r="S70" s="90">
        <v>387.70996100000002</v>
      </c>
      <c r="T70" s="90">
        <v>388.84600799999998</v>
      </c>
      <c r="U70" s="90">
        <v>388.04797400000001</v>
      </c>
      <c r="V70" s="90">
        <v>387.545593</v>
      </c>
      <c r="W70" s="90">
        <v>386.55062900000001</v>
      </c>
      <c r="X70" s="90">
        <v>386.34115600000001</v>
      </c>
      <c r="Y70" s="90">
        <v>388.39727800000003</v>
      </c>
      <c r="Z70" s="90">
        <v>390.789581</v>
      </c>
      <c r="AA70" s="90">
        <v>393.30300899999997</v>
      </c>
      <c r="AB70" s="90">
        <v>393.95352200000002</v>
      </c>
      <c r="AC70" s="90">
        <v>395.859467</v>
      </c>
      <c r="AD70" s="90">
        <v>398.83917200000002</v>
      </c>
      <c r="AE70" s="91">
        <v>-1.01E-3</v>
      </c>
      <c r="AF70" s="82"/>
    </row>
    <row r="71" spans="1:32" x14ac:dyDescent="0.75">
      <c r="A71" s="89" t="s">
        <v>581</v>
      </c>
      <c r="B71" s="90">
        <v>201.55270400000001</v>
      </c>
      <c r="C71" s="90">
        <v>203.643539</v>
      </c>
      <c r="D71" s="90">
        <v>209.879852</v>
      </c>
      <c r="E71" s="90">
        <v>213.99391199999999</v>
      </c>
      <c r="F71" s="90">
        <v>214.05772400000001</v>
      </c>
      <c r="G71" s="90">
        <v>212.224716</v>
      </c>
      <c r="H71" s="90">
        <v>210.50500500000001</v>
      </c>
      <c r="I71" s="90">
        <v>209.42543000000001</v>
      </c>
      <c r="J71" s="90">
        <v>207.82423399999999</v>
      </c>
      <c r="K71" s="90">
        <v>206.28251599999999</v>
      </c>
      <c r="L71" s="90">
        <v>205.665222</v>
      </c>
      <c r="M71" s="90">
        <v>205.245102</v>
      </c>
      <c r="N71" s="90">
        <v>205.64666700000001</v>
      </c>
      <c r="O71" s="90">
        <v>207.12898300000001</v>
      </c>
      <c r="P71" s="90">
        <v>209.04892000000001</v>
      </c>
      <c r="Q71" s="90">
        <v>210.68804900000001</v>
      </c>
      <c r="R71" s="90">
        <v>212.59925799999999</v>
      </c>
      <c r="S71" s="90">
        <v>214.24075300000001</v>
      </c>
      <c r="T71" s="90">
        <v>216.090149</v>
      </c>
      <c r="U71" s="90">
        <v>216.77891500000001</v>
      </c>
      <c r="V71" s="90">
        <v>217.48950199999999</v>
      </c>
      <c r="W71" s="90">
        <v>217.91325399999999</v>
      </c>
      <c r="X71" s="90">
        <v>218.44653299999999</v>
      </c>
      <c r="Y71" s="90">
        <v>220.21542400000001</v>
      </c>
      <c r="Z71" s="90">
        <v>221.82936100000001</v>
      </c>
      <c r="AA71" s="90">
        <v>223.04495199999999</v>
      </c>
      <c r="AB71" s="90">
        <v>223.587784</v>
      </c>
      <c r="AC71" s="90">
        <v>225.01087999999999</v>
      </c>
      <c r="AD71" s="90">
        <v>226.82165499999999</v>
      </c>
      <c r="AE71" s="91">
        <v>4.2269999999999999E-3</v>
      </c>
      <c r="AF71" s="82"/>
    </row>
    <row r="72" spans="1:32" x14ac:dyDescent="0.75">
      <c r="A72" s="89" t="s">
        <v>582</v>
      </c>
      <c r="B72" s="90">
        <v>0</v>
      </c>
      <c r="C72" s="90">
        <v>0.42618899999999998</v>
      </c>
      <c r="D72" s="90">
        <v>0.44380199999999997</v>
      </c>
      <c r="E72" s="90">
        <v>0.45290200000000003</v>
      </c>
      <c r="F72" s="90">
        <v>0.472858</v>
      </c>
      <c r="G72" s="90">
        <v>0.49512299999999998</v>
      </c>
      <c r="H72" s="90">
        <v>0.52263599999999999</v>
      </c>
      <c r="I72" s="90">
        <v>0.55938299999999996</v>
      </c>
      <c r="J72" s="90">
        <v>0.60609500000000005</v>
      </c>
      <c r="K72" s="90">
        <v>0.666157</v>
      </c>
      <c r="L72" s="90">
        <v>0.73971799999999999</v>
      </c>
      <c r="M72" s="90">
        <v>0.82662000000000002</v>
      </c>
      <c r="N72" s="90">
        <v>0.93066599999999999</v>
      </c>
      <c r="O72" s="90">
        <v>1.058675</v>
      </c>
      <c r="P72" s="90">
        <v>1.215913</v>
      </c>
      <c r="Q72" s="90">
        <v>1.4003570000000001</v>
      </c>
      <c r="R72" s="90">
        <v>1.611812</v>
      </c>
      <c r="S72" s="90">
        <v>1.853485</v>
      </c>
      <c r="T72" s="90">
        <v>2.1219790000000001</v>
      </c>
      <c r="U72" s="90">
        <v>2.4104000000000001</v>
      </c>
      <c r="V72" s="90">
        <v>2.7167849999999998</v>
      </c>
      <c r="W72" s="90">
        <v>3.048225</v>
      </c>
      <c r="X72" s="90">
        <v>3.396039</v>
      </c>
      <c r="Y72" s="90">
        <v>3.7744909999999998</v>
      </c>
      <c r="Z72" s="90">
        <v>4.156269</v>
      </c>
      <c r="AA72" s="90">
        <v>4.5259840000000002</v>
      </c>
      <c r="AB72" s="90">
        <v>4.8633280000000001</v>
      </c>
      <c r="AC72" s="90">
        <v>5.1964600000000001</v>
      </c>
      <c r="AD72" s="90">
        <v>5.5149140000000001</v>
      </c>
      <c r="AE72" s="91" t="s">
        <v>298</v>
      </c>
      <c r="AF72" s="82"/>
    </row>
    <row r="73" spans="1:32" ht="49.5" x14ac:dyDescent="0.75">
      <c r="A73" s="89" t="s">
        <v>583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25" x14ac:dyDescent="0.75">
      <c r="A74" s="89" t="s">
        <v>584</v>
      </c>
      <c r="B74" s="90">
        <v>30.450520999999998</v>
      </c>
      <c r="C74" s="90">
        <v>34.585701</v>
      </c>
      <c r="D74" s="90">
        <v>41.047305999999999</v>
      </c>
      <c r="E74" s="90">
        <v>45.537776999999998</v>
      </c>
      <c r="F74" s="90">
        <v>49.499518999999999</v>
      </c>
      <c r="G74" s="90">
        <v>53.911239999999999</v>
      </c>
      <c r="H74" s="90">
        <v>56.826735999999997</v>
      </c>
      <c r="I74" s="90">
        <v>60.335323000000002</v>
      </c>
      <c r="J74" s="90">
        <v>64.028458000000001</v>
      </c>
      <c r="K74" s="90">
        <v>68.345496999999995</v>
      </c>
      <c r="L74" s="90">
        <v>72.455596999999997</v>
      </c>
      <c r="M74" s="90">
        <v>76.482697000000002</v>
      </c>
      <c r="N74" s="90">
        <v>80.193877999999998</v>
      </c>
      <c r="O74" s="90">
        <v>84.221335999999994</v>
      </c>
      <c r="P74" s="90">
        <v>87.631432000000004</v>
      </c>
      <c r="Q74" s="90">
        <v>90.807677999999996</v>
      </c>
      <c r="R74" s="90">
        <v>93.597556999999995</v>
      </c>
      <c r="S74" s="90">
        <v>96.278251999999995</v>
      </c>
      <c r="T74" s="90">
        <v>98.649979000000002</v>
      </c>
      <c r="U74" s="90">
        <v>100.454178</v>
      </c>
      <c r="V74" s="90">
        <v>102.048424</v>
      </c>
      <c r="W74" s="90">
        <v>103.66413900000001</v>
      </c>
      <c r="X74" s="90">
        <v>104.52655</v>
      </c>
      <c r="Y74" s="90">
        <v>105.990318</v>
      </c>
      <c r="Z74" s="90">
        <v>106.505348</v>
      </c>
      <c r="AA74" s="90">
        <v>105.59877</v>
      </c>
      <c r="AB74" s="90">
        <v>105.570808</v>
      </c>
      <c r="AC74" s="90">
        <v>106.518562</v>
      </c>
      <c r="AD74" s="90">
        <v>107.080376</v>
      </c>
      <c r="AE74" s="91">
        <v>4.5934000000000003E-2</v>
      </c>
      <c r="AF74" s="82"/>
    </row>
    <row r="75" spans="1:32" x14ac:dyDescent="0.75">
      <c r="A75" s="89" t="s">
        <v>585</v>
      </c>
      <c r="B75" s="90">
        <v>0</v>
      </c>
      <c r="C75" s="90">
        <v>0</v>
      </c>
      <c r="D75" s="90">
        <v>0</v>
      </c>
      <c r="E75" s="90">
        <v>0</v>
      </c>
      <c r="F75" s="90">
        <v>0</v>
      </c>
      <c r="G75" s="90">
        <v>0</v>
      </c>
      <c r="H75" s="90">
        <v>0</v>
      </c>
      <c r="I75" s="90">
        <v>0</v>
      </c>
      <c r="J75" s="90">
        <v>0</v>
      </c>
      <c r="K75" s="90">
        <v>0</v>
      </c>
      <c r="L75" s="90">
        <v>0</v>
      </c>
      <c r="M75" s="90">
        <v>0</v>
      </c>
      <c r="N75" s="90">
        <v>0</v>
      </c>
      <c r="O75" s="90">
        <v>0</v>
      </c>
      <c r="P75" s="90">
        <v>0</v>
      </c>
      <c r="Q75" s="90">
        <v>0</v>
      </c>
      <c r="R75" s="90">
        <v>0</v>
      </c>
      <c r="S75" s="90">
        <v>0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Z75" s="90">
        <v>0</v>
      </c>
      <c r="AA75" s="90">
        <v>0</v>
      </c>
      <c r="AB75" s="90">
        <v>0</v>
      </c>
      <c r="AC75" s="90">
        <v>0</v>
      </c>
      <c r="AD75" s="90">
        <v>0</v>
      </c>
      <c r="AE75" s="91" t="s">
        <v>298</v>
      </c>
      <c r="AF75" s="82"/>
    </row>
    <row r="76" spans="1:32" ht="37.25" x14ac:dyDescent="0.75">
      <c r="A76" s="89" t="s">
        <v>586</v>
      </c>
      <c r="B76" s="90">
        <v>0</v>
      </c>
      <c r="C76" s="90">
        <v>0.787767</v>
      </c>
      <c r="D76" s="90">
        <v>0.80016200000000004</v>
      </c>
      <c r="E76" s="90">
        <v>0.80872999999999995</v>
      </c>
      <c r="F76" s="90">
        <v>0.811863</v>
      </c>
      <c r="G76" s="90">
        <v>0.81890200000000002</v>
      </c>
      <c r="H76" s="90">
        <v>0.83272000000000002</v>
      </c>
      <c r="I76" s="90">
        <v>0.85792100000000004</v>
      </c>
      <c r="J76" s="90">
        <v>0.88896500000000001</v>
      </c>
      <c r="K76" s="90">
        <v>0.92687399999999998</v>
      </c>
      <c r="L76" s="90">
        <v>0.97534600000000005</v>
      </c>
      <c r="M76" s="90">
        <v>1.032321</v>
      </c>
      <c r="N76" s="90">
        <v>1.10005</v>
      </c>
      <c r="O76" s="90">
        <v>1.1823090000000001</v>
      </c>
      <c r="P76" s="90">
        <v>1.2826679999999999</v>
      </c>
      <c r="Q76" s="90">
        <v>1.3961220000000001</v>
      </c>
      <c r="R76" s="90">
        <v>1.5262450000000001</v>
      </c>
      <c r="S76" s="90">
        <v>1.6690529999999999</v>
      </c>
      <c r="T76" s="90">
        <v>1.8257080000000001</v>
      </c>
      <c r="U76" s="90">
        <v>1.9810030000000001</v>
      </c>
      <c r="V76" s="90">
        <v>2.139786</v>
      </c>
      <c r="W76" s="90">
        <v>2.2945030000000002</v>
      </c>
      <c r="X76" s="90">
        <v>2.4439440000000001</v>
      </c>
      <c r="Y76" s="90">
        <v>2.5983079999999998</v>
      </c>
      <c r="Z76" s="90">
        <v>2.7397170000000002</v>
      </c>
      <c r="AA76" s="90">
        <v>2.862724</v>
      </c>
      <c r="AB76" s="90">
        <v>2.9635039999999999</v>
      </c>
      <c r="AC76" s="90">
        <v>3.0635270000000001</v>
      </c>
      <c r="AD76" s="90">
        <v>3.1549130000000001</v>
      </c>
      <c r="AE76" s="91" t="s">
        <v>298</v>
      </c>
      <c r="AF76" s="82"/>
    </row>
    <row r="77" spans="1:32" ht="37.25" x14ac:dyDescent="0.75">
      <c r="A77" s="89" t="s">
        <v>587</v>
      </c>
      <c r="B77" s="90">
        <v>0</v>
      </c>
      <c r="C77" s="90">
        <v>0.855433</v>
      </c>
      <c r="D77" s="90">
        <v>0.87832900000000003</v>
      </c>
      <c r="E77" s="90">
        <v>0.87276799999999999</v>
      </c>
      <c r="F77" s="90">
        <v>0.86602100000000004</v>
      </c>
      <c r="G77" s="90">
        <v>0.86097800000000002</v>
      </c>
      <c r="H77" s="90">
        <v>0.859267</v>
      </c>
      <c r="I77" s="90">
        <v>0.87018200000000001</v>
      </c>
      <c r="J77" s="90">
        <v>0.89291200000000004</v>
      </c>
      <c r="K77" s="90">
        <v>0.93141799999999997</v>
      </c>
      <c r="L77" s="90">
        <v>0.98409899999999995</v>
      </c>
      <c r="M77" s="90">
        <v>1.0506740000000001</v>
      </c>
      <c r="N77" s="90">
        <v>1.131704</v>
      </c>
      <c r="O77" s="90">
        <v>1.2364980000000001</v>
      </c>
      <c r="P77" s="90">
        <v>1.3594980000000001</v>
      </c>
      <c r="Q77" s="90">
        <v>1.5014730000000001</v>
      </c>
      <c r="R77" s="90">
        <v>1.6622209999999999</v>
      </c>
      <c r="S77" s="90">
        <v>1.841707</v>
      </c>
      <c r="T77" s="90">
        <v>2.0370430000000002</v>
      </c>
      <c r="U77" s="90">
        <v>2.2340399999999998</v>
      </c>
      <c r="V77" s="90">
        <v>2.4355039999999999</v>
      </c>
      <c r="W77" s="90">
        <v>2.635596</v>
      </c>
      <c r="X77" s="90">
        <v>2.8214579999999998</v>
      </c>
      <c r="Y77" s="90">
        <v>3.0137839999999998</v>
      </c>
      <c r="Z77" s="90">
        <v>3.179278</v>
      </c>
      <c r="AA77" s="90">
        <v>3.3277420000000002</v>
      </c>
      <c r="AB77" s="90">
        <v>3.442774</v>
      </c>
      <c r="AC77" s="90">
        <v>3.5613410000000001</v>
      </c>
      <c r="AD77" s="90">
        <v>3.6622810000000001</v>
      </c>
      <c r="AE77" s="91" t="s">
        <v>298</v>
      </c>
      <c r="AF77" s="82"/>
    </row>
    <row r="78" spans="1:32" x14ac:dyDescent="0.75">
      <c r="A78" s="89" t="s">
        <v>588</v>
      </c>
      <c r="B78" s="90">
        <v>0</v>
      </c>
      <c r="C78" s="90">
        <v>0</v>
      </c>
      <c r="D78" s="90">
        <v>0</v>
      </c>
      <c r="E78" s="90">
        <v>0</v>
      </c>
      <c r="F78" s="90">
        <v>0</v>
      </c>
      <c r="G78" s="90">
        <v>0</v>
      </c>
      <c r="H78" s="90">
        <v>0</v>
      </c>
      <c r="I78" s="90">
        <v>0</v>
      </c>
      <c r="J78" s="90">
        <v>0</v>
      </c>
      <c r="K78" s="90">
        <v>0</v>
      </c>
      <c r="L78" s="90">
        <v>0</v>
      </c>
      <c r="M78" s="90">
        <v>0</v>
      </c>
      <c r="N78" s="90">
        <v>0</v>
      </c>
      <c r="O78" s="90">
        <v>0</v>
      </c>
      <c r="P78" s="90">
        <v>0</v>
      </c>
      <c r="Q78" s="90">
        <v>0</v>
      </c>
      <c r="R78" s="90">
        <v>0</v>
      </c>
      <c r="S78" s="90">
        <v>0</v>
      </c>
      <c r="T78" s="90">
        <v>0</v>
      </c>
      <c r="U78" s="90">
        <v>0</v>
      </c>
      <c r="V78" s="90">
        <v>0</v>
      </c>
      <c r="W78" s="90">
        <v>0</v>
      </c>
      <c r="X78" s="90">
        <v>0</v>
      </c>
      <c r="Y78" s="90">
        <v>0</v>
      </c>
      <c r="Z78" s="90">
        <v>0</v>
      </c>
      <c r="AA78" s="90">
        <v>0</v>
      </c>
      <c r="AB78" s="90">
        <v>0</v>
      </c>
      <c r="AC78" s="90">
        <v>0</v>
      </c>
      <c r="AD78" s="90">
        <v>0</v>
      </c>
      <c r="AE78" s="91" t="s">
        <v>298</v>
      </c>
      <c r="AF78" s="82"/>
    </row>
    <row r="79" spans="1:32" ht="49.5" x14ac:dyDescent="0.75">
      <c r="A79" s="88" t="s">
        <v>589</v>
      </c>
      <c r="B79" s="92">
        <v>642.29394500000001</v>
      </c>
      <c r="C79" s="92">
        <v>652.15881300000001</v>
      </c>
      <c r="D79" s="92">
        <v>675.13665800000001</v>
      </c>
      <c r="E79" s="92">
        <v>689.60467500000004</v>
      </c>
      <c r="F79" s="92">
        <v>691.51690699999995</v>
      </c>
      <c r="G79" s="92">
        <v>688.42425500000002</v>
      </c>
      <c r="H79" s="92">
        <v>684.18414299999995</v>
      </c>
      <c r="I79" s="92">
        <v>682.62188700000002</v>
      </c>
      <c r="J79" s="92">
        <v>679.86218299999996</v>
      </c>
      <c r="K79" s="92">
        <v>678.07775900000001</v>
      </c>
      <c r="L79" s="92">
        <v>677.36639400000001</v>
      </c>
      <c r="M79" s="92">
        <v>675.92620799999997</v>
      </c>
      <c r="N79" s="92">
        <v>676.86370799999997</v>
      </c>
      <c r="O79" s="92">
        <v>681.45581100000004</v>
      </c>
      <c r="P79" s="92">
        <v>687.30078100000003</v>
      </c>
      <c r="Q79" s="92">
        <v>692.37145999999996</v>
      </c>
      <c r="R79" s="92">
        <v>698.31860400000005</v>
      </c>
      <c r="S79" s="92">
        <v>703.59320100000002</v>
      </c>
      <c r="T79" s="92">
        <v>709.57092299999999</v>
      </c>
      <c r="U79" s="92">
        <v>711.90655500000003</v>
      </c>
      <c r="V79" s="92">
        <v>714.37567100000001</v>
      </c>
      <c r="W79" s="92">
        <v>716.10638400000005</v>
      </c>
      <c r="X79" s="92">
        <v>717.97564699999998</v>
      </c>
      <c r="Y79" s="92">
        <v>723.98962400000005</v>
      </c>
      <c r="Z79" s="92">
        <v>729.19946300000004</v>
      </c>
      <c r="AA79" s="92">
        <v>732.66320800000005</v>
      </c>
      <c r="AB79" s="92">
        <v>734.38165300000003</v>
      </c>
      <c r="AC79" s="92">
        <v>739.21014400000001</v>
      </c>
      <c r="AD79" s="92">
        <v>745.07336399999997</v>
      </c>
      <c r="AE79" s="93">
        <v>5.3150000000000003E-3</v>
      </c>
      <c r="AF79" s="82"/>
    </row>
    <row r="80" spans="1:32" ht="15.5" thickBot="1" x14ac:dyDescent="0.9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99" t="s">
        <v>590</v>
      </c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</row>
    <row r="82" spans="1:32" x14ac:dyDescent="0.75">
      <c r="A82" s="82" t="s">
        <v>591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592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593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594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 t="s">
        <v>595</v>
      </c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 t="s">
        <v>596</v>
      </c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</sheetData>
  <mergeCells count="1">
    <mergeCell ref="A81:AF8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01A92-CFB5-42A4-A32D-335678EA7553}">
  <dimension ref="A1:AF259"/>
  <sheetViews>
    <sheetView workbookViewId="0">
      <selection activeCell="G15" sqref="G15"/>
    </sheetView>
  </sheetViews>
  <sheetFormatPr defaultRowHeight="14.75" x14ac:dyDescent="0.75"/>
  <sheetData>
    <row r="1" spans="1:32" ht="15.5" thickBot="1" x14ac:dyDescent="0.9">
      <c r="A1" s="76" t="s">
        <v>265</v>
      </c>
      <c r="B1" s="77">
        <v>2022</v>
      </c>
      <c r="C1" s="77">
        <v>2023</v>
      </c>
      <c r="D1" s="77">
        <v>2024</v>
      </c>
      <c r="E1" s="77">
        <v>2025</v>
      </c>
      <c r="F1" s="77">
        <v>2026</v>
      </c>
      <c r="G1" s="77">
        <v>2027</v>
      </c>
      <c r="H1" s="77">
        <v>2028</v>
      </c>
      <c r="I1" s="77">
        <v>2029</v>
      </c>
      <c r="J1" s="77">
        <v>2030</v>
      </c>
      <c r="K1" s="77">
        <v>2031</v>
      </c>
      <c r="L1" s="77">
        <v>2032</v>
      </c>
      <c r="M1" s="77">
        <v>2033</v>
      </c>
      <c r="N1" s="77">
        <v>2034</v>
      </c>
      <c r="O1" s="77">
        <v>2035</v>
      </c>
      <c r="P1" s="77">
        <v>2036</v>
      </c>
      <c r="Q1" s="77">
        <v>2037</v>
      </c>
      <c r="R1" s="77">
        <v>2038</v>
      </c>
      <c r="S1" s="77">
        <v>2039</v>
      </c>
      <c r="T1" s="77">
        <v>2040</v>
      </c>
      <c r="U1" s="77">
        <v>2041</v>
      </c>
      <c r="V1" s="77">
        <v>2042</v>
      </c>
      <c r="W1" s="77">
        <v>2043</v>
      </c>
      <c r="X1" s="77">
        <v>2044</v>
      </c>
      <c r="Y1" s="77">
        <v>2045</v>
      </c>
      <c r="Z1" s="77">
        <v>2046</v>
      </c>
      <c r="AA1" s="77">
        <v>2047</v>
      </c>
      <c r="AB1" s="77">
        <v>2048</v>
      </c>
      <c r="AC1" s="77">
        <v>2049</v>
      </c>
      <c r="AD1" s="77">
        <v>2050</v>
      </c>
    </row>
    <row r="2" spans="1:32" ht="15.5" thickTop="1" x14ac:dyDescent="0.75"/>
    <row r="3" spans="1:32" x14ac:dyDescent="0.75">
      <c r="B3" s="78" t="s">
        <v>266</v>
      </c>
      <c r="C3" s="78" t="s">
        <v>267</v>
      </c>
      <c r="D3" s="79"/>
      <c r="E3" s="79"/>
      <c r="F3" s="79"/>
    </row>
    <row r="4" spans="1:32" x14ac:dyDescent="0.75">
      <c r="B4" s="78" t="s">
        <v>268</v>
      </c>
      <c r="C4" s="78" t="s">
        <v>269</v>
      </c>
      <c r="D4" s="79"/>
      <c r="E4" s="79"/>
      <c r="F4" s="78" t="s">
        <v>270</v>
      </c>
    </row>
    <row r="5" spans="1:32" x14ac:dyDescent="0.75">
      <c r="B5" s="78" t="s">
        <v>271</v>
      </c>
      <c r="C5" s="78" t="s">
        <v>272</v>
      </c>
      <c r="D5" s="79"/>
      <c r="E5" s="79"/>
      <c r="F5" s="79"/>
    </row>
    <row r="6" spans="1:32" x14ac:dyDescent="0.75">
      <c r="B6" s="78" t="s">
        <v>273</v>
      </c>
      <c r="C6" s="79"/>
      <c r="D6" s="78" t="s">
        <v>274</v>
      </c>
      <c r="E6" s="79"/>
      <c r="F6" s="79"/>
    </row>
    <row r="10" spans="1:32" ht="16" x14ac:dyDescent="0.8">
      <c r="A10" s="81" t="s">
        <v>597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3" t="s">
        <v>277</v>
      </c>
      <c r="AF10" s="82"/>
    </row>
    <row r="11" spans="1:32" x14ac:dyDescent="0.75">
      <c r="A11" s="84" t="s">
        <v>547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3" t="s">
        <v>278</v>
      </c>
      <c r="AF11" s="82"/>
    </row>
    <row r="12" spans="1:32" x14ac:dyDescent="0.75">
      <c r="A12" s="84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3" t="s">
        <v>279</v>
      </c>
      <c r="AF12" s="82"/>
    </row>
    <row r="13" spans="1:32" ht="38" thickBot="1" x14ac:dyDescent="0.9">
      <c r="A13" s="86" t="s">
        <v>548</v>
      </c>
      <c r="B13" s="86">
        <v>2022</v>
      </c>
      <c r="C13" s="86">
        <v>2023</v>
      </c>
      <c r="D13" s="86">
        <v>2024</v>
      </c>
      <c r="E13" s="86">
        <v>2025</v>
      </c>
      <c r="F13" s="86">
        <v>2026</v>
      </c>
      <c r="G13" s="86">
        <v>2027</v>
      </c>
      <c r="H13" s="86">
        <v>2028</v>
      </c>
      <c r="I13" s="86">
        <v>2029</v>
      </c>
      <c r="J13" s="86">
        <v>2030</v>
      </c>
      <c r="K13" s="86">
        <v>2031</v>
      </c>
      <c r="L13" s="86">
        <v>2032</v>
      </c>
      <c r="M13" s="86">
        <v>2033</v>
      </c>
      <c r="N13" s="86">
        <v>2034</v>
      </c>
      <c r="O13" s="86">
        <v>2035</v>
      </c>
      <c r="P13" s="86">
        <v>2036</v>
      </c>
      <c r="Q13" s="86">
        <v>2037</v>
      </c>
      <c r="R13" s="86">
        <v>2038</v>
      </c>
      <c r="S13" s="86">
        <v>2039</v>
      </c>
      <c r="T13" s="86">
        <v>2040</v>
      </c>
      <c r="U13" s="86">
        <v>2041</v>
      </c>
      <c r="V13" s="86">
        <v>2042</v>
      </c>
      <c r="W13" s="86">
        <v>2043</v>
      </c>
      <c r="X13" s="86">
        <v>2044</v>
      </c>
      <c r="Y13" s="86">
        <v>2045</v>
      </c>
      <c r="Z13" s="86">
        <v>2046</v>
      </c>
      <c r="AA13" s="86">
        <v>2047</v>
      </c>
      <c r="AB13" s="86">
        <v>2048</v>
      </c>
      <c r="AC13" s="86">
        <v>2049</v>
      </c>
      <c r="AD13" s="86">
        <v>2050</v>
      </c>
      <c r="AE13" s="87">
        <v>2050</v>
      </c>
      <c r="AF13" s="82"/>
    </row>
    <row r="14" spans="1:32" ht="15.5" thickTop="1" x14ac:dyDescent="0.75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</row>
    <row r="15" spans="1:32" ht="25" x14ac:dyDescent="0.75">
      <c r="A15" s="88" t="s">
        <v>598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</row>
    <row r="16" spans="1:32" ht="37.25" x14ac:dyDescent="0.75">
      <c r="A16" s="88" t="s">
        <v>550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</row>
    <row r="17" spans="1:32" ht="25" x14ac:dyDescent="0.75">
      <c r="A17" s="89" t="s">
        <v>551</v>
      </c>
      <c r="B17" s="90">
        <v>5006.548828</v>
      </c>
      <c r="C17" s="90">
        <v>4623.4965819999998</v>
      </c>
      <c r="D17" s="90">
        <v>4322.0991210000002</v>
      </c>
      <c r="E17" s="90">
        <v>4050.3803710000002</v>
      </c>
      <c r="F17" s="90">
        <v>3798.4448240000002</v>
      </c>
      <c r="G17" s="90">
        <v>3573.9875489999999</v>
      </c>
      <c r="H17" s="90">
        <v>3375.2902829999998</v>
      </c>
      <c r="I17" s="90">
        <v>3201.9536130000001</v>
      </c>
      <c r="J17" s="90">
        <v>3049.9338379999999</v>
      </c>
      <c r="K17" s="90">
        <v>2915.8713379999999</v>
      </c>
      <c r="L17" s="90">
        <v>2799.1982419999999</v>
      </c>
      <c r="M17" s="90">
        <v>2695.3247070000002</v>
      </c>
      <c r="N17" s="90">
        <v>2605.9509280000002</v>
      </c>
      <c r="O17" s="90">
        <v>2531.272461</v>
      </c>
      <c r="P17" s="90">
        <v>2471.8771969999998</v>
      </c>
      <c r="Q17" s="90">
        <v>2420.798828</v>
      </c>
      <c r="R17" s="90">
        <v>2375.9213869999999</v>
      </c>
      <c r="S17" s="90">
        <v>2335.8723140000002</v>
      </c>
      <c r="T17" s="90">
        <v>2299.6142580000001</v>
      </c>
      <c r="U17" s="90">
        <v>2263.0639649999998</v>
      </c>
      <c r="V17" s="90">
        <v>2226.7246089999999</v>
      </c>
      <c r="W17" s="90">
        <v>2188.9047850000002</v>
      </c>
      <c r="X17" s="90">
        <v>2153.0827640000002</v>
      </c>
      <c r="Y17" s="90">
        <v>2121.883057</v>
      </c>
      <c r="Z17" s="90">
        <v>2098.4035640000002</v>
      </c>
      <c r="AA17" s="90">
        <v>2073.5654300000001</v>
      </c>
      <c r="AB17" s="90">
        <v>2048.201172</v>
      </c>
      <c r="AC17" s="90">
        <v>2023.400879</v>
      </c>
      <c r="AD17" s="90">
        <v>2001.2680660000001</v>
      </c>
      <c r="AE17" s="91">
        <v>-3.2217999999999997E-2</v>
      </c>
      <c r="AF17" s="82"/>
    </row>
    <row r="18" spans="1:32" ht="25" x14ac:dyDescent="0.75">
      <c r="A18" s="89" t="s">
        <v>552</v>
      </c>
      <c r="B18" s="90">
        <v>16.267254000000001</v>
      </c>
      <c r="C18" s="90">
        <v>14.041601</v>
      </c>
      <c r="D18" s="90">
        <v>12.078984</v>
      </c>
      <c r="E18" s="90">
        <v>10.340630000000001</v>
      </c>
      <c r="F18" s="90">
        <v>8.8101280000000006</v>
      </c>
      <c r="G18" s="90">
        <v>7.4528740000000004</v>
      </c>
      <c r="H18" s="90">
        <v>6.2475370000000003</v>
      </c>
      <c r="I18" s="90">
        <v>5.194445</v>
      </c>
      <c r="J18" s="90">
        <v>4.2915020000000004</v>
      </c>
      <c r="K18" s="90">
        <v>3.5278659999999999</v>
      </c>
      <c r="L18" s="90">
        <v>2.8928690000000001</v>
      </c>
      <c r="M18" s="90">
        <v>2.3767160000000001</v>
      </c>
      <c r="N18" s="90">
        <v>1.9656169999999999</v>
      </c>
      <c r="O18" s="90">
        <v>1.6437999999999999</v>
      </c>
      <c r="P18" s="90">
        <v>1.3933960000000001</v>
      </c>
      <c r="Q18" s="90">
        <v>1.1985239999999999</v>
      </c>
      <c r="R18" s="90">
        <v>1.0473939999999999</v>
      </c>
      <c r="S18" s="90">
        <v>0.92833699999999997</v>
      </c>
      <c r="T18" s="90">
        <v>0.82880399999999999</v>
      </c>
      <c r="U18" s="90">
        <v>0.74240799999999996</v>
      </c>
      <c r="V18" s="90">
        <v>0.66700499999999996</v>
      </c>
      <c r="W18" s="90">
        <v>0.60045899999999996</v>
      </c>
      <c r="X18" s="90">
        <v>0.54111399999999998</v>
      </c>
      <c r="Y18" s="90">
        <v>0.48800300000000002</v>
      </c>
      <c r="Z18" s="90">
        <v>0.44044299999999997</v>
      </c>
      <c r="AA18" s="90">
        <v>0.39783000000000002</v>
      </c>
      <c r="AB18" s="90">
        <v>0.359624</v>
      </c>
      <c r="AC18" s="90">
        <v>0.32534800000000003</v>
      </c>
      <c r="AD18" s="90">
        <v>0.29457699999999998</v>
      </c>
      <c r="AE18" s="91">
        <v>-0.13347400000000001</v>
      </c>
      <c r="AF18" s="82"/>
    </row>
    <row r="19" spans="1:32" ht="37.25" x14ac:dyDescent="0.75">
      <c r="A19" s="89" t="s">
        <v>553</v>
      </c>
      <c r="B19" s="90">
        <v>5022.8159180000002</v>
      </c>
      <c r="C19" s="90">
        <v>4637.5380859999996</v>
      </c>
      <c r="D19" s="90">
        <v>4334.1782229999999</v>
      </c>
      <c r="E19" s="90">
        <v>4060.7209469999998</v>
      </c>
      <c r="F19" s="90">
        <v>3807.2548830000001</v>
      </c>
      <c r="G19" s="90">
        <v>3581.4404300000001</v>
      </c>
      <c r="H19" s="90">
        <v>3381.5378420000002</v>
      </c>
      <c r="I19" s="90">
        <v>3207.1479490000002</v>
      </c>
      <c r="J19" s="90">
        <v>3054.2253420000002</v>
      </c>
      <c r="K19" s="90">
        <v>2919.3991700000001</v>
      </c>
      <c r="L19" s="90">
        <v>2802.0910640000002</v>
      </c>
      <c r="M19" s="90">
        <v>2697.7014159999999</v>
      </c>
      <c r="N19" s="90">
        <v>2607.9165039999998</v>
      </c>
      <c r="O19" s="90">
        <v>2532.91626</v>
      </c>
      <c r="P19" s="90">
        <v>2473.2705080000001</v>
      </c>
      <c r="Q19" s="90">
        <v>2421.9973140000002</v>
      </c>
      <c r="R19" s="90">
        <v>2376.96875</v>
      </c>
      <c r="S19" s="90">
        <v>2336.8005370000001</v>
      </c>
      <c r="T19" s="90">
        <v>2300.443115</v>
      </c>
      <c r="U19" s="90">
        <v>2263.8063959999999</v>
      </c>
      <c r="V19" s="90">
        <v>2227.3916020000001</v>
      </c>
      <c r="W19" s="90">
        <v>2189.5051269999999</v>
      </c>
      <c r="X19" s="90">
        <v>2153.623779</v>
      </c>
      <c r="Y19" s="90">
        <v>2122.3710940000001</v>
      </c>
      <c r="Z19" s="90">
        <v>2098.8439939999998</v>
      </c>
      <c r="AA19" s="90">
        <v>2073.9633789999998</v>
      </c>
      <c r="AB19" s="90">
        <v>2048.5607909999999</v>
      </c>
      <c r="AC19" s="90">
        <v>2023.7261960000001</v>
      </c>
      <c r="AD19" s="90">
        <v>2001.5626219999999</v>
      </c>
      <c r="AE19" s="91">
        <v>-3.2325E-2</v>
      </c>
      <c r="AF19" s="82"/>
    </row>
    <row r="20" spans="1:32" x14ac:dyDescent="0.75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</row>
    <row r="21" spans="1:32" ht="25" x14ac:dyDescent="0.75">
      <c r="A21" s="88" t="s">
        <v>554</v>
      </c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</row>
    <row r="22" spans="1:32" ht="37.25" x14ac:dyDescent="0.75">
      <c r="A22" s="89" t="s">
        <v>555</v>
      </c>
      <c r="B22" s="90">
        <v>260.40920999999997</v>
      </c>
      <c r="C22" s="90">
        <v>233.988113</v>
      </c>
      <c r="D22" s="90">
        <v>209.63816800000001</v>
      </c>
      <c r="E22" s="90">
        <v>186.641312</v>
      </c>
      <c r="F22" s="90">
        <v>165.97789</v>
      </c>
      <c r="G22" s="90">
        <v>147.821091</v>
      </c>
      <c r="H22" s="90">
        <v>132.07270800000001</v>
      </c>
      <c r="I22" s="90">
        <v>118.785217</v>
      </c>
      <c r="J22" s="90">
        <v>107.733772</v>
      </c>
      <c r="K22" s="90">
        <v>98.722213999999994</v>
      </c>
      <c r="L22" s="90">
        <v>91.63073</v>
      </c>
      <c r="M22" s="90">
        <v>86.220878999999996</v>
      </c>
      <c r="N22" s="90">
        <v>82.223006999999996</v>
      </c>
      <c r="O22" s="90">
        <v>79.438202000000004</v>
      </c>
      <c r="P22" s="90">
        <v>77.735916000000003</v>
      </c>
      <c r="Q22" s="90">
        <v>76.541740000000004</v>
      </c>
      <c r="R22" s="90">
        <v>75.666542000000007</v>
      </c>
      <c r="S22" s="90">
        <v>75.034683000000001</v>
      </c>
      <c r="T22" s="90">
        <v>74.555442999999997</v>
      </c>
      <c r="U22" s="90">
        <v>74.032272000000006</v>
      </c>
      <c r="V22" s="90">
        <v>73.489875999999995</v>
      </c>
      <c r="W22" s="90">
        <v>72.862831</v>
      </c>
      <c r="X22" s="90">
        <v>72.320983999999996</v>
      </c>
      <c r="Y22" s="90">
        <v>71.990898000000001</v>
      </c>
      <c r="Z22" s="90">
        <v>72.008469000000005</v>
      </c>
      <c r="AA22" s="90">
        <v>71.941269000000005</v>
      </c>
      <c r="AB22" s="90">
        <v>71.822685000000007</v>
      </c>
      <c r="AC22" s="90">
        <v>71.715027000000006</v>
      </c>
      <c r="AD22" s="90">
        <v>71.534599</v>
      </c>
      <c r="AE22" s="91">
        <v>-4.5096999999999998E-2</v>
      </c>
      <c r="AF22" s="82"/>
    </row>
    <row r="23" spans="1:32" ht="37.25" x14ac:dyDescent="0.75">
      <c r="A23" s="89" t="s">
        <v>556</v>
      </c>
      <c r="B23" s="90">
        <v>11.328023999999999</v>
      </c>
      <c r="C23" s="90">
        <v>11.751799</v>
      </c>
      <c r="D23" s="90">
        <v>12.242355999999999</v>
      </c>
      <c r="E23" s="90">
        <v>12.619923999999999</v>
      </c>
      <c r="F23" s="90">
        <v>12.897100999999999</v>
      </c>
      <c r="G23" s="90">
        <v>13.181957000000001</v>
      </c>
      <c r="H23" s="90">
        <v>13.471306999999999</v>
      </c>
      <c r="I23" s="90">
        <v>13.783559</v>
      </c>
      <c r="J23" s="90">
        <v>14.123207000000001</v>
      </c>
      <c r="K23" s="90">
        <v>14.488545999999999</v>
      </c>
      <c r="L23" s="90">
        <v>14.888897999999999</v>
      </c>
      <c r="M23" s="90">
        <v>15.317131</v>
      </c>
      <c r="N23" s="90">
        <v>15.792070000000001</v>
      </c>
      <c r="O23" s="90">
        <v>16.327549000000001</v>
      </c>
      <c r="P23" s="90">
        <v>16.936695</v>
      </c>
      <c r="Q23" s="90">
        <v>17.576630000000002</v>
      </c>
      <c r="R23" s="90">
        <v>18.235157000000001</v>
      </c>
      <c r="S23" s="90">
        <v>18.903063</v>
      </c>
      <c r="T23" s="90">
        <v>19.57601</v>
      </c>
      <c r="U23" s="90">
        <v>20.217279000000001</v>
      </c>
      <c r="V23" s="90">
        <v>20.833856999999998</v>
      </c>
      <c r="W23" s="90">
        <v>21.407917000000001</v>
      </c>
      <c r="X23" s="90">
        <v>21.978210000000001</v>
      </c>
      <c r="Y23" s="90">
        <v>22.581918999999999</v>
      </c>
      <c r="Z23" s="90">
        <v>23.266811000000001</v>
      </c>
      <c r="AA23" s="90">
        <v>23.926888000000002</v>
      </c>
      <c r="AB23" s="90">
        <v>24.574036</v>
      </c>
      <c r="AC23" s="90">
        <v>25.223347</v>
      </c>
      <c r="AD23" s="90">
        <v>25.902096</v>
      </c>
      <c r="AE23" s="91">
        <v>2.9978000000000001E-2</v>
      </c>
      <c r="AF23" s="82"/>
    </row>
    <row r="24" spans="1:32" ht="37.25" x14ac:dyDescent="0.75">
      <c r="A24" s="89" t="s">
        <v>557</v>
      </c>
      <c r="B24" s="90">
        <v>17.462101000000001</v>
      </c>
      <c r="C24" s="90">
        <v>18.744710999999999</v>
      </c>
      <c r="D24" s="90">
        <v>21.541321</v>
      </c>
      <c r="E24" s="90">
        <v>25.222059000000002</v>
      </c>
      <c r="F24" s="90">
        <v>29.118895999999999</v>
      </c>
      <c r="G24" s="90">
        <v>33.205460000000002</v>
      </c>
      <c r="H24" s="90">
        <v>37.426132000000003</v>
      </c>
      <c r="I24" s="90">
        <v>41.846263999999998</v>
      </c>
      <c r="J24" s="90">
        <v>46.466693999999997</v>
      </c>
      <c r="K24" s="90">
        <v>51.259414999999997</v>
      </c>
      <c r="L24" s="90">
        <v>56.274909999999998</v>
      </c>
      <c r="M24" s="90">
        <v>61.416988000000003</v>
      </c>
      <c r="N24" s="90">
        <v>66.797652999999997</v>
      </c>
      <c r="O24" s="90">
        <v>72.494193999999993</v>
      </c>
      <c r="P24" s="90">
        <v>78.615684999999999</v>
      </c>
      <c r="Q24" s="90">
        <v>84.929885999999996</v>
      </c>
      <c r="R24" s="90">
        <v>91.387435999999994</v>
      </c>
      <c r="S24" s="90">
        <v>97.968834000000001</v>
      </c>
      <c r="T24" s="90">
        <v>104.64284499999999</v>
      </c>
      <c r="U24" s="90">
        <v>111.18373099999999</v>
      </c>
      <c r="V24" s="90">
        <v>117.624878</v>
      </c>
      <c r="W24" s="90">
        <v>123.84116400000001</v>
      </c>
      <c r="X24" s="90">
        <v>130.079071</v>
      </c>
      <c r="Y24" s="90">
        <v>136.56813</v>
      </c>
      <c r="Z24" s="90">
        <v>143.622345</v>
      </c>
      <c r="AA24" s="90">
        <v>150.508972</v>
      </c>
      <c r="AB24" s="90">
        <v>157.309113</v>
      </c>
      <c r="AC24" s="90">
        <v>164.12808200000001</v>
      </c>
      <c r="AD24" s="90">
        <v>171.15566999999999</v>
      </c>
      <c r="AE24" s="91">
        <v>8.4933999999999996E-2</v>
      </c>
      <c r="AF24" s="82"/>
    </row>
    <row r="25" spans="1:32" ht="37.25" x14ac:dyDescent="0.75">
      <c r="A25" s="89" t="s">
        <v>558</v>
      </c>
      <c r="B25" s="90">
        <v>55.467815000000002</v>
      </c>
      <c r="C25" s="90">
        <v>63.862431000000001</v>
      </c>
      <c r="D25" s="90">
        <v>72.749718000000001</v>
      </c>
      <c r="E25" s="90">
        <v>81.883339000000007</v>
      </c>
      <c r="F25" s="90">
        <v>90.405708000000004</v>
      </c>
      <c r="G25" s="90">
        <v>98.471451000000002</v>
      </c>
      <c r="H25" s="90">
        <v>106.067009</v>
      </c>
      <c r="I25" s="90">
        <v>113.402885</v>
      </c>
      <c r="J25" s="90">
        <v>120.48434399999999</v>
      </c>
      <c r="K25" s="90">
        <v>127.294693</v>
      </c>
      <c r="L25" s="90">
        <v>133.98381000000001</v>
      </c>
      <c r="M25" s="90">
        <v>140.44589199999999</v>
      </c>
      <c r="N25" s="90">
        <v>146.910034</v>
      </c>
      <c r="O25" s="90">
        <v>153.54129</v>
      </c>
      <c r="P25" s="90">
        <v>160.56230199999999</v>
      </c>
      <c r="Q25" s="90">
        <v>167.61523399999999</v>
      </c>
      <c r="R25" s="90">
        <v>174.68606600000001</v>
      </c>
      <c r="S25" s="90">
        <v>181.77105700000001</v>
      </c>
      <c r="T25" s="90">
        <v>188.86759900000001</v>
      </c>
      <c r="U25" s="90">
        <v>195.655945</v>
      </c>
      <c r="V25" s="90">
        <v>202.22496000000001</v>
      </c>
      <c r="W25" s="90">
        <v>208.409515</v>
      </c>
      <c r="X25" s="90">
        <v>214.599075</v>
      </c>
      <c r="Y25" s="90">
        <v>221.16119399999999</v>
      </c>
      <c r="Z25" s="90">
        <v>228.55313100000001</v>
      </c>
      <c r="AA25" s="90">
        <v>235.692307</v>
      </c>
      <c r="AB25" s="90">
        <v>242.69841</v>
      </c>
      <c r="AC25" s="90">
        <v>249.723175</v>
      </c>
      <c r="AD25" s="90">
        <v>257.04064899999997</v>
      </c>
      <c r="AE25" s="91">
        <v>5.6293000000000003E-2</v>
      </c>
      <c r="AF25" s="82"/>
    </row>
    <row r="26" spans="1:32" ht="37.25" x14ac:dyDescent="0.75">
      <c r="A26" s="89" t="s">
        <v>559</v>
      </c>
      <c r="B26" s="90">
        <v>18.620896999999999</v>
      </c>
      <c r="C26" s="90">
        <v>18.742386</v>
      </c>
      <c r="D26" s="90">
        <v>19.225785999999999</v>
      </c>
      <c r="E26" s="90">
        <v>19.769812000000002</v>
      </c>
      <c r="F26" s="90">
        <v>20.255057999999998</v>
      </c>
      <c r="G26" s="90">
        <v>20.684639000000001</v>
      </c>
      <c r="H26" s="90">
        <v>21.07461</v>
      </c>
      <c r="I26" s="90">
        <v>21.458030999999998</v>
      </c>
      <c r="J26" s="90">
        <v>21.848562000000001</v>
      </c>
      <c r="K26" s="90">
        <v>22.249832000000001</v>
      </c>
      <c r="L26" s="90">
        <v>22.686924000000001</v>
      </c>
      <c r="M26" s="90">
        <v>23.151102000000002</v>
      </c>
      <c r="N26" s="90">
        <v>23.674931000000001</v>
      </c>
      <c r="O26" s="90">
        <v>24.288008000000001</v>
      </c>
      <c r="P26" s="90">
        <v>25.015554000000002</v>
      </c>
      <c r="Q26" s="90">
        <v>25.810991000000001</v>
      </c>
      <c r="R26" s="90">
        <v>26.663719</v>
      </c>
      <c r="S26" s="90">
        <v>27.561453</v>
      </c>
      <c r="T26" s="90">
        <v>28.491934000000001</v>
      </c>
      <c r="U26" s="90">
        <v>29.406262999999999</v>
      </c>
      <c r="V26" s="90">
        <v>30.308496000000002</v>
      </c>
      <c r="W26" s="90">
        <v>31.167662</v>
      </c>
      <c r="X26" s="90">
        <v>32.028728000000001</v>
      </c>
      <c r="Y26" s="90">
        <v>32.935436000000003</v>
      </c>
      <c r="Z26" s="90">
        <v>33.948967000000003</v>
      </c>
      <c r="AA26" s="90">
        <v>34.930641000000001</v>
      </c>
      <c r="AB26" s="90">
        <v>35.897713000000003</v>
      </c>
      <c r="AC26" s="90">
        <v>36.868178999999998</v>
      </c>
      <c r="AD26" s="90">
        <v>37.873576999999997</v>
      </c>
      <c r="AE26" s="91">
        <v>2.5680000000000001E-2</v>
      </c>
      <c r="AF26" s="82"/>
    </row>
    <row r="27" spans="1:32" ht="37.25" x14ac:dyDescent="0.75">
      <c r="A27" s="89" t="s">
        <v>560</v>
      </c>
      <c r="B27" s="90">
        <v>9.1898499999999999</v>
      </c>
      <c r="C27" s="90">
        <v>9.2321910000000003</v>
      </c>
      <c r="D27" s="90">
        <v>9.5130649999999992</v>
      </c>
      <c r="E27" s="90">
        <v>9.8905469999999998</v>
      </c>
      <c r="F27" s="90">
        <v>10.297814000000001</v>
      </c>
      <c r="G27" s="90">
        <v>10.742392000000001</v>
      </c>
      <c r="H27" s="90">
        <v>11.226654999999999</v>
      </c>
      <c r="I27" s="90">
        <v>11.782159</v>
      </c>
      <c r="J27" s="90">
        <v>12.412929999999999</v>
      </c>
      <c r="K27" s="90">
        <v>13.113447000000001</v>
      </c>
      <c r="L27" s="90">
        <v>13.8957</v>
      </c>
      <c r="M27" s="90">
        <v>14.741248000000001</v>
      </c>
      <c r="N27" s="90">
        <v>15.667826</v>
      </c>
      <c r="O27" s="90">
        <v>16.685068000000001</v>
      </c>
      <c r="P27" s="90">
        <v>17.809175</v>
      </c>
      <c r="Q27" s="90">
        <v>18.991947</v>
      </c>
      <c r="R27" s="90">
        <v>20.221149</v>
      </c>
      <c r="S27" s="90">
        <v>21.486172</v>
      </c>
      <c r="T27" s="90">
        <v>22.775742000000001</v>
      </c>
      <c r="U27" s="90">
        <v>24.045905999999999</v>
      </c>
      <c r="V27" s="90">
        <v>25.302800999999999</v>
      </c>
      <c r="W27" s="90">
        <v>26.519762</v>
      </c>
      <c r="X27" s="90">
        <v>27.738803999999998</v>
      </c>
      <c r="Y27" s="90">
        <v>29.003209999999999</v>
      </c>
      <c r="Z27" s="90">
        <v>30.374689</v>
      </c>
      <c r="AA27" s="90">
        <v>31.715917999999999</v>
      </c>
      <c r="AB27" s="90">
        <v>33.043564000000003</v>
      </c>
      <c r="AC27" s="90">
        <v>34.375633000000001</v>
      </c>
      <c r="AD27" s="90">
        <v>35.743800999999998</v>
      </c>
      <c r="AE27" s="91">
        <v>4.9706E-2</v>
      </c>
      <c r="AF27" s="82"/>
    </row>
    <row r="28" spans="1:32" ht="37.25" x14ac:dyDescent="0.75">
      <c r="A28" s="89" t="s">
        <v>561</v>
      </c>
      <c r="B28" s="90">
        <v>0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0">
        <v>0</v>
      </c>
      <c r="Q28" s="90">
        <v>0</v>
      </c>
      <c r="R28" s="90">
        <v>0</v>
      </c>
      <c r="S28" s="90">
        <v>0</v>
      </c>
      <c r="T28" s="90">
        <v>0</v>
      </c>
      <c r="U28" s="90">
        <v>0</v>
      </c>
      <c r="V28" s="90">
        <v>0</v>
      </c>
      <c r="W28" s="90">
        <v>0</v>
      </c>
      <c r="X28" s="90">
        <v>0</v>
      </c>
      <c r="Y28" s="90">
        <v>0</v>
      </c>
      <c r="Z28" s="90">
        <v>0</v>
      </c>
      <c r="AA28" s="90">
        <v>0</v>
      </c>
      <c r="AB28" s="90">
        <v>0</v>
      </c>
      <c r="AC28" s="90">
        <v>0</v>
      </c>
      <c r="AD28" s="90">
        <v>0</v>
      </c>
      <c r="AE28" s="91" t="s">
        <v>298</v>
      </c>
      <c r="AF28" s="82"/>
    </row>
    <row r="29" spans="1:32" ht="37.25" x14ac:dyDescent="0.75">
      <c r="A29" s="89" t="s">
        <v>562</v>
      </c>
      <c r="B29" s="90">
        <v>223.61549400000001</v>
      </c>
      <c r="C29" s="90">
        <v>216.07962000000001</v>
      </c>
      <c r="D29" s="90">
        <v>210.169006</v>
      </c>
      <c r="E29" s="90">
        <v>203.94279499999999</v>
      </c>
      <c r="F29" s="90">
        <v>198.13800000000001</v>
      </c>
      <c r="G29" s="90">
        <v>193.12855500000001</v>
      </c>
      <c r="H29" s="90">
        <v>188.948227</v>
      </c>
      <c r="I29" s="90">
        <v>185.78183000000001</v>
      </c>
      <c r="J29" s="90">
        <v>183.58956900000001</v>
      </c>
      <c r="K29" s="90">
        <v>182.24688699999999</v>
      </c>
      <c r="L29" s="90">
        <v>181.81208799999999</v>
      </c>
      <c r="M29" s="90">
        <v>182.02372700000001</v>
      </c>
      <c r="N29" s="90">
        <v>183.034592</v>
      </c>
      <c r="O29" s="90">
        <v>184.915085</v>
      </c>
      <c r="P29" s="90">
        <v>187.750809</v>
      </c>
      <c r="Q29" s="90">
        <v>191.071381</v>
      </c>
      <c r="R29" s="90">
        <v>194.74928299999999</v>
      </c>
      <c r="S29" s="90">
        <v>198.695999</v>
      </c>
      <c r="T29" s="90">
        <v>202.83294699999999</v>
      </c>
      <c r="U29" s="90">
        <v>206.79274000000001</v>
      </c>
      <c r="V29" s="90">
        <v>210.62626599999999</v>
      </c>
      <c r="W29" s="90">
        <v>214.15209999999999</v>
      </c>
      <c r="X29" s="90">
        <v>217.717209</v>
      </c>
      <c r="Y29" s="90">
        <v>221.63664199999999</v>
      </c>
      <c r="Z29" s="90">
        <v>226.31954999999999</v>
      </c>
      <c r="AA29" s="90">
        <v>230.77928199999999</v>
      </c>
      <c r="AB29" s="90">
        <v>235.12669399999999</v>
      </c>
      <c r="AC29" s="90">
        <v>239.49491900000001</v>
      </c>
      <c r="AD29" s="90">
        <v>244.11679100000001</v>
      </c>
      <c r="AE29" s="91">
        <v>3.1380000000000002E-3</v>
      </c>
      <c r="AF29" s="82"/>
    </row>
    <row r="30" spans="1:32" ht="25" x14ac:dyDescent="0.75">
      <c r="A30" s="89" t="s">
        <v>563</v>
      </c>
      <c r="B30" s="90">
        <v>11.524046999999999</v>
      </c>
      <c r="C30" s="90">
        <v>10.680966</v>
      </c>
      <c r="D30" s="90">
        <v>9.7907329999999995</v>
      </c>
      <c r="E30" s="90">
        <v>8.885427</v>
      </c>
      <c r="F30" s="90">
        <v>7.9903449999999996</v>
      </c>
      <c r="G30" s="90">
        <v>7.1033359999999997</v>
      </c>
      <c r="H30" s="90">
        <v>6.2375930000000004</v>
      </c>
      <c r="I30" s="90">
        <v>5.4280480000000004</v>
      </c>
      <c r="J30" s="90">
        <v>4.7586219999999999</v>
      </c>
      <c r="K30" s="90">
        <v>4.1292390000000001</v>
      </c>
      <c r="L30" s="90">
        <v>3.577585</v>
      </c>
      <c r="M30" s="90">
        <v>3.1073620000000002</v>
      </c>
      <c r="N30" s="90">
        <v>2.7210860000000001</v>
      </c>
      <c r="O30" s="90">
        <v>2.3994659999999999</v>
      </c>
      <c r="P30" s="90">
        <v>2.1384289999999999</v>
      </c>
      <c r="Q30" s="90">
        <v>1.9661150000000001</v>
      </c>
      <c r="R30" s="90">
        <v>1.819323</v>
      </c>
      <c r="S30" s="90">
        <v>1.697581</v>
      </c>
      <c r="T30" s="90">
        <v>1.589439</v>
      </c>
      <c r="U30" s="90">
        <v>1.488186</v>
      </c>
      <c r="V30" s="90">
        <v>1.393384</v>
      </c>
      <c r="W30" s="90">
        <v>1.3046199999999999</v>
      </c>
      <c r="X30" s="90">
        <v>1.221511</v>
      </c>
      <c r="Y30" s="90">
        <v>1.143696</v>
      </c>
      <c r="Z30" s="90">
        <v>1.0708390000000001</v>
      </c>
      <c r="AA30" s="90">
        <v>1.0026219999999999</v>
      </c>
      <c r="AB30" s="90">
        <v>0.93875200000000003</v>
      </c>
      <c r="AC30" s="90">
        <v>0.87895000000000001</v>
      </c>
      <c r="AD30" s="90">
        <v>0.82295799999999997</v>
      </c>
      <c r="AE30" s="91">
        <v>-8.9954000000000006E-2</v>
      </c>
      <c r="AF30" s="82"/>
    </row>
    <row r="31" spans="1:32" ht="25" x14ac:dyDescent="0.75">
      <c r="A31" s="89" t="s">
        <v>564</v>
      </c>
      <c r="B31" s="90">
        <v>0.307861</v>
      </c>
      <c r="C31" s="90">
        <v>0.26491900000000002</v>
      </c>
      <c r="D31" s="90">
        <v>0.23980199999999999</v>
      </c>
      <c r="E31" s="90">
        <v>0.224525</v>
      </c>
      <c r="F31" s="90">
        <v>0.21022199999999999</v>
      </c>
      <c r="G31" s="90">
        <v>0.19683</v>
      </c>
      <c r="H31" s="90">
        <v>0.18429200000000001</v>
      </c>
      <c r="I31" s="90">
        <v>0.17255100000000001</v>
      </c>
      <c r="J31" s="90">
        <v>0.16155900000000001</v>
      </c>
      <c r="K31" s="90">
        <v>0.15126700000000001</v>
      </c>
      <c r="L31" s="90">
        <v>0.14163100000000001</v>
      </c>
      <c r="M31" s="90">
        <v>0.132609</v>
      </c>
      <c r="N31" s="90">
        <v>0.12416099999999999</v>
      </c>
      <c r="O31" s="90">
        <v>0.11625199999999999</v>
      </c>
      <c r="P31" s="90">
        <v>0.108846</v>
      </c>
      <c r="Q31" s="90">
        <v>0.101912</v>
      </c>
      <c r="R31" s="90">
        <v>9.5420000000000005E-2</v>
      </c>
      <c r="S31" s="90">
        <v>8.9341000000000004E-2</v>
      </c>
      <c r="T31" s="90">
        <v>8.3650000000000002E-2</v>
      </c>
      <c r="U31" s="90">
        <v>7.8321000000000002E-2</v>
      </c>
      <c r="V31" s="90">
        <v>7.3331999999999994E-2</v>
      </c>
      <c r="W31" s="90">
        <v>6.8659999999999999E-2</v>
      </c>
      <c r="X31" s="90">
        <v>6.4285999999999996E-2</v>
      </c>
      <c r="Y31" s="90">
        <v>6.0191000000000001E-2</v>
      </c>
      <c r="Z31" s="90">
        <v>5.6356999999999997E-2</v>
      </c>
      <c r="AA31" s="90">
        <v>5.2767000000000001E-2</v>
      </c>
      <c r="AB31" s="90">
        <v>4.9404999999999998E-2</v>
      </c>
      <c r="AC31" s="90">
        <v>4.6258000000000001E-2</v>
      </c>
      <c r="AD31" s="90">
        <v>4.3311000000000002E-2</v>
      </c>
      <c r="AE31" s="91">
        <v>-6.7646999999999999E-2</v>
      </c>
      <c r="AF31" s="82"/>
    </row>
    <row r="32" spans="1:32" ht="25" x14ac:dyDescent="0.75">
      <c r="A32" s="89" t="s">
        <v>565</v>
      </c>
      <c r="B32" s="90">
        <v>2.0879910000000002</v>
      </c>
      <c r="C32" s="90">
        <v>1.7846089999999999</v>
      </c>
      <c r="D32" s="90">
        <v>1.535312</v>
      </c>
      <c r="E32" s="90">
        <v>1.3333470000000001</v>
      </c>
      <c r="F32" s="90">
        <v>1.206512</v>
      </c>
      <c r="G32" s="90">
        <v>1.127065</v>
      </c>
      <c r="H32" s="90">
        <v>1.055267</v>
      </c>
      <c r="I32" s="90">
        <v>0.988043</v>
      </c>
      <c r="J32" s="90">
        <v>0.92510099999999995</v>
      </c>
      <c r="K32" s="90">
        <v>0.86616800000000005</v>
      </c>
      <c r="L32" s="90">
        <v>0.81099100000000002</v>
      </c>
      <c r="M32" s="90">
        <v>0.759328</v>
      </c>
      <c r="N32" s="90">
        <v>0.71095600000000003</v>
      </c>
      <c r="O32" s="90">
        <v>0.66566499999999995</v>
      </c>
      <c r="P32" s="90">
        <v>0.62326000000000004</v>
      </c>
      <c r="Q32" s="90">
        <v>0.58355599999999996</v>
      </c>
      <c r="R32" s="90">
        <v>0.54638100000000001</v>
      </c>
      <c r="S32" s="90">
        <v>0.511575</v>
      </c>
      <c r="T32" s="90">
        <v>0.47898600000000002</v>
      </c>
      <c r="U32" s="90">
        <v>0.44847300000000001</v>
      </c>
      <c r="V32" s="90">
        <v>0.41990300000000003</v>
      </c>
      <c r="W32" s="90">
        <v>0.393154</v>
      </c>
      <c r="X32" s="90">
        <v>0.36810900000000002</v>
      </c>
      <c r="Y32" s="90">
        <v>0.34465899999999999</v>
      </c>
      <c r="Z32" s="90">
        <v>0.32270300000000002</v>
      </c>
      <c r="AA32" s="90">
        <v>0.302145</v>
      </c>
      <c r="AB32" s="90">
        <v>0.28289799999999998</v>
      </c>
      <c r="AC32" s="90">
        <v>0.264876</v>
      </c>
      <c r="AD32" s="90">
        <v>0.248003</v>
      </c>
      <c r="AE32" s="91">
        <v>-7.3266999999999999E-2</v>
      </c>
      <c r="AF32" s="82"/>
    </row>
    <row r="33" spans="1:32" ht="25" x14ac:dyDescent="0.75">
      <c r="A33" s="89" t="s">
        <v>566</v>
      </c>
      <c r="B33" s="90">
        <v>4.0826789999999997</v>
      </c>
      <c r="C33" s="90">
        <v>3.4803980000000001</v>
      </c>
      <c r="D33" s="90">
        <v>2.9777900000000002</v>
      </c>
      <c r="E33" s="90">
        <v>2.5650409999999999</v>
      </c>
      <c r="F33" s="90">
        <v>2.2838059999999998</v>
      </c>
      <c r="G33" s="90">
        <v>2.1086070000000001</v>
      </c>
      <c r="H33" s="90">
        <v>1.959856</v>
      </c>
      <c r="I33" s="90">
        <v>1.8350059999999999</v>
      </c>
      <c r="J33" s="90">
        <v>1.7181090000000001</v>
      </c>
      <c r="K33" s="90">
        <v>1.60866</v>
      </c>
      <c r="L33" s="90">
        <v>1.5061819999999999</v>
      </c>
      <c r="M33" s="90">
        <v>1.4102330000000001</v>
      </c>
      <c r="N33" s="90">
        <v>1.3203959999999999</v>
      </c>
      <c r="O33" s="90">
        <v>1.2362820000000001</v>
      </c>
      <c r="P33" s="90">
        <v>1.1575260000000001</v>
      </c>
      <c r="Q33" s="90">
        <v>1.083788</v>
      </c>
      <c r="R33" s="90">
        <v>1.0147470000000001</v>
      </c>
      <c r="S33" s="90">
        <v>0.95010399999999995</v>
      </c>
      <c r="T33" s="90">
        <v>0.88957900000000001</v>
      </c>
      <c r="U33" s="90">
        <v>0.83290900000000001</v>
      </c>
      <c r="V33" s="90">
        <v>0.77985000000000004</v>
      </c>
      <c r="W33" s="90">
        <v>0.73017100000000001</v>
      </c>
      <c r="X33" s="90">
        <v>0.68365600000000004</v>
      </c>
      <c r="Y33" s="90">
        <v>0.64010500000000004</v>
      </c>
      <c r="Z33" s="90">
        <v>0.59932799999999997</v>
      </c>
      <c r="AA33" s="90">
        <v>0.56114900000000001</v>
      </c>
      <c r="AB33" s="90">
        <v>0.52540100000000001</v>
      </c>
      <c r="AC33" s="90">
        <v>0.49193100000000001</v>
      </c>
      <c r="AD33" s="90">
        <v>0.460594</v>
      </c>
      <c r="AE33" s="91">
        <v>-7.4968999999999994E-2</v>
      </c>
      <c r="AF33" s="82"/>
    </row>
    <row r="34" spans="1:32" ht="25" x14ac:dyDescent="0.75">
      <c r="A34" s="89" t="s">
        <v>567</v>
      </c>
      <c r="B34" s="90">
        <v>0</v>
      </c>
      <c r="C34" s="90">
        <v>0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0</v>
      </c>
      <c r="O34" s="90">
        <v>0</v>
      </c>
      <c r="P34" s="90">
        <v>0</v>
      </c>
      <c r="Q34" s="90">
        <v>0</v>
      </c>
      <c r="R34" s="90">
        <v>0</v>
      </c>
      <c r="S34" s="90">
        <v>0</v>
      </c>
      <c r="T34" s="90">
        <v>0</v>
      </c>
      <c r="U34" s="90">
        <v>0</v>
      </c>
      <c r="V34" s="90">
        <v>0</v>
      </c>
      <c r="W34" s="90">
        <v>0</v>
      </c>
      <c r="X34" s="90">
        <v>0</v>
      </c>
      <c r="Y34" s="90">
        <v>0</v>
      </c>
      <c r="Z34" s="90">
        <v>0</v>
      </c>
      <c r="AA34" s="90">
        <v>0</v>
      </c>
      <c r="AB34" s="90">
        <v>0</v>
      </c>
      <c r="AC34" s="90">
        <v>0</v>
      </c>
      <c r="AD34" s="90">
        <v>0</v>
      </c>
      <c r="AE34" s="91" t="s">
        <v>298</v>
      </c>
      <c r="AF34" s="82"/>
    </row>
    <row r="35" spans="1:32" ht="25" x14ac:dyDescent="0.75">
      <c r="A35" s="89" t="s">
        <v>568</v>
      </c>
      <c r="B35" s="90">
        <v>0.695658</v>
      </c>
      <c r="C35" s="90">
        <v>0.69352499999999995</v>
      </c>
      <c r="D35" s="90">
        <v>0.730931</v>
      </c>
      <c r="E35" s="90">
        <v>0.79698999999999998</v>
      </c>
      <c r="F35" s="90">
        <v>0.88553999999999999</v>
      </c>
      <c r="G35" s="90">
        <v>0.98939999999999995</v>
      </c>
      <c r="H35" s="90">
        <v>1.10531</v>
      </c>
      <c r="I35" s="90">
        <v>1.234237</v>
      </c>
      <c r="J35" s="90">
        <v>1.3744749999999999</v>
      </c>
      <c r="K35" s="90">
        <v>1.5244759999999999</v>
      </c>
      <c r="L35" s="90">
        <v>1.6852279999999999</v>
      </c>
      <c r="M35" s="90">
        <v>1.8541810000000001</v>
      </c>
      <c r="N35" s="90">
        <v>2.033293</v>
      </c>
      <c r="O35" s="90">
        <v>2.2237119999999999</v>
      </c>
      <c r="P35" s="90">
        <v>2.4270939999999999</v>
      </c>
      <c r="Q35" s="90">
        <v>2.6390389999999999</v>
      </c>
      <c r="R35" s="90">
        <v>2.8586079999999998</v>
      </c>
      <c r="S35" s="90">
        <v>3.0842800000000001</v>
      </c>
      <c r="T35" s="90">
        <v>3.3144110000000002</v>
      </c>
      <c r="U35" s="90">
        <v>3.5441980000000002</v>
      </c>
      <c r="V35" s="90">
        <v>3.773129</v>
      </c>
      <c r="W35" s="90">
        <v>3.9972880000000002</v>
      </c>
      <c r="X35" s="90">
        <v>4.2207540000000003</v>
      </c>
      <c r="Y35" s="90">
        <v>4.4483009999999998</v>
      </c>
      <c r="Z35" s="90">
        <v>4.6884439999999996</v>
      </c>
      <c r="AA35" s="90">
        <v>4.9254730000000002</v>
      </c>
      <c r="AB35" s="90">
        <v>5.1619760000000001</v>
      </c>
      <c r="AC35" s="90">
        <v>5.3994140000000002</v>
      </c>
      <c r="AD35" s="90">
        <v>5.6399559999999997</v>
      </c>
      <c r="AE35" s="91">
        <v>7.7605999999999994E-2</v>
      </c>
      <c r="AF35" s="82"/>
    </row>
    <row r="36" spans="1:32" ht="37.25" x14ac:dyDescent="0.75">
      <c r="A36" s="89" t="s">
        <v>569</v>
      </c>
      <c r="B36" s="90">
        <v>614.79174799999998</v>
      </c>
      <c r="C36" s="90">
        <v>589.30566399999998</v>
      </c>
      <c r="D36" s="90">
        <v>570.35400400000003</v>
      </c>
      <c r="E36" s="90">
        <v>553.77508499999999</v>
      </c>
      <c r="F36" s="90">
        <v>539.66693099999998</v>
      </c>
      <c r="G36" s="90">
        <v>528.76080300000001</v>
      </c>
      <c r="H36" s="90">
        <v>520.828979</v>
      </c>
      <c r="I36" s="90">
        <v>516.49780299999998</v>
      </c>
      <c r="J36" s="90">
        <v>515.59692399999994</v>
      </c>
      <c r="K36" s="90">
        <v>517.65484600000002</v>
      </c>
      <c r="L36" s="90">
        <v>522.89471400000002</v>
      </c>
      <c r="M36" s="90">
        <v>530.58074999999997</v>
      </c>
      <c r="N36" s="90">
        <v>541.01000999999997</v>
      </c>
      <c r="O36" s="90">
        <v>554.33074999999997</v>
      </c>
      <c r="P36" s="90">
        <v>570.881348</v>
      </c>
      <c r="Q36" s="90">
        <v>588.91223100000002</v>
      </c>
      <c r="R36" s="90">
        <v>607.94378700000004</v>
      </c>
      <c r="S36" s="90">
        <v>627.75414999999998</v>
      </c>
      <c r="T36" s="90">
        <v>648.09857199999999</v>
      </c>
      <c r="U36" s="90">
        <v>667.72619599999996</v>
      </c>
      <c r="V36" s="90">
        <v>686.85070800000005</v>
      </c>
      <c r="W36" s="90">
        <v>704.85485800000004</v>
      </c>
      <c r="X36" s="90">
        <v>723.02038600000003</v>
      </c>
      <c r="Y36" s="90">
        <v>742.51434300000005</v>
      </c>
      <c r="Z36" s="90">
        <v>764.83160399999997</v>
      </c>
      <c r="AA36" s="90">
        <v>786.33947799999999</v>
      </c>
      <c r="AB36" s="90">
        <v>807.43066399999998</v>
      </c>
      <c r="AC36" s="90">
        <v>828.60986300000002</v>
      </c>
      <c r="AD36" s="90">
        <v>850.58196999999996</v>
      </c>
      <c r="AE36" s="91">
        <v>1.1662E-2</v>
      </c>
      <c r="AF36" s="82"/>
    </row>
    <row r="37" spans="1:32" x14ac:dyDescent="0.75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</row>
    <row r="38" spans="1:32" ht="25" x14ac:dyDescent="0.75">
      <c r="A38" s="89" t="s">
        <v>599</v>
      </c>
      <c r="B38" s="90">
        <v>5637.607422</v>
      </c>
      <c r="C38" s="90">
        <v>5226.84375</v>
      </c>
      <c r="D38" s="90">
        <v>4904.5322269999997</v>
      </c>
      <c r="E38" s="90">
        <v>4614.4960940000001</v>
      </c>
      <c r="F38" s="90">
        <v>4346.921875</v>
      </c>
      <c r="G38" s="90">
        <v>4110.201172</v>
      </c>
      <c r="H38" s="90">
        <v>3902.3666990000002</v>
      </c>
      <c r="I38" s="90">
        <v>3723.6457519999999</v>
      </c>
      <c r="J38" s="90">
        <v>3569.8222660000001</v>
      </c>
      <c r="K38" s="90">
        <v>3437.0539549999999</v>
      </c>
      <c r="L38" s="90">
        <v>3324.9858399999998</v>
      </c>
      <c r="M38" s="90">
        <v>3228.2822270000001</v>
      </c>
      <c r="N38" s="90">
        <v>3148.9265140000002</v>
      </c>
      <c r="O38" s="90">
        <v>3087.2470699999999</v>
      </c>
      <c r="P38" s="90">
        <v>3044.1518550000001</v>
      </c>
      <c r="Q38" s="90">
        <v>3010.9096679999998</v>
      </c>
      <c r="R38" s="90">
        <v>2984.9125979999999</v>
      </c>
      <c r="S38" s="90">
        <v>2964.5546880000002</v>
      </c>
      <c r="T38" s="90">
        <v>2948.5417480000001</v>
      </c>
      <c r="U38" s="90">
        <v>2931.5327149999998</v>
      </c>
      <c r="V38" s="90">
        <v>2914.2421880000002</v>
      </c>
      <c r="W38" s="90">
        <v>2894.3598630000001</v>
      </c>
      <c r="X38" s="90">
        <v>2876.6440429999998</v>
      </c>
      <c r="Y38" s="90">
        <v>2864.8854980000001</v>
      </c>
      <c r="Z38" s="90">
        <v>2863.6755370000001</v>
      </c>
      <c r="AA38" s="90">
        <v>2860.3027339999999</v>
      </c>
      <c r="AB38" s="90">
        <v>2855.9914549999999</v>
      </c>
      <c r="AC38" s="90">
        <v>2852.3359380000002</v>
      </c>
      <c r="AD38" s="90">
        <v>2852.1445309999999</v>
      </c>
      <c r="AE38" s="91">
        <v>-2.4042000000000001E-2</v>
      </c>
      <c r="AF38" s="82"/>
    </row>
    <row r="39" spans="1:32" x14ac:dyDescent="0.75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</row>
    <row r="40" spans="1:32" ht="25" x14ac:dyDescent="0.75">
      <c r="A40" s="88" t="s">
        <v>600</v>
      </c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</row>
    <row r="41" spans="1:32" ht="49.5" x14ac:dyDescent="0.75">
      <c r="A41" s="88" t="s">
        <v>573</v>
      </c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  <c r="AD41" s="82"/>
      <c r="AE41" s="82"/>
      <c r="AF41" s="82"/>
    </row>
    <row r="42" spans="1:32" ht="25" x14ac:dyDescent="0.75">
      <c r="A42" s="89" t="s">
        <v>551</v>
      </c>
      <c r="B42" s="90">
        <v>7639.0830079999996</v>
      </c>
      <c r="C42" s="90">
        <v>7655.0961909999996</v>
      </c>
      <c r="D42" s="90">
        <v>7760.3139650000003</v>
      </c>
      <c r="E42" s="90">
        <v>7895.3627930000002</v>
      </c>
      <c r="F42" s="90">
        <v>8023.1142579999996</v>
      </c>
      <c r="G42" s="90">
        <v>8127.6328119999998</v>
      </c>
      <c r="H42" s="90">
        <v>8212.9814449999994</v>
      </c>
      <c r="I42" s="90">
        <v>8290.5888670000004</v>
      </c>
      <c r="J42" s="90">
        <v>8349.9736329999996</v>
      </c>
      <c r="K42" s="90">
        <v>8394.4511719999991</v>
      </c>
      <c r="L42" s="90">
        <v>8423.9824219999991</v>
      </c>
      <c r="M42" s="90">
        <v>8440.4257809999999</v>
      </c>
      <c r="N42" s="90">
        <v>8451.6865230000003</v>
      </c>
      <c r="O42" s="90">
        <v>8465.3476559999999</v>
      </c>
      <c r="P42" s="90">
        <v>8480.6542969999991</v>
      </c>
      <c r="Q42" s="90">
        <v>8497.1035159999992</v>
      </c>
      <c r="R42" s="90">
        <v>8516.1015619999998</v>
      </c>
      <c r="S42" s="90">
        <v>8536.0273440000001</v>
      </c>
      <c r="T42" s="90">
        <v>8559.6494139999995</v>
      </c>
      <c r="U42" s="90">
        <v>8580.203125</v>
      </c>
      <c r="V42" s="90">
        <v>8599.4804690000001</v>
      </c>
      <c r="W42" s="90">
        <v>8618.3642579999996</v>
      </c>
      <c r="X42" s="90">
        <v>8635.5253909999992</v>
      </c>
      <c r="Y42" s="90">
        <v>8659.0556639999995</v>
      </c>
      <c r="Z42" s="90">
        <v>8680.4677730000003</v>
      </c>
      <c r="AA42" s="90">
        <v>8702.9228519999997</v>
      </c>
      <c r="AB42" s="90">
        <v>8720.7890619999998</v>
      </c>
      <c r="AC42" s="90">
        <v>8742.2802730000003</v>
      </c>
      <c r="AD42" s="90">
        <v>8768.0771480000003</v>
      </c>
      <c r="AE42" s="91">
        <v>4.9350000000000002E-3</v>
      </c>
      <c r="AF42" s="82"/>
    </row>
    <row r="43" spans="1:32" ht="25" x14ac:dyDescent="0.75">
      <c r="A43" s="89" t="s">
        <v>552</v>
      </c>
      <c r="B43" s="90">
        <v>60.554519999999997</v>
      </c>
      <c r="C43" s="90">
        <v>54.813412</v>
      </c>
      <c r="D43" s="90">
        <v>48.998947000000001</v>
      </c>
      <c r="E43" s="90">
        <v>43.883667000000003</v>
      </c>
      <c r="F43" s="90">
        <v>39.715415999999998</v>
      </c>
      <c r="G43" s="90">
        <v>35.790714000000001</v>
      </c>
      <c r="H43" s="90">
        <v>32.023296000000002</v>
      </c>
      <c r="I43" s="90">
        <v>28.420086000000001</v>
      </c>
      <c r="J43" s="90">
        <v>24.994423000000001</v>
      </c>
      <c r="K43" s="90">
        <v>21.770368999999999</v>
      </c>
      <c r="L43" s="90">
        <v>18.758324000000002</v>
      </c>
      <c r="M43" s="90">
        <v>15.995414</v>
      </c>
      <c r="N43" s="90">
        <v>13.487584999999999</v>
      </c>
      <c r="O43" s="90">
        <v>11.270678999999999</v>
      </c>
      <c r="P43" s="90">
        <v>9.3356399999999997</v>
      </c>
      <c r="Q43" s="90">
        <v>7.6824560000000002</v>
      </c>
      <c r="R43" s="90">
        <v>6.3136010000000002</v>
      </c>
      <c r="S43" s="90">
        <v>5.1956619999999996</v>
      </c>
      <c r="T43" s="90">
        <v>4.3157319999999997</v>
      </c>
      <c r="U43" s="90">
        <v>3.6364559999999999</v>
      </c>
      <c r="V43" s="90">
        <v>3.103021</v>
      </c>
      <c r="W43" s="90">
        <v>2.68296</v>
      </c>
      <c r="X43" s="90">
        <v>2.3479139999999998</v>
      </c>
      <c r="Y43" s="90">
        <v>2.093235</v>
      </c>
      <c r="Z43" s="90">
        <v>1.8931100000000001</v>
      </c>
      <c r="AA43" s="90">
        <v>1.714415</v>
      </c>
      <c r="AB43" s="90">
        <v>1.55453</v>
      </c>
      <c r="AC43" s="90">
        <v>1.411821</v>
      </c>
      <c r="AD43" s="90">
        <v>1.2844409999999999</v>
      </c>
      <c r="AE43" s="91">
        <v>-0.12856600000000001</v>
      </c>
      <c r="AF43" s="82"/>
    </row>
    <row r="44" spans="1:32" ht="49.5" x14ac:dyDescent="0.75">
      <c r="A44" s="89" t="s">
        <v>574</v>
      </c>
      <c r="B44" s="90">
        <v>7699.6376950000003</v>
      </c>
      <c r="C44" s="90">
        <v>7709.9096680000002</v>
      </c>
      <c r="D44" s="90">
        <v>7809.3129879999997</v>
      </c>
      <c r="E44" s="90">
        <v>7939.2465819999998</v>
      </c>
      <c r="F44" s="90">
        <v>8062.8295900000003</v>
      </c>
      <c r="G44" s="90">
        <v>8163.4233400000003</v>
      </c>
      <c r="H44" s="90">
        <v>8245.0048829999996</v>
      </c>
      <c r="I44" s="90">
        <v>8319.0087889999995</v>
      </c>
      <c r="J44" s="90">
        <v>8374.9677730000003</v>
      </c>
      <c r="K44" s="90">
        <v>8416.2216800000006</v>
      </c>
      <c r="L44" s="90">
        <v>8442.7412110000005</v>
      </c>
      <c r="M44" s="90">
        <v>8456.4208980000003</v>
      </c>
      <c r="N44" s="90">
        <v>8465.1738280000009</v>
      </c>
      <c r="O44" s="90">
        <v>8476.6181639999995</v>
      </c>
      <c r="P44" s="90">
        <v>8489.9902340000008</v>
      </c>
      <c r="Q44" s="90">
        <v>8504.7861329999996</v>
      </c>
      <c r="R44" s="90">
        <v>8522.4150389999995</v>
      </c>
      <c r="S44" s="90">
        <v>8541.2226559999999</v>
      </c>
      <c r="T44" s="90">
        <v>8563.9648440000001</v>
      </c>
      <c r="U44" s="90">
        <v>8583.8398440000001</v>
      </c>
      <c r="V44" s="90">
        <v>8602.5830079999996</v>
      </c>
      <c r="W44" s="90">
        <v>8621.046875</v>
      </c>
      <c r="X44" s="90">
        <v>8637.8730469999991</v>
      </c>
      <c r="Y44" s="90">
        <v>8661.1484380000002</v>
      </c>
      <c r="Z44" s="90">
        <v>8682.3613280000009</v>
      </c>
      <c r="AA44" s="90">
        <v>8704.6376949999994</v>
      </c>
      <c r="AB44" s="90">
        <v>8722.34375</v>
      </c>
      <c r="AC44" s="90">
        <v>8743.6923829999996</v>
      </c>
      <c r="AD44" s="90">
        <v>8769.3613280000009</v>
      </c>
      <c r="AE44" s="91">
        <v>4.6569999999999997E-3</v>
      </c>
      <c r="AF44" s="82"/>
    </row>
    <row r="45" spans="1:32" x14ac:dyDescent="0.7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</row>
    <row r="46" spans="1:32" ht="37.25" x14ac:dyDescent="0.75">
      <c r="A46" s="88" t="s">
        <v>575</v>
      </c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</row>
    <row r="47" spans="1:32" ht="37.25" x14ac:dyDescent="0.75">
      <c r="A47" s="89" t="s">
        <v>555</v>
      </c>
      <c r="B47" s="90">
        <v>1218.5097659999999</v>
      </c>
      <c r="C47" s="90">
        <v>1120.8608400000001</v>
      </c>
      <c r="D47" s="90">
        <v>1037.922607</v>
      </c>
      <c r="E47" s="90">
        <v>953.25146500000005</v>
      </c>
      <c r="F47" s="90">
        <v>874.385132</v>
      </c>
      <c r="G47" s="90">
        <v>799.14770499999997</v>
      </c>
      <c r="H47" s="90">
        <v>728.95617700000003</v>
      </c>
      <c r="I47" s="90">
        <v>665.63317900000004</v>
      </c>
      <c r="J47" s="90">
        <v>608.78552200000001</v>
      </c>
      <c r="K47" s="90">
        <v>558.96545400000002</v>
      </c>
      <c r="L47" s="90">
        <v>515.91949499999998</v>
      </c>
      <c r="M47" s="90">
        <v>479.58041400000002</v>
      </c>
      <c r="N47" s="90">
        <v>449.99478099999999</v>
      </c>
      <c r="O47" s="90">
        <v>427.03121900000002</v>
      </c>
      <c r="P47" s="90">
        <v>409.60955799999999</v>
      </c>
      <c r="Q47" s="90">
        <v>396.73980699999998</v>
      </c>
      <c r="R47" s="90">
        <v>387.82333399999999</v>
      </c>
      <c r="S47" s="90">
        <v>381.65939300000002</v>
      </c>
      <c r="T47" s="90">
        <v>377.57605000000001</v>
      </c>
      <c r="U47" s="90">
        <v>374.55401599999999</v>
      </c>
      <c r="V47" s="90">
        <v>372.48345899999998</v>
      </c>
      <c r="W47" s="90">
        <v>371.24044800000001</v>
      </c>
      <c r="X47" s="90">
        <v>370.602936</v>
      </c>
      <c r="Y47" s="90">
        <v>371.138733</v>
      </c>
      <c r="Z47" s="90">
        <v>371.85049400000003</v>
      </c>
      <c r="AA47" s="90">
        <v>372.85183699999999</v>
      </c>
      <c r="AB47" s="90">
        <v>373.50030500000003</v>
      </c>
      <c r="AC47" s="90">
        <v>374.77465799999999</v>
      </c>
      <c r="AD47" s="90">
        <v>376.67770400000001</v>
      </c>
      <c r="AE47" s="91">
        <v>-4.1062000000000001E-2</v>
      </c>
      <c r="AF47" s="82"/>
    </row>
    <row r="48" spans="1:32" ht="37.25" x14ac:dyDescent="0.75">
      <c r="A48" s="89" t="s">
        <v>556</v>
      </c>
      <c r="B48" s="90">
        <v>0.40278399999999998</v>
      </c>
      <c r="C48" s="90">
        <v>0.42450199999999999</v>
      </c>
      <c r="D48" s="90">
        <v>0.45090000000000002</v>
      </c>
      <c r="E48" s="90">
        <v>0.47550700000000001</v>
      </c>
      <c r="F48" s="90">
        <v>0.49552499999999999</v>
      </c>
      <c r="G48" s="90">
        <v>0.51174399999999998</v>
      </c>
      <c r="H48" s="90">
        <v>0.52413100000000001</v>
      </c>
      <c r="I48" s="90">
        <v>0.53337500000000004</v>
      </c>
      <c r="J48" s="90">
        <v>0.53922700000000001</v>
      </c>
      <c r="K48" s="90">
        <v>0.542153</v>
      </c>
      <c r="L48" s="90">
        <v>0.54225900000000005</v>
      </c>
      <c r="M48" s="90">
        <v>0.53948099999999999</v>
      </c>
      <c r="N48" s="90">
        <v>0.53401699999999996</v>
      </c>
      <c r="O48" s="90">
        <v>0.52622400000000003</v>
      </c>
      <c r="P48" s="90">
        <v>0.516212</v>
      </c>
      <c r="Q48" s="90">
        <v>0.50370999999999999</v>
      </c>
      <c r="R48" s="90">
        <v>0.48858099999999999</v>
      </c>
      <c r="S48" s="90">
        <v>0.471082</v>
      </c>
      <c r="T48" s="90">
        <v>0.45154100000000003</v>
      </c>
      <c r="U48" s="90">
        <v>0.430114</v>
      </c>
      <c r="V48" s="90">
        <v>0.40718300000000002</v>
      </c>
      <c r="W48" s="90">
        <v>0.38306600000000002</v>
      </c>
      <c r="X48" s="90">
        <v>0.35797499999999999</v>
      </c>
      <c r="Y48" s="90">
        <v>0.33221000000000001</v>
      </c>
      <c r="Z48" s="90">
        <v>0.30586600000000003</v>
      </c>
      <c r="AA48" s="90">
        <v>0.27916400000000002</v>
      </c>
      <c r="AB48" s="90">
        <v>0.25207499999999999</v>
      </c>
      <c r="AC48" s="90">
        <v>0.22464600000000001</v>
      </c>
      <c r="AD48" s="90">
        <v>0.196857</v>
      </c>
      <c r="AE48" s="91">
        <v>-2.5243999999999999E-2</v>
      </c>
      <c r="AF48" s="82"/>
    </row>
    <row r="49" spans="1:32" ht="37.25" x14ac:dyDescent="0.75">
      <c r="A49" s="89" t="s">
        <v>557</v>
      </c>
      <c r="B49" s="90">
        <v>7.4126669999999999</v>
      </c>
      <c r="C49" s="90">
        <v>13.531482</v>
      </c>
      <c r="D49" s="90">
        <v>22.335041</v>
      </c>
      <c r="E49" s="90">
        <v>33.406112999999998</v>
      </c>
      <c r="F49" s="90">
        <v>46.353321000000001</v>
      </c>
      <c r="G49" s="90">
        <v>60.676521000000001</v>
      </c>
      <c r="H49" s="90">
        <v>76.242644999999996</v>
      </c>
      <c r="I49" s="90">
        <v>93.138985000000005</v>
      </c>
      <c r="J49" s="90">
        <v>110.994789</v>
      </c>
      <c r="K49" s="90">
        <v>129.774933</v>
      </c>
      <c r="L49" s="90">
        <v>149.34217799999999</v>
      </c>
      <c r="M49" s="90">
        <v>169.62480199999999</v>
      </c>
      <c r="N49" s="90">
        <v>190.79437300000001</v>
      </c>
      <c r="O49" s="90">
        <v>213.05165099999999</v>
      </c>
      <c r="P49" s="90">
        <v>236.29544100000001</v>
      </c>
      <c r="Q49" s="90">
        <v>260.44390900000002</v>
      </c>
      <c r="R49" s="90">
        <v>285.51135299999999</v>
      </c>
      <c r="S49" s="90">
        <v>311.33316000000002</v>
      </c>
      <c r="T49" s="90">
        <v>338.007385</v>
      </c>
      <c r="U49" s="90">
        <v>365.09576399999997</v>
      </c>
      <c r="V49" s="90">
        <v>392.64248700000002</v>
      </c>
      <c r="W49" s="90">
        <v>420.65603599999997</v>
      </c>
      <c r="X49" s="90">
        <v>449.01431300000002</v>
      </c>
      <c r="Y49" s="90">
        <v>478.30361900000003</v>
      </c>
      <c r="Z49" s="90">
        <v>507.88632200000001</v>
      </c>
      <c r="AA49" s="90">
        <v>537.97442599999999</v>
      </c>
      <c r="AB49" s="90">
        <v>568.08892800000001</v>
      </c>
      <c r="AC49" s="90">
        <v>598.928223</v>
      </c>
      <c r="AD49" s="90">
        <v>630.58471699999996</v>
      </c>
      <c r="AE49" s="91">
        <v>0.17197999999999999</v>
      </c>
      <c r="AF49" s="82"/>
    </row>
    <row r="50" spans="1:32" ht="37.25" x14ac:dyDescent="0.75">
      <c r="A50" s="89" t="s">
        <v>558</v>
      </c>
      <c r="B50" s="90">
        <v>4.682086</v>
      </c>
      <c r="C50" s="90">
        <v>6.2229380000000001</v>
      </c>
      <c r="D50" s="90">
        <v>8.1345430000000007</v>
      </c>
      <c r="E50" s="90">
        <v>10.340325</v>
      </c>
      <c r="F50" s="90">
        <v>12.714148</v>
      </c>
      <c r="G50" s="90">
        <v>15.219875</v>
      </c>
      <c r="H50" s="90">
        <v>17.849283</v>
      </c>
      <c r="I50" s="90">
        <v>20.622627000000001</v>
      </c>
      <c r="J50" s="90">
        <v>23.482182000000002</v>
      </c>
      <c r="K50" s="90">
        <v>26.428581000000001</v>
      </c>
      <c r="L50" s="90">
        <v>29.444866000000001</v>
      </c>
      <c r="M50" s="90">
        <v>32.522841999999997</v>
      </c>
      <c r="N50" s="90">
        <v>35.698284000000001</v>
      </c>
      <c r="O50" s="90">
        <v>39.007182999999998</v>
      </c>
      <c r="P50" s="90">
        <v>42.437012000000003</v>
      </c>
      <c r="Q50" s="90">
        <v>45.980494999999998</v>
      </c>
      <c r="R50" s="90">
        <v>49.641651000000003</v>
      </c>
      <c r="S50" s="90">
        <v>53.398612999999997</v>
      </c>
      <c r="T50" s="90">
        <v>57.268452000000003</v>
      </c>
      <c r="U50" s="90">
        <v>61.188079999999999</v>
      </c>
      <c r="V50" s="90">
        <v>65.168548999999999</v>
      </c>
      <c r="W50" s="90">
        <v>69.211051999999995</v>
      </c>
      <c r="X50" s="90">
        <v>73.297386000000003</v>
      </c>
      <c r="Y50" s="90">
        <v>77.517409999999998</v>
      </c>
      <c r="Z50" s="90">
        <v>81.776482000000001</v>
      </c>
      <c r="AA50" s="90">
        <v>86.108940000000004</v>
      </c>
      <c r="AB50" s="90">
        <v>90.443427999999997</v>
      </c>
      <c r="AC50" s="90">
        <v>94.884017999999998</v>
      </c>
      <c r="AD50" s="90">
        <v>99.444466000000006</v>
      </c>
      <c r="AE50" s="91">
        <v>0.115316</v>
      </c>
      <c r="AF50" s="82"/>
    </row>
    <row r="51" spans="1:32" ht="37.25" x14ac:dyDescent="0.75">
      <c r="A51" s="89" t="s">
        <v>559</v>
      </c>
      <c r="B51" s="90">
        <v>19.925865000000002</v>
      </c>
      <c r="C51" s="90">
        <v>21.544412999999999</v>
      </c>
      <c r="D51" s="90">
        <v>23.247982</v>
      </c>
      <c r="E51" s="90">
        <v>26.570222999999999</v>
      </c>
      <c r="F51" s="90">
        <v>29.872574</v>
      </c>
      <c r="G51" s="90">
        <v>33.027237</v>
      </c>
      <c r="H51" s="90">
        <v>36.027607000000003</v>
      </c>
      <c r="I51" s="90">
        <v>38.916355000000003</v>
      </c>
      <c r="J51" s="90">
        <v>41.642071000000001</v>
      </c>
      <c r="K51" s="90">
        <v>44.229751999999998</v>
      </c>
      <c r="L51" s="90">
        <v>46.675167000000002</v>
      </c>
      <c r="M51" s="90">
        <v>48.983440000000002</v>
      </c>
      <c r="N51" s="90">
        <v>51.200951000000003</v>
      </c>
      <c r="O51" s="90">
        <v>53.372917000000001</v>
      </c>
      <c r="P51" s="90">
        <v>55.503917999999999</v>
      </c>
      <c r="Q51" s="90">
        <v>57.604095000000001</v>
      </c>
      <c r="R51" s="90">
        <v>59.697902999999997</v>
      </c>
      <c r="S51" s="90">
        <v>61.780059999999999</v>
      </c>
      <c r="T51" s="90">
        <v>63.879299000000003</v>
      </c>
      <c r="U51" s="90">
        <v>65.963065999999998</v>
      </c>
      <c r="V51" s="90">
        <v>68.048286000000004</v>
      </c>
      <c r="W51" s="90">
        <v>70.142859999999999</v>
      </c>
      <c r="X51" s="90">
        <v>72.239493999999993</v>
      </c>
      <c r="Y51" s="90">
        <v>74.405258000000003</v>
      </c>
      <c r="Z51" s="90">
        <v>76.580680999999998</v>
      </c>
      <c r="AA51" s="90">
        <v>78.79007</v>
      </c>
      <c r="AB51" s="90">
        <v>80.991341000000006</v>
      </c>
      <c r="AC51" s="90">
        <v>83.242904999999993</v>
      </c>
      <c r="AD51" s="90">
        <v>85.554489000000004</v>
      </c>
      <c r="AE51" s="91">
        <v>5.3418E-2</v>
      </c>
      <c r="AF51" s="82"/>
    </row>
    <row r="52" spans="1:32" ht="37.25" x14ac:dyDescent="0.75">
      <c r="A52" s="89" t="s">
        <v>560</v>
      </c>
      <c r="B52" s="90">
        <v>1.216323</v>
      </c>
      <c r="C52" s="90">
        <v>1.8004869999999999</v>
      </c>
      <c r="D52" s="90">
        <v>2.6621299999999999</v>
      </c>
      <c r="E52" s="90">
        <v>3.8157960000000002</v>
      </c>
      <c r="F52" s="90">
        <v>5.2756109999999996</v>
      </c>
      <c r="G52" s="90">
        <v>6.9585080000000001</v>
      </c>
      <c r="H52" s="90">
        <v>8.8427710000000008</v>
      </c>
      <c r="I52" s="90">
        <v>10.92844</v>
      </c>
      <c r="J52" s="90">
        <v>13.17403</v>
      </c>
      <c r="K52" s="90">
        <v>15.571790999999999</v>
      </c>
      <c r="L52" s="90">
        <v>18.100981000000001</v>
      </c>
      <c r="M52" s="90">
        <v>20.747391</v>
      </c>
      <c r="N52" s="90">
        <v>23.521432999999998</v>
      </c>
      <c r="O52" s="90">
        <v>26.438811999999999</v>
      </c>
      <c r="P52" s="90">
        <v>29.488754</v>
      </c>
      <c r="Q52" s="90">
        <v>32.663853000000003</v>
      </c>
      <c r="R52" s="90">
        <v>35.966309000000003</v>
      </c>
      <c r="S52" s="90">
        <v>39.377879999999998</v>
      </c>
      <c r="T52" s="90">
        <v>42.906146999999997</v>
      </c>
      <c r="U52" s="90">
        <v>46.508395999999998</v>
      </c>
      <c r="V52" s="90">
        <v>50.184578000000002</v>
      </c>
      <c r="W52" s="90">
        <v>53.931499000000002</v>
      </c>
      <c r="X52" s="90">
        <v>57.733252999999998</v>
      </c>
      <c r="Y52" s="90">
        <v>61.644629999999999</v>
      </c>
      <c r="Z52" s="90">
        <v>65.605125000000001</v>
      </c>
      <c r="AA52" s="90">
        <v>69.635688999999999</v>
      </c>
      <c r="AB52" s="90">
        <v>73.692322000000004</v>
      </c>
      <c r="AC52" s="90">
        <v>77.833954000000006</v>
      </c>
      <c r="AD52" s="90">
        <v>82.071624999999997</v>
      </c>
      <c r="AE52" s="91">
        <v>0.16232199999999999</v>
      </c>
      <c r="AF52" s="82"/>
    </row>
    <row r="53" spans="1:32" ht="37.25" x14ac:dyDescent="0.75">
      <c r="A53" s="89" t="s">
        <v>561</v>
      </c>
      <c r="B53" s="90">
        <v>0</v>
      </c>
      <c r="C53" s="90">
        <v>0</v>
      </c>
      <c r="D53" s="90">
        <v>0</v>
      </c>
      <c r="E53" s="90">
        <v>0</v>
      </c>
      <c r="F53" s="90">
        <v>0</v>
      </c>
      <c r="G53" s="90">
        <v>0</v>
      </c>
      <c r="H53" s="90">
        <v>0</v>
      </c>
      <c r="I53" s="90">
        <v>0</v>
      </c>
      <c r="J53" s="90">
        <v>0</v>
      </c>
      <c r="K53" s="90">
        <v>0</v>
      </c>
      <c r="L53" s="90">
        <v>0</v>
      </c>
      <c r="M53" s="90">
        <v>0</v>
      </c>
      <c r="N53" s="90">
        <v>0</v>
      </c>
      <c r="O53" s="90">
        <v>0</v>
      </c>
      <c r="P53" s="90">
        <v>0</v>
      </c>
      <c r="Q53" s="90">
        <v>0</v>
      </c>
      <c r="R53" s="90">
        <v>0</v>
      </c>
      <c r="S53" s="90">
        <v>0</v>
      </c>
      <c r="T53" s="90">
        <v>0</v>
      </c>
      <c r="U53" s="90">
        <v>0</v>
      </c>
      <c r="V53" s="90">
        <v>0</v>
      </c>
      <c r="W53" s="90">
        <v>0</v>
      </c>
      <c r="X53" s="90">
        <v>0</v>
      </c>
      <c r="Y53" s="90">
        <v>0</v>
      </c>
      <c r="Z53" s="90">
        <v>0</v>
      </c>
      <c r="AA53" s="90">
        <v>0</v>
      </c>
      <c r="AB53" s="90">
        <v>0</v>
      </c>
      <c r="AC53" s="90">
        <v>0</v>
      </c>
      <c r="AD53" s="90">
        <v>0</v>
      </c>
      <c r="AE53" s="91" t="s">
        <v>298</v>
      </c>
      <c r="AF53" s="82"/>
    </row>
    <row r="54" spans="1:32" ht="37.25" x14ac:dyDescent="0.75">
      <c r="A54" s="89" t="s">
        <v>562</v>
      </c>
      <c r="B54" s="90">
        <v>135.86802700000001</v>
      </c>
      <c r="C54" s="90">
        <v>160.33596800000001</v>
      </c>
      <c r="D54" s="90">
        <v>184.473557</v>
      </c>
      <c r="E54" s="90">
        <v>209.81907699999999</v>
      </c>
      <c r="F54" s="90">
        <v>234.51753199999999</v>
      </c>
      <c r="G54" s="90">
        <v>257.46469100000002</v>
      </c>
      <c r="H54" s="90">
        <v>278.54953</v>
      </c>
      <c r="I54" s="90">
        <v>298.11563100000001</v>
      </c>
      <c r="J54" s="90">
        <v>315.834991</v>
      </c>
      <c r="K54" s="90">
        <v>331.873718</v>
      </c>
      <c r="L54" s="90">
        <v>346.20721400000002</v>
      </c>
      <c r="M54" s="90">
        <v>358.901276</v>
      </c>
      <c r="N54" s="90">
        <v>370.31750499999998</v>
      </c>
      <c r="O54" s="90">
        <v>380.79077100000001</v>
      </c>
      <c r="P54" s="90">
        <v>390.40115400000002</v>
      </c>
      <c r="Q54" s="90">
        <v>399.24508700000001</v>
      </c>
      <c r="R54" s="90">
        <v>407.54202299999997</v>
      </c>
      <c r="S54" s="90">
        <v>415.30740400000002</v>
      </c>
      <c r="T54" s="90">
        <v>422.79144300000002</v>
      </c>
      <c r="U54" s="90">
        <v>429.82556199999999</v>
      </c>
      <c r="V54" s="90">
        <v>436.565155</v>
      </c>
      <c r="W54" s="90">
        <v>443.109467</v>
      </c>
      <c r="X54" s="90">
        <v>449.46087599999998</v>
      </c>
      <c r="Y54" s="90">
        <v>456.09204099999999</v>
      </c>
      <c r="Z54" s="90">
        <v>462.64462300000002</v>
      </c>
      <c r="AA54" s="90">
        <v>469.25631700000002</v>
      </c>
      <c r="AB54" s="90">
        <v>475.66360500000002</v>
      </c>
      <c r="AC54" s="90">
        <v>482.26095600000002</v>
      </c>
      <c r="AD54" s="90">
        <v>489.10043300000001</v>
      </c>
      <c r="AE54" s="91">
        <v>4.6808000000000002E-2</v>
      </c>
      <c r="AF54" s="82"/>
    </row>
    <row r="55" spans="1:32" ht="25" x14ac:dyDescent="0.75">
      <c r="A55" s="89" t="s">
        <v>563</v>
      </c>
      <c r="B55" s="90">
        <v>2.8394689999999998</v>
      </c>
      <c r="C55" s="90">
        <v>2.6402389999999998</v>
      </c>
      <c r="D55" s="90">
        <v>2.4714209999999999</v>
      </c>
      <c r="E55" s="90">
        <v>2.307671</v>
      </c>
      <c r="F55" s="90">
        <v>2.1489020000000001</v>
      </c>
      <c r="G55" s="90">
        <v>1.9944459999999999</v>
      </c>
      <c r="H55" s="90">
        <v>1.8519239999999999</v>
      </c>
      <c r="I55" s="90">
        <v>1.735058</v>
      </c>
      <c r="J55" s="90">
        <v>1.626692</v>
      </c>
      <c r="K55" s="90">
        <v>1.521126</v>
      </c>
      <c r="L55" s="90">
        <v>1.4203939999999999</v>
      </c>
      <c r="M55" s="90">
        <v>1.3247119999999999</v>
      </c>
      <c r="N55" s="90">
        <v>1.23502</v>
      </c>
      <c r="O55" s="90">
        <v>1.1505069999999999</v>
      </c>
      <c r="P55" s="90">
        <v>1.0719479999999999</v>
      </c>
      <c r="Q55" s="90">
        <v>1.010057</v>
      </c>
      <c r="R55" s="90">
        <v>0.95058600000000004</v>
      </c>
      <c r="S55" s="90">
        <v>0.89879100000000001</v>
      </c>
      <c r="T55" s="90">
        <v>0.84982899999999995</v>
      </c>
      <c r="U55" s="90">
        <v>0.80354300000000001</v>
      </c>
      <c r="V55" s="90">
        <v>0.75978599999999996</v>
      </c>
      <c r="W55" s="90">
        <v>0.71842099999999998</v>
      </c>
      <c r="X55" s="90">
        <v>0.679315</v>
      </c>
      <c r="Y55" s="90">
        <v>0.64234599999999997</v>
      </c>
      <c r="Z55" s="90">
        <v>0.60739500000000002</v>
      </c>
      <c r="AA55" s="90">
        <v>0.57435199999999997</v>
      </c>
      <c r="AB55" s="90">
        <v>0.54311299999999996</v>
      </c>
      <c r="AC55" s="90">
        <v>0.51357900000000001</v>
      </c>
      <c r="AD55" s="90">
        <v>0.48565700000000001</v>
      </c>
      <c r="AE55" s="91">
        <v>-6.1119E-2</v>
      </c>
      <c r="AF55" s="82"/>
    </row>
    <row r="56" spans="1:32" ht="25" x14ac:dyDescent="0.75">
      <c r="A56" s="89" t="s">
        <v>564</v>
      </c>
      <c r="B56" s="90">
        <v>2.1852510000000001</v>
      </c>
      <c r="C56" s="90">
        <v>2.0150779999999999</v>
      </c>
      <c r="D56" s="90">
        <v>1.9048449999999999</v>
      </c>
      <c r="E56" s="90">
        <v>1.8006629999999999</v>
      </c>
      <c r="F56" s="90">
        <v>1.702199</v>
      </c>
      <c r="G56" s="90">
        <v>1.609138</v>
      </c>
      <c r="H56" s="90">
        <v>1.521183</v>
      </c>
      <c r="I56" s="90">
        <v>1.4380520000000001</v>
      </c>
      <c r="J56" s="90">
        <v>1.35948</v>
      </c>
      <c r="K56" s="90">
        <v>1.2852170000000001</v>
      </c>
      <c r="L56" s="90">
        <v>1.2150240000000001</v>
      </c>
      <c r="M56" s="90">
        <v>1.1486780000000001</v>
      </c>
      <c r="N56" s="90">
        <v>1.085968</v>
      </c>
      <c r="O56" s="90">
        <v>1.0266930000000001</v>
      </c>
      <c r="P56" s="90">
        <v>0.970665</v>
      </c>
      <c r="Q56" s="90">
        <v>0.91770499999999999</v>
      </c>
      <c r="R56" s="90">
        <v>0.867645</v>
      </c>
      <c r="S56" s="90">
        <v>0.82032499999999997</v>
      </c>
      <c r="T56" s="90">
        <v>0.77559500000000003</v>
      </c>
      <c r="U56" s="90">
        <v>0.73331199999999996</v>
      </c>
      <c r="V56" s="90">
        <v>0.69334200000000001</v>
      </c>
      <c r="W56" s="90">
        <v>0.655559</v>
      </c>
      <c r="X56" s="90">
        <v>0.619842</v>
      </c>
      <c r="Y56" s="90">
        <v>0.58607699999999996</v>
      </c>
      <c r="Z56" s="90">
        <v>0.55415800000000004</v>
      </c>
      <c r="AA56" s="90">
        <v>0.52398299999999998</v>
      </c>
      <c r="AB56" s="90">
        <v>0.49545699999999998</v>
      </c>
      <c r="AC56" s="90">
        <v>0.46848899999999999</v>
      </c>
      <c r="AD56" s="90">
        <v>0.44299500000000003</v>
      </c>
      <c r="AE56" s="91">
        <v>-5.5404000000000002E-2</v>
      </c>
      <c r="AF56" s="82"/>
    </row>
    <row r="57" spans="1:32" ht="25" x14ac:dyDescent="0.75">
      <c r="A57" s="89" t="s">
        <v>565</v>
      </c>
      <c r="B57" s="90">
        <v>5.7546530000000002</v>
      </c>
      <c r="C57" s="90">
        <v>5.1709949999999996</v>
      </c>
      <c r="D57" s="90">
        <v>4.6336570000000004</v>
      </c>
      <c r="E57" s="90">
        <v>4.2048030000000001</v>
      </c>
      <c r="F57" s="90">
        <v>3.890476</v>
      </c>
      <c r="G57" s="90">
        <v>3.6618270000000002</v>
      </c>
      <c r="H57" s="90">
        <v>3.461627</v>
      </c>
      <c r="I57" s="90">
        <v>3.272411</v>
      </c>
      <c r="J57" s="90">
        <v>3.0935739999999998</v>
      </c>
      <c r="K57" s="90">
        <v>2.924544</v>
      </c>
      <c r="L57" s="90">
        <v>2.764783</v>
      </c>
      <c r="M57" s="90">
        <v>2.6137800000000002</v>
      </c>
      <c r="N57" s="90">
        <v>2.4710519999999998</v>
      </c>
      <c r="O57" s="90">
        <v>2.3361459999999998</v>
      </c>
      <c r="P57" s="90">
        <v>2.208631</v>
      </c>
      <c r="Q57" s="90">
        <v>2.0880999999999998</v>
      </c>
      <c r="R57" s="90">
        <v>1.97417</v>
      </c>
      <c r="S57" s="90">
        <v>1.8664780000000001</v>
      </c>
      <c r="T57" s="90">
        <v>1.7646809999999999</v>
      </c>
      <c r="U57" s="90">
        <v>1.668455</v>
      </c>
      <c r="V57" s="90">
        <v>1.577494</v>
      </c>
      <c r="W57" s="90">
        <v>1.4915099999999999</v>
      </c>
      <c r="X57" s="90">
        <v>1.410229</v>
      </c>
      <c r="Y57" s="90">
        <v>1.3333919999999999</v>
      </c>
      <c r="Z57" s="90">
        <v>1.2607569999999999</v>
      </c>
      <c r="AA57" s="90">
        <v>1.192091</v>
      </c>
      <c r="AB57" s="90">
        <v>1.1271789999999999</v>
      </c>
      <c r="AC57" s="90">
        <v>1.0658129999999999</v>
      </c>
      <c r="AD57" s="90">
        <v>1.0078</v>
      </c>
      <c r="AE57" s="91">
        <v>-6.0326999999999999E-2</v>
      </c>
      <c r="AF57" s="82"/>
    </row>
    <row r="58" spans="1:32" ht="25" x14ac:dyDescent="0.75">
      <c r="A58" s="89" t="s">
        <v>566</v>
      </c>
      <c r="B58" s="90">
        <v>5.1262449999999999</v>
      </c>
      <c r="C58" s="90">
        <v>4.7267590000000004</v>
      </c>
      <c r="D58" s="90">
        <v>4.4681829999999998</v>
      </c>
      <c r="E58" s="90">
        <v>4.2238020000000001</v>
      </c>
      <c r="F58" s="90">
        <v>3.9928349999999999</v>
      </c>
      <c r="G58" s="90">
        <v>3.7745419999999998</v>
      </c>
      <c r="H58" s="90">
        <v>3.568225</v>
      </c>
      <c r="I58" s="90">
        <v>3.373224</v>
      </c>
      <c r="J58" s="90">
        <v>3.1889189999999998</v>
      </c>
      <c r="K58" s="90">
        <v>3.0147189999999999</v>
      </c>
      <c r="L58" s="90">
        <v>2.8500670000000001</v>
      </c>
      <c r="M58" s="90">
        <v>2.6944400000000002</v>
      </c>
      <c r="N58" s="90">
        <v>2.5473409999999999</v>
      </c>
      <c r="O58" s="90">
        <v>2.4083000000000001</v>
      </c>
      <c r="P58" s="90">
        <v>2.276875</v>
      </c>
      <c r="Q58" s="90">
        <v>2.152647</v>
      </c>
      <c r="R58" s="90">
        <v>2.0352209999999999</v>
      </c>
      <c r="S58" s="90">
        <v>1.924223</v>
      </c>
      <c r="T58" s="90">
        <v>1.819299</v>
      </c>
      <c r="U58" s="90">
        <v>1.7201169999999999</v>
      </c>
      <c r="V58" s="90">
        <v>1.62636</v>
      </c>
      <c r="W58" s="90">
        <v>1.5377320000000001</v>
      </c>
      <c r="X58" s="90">
        <v>1.4539500000000001</v>
      </c>
      <c r="Y58" s="90">
        <v>1.3747480000000001</v>
      </c>
      <c r="Z58" s="90">
        <v>1.299876</v>
      </c>
      <c r="AA58" s="90">
        <v>1.229095</v>
      </c>
      <c r="AB58" s="90">
        <v>1.162182</v>
      </c>
      <c r="AC58" s="90">
        <v>1.0989249999999999</v>
      </c>
      <c r="AD58" s="90">
        <v>1.0391220000000001</v>
      </c>
      <c r="AE58" s="91">
        <v>-5.5405999999999997E-2</v>
      </c>
      <c r="AF58" s="82"/>
    </row>
    <row r="59" spans="1:32" ht="25" x14ac:dyDescent="0.75">
      <c r="A59" s="89" t="s">
        <v>567</v>
      </c>
      <c r="B59" s="90">
        <v>0</v>
      </c>
      <c r="C59" s="90">
        <v>0</v>
      </c>
      <c r="D59" s="90">
        <v>0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1" t="s">
        <v>298</v>
      </c>
      <c r="AF59" s="82"/>
    </row>
    <row r="60" spans="1:32" ht="25" x14ac:dyDescent="0.75">
      <c r="A60" s="89" t="s">
        <v>568</v>
      </c>
      <c r="B60" s="90">
        <v>2.0339999999999998E-3</v>
      </c>
      <c r="C60" s="90">
        <v>6.2049999999999996E-3</v>
      </c>
      <c r="D60" s="90">
        <v>1.2722000000000001E-2</v>
      </c>
      <c r="E60" s="90">
        <v>2.1700000000000001E-2</v>
      </c>
      <c r="F60" s="90">
        <v>3.3008999999999997E-2</v>
      </c>
      <c r="G60" s="90">
        <v>4.6428999999999998E-2</v>
      </c>
      <c r="H60" s="90">
        <v>6.1843000000000002E-2</v>
      </c>
      <c r="I60" s="90">
        <v>7.9235E-2</v>
      </c>
      <c r="J60" s="90">
        <v>9.8308999999999994E-2</v>
      </c>
      <c r="K60" s="90">
        <v>0.118946</v>
      </c>
      <c r="L60" s="90">
        <v>0.140962</v>
      </c>
      <c r="M60" s="90">
        <v>0.164185</v>
      </c>
      <c r="N60" s="90">
        <v>0.188612</v>
      </c>
      <c r="O60" s="90">
        <v>0.214285</v>
      </c>
      <c r="P60" s="90">
        <v>0.241124</v>
      </c>
      <c r="Q60" s="90">
        <v>0.26907399999999998</v>
      </c>
      <c r="R60" s="90">
        <v>0.298147</v>
      </c>
      <c r="S60" s="90">
        <v>0.328241</v>
      </c>
      <c r="T60" s="90">
        <v>0.359404</v>
      </c>
      <c r="U60" s="90">
        <v>0.39135799999999998</v>
      </c>
      <c r="V60" s="90">
        <v>0.42408899999999999</v>
      </c>
      <c r="W60" s="90">
        <v>0.45756999999999998</v>
      </c>
      <c r="X60" s="90">
        <v>0.49168200000000001</v>
      </c>
      <c r="Y60" s="90">
        <v>0.52675700000000003</v>
      </c>
      <c r="Z60" s="90">
        <v>0.56241099999999999</v>
      </c>
      <c r="AA60" s="90">
        <v>0.598777</v>
      </c>
      <c r="AB60" s="90">
        <v>0.63556699999999999</v>
      </c>
      <c r="AC60" s="90">
        <v>0.67315000000000003</v>
      </c>
      <c r="AD60" s="90">
        <v>0.71160800000000002</v>
      </c>
      <c r="AE60" s="91">
        <v>0.23269400000000001</v>
      </c>
      <c r="AF60" s="82"/>
    </row>
    <row r="61" spans="1:32" ht="37.25" x14ac:dyDescent="0.75">
      <c r="A61" s="89" t="s">
        <v>576</v>
      </c>
      <c r="B61" s="90">
        <v>1403.9254149999999</v>
      </c>
      <c r="C61" s="90">
        <v>1339.2801509999999</v>
      </c>
      <c r="D61" s="90">
        <v>1292.7174070000001</v>
      </c>
      <c r="E61" s="90">
        <v>1250.237183</v>
      </c>
      <c r="F61" s="90">
        <v>1215.381226</v>
      </c>
      <c r="G61" s="90">
        <v>1184.0926509999999</v>
      </c>
      <c r="H61" s="90">
        <v>1157.4570309999999</v>
      </c>
      <c r="I61" s="90">
        <v>1137.7867429999999</v>
      </c>
      <c r="J61" s="90">
        <v>1123.8199460000001</v>
      </c>
      <c r="K61" s="90">
        <v>1116.2508539999999</v>
      </c>
      <c r="L61" s="90">
        <v>1114.6232910000001</v>
      </c>
      <c r="M61" s="90">
        <v>1118.8454589999999</v>
      </c>
      <c r="N61" s="90">
        <v>1129.5892329999999</v>
      </c>
      <c r="O61" s="90">
        <v>1147.3548579999999</v>
      </c>
      <c r="P61" s="90">
        <v>1171.02124</v>
      </c>
      <c r="Q61" s="90">
        <v>1199.61853</v>
      </c>
      <c r="R61" s="90">
        <v>1232.7967530000001</v>
      </c>
      <c r="S61" s="90">
        <v>1269.1655270000001</v>
      </c>
      <c r="T61" s="90">
        <v>1308.4490969999999</v>
      </c>
      <c r="U61" s="90">
        <v>1348.881836</v>
      </c>
      <c r="V61" s="90">
        <v>1390.580811</v>
      </c>
      <c r="W61" s="90">
        <v>1433.535034</v>
      </c>
      <c r="X61" s="90">
        <v>1477.3614500000001</v>
      </c>
      <c r="Y61" s="90">
        <v>1523.897217</v>
      </c>
      <c r="Z61" s="90">
        <v>1570.9343260000001</v>
      </c>
      <c r="AA61" s="90">
        <v>1619.0146480000001</v>
      </c>
      <c r="AB61" s="90">
        <v>1666.595703</v>
      </c>
      <c r="AC61" s="90">
        <v>1715.9692379999999</v>
      </c>
      <c r="AD61" s="90">
        <v>1767.3173830000001</v>
      </c>
      <c r="AE61" s="91">
        <v>8.2550000000000002E-3</v>
      </c>
      <c r="AF61" s="82"/>
    </row>
    <row r="62" spans="1:32" x14ac:dyDescent="0.75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</row>
    <row r="63" spans="1:32" ht="25" x14ac:dyDescent="0.75">
      <c r="A63" s="89" t="s">
        <v>601</v>
      </c>
      <c r="B63" s="90">
        <v>9103.5634769999997</v>
      </c>
      <c r="C63" s="90">
        <v>9049.1894530000009</v>
      </c>
      <c r="D63" s="90">
        <v>9102.0302730000003</v>
      </c>
      <c r="E63" s="90">
        <v>9189.4833980000003</v>
      </c>
      <c r="F63" s="90">
        <v>9278.2109380000002</v>
      </c>
      <c r="G63" s="90">
        <v>9347.515625</v>
      </c>
      <c r="H63" s="90">
        <v>9402.4619139999995</v>
      </c>
      <c r="I63" s="90">
        <v>9456.7958980000003</v>
      </c>
      <c r="J63" s="90">
        <v>9498.7880860000005</v>
      </c>
      <c r="K63" s="90">
        <v>9532.4726559999999</v>
      </c>
      <c r="L63" s="90">
        <v>9557.3642579999996</v>
      </c>
      <c r="M63" s="90">
        <v>9575.2666019999997</v>
      </c>
      <c r="N63" s="90">
        <v>9594.7626949999994</v>
      </c>
      <c r="O63" s="90">
        <v>9623.9726559999999</v>
      </c>
      <c r="P63" s="90">
        <v>9661.0117190000001</v>
      </c>
      <c r="Q63" s="90">
        <v>9704.4042969999991</v>
      </c>
      <c r="R63" s="90">
        <v>9755.2119139999995</v>
      </c>
      <c r="S63" s="90">
        <v>9810.3886719999991</v>
      </c>
      <c r="T63" s="90">
        <v>9872.4140619999998</v>
      </c>
      <c r="U63" s="90">
        <v>9932.7216800000006</v>
      </c>
      <c r="V63" s="90">
        <v>9993.1640619999998</v>
      </c>
      <c r="W63" s="90">
        <v>10054.582031</v>
      </c>
      <c r="X63" s="90">
        <v>10115.234375</v>
      </c>
      <c r="Y63" s="90">
        <v>10185.045898</v>
      </c>
      <c r="Z63" s="90">
        <v>10253.295898</v>
      </c>
      <c r="AA63" s="90">
        <v>10323.652344</v>
      </c>
      <c r="AB63" s="90">
        <v>10388.939453000001</v>
      </c>
      <c r="AC63" s="90">
        <v>10459.662109000001</v>
      </c>
      <c r="AD63" s="90">
        <v>10536.678711</v>
      </c>
      <c r="AE63" s="91">
        <v>5.2350000000000001E-3</v>
      </c>
      <c r="AF63" s="82"/>
    </row>
    <row r="64" spans="1:32" x14ac:dyDescent="0.75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</row>
    <row r="65" spans="1:32" ht="25" x14ac:dyDescent="0.75">
      <c r="A65" s="88" t="s">
        <v>262</v>
      </c>
      <c r="B65" s="92">
        <v>14741.170898</v>
      </c>
      <c r="C65" s="92">
        <v>14276.033203000001</v>
      </c>
      <c r="D65" s="92">
        <v>14006.5625</v>
      </c>
      <c r="E65" s="92">
        <v>13803.979492</v>
      </c>
      <c r="F65" s="92">
        <v>13625.132812</v>
      </c>
      <c r="G65" s="92">
        <v>13457.716796999999</v>
      </c>
      <c r="H65" s="92">
        <v>13304.828125</v>
      </c>
      <c r="I65" s="92">
        <v>13180.441406</v>
      </c>
      <c r="J65" s="92">
        <v>13068.610352</v>
      </c>
      <c r="K65" s="92">
        <v>12969.526367</v>
      </c>
      <c r="L65" s="92">
        <v>12882.349609000001</v>
      </c>
      <c r="M65" s="92">
        <v>12803.548828000001</v>
      </c>
      <c r="N65" s="92">
        <v>12743.689453000001</v>
      </c>
      <c r="O65" s="92">
        <v>12711.219727</v>
      </c>
      <c r="P65" s="92">
        <v>12705.164062</v>
      </c>
      <c r="Q65" s="92">
        <v>12715.314453000001</v>
      </c>
      <c r="R65" s="92">
        <v>12740.125</v>
      </c>
      <c r="S65" s="92">
        <v>12774.943359000001</v>
      </c>
      <c r="T65" s="92">
        <v>12820.956055000001</v>
      </c>
      <c r="U65" s="92">
        <v>12864.253906</v>
      </c>
      <c r="V65" s="92">
        <v>12907.40625</v>
      </c>
      <c r="W65" s="92">
        <v>12948.941406</v>
      </c>
      <c r="X65" s="92">
        <v>12991.878906</v>
      </c>
      <c r="Y65" s="92">
        <v>13049.931640999999</v>
      </c>
      <c r="Z65" s="92">
        <v>13116.971680000001</v>
      </c>
      <c r="AA65" s="92">
        <v>13183.955078000001</v>
      </c>
      <c r="AB65" s="92">
        <v>13244.930664</v>
      </c>
      <c r="AC65" s="92">
        <v>13311.998046999999</v>
      </c>
      <c r="AD65" s="92">
        <v>13388.823242</v>
      </c>
      <c r="AE65" s="93">
        <v>-3.431E-3</v>
      </c>
      <c r="AF65" s="82"/>
    </row>
    <row r="66" spans="1:32" x14ac:dyDescent="0.75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</row>
    <row r="67" spans="1:32" ht="49.5" x14ac:dyDescent="0.75">
      <c r="A67" s="88" t="s">
        <v>602</v>
      </c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</row>
    <row r="68" spans="1:32" ht="25" x14ac:dyDescent="0.75">
      <c r="A68" s="89" t="s">
        <v>580</v>
      </c>
      <c r="B68" s="90">
        <v>8031.3188479999999</v>
      </c>
      <c r="C68" s="90">
        <v>7940.3720700000003</v>
      </c>
      <c r="D68" s="90">
        <v>7903.7353519999997</v>
      </c>
      <c r="E68" s="90">
        <v>7909.8017579999996</v>
      </c>
      <c r="F68" s="90">
        <v>7940.830078</v>
      </c>
      <c r="G68" s="90">
        <v>7987.8505859999996</v>
      </c>
      <c r="H68" s="90">
        <v>8042.6831050000001</v>
      </c>
      <c r="I68" s="90">
        <v>8101.8808589999999</v>
      </c>
      <c r="J68" s="90">
        <v>8168.1220700000003</v>
      </c>
      <c r="K68" s="90">
        <v>8235.2177730000003</v>
      </c>
      <c r="L68" s="90">
        <v>8306.8525389999995</v>
      </c>
      <c r="M68" s="90">
        <v>8373.7109380000002</v>
      </c>
      <c r="N68" s="90">
        <v>8435.4941409999992</v>
      </c>
      <c r="O68" s="90">
        <v>8494.0546880000002</v>
      </c>
      <c r="P68" s="90">
        <v>8552.7587889999995</v>
      </c>
      <c r="Q68" s="90">
        <v>8606.1826170000004</v>
      </c>
      <c r="R68" s="90">
        <v>8658.1015619999998</v>
      </c>
      <c r="S68" s="90">
        <v>8711.0576170000004</v>
      </c>
      <c r="T68" s="90">
        <v>8762.5673829999996</v>
      </c>
      <c r="U68" s="90">
        <v>8814.5947269999997</v>
      </c>
      <c r="V68" s="90">
        <v>8864.6865230000003</v>
      </c>
      <c r="W68" s="90">
        <v>8916.5878909999992</v>
      </c>
      <c r="X68" s="90">
        <v>8972.7021480000003</v>
      </c>
      <c r="Y68" s="90">
        <v>9027.6074219999991</v>
      </c>
      <c r="Z68" s="90">
        <v>9080.1376949999994</v>
      </c>
      <c r="AA68" s="90">
        <v>9132.8710940000001</v>
      </c>
      <c r="AB68" s="90">
        <v>9182.9980469999991</v>
      </c>
      <c r="AC68" s="90">
        <v>9228.2011719999991</v>
      </c>
      <c r="AD68" s="90">
        <v>9269.6210940000001</v>
      </c>
      <c r="AE68" s="91">
        <v>5.1339999999999997E-3</v>
      </c>
      <c r="AF68" s="82"/>
    </row>
    <row r="69" spans="1:32" x14ac:dyDescent="0.75">
      <c r="A69" s="89" t="s">
        <v>581</v>
      </c>
      <c r="B69" s="90">
        <v>5201.8085940000001</v>
      </c>
      <c r="C69" s="90">
        <v>5250.8969729999999</v>
      </c>
      <c r="D69" s="90">
        <v>5302.2626950000003</v>
      </c>
      <c r="E69" s="90">
        <v>5353.2270509999998</v>
      </c>
      <c r="F69" s="90">
        <v>5399.2612300000001</v>
      </c>
      <c r="G69" s="90">
        <v>5437.2954099999997</v>
      </c>
      <c r="H69" s="90">
        <v>5468.6098629999997</v>
      </c>
      <c r="I69" s="90">
        <v>5492.0893550000001</v>
      </c>
      <c r="J69" s="90">
        <v>5507.6777339999999</v>
      </c>
      <c r="K69" s="90">
        <v>5512.2534180000002</v>
      </c>
      <c r="L69" s="90">
        <v>5521.1801759999998</v>
      </c>
      <c r="M69" s="90">
        <v>5519.0473629999997</v>
      </c>
      <c r="N69" s="90">
        <v>5513.2485349999997</v>
      </c>
      <c r="O69" s="90">
        <v>5500.6274409999996</v>
      </c>
      <c r="P69" s="90">
        <v>5486.0024409999996</v>
      </c>
      <c r="Q69" s="90">
        <v>5469.0234380000002</v>
      </c>
      <c r="R69" s="90">
        <v>5449.0185549999997</v>
      </c>
      <c r="S69" s="90">
        <v>5431.8198240000002</v>
      </c>
      <c r="T69" s="90">
        <v>5414.2065430000002</v>
      </c>
      <c r="U69" s="90">
        <v>5406.3969729999999</v>
      </c>
      <c r="V69" s="90">
        <v>5405.3071289999998</v>
      </c>
      <c r="W69" s="90">
        <v>5420.1103519999997</v>
      </c>
      <c r="X69" s="90">
        <v>5445.6806640000004</v>
      </c>
      <c r="Y69" s="90">
        <v>5472.6030270000001</v>
      </c>
      <c r="Z69" s="90">
        <v>5500.2749020000001</v>
      </c>
      <c r="AA69" s="90">
        <v>5530.6381840000004</v>
      </c>
      <c r="AB69" s="90">
        <v>5561.6923829999996</v>
      </c>
      <c r="AC69" s="90">
        <v>5585.7548829999996</v>
      </c>
      <c r="AD69" s="90">
        <v>5608.0507809999999</v>
      </c>
      <c r="AE69" s="91">
        <v>2.689E-3</v>
      </c>
      <c r="AF69" s="82"/>
    </row>
    <row r="70" spans="1:32" x14ac:dyDescent="0.75">
      <c r="A70" s="89" t="s">
        <v>582</v>
      </c>
      <c r="B70" s="90">
        <v>2.7199999999999998E-2</v>
      </c>
      <c r="C70" s="90">
        <v>0.446405</v>
      </c>
      <c r="D70" s="90">
        <v>0.88520500000000002</v>
      </c>
      <c r="E70" s="90">
        <v>1.334503</v>
      </c>
      <c r="F70" s="90">
        <v>1.8046040000000001</v>
      </c>
      <c r="G70" s="90">
        <v>2.2977280000000002</v>
      </c>
      <c r="H70" s="90">
        <v>2.8189009999999999</v>
      </c>
      <c r="I70" s="90">
        <v>3.3765900000000002</v>
      </c>
      <c r="J70" s="90">
        <v>3.9795349999999998</v>
      </c>
      <c r="K70" s="90">
        <v>4.6397399999999998</v>
      </c>
      <c r="L70" s="90">
        <v>5.3691800000000001</v>
      </c>
      <c r="M70" s="90">
        <v>6.1793230000000001</v>
      </c>
      <c r="N70" s="90">
        <v>7.0851259999999998</v>
      </c>
      <c r="O70" s="90">
        <v>8.1084790000000009</v>
      </c>
      <c r="P70" s="90">
        <v>9.2763559999999998</v>
      </c>
      <c r="Q70" s="90">
        <v>10.613517999999999</v>
      </c>
      <c r="R70" s="90">
        <v>12.144465</v>
      </c>
      <c r="S70" s="90">
        <v>13.896808999999999</v>
      </c>
      <c r="T70" s="90">
        <v>15.894682</v>
      </c>
      <c r="U70" s="90">
        <v>18.155231000000001</v>
      </c>
      <c r="V70" s="90">
        <v>20.693428000000001</v>
      </c>
      <c r="W70" s="90">
        <v>23.531113000000001</v>
      </c>
      <c r="X70" s="90">
        <v>26.681090999999999</v>
      </c>
      <c r="Y70" s="90">
        <v>30.170033</v>
      </c>
      <c r="Z70" s="90">
        <v>33.996665999999998</v>
      </c>
      <c r="AA70" s="90">
        <v>38.143760999999998</v>
      </c>
      <c r="AB70" s="90">
        <v>42.573020999999997</v>
      </c>
      <c r="AC70" s="90">
        <v>47.273494999999997</v>
      </c>
      <c r="AD70" s="90">
        <v>52.222855000000003</v>
      </c>
      <c r="AE70" s="91">
        <v>0.30996800000000002</v>
      </c>
      <c r="AF70" s="82"/>
    </row>
    <row r="71" spans="1:32" ht="49.5" x14ac:dyDescent="0.75">
      <c r="A71" s="89" t="s">
        <v>583</v>
      </c>
      <c r="B71" s="90">
        <v>12.657215000000001</v>
      </c>
      <c r="C71" s="90">
        <v>12.253945999999999</v>
      </c>
      <c r="D71" s="90">
        <v>11.837052999999999</v>
      </c>
      <c r="E71" s="90">
        <v>11.405747</v>
      </c>
      <c r="F71" s="90">
        <v>10.958615999999999</v>
      </c>
      <c r="G71" s="90">
        <v>10.497102999999999</v>
      </c>
      <c r="H71" s="90">
        <v>10.004996999999999</v>
      </c>
      <c r="I71" s="90">
        <v>9.5020070000000008</v>
      </c>
      <c r="J71" s="90">
        <v>8.9698100000000007</v>
      </c>
      <c r="K71" s="90">
        <v>8.4179040000000001</v>
      </c>
      <c r="L71" s="90">
        <v>7.8272069999999996</v>
      </c>
      <c r="M71" s="90">
        <v>7.1769290000000003</v>
      </c>
      <c r="N71" s="90">
        <v>6.5703300000000002</v>
      </c>
      <c r="O71" s="90">
        <v>6.0011219999999996</v>
      </c>
      <c r="P71" s="90">
        <v>5.4681610000000003</v>
      </c>
      <c r="Q71" s="90">
        <v>4.9728019999999997</v>
      </c>
      <c r="R71" s="90">
        <v>4.5123030000000002</v>
      </c>
      <c r="S71" s="90">
        <v>4.0931480000000002</v>
      </c>
      <c r="T71" s="90">
        <v>3.7105700000000001</v>
      </c>
      <c r="U71" s="90">
        <v>3.3614989999999998</v>
      </c>
      <c r="V71" s="90">
        <v>3.0438139999999998</v>
      </c>
      <c r="W71" s="90">
        <v>2.7556120000000002</v>
      </c>
      <c r="X71" s="90">
        <v>2.4947569999999999</v>
      </c>
      <c r="Y71" s="90">
        <v>2.2507510000000002</v>
      </c>
      <c r="Z71" s="90">
        <v>1.9678009999999999</v>
      </c>
      <c r="AA71" s="90">
        <v>1.629623</v>
      </c>
      <c r="AB71" s="90">
        <v>1.333248</v>
      </c>
      <c r="AC71" s="90">
        <v>1.052214</v>
      </c>
      <c r="AD71" s="90">
        <v>0.83661700000000006</v>
      </c>
      <c r="AE71" s="91">
        <v>-9.2464000000000005E-2</v>
      </c>
      <c r="AF71" s="82"/>
    </row>
    <row r="72" spans="1:32" ht="25" x14ac:dyDescent="0.75">
      <c r="A72" s="89" t="s">
        <v>584</v>
      </c>
      <c r="B72" s="90">
        <v>1568.900635</v>
      </c>
      <c r="C72" s="90">
        <v>1592.0656739999999</v>
      </c>
      <c r="D72" s="90">
        <v>1617.6141359999999</v>
      </c>
      <c r="E72" s="90">
        <v>1642.889404</v>
      </c>
      <c r="F72" s="90">
        <v>1666.8477780000001</v>
      </c>
      <c r="G72" s="90">
        <v>1689.6022949999999</v>
      </c>
      <c r="H72" s="90">
        <v>1709.506836</v>
      </c>
      <c r="I72" s="90">
        <v>1727.1770019999999</v>
      </c>
      <c r="J72" s="90">
        <v>1742.9711910000001</v>
      </c>
      <c r="K72" s="90">
        <v>1757.8314210000001</v>
      </c>
      <c r="L72" s="90">
        <v>1771.9936520000001</v>
      </c>
      <c r="M72" s="90">
        <v>1785.9129640000001</v>
      </c>
      <c r="N72" s="90">
        <v>1799.8901370000001</v>
      </c>
      <c r="O72" s="90">
        <v>1814.896606</v>
      </c>
      <c r="P72" s="90">
        <v>1830.9842530000001</v>
      </c>
      <c r="Q72" s="90">
        <v>1848.5692140000001</v>
      </c>
      <c r="R72" s="90">
        <v>1867.8732910000001</v>
      </c>
      <c r="S72" s="90">
        <v>1889.3264160000001</v>
      </c>
      <c r="T72" s="90">
        <v>1913.0802000000001</v>
      </c>
      <c r="U72" s="90">
        <v>1938.9139399999999</v>
      </c>
      <c r="V72" s="90">
        <v>1966.8549800000001</v>
      </c>
      <c r="W72" s="90">
        <v>1997.009155</v>
      </c>
      <c r="X72" s="90">
        <v>2025.797241</v>
      </c>
      <c r="Y72" s="90">
        <v>2053.891846</v>
      </c>
      <c r="Z72" s="90">
        <v>2081.9648440000001</v>
      </c>
      <c r="AA72" s="90">
        <v>2106.8190920000002</v>
      </c>
      <c r="AB72" s="90">
        <v>2130.8447270000001</v>
      </c>
      <c r="AC72" s="90">
        <v>2151.36499</v>
      </c>
      <c r="AD72" s="90">
        <v>2171.7822270000001</v>
      </c>
      <c r="AE72" s="91">
        <v>1.1681E-2</v>
      </c>
      <c r="AF72" s="82"/>
    </row>
    <row r="73" spans="1:32" x14ac:dyDescent="0.75">
      <c r="A73" s="89" t="s">
        <v>585</v>
      </c>
      <c r="B73" s="90">
        <v>0</v>
      </c>
      <c r="C73" s="90">
        <v>0</v>
      </c>
      <c r="D73" s="90">
        <v>0</v>
      </c>
      <c r="E73" s="90">
        <v>0</v>
      </c>
      <c r="F73" s="90">
        <v>0</v>
      </c>
      <c r="G73" s="90">
        <v>0</v>
      </c>
      <c r="H73" s="90">
        <v>0</v>
      </c>
      <c r="I73" s="90">
        <v>0</v>
      </c>
      <c r="J73" s="90">
        <v>0</v>
      </c>
      <c r="K73" s="90">
        <v>0</v>
      </c>
      <c r="L73" s="90">
        <v>0</v>
      </c>
      <c r="M73" s="90">
        <v>0</v>
      </c>
      <c r="N73" s="90">
        <v>0</v>
      </c>
      <c r="O73" s="90">
        <v>0</v>
      </c>
      <c r="P73" s="90">
        <v>0</v>
      </c>
      <c r="Q73" s="90">
        <v>0</v>
      </c>
      <c r="R73" s="90">
        <v>0</v>
      </c>
      <c r="S73" s="90">
        <v>0</v>
      </c>
      <c r="T73" s="90">
        <v>0</v>
      </c>
      <c r="U73" s="90">
        <v>0</v>
      </c>
      <c r="V73" s="90">
        <v>0</v>
      </c>
      <c r="W73" s="90">
        <v>0</v>
      </c>
      <c r="X73" s="90">
        <v>0</v>
      </c>
      <c r="Y73" s="90">
        <v>0</v>
      </c>
      <c r="Z73" s="90">
        <v>0</v>
      </c>
      <c r="AA73" s="90">
        <v>0</v>
      </c>
      <c r="AB73" s="90">
        <v>0</v>
      </c>
      <c r="AC73" s="90">
        <v>0</v>
      </c>
      <c r="AD73" s="90">
        <v>0</v>
      </c>
      <c r="AE73" s="91" t="s">
        <v>298</v>
      </c>
      <c r="AF73" s="82"/>
    </row>
    <row r="74" spans="1:32" ht="37.25" x14ac:dyDescent="0.75">
      <c r="A74" s="89" t="s">
        <v>586</v>
      </c>
      <c r="B74" s="90">
        <v>0</v>
      </c>
      <c r="C74" s="90">
        <v>0.787767</v>
      </c>
      <c r="D74" s="90">
        <v>1.5879289999999999</v>
      </c>
      <c r="E74" s="90">
        <v>2.3966599999999998</v>
      </c>
      <c r="F74" s="90">
        <v>3.208523</v>
      </c>
      <c r="G74" s="90">
        <v>4.0274260000000002</v>
      </c>
      <c r="H74" s="90">
        <v>4.8601450000000002</v>
      </c>
      <c r="I74" s="90">
        <v>5.7169280000000002</v>
      </c>
      <c r="J74" s="90">
        <v>6.6017650000000003</v>
      </c>
      <c r="K74" s="90">
        <v>7.5191460000000001</v>
      </c>
      <c r="L74" s="90">
        <v>8.4768489999999996</v>
      </c>
      <c r="M74" s="90">
        <v>9.4802370000000007</v>
      </c>
      <c r="N74" s="90">
        <v>10.536694000000001</v>
      </c>
      <c r="O74" s="90">
        <v>11.657214</v>
      </c>
      <c r="P74" s="90">
        <v>12.856301999999999</v>
      </c>
      <c r="Q74" s="90">
        <v>14.143478</v>
      </c>
      <c r="R74" s="90">
        <v>15.531952</v>
      </c>
      <c r="S74" s="90">
        <v>17.031109000000001</v>
      </c>
      <c r="T74" s="90">
        <v>18.651724000000002</v>
      </c>
      <c r="U74" s="90">
        <v>20.389593000000001</v>
      </c>
      <c r="V74" s="90">
        <v>22.245595999999999</v>
      </c>
      <c r="W74" s="90">
        <v>24.213246999999999</v>
      </c>
      <c r="X74" s="90">
        <v>26.284991999999999</v>
      </c>
      <c r="Y74" s="90">
        <v>28.463531</v>
      </c>
      <c r="Z74" s="90">
        <v>30.733688000000001</v>
      </c>
      <c r="AA74" s="90">
        <v>33.074711000000001</v>
      </c>
      <c r="AB74" s="90">
        <v>35.461925999999998</v>
      </c>
      <c r="AC74" s="90">
        <v>37.891818999999998</v>
      </c>
      <c r="AD74" s="90">
        <v>40.35284</v>
      </c>
      <c r="AE74" s="91" t="s">
        <v>298</v>
      </c>
      <c r="AF74" s="82"/>
    </row>
    <row r="75" spans="1:32" ht="37.25" x14ac:dyDescent="0.75">
      <c r="A75" s="89" t="s">
        <v>587</v>
      </c>
      <c r="B75" s="90">
        <v>0</v>
      </c>
      <c r="C75" s="90">
        <v>0.855433</v>
      </c>
      <c r="D75" s="90">
        <v>1.733762</v>
      </c>
      <c r="E75" s="90">
        <v>2.6065299999999998</v>
      </c>
      <c r="F75" s="90">
        <v>3.4725510000000002</v>
      </c>
      <c r="G75" s="90">
        <v>4.3335290000000004</v>
      </c>
      <c r="H75" s="90">
        <v>5.1927940000000001</v>
      </c>
      <c r="I75" s="90">
        <v>6.0617429999999999</v>
      </c>
      <c r="J75" s="90">
        <v>6.9501559999999998</v>
      </c>
      <c r="K75" s="90">
        <v>7.8712400000000002</v>
      </c>
      <c r="L75" s="90">
        <v>8.836157</v>
      </c>
      <c r="M75" s="90">
        <v>9.8554539999999999</v>
      </c>
      <c r="N75" s="90">
        <v>10.940022000000001</v>
      </c>
      <c r="O75" s="90">
        <v>12.10994</v>
      </c>
      <c r="P75" s="90">
        <v>13.379708000000001</v>
      </c>
      <c r="Q75" s="90">
        <v>14.764685</v>
      </c>
      <c r="R75" s="90">
        <v>16.280159000000001</v>
      </c>
      <c r="S75" s="90">
        <v>17.941573999999999</v>
      </c>
      <c r="T75" s="90">
        <v>19.761744</v>
      </c>
      <c r="U75" s="90">
        <v>21.739498000000001</v>
      </c>
      <c r="V75" s="90">
        <v>23.876650000000001</v>
      </c>
      <c r="W75" s="90">
        <v>26.169352</v>
      </c>
      <c r="X75" s="90">
        <v>28.600905999999998</v>
      </c>
      <c r="Y75" s="90">
        <v>31.175287000000001</v>
      </c>
      <c r="Z75" s="90">
        <v>33.863022000000001</v>
      </c>
      <c r="AA75" s="90">
        <v>36.644165000000001</v>
      </c>
      <c r="AB75" s="90">
        <v>39.482059</v>
      </c>
      <c r="AC75" s="90">
        <v>42.376590999999998</v>
      </c>
      <c r="AD75" s="90">
        <v>45.306109999999997</v>
      </c>
      <c r="AE75" s="91" t="s">
        <v>298</v>
      </c>
      <c r="AF75" s="82"/>
    </row>
    <row r="76" spans="1:32" x14ac:dyDescent="0.75">
      <c r="A76" s="89" t="s">
        <v>588</v>
      </c>
      <c r="B76" s="90">
        <v>0</v>
      </c>
      <c r="C76" s="90">
        <v>0</v>
      </c>
      <c r="D76" s="90">
        <v>0</v>
      </c>
      <c r="E76" s="90">
        <v>0</v>
      </c>
      <c r="F76" s="90">
        <v>0</v>
      </c>
      <c r="G76" s="90">
        <v>0</v>
      </c>
      <c r="H76" s="90">
        <v>0</v>
      </c>
      <c r="I76" s="90">
        <v>0</v>
      </c>
      <c r="J76" s="90">
        <v>0</v>
      </c>
      <c r="K76" s="90">
        <v>0</v>
      </c>
      <c r="L76" s="90">
        <v>0</v>
      </c>
      <c r="M76" s="90">
        <v>0</v>
      </c>
      <c r="N76" s="90">
        <v>0</v>
      </c>
      <c r="O76" s="90">
        <v>0</v>
      </c>
      <c r="P76" s="90">
        <v>0</v>
      </c>
      <c r="Q76" s="90">
        <v>0</v>
      </c>
      <c r="R76" s="90">
        <v>0</v>
      </c>
      <c r="S76" s="90">
        <v>0</v>
      </c>
      <c r="T76" s="90">
        <v>0</v>
      </c>
      <c r="U76" s="90">
        <v>0</v>
      </c>
      <c r="V76" s="90">
        <v>0</v>
      </c>
      <c r="W76" s="90">
        <v>0</v>
      </c>
      <c r="X76" s="90">
        <v>0</v>
      </c>
      <c r="Y76" s="90">
        <v>0</v>
      </c>
      <c r="Z76" s="90">
        <v>0</v>
      </c>
      <c r="AA76" s="90">
        <v>0</v>
      </c>
      <c r="AB76" s="90">
        <v>0</v>
      </c>
      <c r="AC76" s="90">
        <v>0</v>
      </c>
      <c r="AD76" s="90">
        <v>0</v>
      </c>
      <c r="AE76" s="91" t="s">
        <v>298</v>
      </c>
      <c r="AF76" s="82"/>
    </row>
    <row r="77" spans="1:32" ht="49.5" x14ac:dyDescent="0.75">
      <c r="A77" s="88" t="s">
        <v>603</v>
      </c>
      <c r="B77" s="92">
        <v>14814.711914</v>
      </c>
      <c r="C77" s="92">
        <v>14797.678711</v>
      </c>
      <c r="D77" s="92">
        <v>14839.655273</v>
      </c>
      <c r="E77" s="92">
        <v>14923.662109000001</v>
      </c>
      <c r="F77" s="92">
        <v>15026.384765999999</v>
      </c>
      <c r="G77" s="92">
        <v>15135.905273</v>
      </c>
      <c r="H77" s="92">
        <v>15243.676758</v>
      </c>
      <c r="I77" s="92">
        <v>15345.804688</v>
      </c>
      <c r="J77" s="92">
        <v>15445.272461</v>
      </c>
      <c r="K77" s="92">
        <v>15533.75</v>
      </c>
      <c r="L77" s="92">
        <v>15630.535156</v>
      </c>
      <c r="M77" s="92">
        <v>15711.363281</v>
      </c>
      <c r="N77" s="92">
        <v>15783.764648</v>
      </c>
      <c r="O77" s="92">
        <v>15847.455078000001</v>
      </c>
      <c r="P77" s="92">
        <v>15910.726562</v>
      </c>
      <c r="Q77" s="92">
        <v>15968.269531</v>
      </c>
      <c r="R77" s="92">
        <v>16023.462890999999</v>
      </c>
      <c r="S77" s="92">
        <v>16085.165039</v>
      </c>
      <c r="T77" s="92">
        <v>16147.872069999999</v>
      </c>
      <c r="U77" s="92">
        <v>16223.551758</v>
      </c>
      <c r="V77" s="92">
        <v>16306.708008</v>
      </c>
      <c r="W77" s="92">
        <v>16410.376952999999</v>
      </c>
      <c r="X77" s="92">
        <v>16528.242188</v>
      </c>
      <c r="Y77" s="92">
        <v>16646.162109000001</v>
      </c>
      <c r="Z77" s="92">
        <v>16762.939452999999</v>
      </c>
      <c r="AA77" s="92">
        <v>16879.820312</v>
      </c>
      <c r="AB77" s="92">
        <v>16994.386718999998</v>
      </c>
      <c r="AC77" s="92">
        <v>17093.916015999999</v>
      </c>
      <c r="AD77" s="92">
        <v>17188.173827999999</v>
      </c>
      <c r="AE77" s="93">
        <v>5.3210000000000002E-3</v>
      </c>
      <c r="AF77" s="82"/>
    </row>
    <row r="78" spans="1:32" ht="15.5" thickBot="1" x14ac:dyDescent="0.9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</row>
    <row r="79" spans="1:32" x14ac:dyDescent="0.75">
      <c r="A79" s="99" t="s">
        <v>590</v>
      </c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</row>
    <row r="80" spans="1:32" x14ac:dyDescent="0.75">
      <c r="A80" s="82" t="s">
        <v>591</v>
      </c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</row>
    <row r="81" spans="1:32" x14ac:dyDescent="0.75">
      <c r="A81" s="82" t="s">
        <v>592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</row>
    <row r="82" spans="1:32" x14ac:dyDescent="0.75">
      <c r="A82" s="82" t="s">
        <v>593</v>
      </c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</row>
    <row r="83" spans="1:32" x14ac:dyDescent="0.75">
      <c r="A83" s="82" t="s">
        <v>540</v>
      </c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</row>
    <row r="84" spans="1:32" x14ac:dyDescent="0.75">
      <c r="A84" s="82" t="s">
        <v>595</v>
      </c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</row>
    <row r="85" spans="1:32" x14ac:dyDescent="0.75">
      <c r="A85" s="82" t="s">
        <v>596</v>
      </c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</row>
    <row r="86" spans="1:32" x14ac:dyDescent="0.75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</row>
    <row r="87" spans="1:32" x14ac:dyDescent="0.75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</row>
    <row r="88" spans="1:32" x14ac:dyDescent="0.75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</row>
    <row r="89" spans="1:32" x14ac:dyDescent="0.75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</row>
    <row r="90" spans="1:32" x14ac:dyDescent="0.75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</row>
    <row r="91" spans="1:32" x14ac:dyDescent="0.75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</row>
    <row r="92" spans="1:32" x14ac:dyDescent="0.75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</row>
    <row r="93" spans="1:32" x14ac:dyDescent="0.75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</row>
    <row r="94" spans="1:32" x14ac:dyDescent="0.75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</row>
    <row r="95" spans="1:32" x14ac:dyDescent="0.7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</row>
    <row r="96" spans="1:32" x14ac:dyDescent="0.75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</row>
    <row r="97" spans="1:32" x14ac:dyDescent="0.75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</row>
    <row r="98" spans="1:32" x14ac:dyDescent="0.75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</row>
    <row r="99" spans="1:32" x14ac:dyDescent="0.75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</row>
    <row r="100" spans="1:32" x14ac:dyDescent="0.75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</row>
    <row r="101" spans="1:32" x14ac:dyDescent="0.75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</row>
    <row r="102" spans="1:32" x14ac:dyDescent="0.75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</row>
    <row r="103" spans="1:32" x14ac:dyDescent="0.75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</row>
    <row r="104" spans="1:32" x14ac:dyDescent="0.75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</row>
    <row r="105" spans="1:32" x14ac:dyDescent="0.7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</row>
    <row r="106" spans="1:32" x14ac:dyDescent="0.75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</row>
    <row r="107" spans="1:32" x14ac:dyDescent="0.75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</row>
    <row r="108" spans="1:32" x14ac:dyDescent="0.75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</row>
    <row r="109" spans="1:32" x14ac:dyDescent="0.75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 t="s">
        <v>545</v>
      </c>
      <c r="AF109" s="82"/>
    </row>
    <row r="117" spans="1:31" x14ac:dyDescent="0.75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</row>
    <row r="259" spans="1:31" x14ac:dyDescent="0.75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  <c r="AA259" s="101"/>
      <c r="AB259" s="101"/>
      <c r="AC259" s="101"/>
      <c r="AD259" s="101"/>
      <c r="AE259" s="101"/>
    </row>
  </sheetData>
  <mergeCells count="3">
    <mergeCell ref="A79:AF79"/>
    <mergeCell ref="A117:AE117"/>
    <mergeCell ref="A259:AE2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F280-22E2-4E71-8AC1-2F9F141B6A69}">
  <dimension ref="A1:AH4510"/>
  <sheetViews>
    <sheetView topLeftCell="B154" workbookViewId="0">
      <selection activeCell="C23" sqref="C23"/>
    </sheetView>
  </sheetViews>
  <sheetFormatPr defaultRowHeight="14.75" x14ac:dyDescent="0.75"/>
  <cols>
    <col min="1" max="1" width="20.86328125" hidden="1" customWidth="1"/>
    <col min="2" max="2" width="45.7265625" customWidth="1"/>
  </cols>
  <sheetData>
    <row r="1" spans="1:33" ht="15" customHeight="1" thickBot="1" x14ac:dyDescent="0.9">
      <c r="B1" s="76" t="s">
        <v>265</v>
      </c>
      <c r="C1" s="77">
        <v>2022</v>
      </c>
      <c r="D1" s="77">
        <v>2023</v>
      </c>
      <c r="E1" s="77">
        <v>2024</v>
      </c>
      <c r="F1" s="77">
        <v>2025</v>
      </c>
      <c r="G1" s="77">
        <v>2026</v>
      </c>
      <c r="H1" s="77">
        <v>2027</v>
      </c>
      <c r="I1" s="77">
        <v>2028</v>
      </c>
      <c r="J1" s="77">
        <v>2029</v>
      </c>
      <c r="K1" s="77">
        <v>2030</v>
      </c>
      <c r="L1" s="77">
        <v>2031</v>
      </c>
      <c r="M1" s="77">
        <v>2032</v>
      </c>
      <c r="N1" s="77">
        <v>2033</v>
      </c>
      <c r="O1" s="77">
        <v>2034</v>
      </c>
      <c r="P1" s="77">
        <v>2035</v>
      </c>
      <c r="Q1" s="77">
        <v>2036</v>
      </c>
      <c r="R1" s="77">
        <v>2037</v>
      </c>
      <c r="S1" s="77">
        <v>2038</v>
      </c>
      <c r="T1" s="77">
        <v>2039</v>
      </c>
      <c r="U1" s="77">
        <v>2040</v>
      </c>
      <c r="V1" s="77">
        <v>2041</v>
      </c>
      <c r="W1" s="77">
        <v>2042</v>
      </c>
      <c r="X1" s="77">
        <v>2043</v>
      </c>
      <c r="Y1" s="77">
        <v>2044</v>
      </c>
      <c r="Z1" s="77">
        <v>2045</v>
      </c>
      <c r="AA1" s="77">
        <v>2046</v>
      </c>
      <c r="AB1" s="77">
        <v>2047</v>
      </c>
      <c r="AC1" s="77">
        <v>2048</v>
      </c>
      <c r="AD1" s="77">
        <v>2049</v>
      </c>
      <c r="AE1" s="77">
        <v>2050</v>
      </c>
    </row>
    <row r="2" spans="1:33" ht="15" customHeight="1" thickTop="1" x14ac:dyDescent="0.75"/>
    <row r="3" spans="1:33" ht="15" customHeight="1" x14ac:dyDescent="0.75">
      <c r="C3" s="78" t="s">
        <v>266</v>
      </c>
      <c r="D3" s="78" t="s">
        <v>267</v>
      </c>
      <c r="E3" s="79"/>
      <c r="F3" s="79"/>
      <c r="G3" s="79"/>
    </row>
    <row r="4" spans="1:33" ht="15" customHeight="1" x14ac:dyDescent="0.75">
      <c r="C4" s="78" t="s">
        <v>268</v>
      </c>
      <c r="D4" s="78" t="s">
        <v>269</v>
      </c>
      <c r="E4" s="79"/>
      <c r="F4" s="79"/>
      <c r="G4" s="78" t="s">
        <v>270</v>
      </c>
    </row>
    <row r="5" spans="1:33" ht="15" customHeight="1" x14ac:dyDescent="0.75">
      <c r="C5" s="78" t="s">
        <v>271</v>
      </c>
      <c r="D5" s="78" t="s">
        <v>272</v>
      </c>
      <c r="E5" s="79"/>
      <c r="F5" s="79"/>
      <c r="G5" s="79"/>
    </row>
    <row r="6" spans="1:33" ht="15" customHeight="1" x14ac:dyDescent="0.75">
      <c r="C6" s="78" t="s">
        <v>273</v>
      </c>
      <c r="D6" s="79"/>
      <c r="E6" s="78" t="s">
        <v>274</v>
      </c>
      <c r="F6" s="79"/>
      <c r="G6" s="79"/>
    </row>
    <row r="7" spans="1:33" ht="12" customHeight="1" x14ac:dyDescent="0.75"/>
    <row r="8" spans="1:33" ht="12" customHeight="1" x14ac:dyDescent="0.75"/>
    <row r="9" spans="1:33" ht="12" customHeight="1" x14ac:dyDescent="0.75"/>
    <row r="10" spans="1:33" ht="15" customHeight="1" x14ac:dyDescent="0.8">
      <c r="A10" s="80" t="s">
        <v>275</v>
      </c>
      <c r="B10" s="81" t="s">
        <v>276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3" t="s">
        <v>277</v>
      </c>
      <c r="AG10" s="82"/>
    </row>
    <row r="11" spans="1:33" ht="15" customHeight="1" x14ac:dyDescent="0.75">
      <c r="B11" s="84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3" t="s">
        <v>278</v>
      </c>
      <c r="AG11" s="82"/>
    </row>
    <row r="12" spans="1:33" ht="15" customHeight="1" x14ac:dyDescent="0.75">
      <c r="B12" s="84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3" t="s">
        <v>279</v>
      </c>
      <c r="AG12" s="82"/>
    </row>
    <row r="13" spans="1:33" ht="15" customHeight="1" thickBot="1" x14ac:dyDescent="0.9">
      <c r="B13" s="86" t="s">
        <v>280</v>
      </c>
      <c r="C13" s="86">
        <v>2022</v>
      </c>
      <c r="D13" s="86">
        <v>2023</v>
      </c>
      <c r="E13" s="86">
        <v>2024</v>
      </c>
      <c r="F13" s="86">
        <v>2025</v>
      </c>
      <c r="G13" s="86">
        <v>2026</v>
      </c>
      <c r="H13" s="86">
        <v>2027</v>
      </c>
      <c r="I13" s="86">
        <v>2028</v>
      </c>
      <c r="J13" s="86">
        <v>2029</v>
      </c>
      <c r="K13" s="86">
        <v>2030</v>
      </c>
      <c r="L13" s="86">
        <v>2031</v>
      </c>
      <c r="M13" s="86">
        <v>2032</v>
      </c>
      <c r="N13" s="86">
        <v>2033</v>
      </c>
      <c r="O13" s="86">
        <v>2034</v>
      </c>
      <c r="P13" s="86">
        <v>2035</v>
      </c>
      <c r="Q13" s="86">
        <v>2036</v>
      </c>
      <c r="R13" s="86">
        <v>2037</v>
      </c>
      <c r="S13" s="86">
        <v>2038</v>
      </c>
      <c r="T13" s="86">
        <v>2039</v>
      </c>
      <c r="U13" s="86">
        <v>2040</v>
      </c>
      <c r="V13" s="86">
        <v>2041</v>
      </c>
      <c r="W13" s="86">
        <v>2042</v>
      </c>
      <c r="X13" s="86">
        <v>2043</v>
      </c>
      <c r="Y13" s="86">
        <v>2044</v>
      </c>
      <c r="Z13" s="86">
        <v>2045</v>
      </c>
      <c r="AA13" s="86">
        <v>2046</v>
      </c>
      <c r="AB13" s="86">
        <v>2047</v>
      </c>
      <c r="AC13" s="86">
        <v>2048</v>
      </c>
      <c r="AD13" s="86">
        <v>2049</v>
      </c>
      <c r="AE13" s="86">
        <v>2050</v>
      </c>
      <c r="AF13" s="87">
        <v>2050</v>
      </c>
      <c r="AG13" s="82"/>
    </row>
    <row r="14" spans="1:33" ht="15" customHeight="1" thickTop="1" x14ac:dyDescent="0.75"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</row>
    <row r="15" spans="1:33" ht="15" customHeight="1" x14ac:dyDescent="0.75">
      <c r="B15" s="88" t="s">
        <v>281</v>
      </c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</row>
    <row r="16" spans="1:33" ht="15" customHeight="1" x14ac:dyDescent="0.75"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</row>
    <row r="17" spans="1:33" ht="15" customHeight="1" x14ac:dyDescent="0.75">
      <c r="B17" s="88" t="s">
        <v>282</v>
      </c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</row>
    <row r="18" spans="1:33" ht="15" customHeight="1" x14ac:dyDescent="0.75">
      <c r="B18" s="88" t="s">
        <v>283</v>
      </c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</row>
    <row r="19" spans="1:33" ht="15" customHeight="1" x14ac:dyDescent="0.75">
      <c r="A19" s="80" t="s">
        <v>284</v>
      </c>
      <c r="B19" s="89" t="s">
        <v>285</v>
      </c>
      <c r="C19" s="90">
        <v>54.392623999999998</v>
      </c>
      <c r="D19" s="90">
        <v>53.187412000000002</v>
      </c>
      <c r="E19" s="90">
        <v>52.529724000000002</v>
      </c>
      <c r="F19" s="90">
        <v>52.479733000000003</v>
      </c>
      <c r="G19" s="90">
        <v>52.720959000000001</v>
      </c>
      <c r="H19" s="90">
        <v>52.851050999999998</v>
      </c>
      <c r="I19" s="90">
        <v>52.993167999999997</v>
      </c>
      <c r="J19" s="90">
        <v>53.175175000000003</v>
      </c>
      <c r="K19" s="90">
        <v>53.566817999999998</v>
      </c>
      <c r="L19" s="90">
        <v>54.220244999999998</v>
      </c>
      <c r="M19" s="90">
        <v>55.079853</v>
      </c>
      <c r="N19" s="90">
        <v>55.840674999999997</v>
      </c>
      <c r="O19" s="90">
        <v>56.638934999999996</v>
      </c>
      <c r="P19" s="90">
        <v>57.504395000000002</v>
      </c>
      <c r="Q19" s="90">
        <v>58.304447000000003</v>
      </c>
      <c r="R19" s="90">
        <v>59.176174000000003</v>
      </c>
      <c r="S19" s="90">
        <v>60.063701999999999</v>
      </c>
      <c r="T19" s="90">
        <v>61.000945999999999</v>
      </c>
      <c r="U19" s="90">
        <v>62.044392000000002</v>
      </c>
      <c r="V19" s="90">
        <v>63.120776999999997</v>
      </c>
      <c r="W19" s="90">
        <v>64.186768000000001</v>
      </c>
      <c r="X19" s="90">
        <v>65.249404999999996</v>
      </c>
      <c r="Y19" s="90">
        <v>66.318534999999997</v>
      </c>
      <c r="Z19" s="90">
        <v>67.468947999999997</v>
      </c>
      <c r="AA19" s="90">
        <v>68.816581999999997</v>
      </c>
      <c r="AB19" s="90">
        <v>70.243613999999994</v>
      </c>
      <c r="AC19" s="90">
        <v>71.603301999999999</v>
      </c>
      <c r="AD19" s="90">
        <v>73.056640999999999</v>
      </c>
      <c r="AE19" s="90">
        <v>74.779610000000005</v>
      </c>
      <c r="AF19" s="91">
        <v>1.1433E-2</v>
      </c>
      <c r="AG19" s="82"/>
    </row>
    <row r="20" spans="1:33" ht="15" customHeight="1" x14ac:dyDescent="0.75">
      <c r="A20" s="80" t="s">
        <v>286</v>
      </c>
      <c r="B20" s="89" t="s">
        <v>287</v>
      </c>
      <c r="C20" s="90">
        <v>16.846205000000001</v>
      </c>
      <c r="D20" s="90">
        <v>17.761892</v>
      </c>
      <c r="E20" s="90">
        <v>18.763459999999998</v>
      </c>
      <c r="F20" s="90">
        <v>19.899121999999998</v>
      </c>
      <c r="G20" s="90">
        <v>21.083855</v>
      </c>
      <c r="H20" s="90">
        <v>22.151053999999998</v>
      </c>
      <c r="I20" s="90">
        <v>23.138805000000001</v>
      </c>
      <c r="J20" s="90">
        <v>24.075592</v>
      </c>
      <c r="K20" s="90">
        <v>25.031351000000001</v>
      </c>
      <c r="L20" s="90">
        <v>26.026824999999999</v>
      </c>
      <c r="M20" s="90">
        <v>27.096857</v>
      </c>
      <c r="N20" s="90">
        <v>28.109197999999999</v>
      </c>
      <c r="O20" s="90">
        <v>29.092110000000002</v>
      </c>
      <c r="P20" s="90">
        <v>30.063576000000001</v>
      </c>
      <c r="Q20" s="90">
        <v>30.988947</v>
      </c>
      <c r="R20" s="90">
        <v>31.943773</v>
      </c>
      <c r="S20" s="90">
        <v>32.878410000000002</v>
      </c>
      <c r="T20" s="90">
        <v>33.782879000000001</v>
      </c>
      <c r="U20" s="90">
        <v>34.707160999999999</v>
      </c>
      <c r="V20" s="90">
        <v>35.655670000000001</v>
      </c>
      <c r="W20" s="90">
        <v>36.558773000000002</v>
      </c>
      <c r="X20" s="90">
        <v>37.368586999999998</v>
      </c>
      <c r="Y20" s="90">
        <v>38.121651</v>
      </c>
      <c r="Z20" s="90">
        <v>38.871417999999998</v>
      </c>
      <c r="AA20" s="90">
        <v>39.695540999999999</v>
      </c>
      <c r="AB20" s="90">
        <v>40.532322000000001</v>
      </c>
      <c r="AC20" s="90">
        <v>41.299179000000002</v>
      </c>
      <c r="AD20" s="90">
        <v>42.100203999999998</v>
      </c>
      <c r="AE20" s="90">
        <v>43.049956999999999</v>
      </c>
      <c r="AF20" s="91">
        <v>3.4076000000000002E-2</v>
      </c>
      <c r="AG20" s="82"/>
    </row>
    <row r="21" spans="1:33" ht="15" customHeight="1" x14ac:dyDescent="0.75">
      <c r="A21" s="80" t="s">
        <v>288</v>
      </c>
      <c r="B21" s="89" t="s">
        <v>289</v>
      </c>
      <c r="C21" s="90">
        <v>5.8500000000000002E-4</v>
      </c>
      <c r="D21" s="90">
        <v>7.6309999999999998E-3</v>
      </c>
      <c r="E21" s="90">
        <v>1.4685E-2</v>
      </c>
      <c r="F21" s="90">
        <v>2.1224E-2</v>
      </c>
      <c r="G21" s="90">
        <v>2.7498000000000002E-2</v>
      </c>
      <c r="H21" s="90">
        <v>3.3387E-2</v>
      </c>
      <c r="I21" s="90">
        <v>3.8968000000000003E-2</v>
      </c>
      <c r="J21" s="90">
        <v>4.4345000000000002E-2</v>
      </c>
      <c r="K21" s="90">
        <v>4.9703999999999998E-2</v>
      </c>
      <c r="L21" s="90">
        <v>5.5247999999999998E-2</v>
      </c>
      <c r="M21" s="90">
        <v>6.1055999999999999E-2</v>
      </c>
      <c r="N21" s="90">
        <v>6.6844000000000001E-2</v>
      </c>
      <c r="O21" s="90">
        <v>7.2696999999999998E-2</v>
      </c>
      <c r="P21" s="90">
        <v>7.8773999999999997E-2</v>
      </c>
      <c r="Q21" s="90">
        <v>8.5073999999999997E-2</v>
      </c>
      <c r="R21" s="90">
        <v>9.1911000000000007E-2</v>
      </c>
      <c r="S21" s="90">
        <v>9.9267999999999995E-2</v>
      </c>
      <c r="T21" s="90">
        <v>0.10728699999999999</v>
      </c>
      <c r="U21" s="90">
        <v>0.116186</v>
      </c>
      <c r="V21" s="90">
        <v>0.125999</v>
      </c>
      <c r="W21" s="90">
        <v>0.13661799999999999</v>
      </c>
      <c r="X21" s="90">
        <v>0.14805499999999999</v>
      </c>
      <c r="Y21" s="90">
        <v>0.160189</v>
      </c>
      <c r="Z21" s="90">
        <v>0.173373</v>
      </c>
      <c r="AA21" s="90">
        <v>0.18800800000000001</v>
      </c>
      <c r="AB21" s="90">
        <v>0.203789</v>
      </c>
      <c r="AC21" s="90">
        <v>0.22024199999999999</v>
      </c>
      <c r="AD21" s="90">
        <v>0.237737</v>
      </c>
      <c r="AE21" s="90">
        <v>0.256857</v>
      </c>
      <c r="AF21" s="91">
        <v>0.242756</v>
      </c>
      <c r="AG21" s="82"/>
    </row>
    <row r="22" spans="1:33" ht="15" customHeight="1" x14ac:dyDescent="0.75">
      <c r="A22" s="80" t="s">
        <v>290</v>
      </c>
      <c r="B22" s="89" t="s">
        <v>291</v>
      </c>
      <c r="C22" s="90">
        <v>1.5417999999999999E-2</v>
      </c>
      <c r="D22" s="90">
        <v>1.3986E-2</v>
      </c>
      <c r="E22" s="90">
        <v>1.2747E-2</v>
      </c>
      <c r="F22" s="90">
        <v>1.1705E-2</v>
      </c>
      <c r="G22" s="90">
        <v>1.0794E-2</v>
      </c>
      <c r="H22" s="90">
        <v>9.9299999999999996E-3</v>
      </c>
      <c r="I22" s="90">
        <v>9.1299999999999992E-3</v>
      </c>
      <c r="J22" s="90">
        <v>8.3929999999999994E-3</v>
      </c>
      <c r="K22" s="90">
        <v>7.7320000000000002E-3</v>
      </c>
      <c r="L22" s="90">
        <v>7.1459999999999996E-3</v>
      </c>
      <c r="M22" s="90">
        <v>6.6239999999999997E-3</v>
      </c>
      <c r="N22" s="90">
        <v>6.0930000000000003E-3</v>
      </c>
      <c r="O22" s="90">
        <v>5.5430000000000002E-3</v>
      </c>
      <c r="P22" s="90">
        <v>4.9630000000000004E-3</v>
      </c>
      <c r="Q22" s="90">
        <v>4.3689999999999996E-3</v>
      </c>
      <c r="R22" s="90">
        <v>3.7439999999999999E-3</v>
      </c>
      <c r="S22" s="90">
        <v>3.1649999999999998E-3</v>
      </c>
      <c r="T22" s="90">
        <v>2.637E-3</v>
      </c>
      <c r="U22" s="90">
        <v>2.1050000000000001E-3</v>
      </c>
      <c r="V22" s="90">
        <v>1.683E-3</v>
      </c>
      <c r="W22" s="90">
        <v>1.3730000000000001E-3</v>
      </c>
      <c r="X22" s="90">
        <v>1.147E-3</v>
      </c>
      <c r="Y22" s="90">
        <v>1E-3</v>
      </c>
      <c r="Z22" s="90">
        <v>8.9899999999999995E-4</v>
      </c>
      <c r="AA22" s="90">
        <v>8.1999999999999998E-4</v>
      </c>
      <c r="AB22" s="90">
        <v>7.6900000000000004E-4</v>
      </c>
      <c r="AC22" s="90">
        <v>7.0299999999999996E-4</v>
      </c>
      <c r="AD22" s="90">
        <v>6.2500000000000001E-4</v>
      </c>
      <c r="AE22" s="90">
        <v>5.2899999999999996E-4</v>
      </c>
      <c r="AF22" s="91">
        <v>-0.11348800000000001</v>
      </c>
      <c r="AG22" s="82"/>
    </row>
    <row r="23" spans="1:33" ht="15" customHeight="1" x14ac:dyDescent="0.75">
      <c r="A23" s="80" t="s">
        <v>292</v>
      </c>
      <c r="B23" s="89" t="s">
        <v>293</v>
      </c>
      <c r="C23" s="90">
        <v>3.793104</v>
      </c>
      <c r="D23" s="90">
        <v>3.7339889999999998</v>
      </c>
      <c r="E23" s="90">
        <v>3.7011970000000001</v>
      </c>
      <c r="F23" s="90">
        <v>3.6948340000000002</v>
      </c>
      <c r="G23" s="90">
        <v>3.7055539999999998</v>
      </c>
      <c r="H23" s="90">
        <v>3.7133219999999998</v>
      </c>
      <c r="I23" s="90">
        <v>3.7223549999999999</v>
      </c>
      <c r="J23" s="90">
        <v>3.7376019999999999</v>
      </c>
      <c r="K23" s="90">
        <v>3.7636449999999999</v>
      </c>
      <c r="L23" s="90">
        <v>3.8070430000000002</v>
      </c>
      <c r="M23" s="90">
        <v>3.8642319999999999</v>
      </c>
      <c r="N23" s="90">
        <v>3.9146670000000001</v>
      </c>
      <c r="O23" s="90">
        <v>3.9473159999999998</v>
      </c>
      <c r="P23" s="90">
        <v>3.9684680000000001</v>
      </c>
      <c r="Q23" s="90">
        <v>3.9718550000000001</v>
      </c>
      <c r="R23" s="90">
        <v>3.975454</v>
      </c>
      <c r="S23" s="90">
        <v>3.964083</v>
      </c>
      <c r="T23" s="90">
        <v>3.9534349999999998</v>
      </c>
      <c r="U23" s="90">
        <v>3.955495</v>
      </c>
      <c r="V23" s="90">
        <v>3.9734389999999999</v>
      </c>
      <c r="W23" s="90">
        <v>4.000788</v>
      </c>
      <c r="X23" s="90">
        <v>4.0414599999999998</v>
      </c>
      <c r="Y23" s="90">
        <v>4.0953679999999997</v>
      </c>
      <c r="Z23" s="90">
        <v>4.15557</v>
      </c>
      <c r="AA23" s="90">
        <v>4.2257569999999998</v>
      </c>
      <c r="AB23" s="90">
        <v>4.2996879999999997</v>
      </c>
      <c r="AC23" s="90">
        <v>4.3678400000000002</v>
      </c>
      <c r="AD23" s="90">
        <v>4.4369680000000002</v>
      </c>
      <c r="AE23" s="90">
        <v>4.5171900000000003</v>
      </c>
      <c r="AF23" s="91">
        <v>6.2589999999999998E-3</v>
      </c>
      <c r="AG23" s="82"/>
    </row>
    <row r="24" spans="1:33" ht="15" customHeight="1" x14ac:dyDescent="0.75">
      <c r="A24" s="80" t="s">
        <v>294</v>
      </c>
      <c r="B24" s="89" t="s">
        <v>295</v>
      </c>
      <c r="C24" s="90">
        <v>8.03E-4</v>
      </c>
      <c r="D24" s="90">
        <v>7.2599999999999997E-4</v>
      </c>
      <c r="E24" s="90">
        <v>6.6500000000000001E-4</v>
      </c>
      <c r="F24" s="90">
        <v>6.1799999999999995E-4</v>
      </c>
      <c r="G24" s="90">
        <v>5.8399999999999999E-4</v>
      </c>
      <c r="H24" s="90">
        <v>5.5699999999999999E-4</v>
      </c>
      <c r="I24" s="90">
        <v>5.3600000000000002E-4</v>
      </c>
      <c r="J24" s="90">
        <v>5.04E-4</v>
      </c>
      <c r="K24" s="90">
        <v>4.6299999999999998E-4</v>
      </c>
      <c r="L24" s="90">
        <v>4.2499999999999998E-4</v>
      </c>
      <c r="M24" s="90">
        <v>3.9199999999999999E-4</v>
      </c>
      <c r="N24" s="90">
        <v>3.3E-4</v>
      </c>
      <c r="O24" s="90">
        <v>2.5999999999999998E-4</v>
      </c>
      <c r="P24" s="90">
        <v>2.05E-4</v>
      </c>
      <c r="Q24" s="90">
        <v>1.6100000000000001E-4</v>
      </c>
      <c r="R24" s="90">
        <v>1.26E-4</v>
      </c>
      <c r="S24" s="90">
        <v>9.8999999999999994E-5</v>
      </c>
      <c r="T24" s="90">
        <v>7.7000000000000001E-5</v>
      </c>
      <c r="U24" s="90">
        <v>6.8999999999999997E-5</v>
      </c>
      <c r="V24" s="90">
        <v>6.7000000000000002E-5</v>
      </c>
      <c r="W24" s="90">
        <v>6.6000000000000005E-5</v>
      </c>
      <c r="X24" s="90">
        <v>6.3999999999999997E-5</v>
      </c>
      <c r="Y24" s="90">
        <v>5.1999999999999997E-5</v>
      </c>
      <c r="Z24" s="90">
        <v>3.6000000000000001E-5</v>
      </c>
      <c r="AA24" s="90">
        <v>2.5999999999999998E-5</v>
      </c>
      <c r="AB24" s="90">
        <v>1.8E-5</v>
      </c>
      <c r="AC24" s="90">
        <v>1.2999999999999999E-5</v>
      </c>
      <c r="AD24" s="90">
        <v>9.0000000000000002E-6</v>
      </c>
      <c r="AE24" s="90">
        <v>6.0000000000000002E-6</v>
      </c>
      <c r="AF24" s="91">
        <v>-0.15909799999999999</v>
      </c>
      <c r="AG24" s="82"/>
    </row>
    <row r="25" spans="1:33" ht="15" customHeight="1" x14ac:dyDescent="0.75">
      <c r="A25" s="80" t="s">
        <v>296</v>
      </c>
      <c r="B25" s="89" t="s">
        <v>297</v>
      </c>
      <c r="C25" s="90">
        <v>0</v>
      </c>
      <c r="D25" s="90">
        <v>5.7910000000000001E-3</v>
      </c>
      <c r="E25" s="90">
        <v>1.1641E-2</v>
      </c>
      <c r="F25" s="90">
        <v>1.7745E-2</v>
      </c>
      <c r="G25" s="90">
        <v>2.4024E-2</v>
      </c>
      <c r="H25" s="90">
        <v>3.0276999999999998E-2</v>
      </c>
      <c r="I25" s="90">
        <v>3.6507999999999999E-2</v>
      </c>
      <c r="J25" s="90">
        <v>4.2764999999999997E-2</v>
      </c>
      <c r="K25" s="90">
        <v>4.9185E-2</v>
      </c>
      <c r="L25" s="90">
        <v>5.5924000000000001E-2</v>
      </c>
      <c r="M25" s="90">
        <v>6.3112000000000001E-2</v>
      </c>
      <c r="N25" s="90">
        <v>7.0484000000000005E-2</v>
      </c>
      <c r="O25" s="90">
        <v>7.8226000000000004E-2</v>
      </c>
      <c r="P25" s="90">
        <v>8.6534E-2</v>
      </c>
      <c r="Q25" s="90">
        <v>9.5422000000000007E-2</v>
      </c>
      <c r="R25" s="90">
        <v>0.10527400000000001</v>
      </c>
      <c r="S25" s="90">
        <v>0.11618100000000001</v>
      </c>
      <c r="T25" s="90">
        <v>0.128332</v>
      </c>
      <c r="U25" s="90">
        <v>0.14206299999999999</v>
      </c>
      <c r="V25" s="90">
        <v>0.157389</v>
      </c>
      <c r="W25" s="90">
        <v>0.17405100000000001</v>
      </c>
      <c r="X25" s="90">
        <v>0.19183600000000001</v>
      </c>
      <c r="Y25" s="90">
        <v>0.21071500000000001</v>
      </c>
      <c r="Z25" s="90">
        <v>0.23088900000000001</v>
      </c>
      <c r="AA25" s="90">
        <v>0.25246600000000002</v>
      </c>
      <c r="AB25" s="90">
        <v>0.27496199999999998</v>
      </c>
      <c r="AC25" s="90">
        <v>0.29769299999999999</v>
      </c>
      <c r="AD25" s="90">
        <v>0.32119900000000001</v>
      </c>
      <c r="AE25" s="90">
        <v>0.34622399999999998</v>
      </c>
      <c r="AF25" s="91" t="s">
        <v>298</v>
      </c>
      <c r="AG25" s="82"/>
    </row>
    <row r="26" spans="1:33" ht="15" customHeight="1" x14ac:dyDescent="0.75">
      <c r="A26" s="80" t="s">
        <v>299</v>
      </c>
      <c r="B26" s="89" t="s">
        <v>300</v>
      </c>
      <c r="C26" s="90">
        <v>0</v>
      </c>
      <c r="D26" s="90">
        <v>6.025E-3</v>
      </c>
      <c r="E26" s="90">
        <v>1.2128999999999999E-2</v>
      </c>
      <c r="F26" s="90">
        <v>1.8395000000000002E-2</v>
      </c>
      <c r="G26" s="90">
        <v>2.4749E-2</v>
      </c>
      <c r="H26" s="90">
        <v>3.0966E-2</v>
      </c>
      <c r="I26" s="90">
        <v>3.7011000000000002E-2</v>
      </c>
      <c r="J26" s="90">
        <v>4.2945999999999998E-2</v>
      </c>
      <c r="K26" s="90">
        <v>4.8956E-2</v>
      </c>
      <c r="L26" s="90">
        <v>5.5273999999999997E-2</v>
      </c>
      <c r="M26" s="90">
        <v>6.2050000000000001E-2</v>
      </c>
      <c r="N26" s="90">
        <v>6.9098000000000007E-2</v>
      </c>
      <c r="O26" s="90">
        <v>7.6633999999999994E-2</v>
      </c>
      <c r="P26" s="90">
        <v>8.4903000000000006E-2</v>
      </c>
      <c r="Q26" s="90">
        <v>9.3932000000000002E-2</v>
      </c>
      <c r="R26" s="90">
        <v>0.104143</v>
      </c>
      <c r="S26" s="90">
        <v>0.115635</v>
      </c>
      <c r="T26" s="90">
        <v>0.12864999999999999</v>
      </c>
      <c r="U26" s="90">
        <v>0.14353199999999999</v>
      </c>
      <c r="V26" s="90">
        <v>0.160333</v>
      </c>
      <c r="W26" s="90">
        <v>0.17879300000000001</v>
      </c>
      <c r="X26" s="90">
        <v>0.198736</v>
      </c>
      <c r="Y26" s="90">
        <v>0.21998000000000001</v>
      </c>
      <c r="Z26" s="90">
        <v>0.24280499999999999</v>
      </c>
      <c r="AA26" s="90">
        <v>0.26719799999999999</v>
      </c>
      <c r="AB26" s="90">
        <v>0.29270299999999999</v>
      </c>
      <c r="AC26" s="90">
        <v>0.318521</v>
      </c>
      <c r="AD26" s="90">
        <v>0.34528500000000001</v>
      </c>
      <c r="AE26" s="90">
        <v>0.37370199999999998</v>
      </c>
      <c r="AF26" s="91" t="s">
        <v>298</v>
      </c>
      <c r="AG26" s="82"/>
    </row>
    <row r="27" spans="1:33" ht="15" customHeight="1" x14ac:dyDescent="0.75">
      <c r="A27" s="80" t="s">
        <v>301</v>
      </c>
      <c r="B27" s="89" t="s">
        <v>302</v>
      </c>
      <c r="C27" s="90">
        <v>0</v>
      </c>
      <c r="D27" s="90">
        <v>0</v>
      </c>
      <c r="E27" s="90">
        <v>1.9999999999999999E-6</v>
      </c>
      <c r="F27" s="90">
        <v>3.9999999999999998E-6</v>
      </c>
      <c r="G27" s="90">
        <v>6.0000000000000002E-6</v>
      </c>
      <c r="H27" s="90">
        <v>7.9999999999999996E-6</v>
      </c>
      <c r="I27" s="90">
        <v>1.0000000000000001E-5</v>
      </c>
      <c r="J27" s="90">
        <v>1.1E-5</v>
      </c>
      <c r="K27" s="90">
        <v>1.2999999999999999E-5</v>
      </c>
      <c r="L27" s="90">
        <v>1.5E-5</v>
      </c>
      <c r="M27" s="90">
        <v>1.7E-5</v>
      </c>
      <c r="N27" s="90">
        <v>1.8E-5</v>
      </c>
      <c r="O27" s="90">
        <v>2.0000000000000002E-5</v>
      </c>
      <c r="P27" s="90">
        <v>2.0999999999999999E-5</v>
      </c>
      <c r="Q27" s="90">
        <v>2.1999999999999999E-5</v>
      </c>
      <c r="R27" s="90">
        <v>2.3E-5</v>
      </c>
      <c r="S27" s="90">
        <v>2.4000000000000001E-5</v>
      </c>
      <c r="T27" s="90">
        <v>2.5000000000000001E-5</v>
      </c>
      <c r="U27" s="90">
        <v>2.5999999999999998E-5</v>
      </c>
      <c r="V27" s="90">
        <v>2.6999999999999999E-5</v>
      </c>
      <c r="W27" s="90">
        <v>2.8E-5</v>
      </c>
      <c r="X27" s="90">
        <v>2.8E-5</v>
      </c>
      <c r="Y27" s="90">
        <v>2.8E-5</v>
      </c>
      <c r="Z27" s="90">
        <v>2.9E-5</v>
      </c>
      <c r="AA27" s="90">
        <v>2.9E-5</v>
      </c>
      <c r="AB27" s="90">
        <v>2.8E-5</v>
      </c>
      <c r="AC27" s="90">
        <v>2.8E-5</v>
      </c>
      <c r="AD27" s="90">
        <v>2.6999999999999999E-5</v>
      </c>
      <c r="AE27" s="90">
        <v>2.6999999999999999E-5</v>
      </c>
      <c r="AF27" s="91" t="s">
        <v>298</v>
      </c>
      <c r="AG27" s="82"/>
    </row>
    <row r="28" spans="1:33" ht="15" customHeight="1" x14ac:dyDescent="0.75">
      <c r="A28" s="80" t="s">
        <v>303</v>
      </c>
      <c r="B28" s="89" t="s">
        <v>304</v>
      </c>
      <c r="C28" s="90">
        <v>75.048714000000004</v>
      </c>
      <c r="D28" s="90">
        <v>74.717513999999994</v>
      </c>
      <c r="E28" s="90">
        <v>75.046081999999998</v>
      </c>
      <c r="F28" s="90">
        <v>76.143508999999995</v>
      </c>
      <c r="G28" s="90">
        <v>77.597999999999999</v>
      </c>
      <c r="H28" s="90">
        <v>78.820419000000001</v>
      </c>
      <c r="I28" s="90">
        <v>79.976401999999993</v>
      </c>
      <c r="J28" s="90">
        <v>81.127167</v>
      </c>
      <c r="K28" s="90">
        <v>82.517714999999995</v>
      </c>
      <c r="L28" s="90">
        <v>84.228110999999998</v>
      </c>
      <c r="M28" s="90">
        <v>86.234122999999997</v>
      </c>
      <c r="N28" s="90">
        <v>88.077529999999996</v>
      </c>
      <c r="O28" s="90">
        <v>89.911659</v>
      </c>
      <c r="P28" s="90">
        <v>91.791747999999998</v>
      </c>
      <c r="Q28" s="90">
        <v>93.544196999999997</v>
      </c>
      <c r="R28" s="90">
        <v>95.400565999999998</v>
      </c>
      <c r="S28" s="90">
        <v>97.240463000000005</v>
      </c>
      <c r="T28" s="90">
        <v>99.104270999999997</v>
      </c>
      <c r="U28" s="90">
        <v>101.111</v>
      </c>
      <c r="V28" s="90">
        <v>103.19528200000001</v>
      </c>
      <c r="W28" s="90">
        <v>105.237099</v>
      </c>
      <c r="X28" s="90">
        <v>107.199234</v>
      </c>
      <c r="Y28" s="90">
        <v>109.127678</v>
      </c>
      <c r="Z28" s="90">
        <v>111.1437</v>
      </c>
      <c r="AA28" s="90">
        <v>113.446144</v>
      </c>
      <c r="AB28" s="90">
        <v>115.847984</v>
      </c>
      <c r="AC28" s="90">
        <v>118.10760500000001</v>
      </c>
      <c r="AD28" s="90">
        <v>120.49865</v>
      </c>
      <c r="AE28" s="90">
        <v>123.323883</v>
      </c>
      <c r="AF28" s="91">
        <v>1.7897E-2</v>
      </c>
      <c r="AG28" s="82"/>
    </row>
    <row r="29" spans="1:33" ht="15" customHeight="1" x14ac:dyDescent="0.75">
      <c r="B29" s="88" t="s">
        <v>305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</row>
    <row r="30" spans="1:33" ht="15" customHeight="1" x14ac:dyDescent="0.75">
      <c r="A30" s="80" t="s">
        <v>306</v>
      </c>
      <c r="B30" s="89" t="s">
        <v>285</v>
      </c>
      <c r="C30" s="90">
        <v>39.558543999999998</v>
      </c>
      <c r="D30" s="90">
        <v>39.337626999999998</v>
      </c>
      <c r="E30" s="90">
        <v>39.299655999999999</v>
      </c>
      <c r="F30" s="90">
        <v>39.581608000000003</v>
      </c>
      <c r="G30" s="90">
        <v>40.110664</v>
      </c>
      <c r="H30" s="90">
        <v>40.671706999999998</v>
      </c>
      <c r="I30" s="90">
        <v>41.263809000000002</v>
      </c>
      <c r="J30" s="90">
        <v>41.765324</v>
      </c>
      <c r="K30" s="90">
        <v>42.233722999999998</v>
      </c>
      <c r="L30" s="90">
        <v>42.755890000000001</v>
      </c>
      <c r="M30" s="90">
        <v>43.429985000000002</v>
      </c>
      <c r="N30" s="90">
        <v>44.019016000000001</v>
      </c>
      <c r="O30" s="90">
        <v>44.583286000000001</v>
      </c>
      <c r="P30" s="90">
        <v>45.18047</v>
      </c>
      <c r="Q30" s="90">
        <v>45.736732000000003</v>
      </c>
      <c r="R30" s="90">
        <v>46.355182999999997</v>
      </c>
      <c r="S30" s="90">
        <v>46.957836</v>
      </c>
      <c r="T30" s="90">
        <v>47.563808000000002</v>
      </c>
      <c r="U30" s="90">
        <v>48.222565000000003</v>
      </c>
      <c r="V30" s="90">
        <v>48.907677</v>
      </c>
      <c r="W30" s="90">
        <v>49.573700000000002</v>
      </c>
      <c r="X30" s="90">
        <v>50.240974000000001</v>
      </c>
      <c r="Y30" s="90">
        <v>50.887698999999998</v>
      </c>
      <c r="Z30" s="90">
        <v>51.487983999999997</v>
      </c>
      <c r="AA30" s="90">
        <v>52.142113000000002</v>
      </c>
      <c r="AB30" s="90">
        <v>52.823295999999999</v>
      </c>
      <c r="AC30" s="90">
        <v>53.454895</v>
      </c>
      <c r="AD30" s="90">
        <v>54.11842</v>
      </c>
      <c r="AE30" s="90">
        <v>54.955475</v>
      </c>
      <c r="AF30" s="91">
        <v>1.1809999999999999E-2</v>
      </c>
      <c r="AG30" s="82"/>
    </row>
    <row r="31" spans="1:33" ht="15" customHeight="1" x14ac:dyDescent="0.75">
      <c r="A31" s="80" t="s">
        <v>307</v>
      </c>
      <c r="B31" s="89" t="s">
        <v>287</v>
      </c>
      <c r="C31" s="90">
        <v>19.487116</v>
      </c>
      <c r="D31" s="90">
        <v>19.215472999999999</v>
      </c>
      <c r="E31" s="90">
        <v>19.072890999999998</v>
      </c>
      <c r="F31" s="90">
        <v>19.059853</v>
      </c>
      <c r="G31" s="90">
        <v>19.182478</v>
      </c>
      <c r="H31" s="90">
        <v>19.313580999999999</v>
      </c>
      <c r="I31" s="90">
        <v>19.478919999999999</v>
      </c>
      <c r="J31" s="90">
        <v>19.629051</v>
      </c>
      <c r="K31" s="90">
        <v>19.775127000000001</v>
      </c>
      <c r="L31" s="90">
        <v>19.949099</v>
      </c>
      <c r="M31" s="90">
        <v>20.215589999999999</v>
      </c>
      <c r="N31" s="90">
        <v>20.442692000000001</v>
      </c>
      <c r="O31" s="90">
        <v>20.670752</v>
      </c>
      <c r="P31" s="90">
        <v>20.911200000000001</v>
      </c>
      <c r="Q31" s="90">
        <v>21.112674999999999</v>
      </c>
      <c r="R31" s="90">
        <v>21.367301999999999</v>
      </c>
      <c r="S31" s="90">
        <v>21.576695999999998</v>
      </c>
      <c r="T31" s="90">
        <v>21.845286999999999</v>
      </c>
      <c r="U31" s="90">
        <v>22.114789999999999</v>
      </c>
      <c r="V31" s="90">
        <v>22.415617000000001</v>
      </c>
      <c r="W31" s="90">
        <v>22.714939000000001</v>
      </c>
      <c r="X31" s="90">
        <v>23.016795999999999</v>
      </c>
      <c r="Y31" s="90">
        <v>23.311952999999999</v>
      </c>
      <c r="Z31" s="90">
        <v>23.583117999999999</v>
      </c>
      <c r="AA31" s="90">
        <v>23.878855000000001</v>
      </c>
      <c r="AB31" s="90">
        <v>24.179131999999999</v>
      </c>
      <c r="AC31" s="90">
        <v>24.450662999999999</v>
      </c>
      <c r="AD31" s="90">
        <v>24.739687</v>
      </c>
      <c r="AE31" s="90">
        <v>25.097049999999999</v>
      </c>
      <c r="AF31" s="91">
        <v>9.077E-3</v>
      </c>
      <c r="AG31" s="82"/>
    </row>
    <row r="32" spans="1:33" ht="15" customHeight="1" x14ac:dyDescent="0.75">
      <c r="A32" s="80" t="s">
        <v>308</v>
      </c>
      <c r="B32" s="89" t="s">
        <v>289</v>
      </c>
      <c r="C32" s="90">
        <v>3.5519000000000002E-2</v>
      </c>
      <c r="D32" s="90">
        <v>3.6849E-2</v>
      </c>
      <c r="E32" s="90">
        <v>3.8300000000000001E-2</v>
      </c>
      <c r="F32" s="90">
        <v>3.9927999999999998E-2</v>
      </c>
      <c r="G32" s="90">
        <v>4.1890999999999998E-2</v>
      </c>
      <c r="H32" s="90">
        <v>4.3984000000000002E-2</v>
      </c>
      <c r="I32" s="90">
        <v>4.6241999999999998E-2</v>
      </c>
      <c r="J32" s="90">
        <v>4.8501000000000002E-2</v>
      </c>
      <c r="K32" s="90">
        <v>5.0944999999999997E-2</v>
      </c>
      <c r="L32" s="90">
        <v>5.3742999999999999E-2</v>
      </c>
      <c r="M32" s="90">
        <v>5.7158E-2</v>
      </c>
      <c r="N32" s="90">
        <v>6.1107000000000002E-2</v>
      </c>
      <c r="O32" s="90">
        <v>6.5478999999999996E-2</v>
      </c>
      <c r="P32" s="90">
        <v>6.9911000000000001E-2</v>
      </c>
      <c r="Q32" s="90">
        <v>7.4637999999999996E-2</v>
      </c>
      <c r="R32" s="90">
        <v>7.9952999999999996E-2</v>
      </c>
      <c r="S32" s="90">
        <v>8.5781999999999997E-2</v>
      </c>
      <c r="T32" s="90">
        <v>9.2218999999999995E-2</v>
      </c>
      <c r="U32" s="90">
        <v>9.9416000000000004E-2</v>
      </c>
      <c r="V32" s="90">
        <v>0.10742400000000001</v>
      </c>
      <c r="W32" s="90">
        <v>0.115934</v>
      </c>
      <c r="X32" s="90">
        <v>0.124888</v>
      </c>
      <c r="Y32" s="90">
        <v>0.13411600000000001</v>
      </c>
      <c r="Z32" s="90">
        <v>0.143486</v>
      </c>
      <c r="AA32" s="90">
        <v>0.153252</v>
      </c>
      <c r="AB32" s="90">
        <v>0.16322400000000001</v>
      </c>
      <c r="AC32" s="90">
        <v>0.17308100000000001</v>
      </c>
      <c r="AD32" s="90">
        <v>0.18249199999999999</v>
      </c>
      <c r="AE32" s="90">
        <v>0.19253300000000001</v>
      </c>
      <c r="AF32" s="91">
        <v>6.2223000000000001E-2</v>
      </c>
      <c r="AG32" s="82"/>
    </row>
    <row r="33" spans="1:33" ht="15" customHeight="1" x14ac:dyDescent="0.75">
      <c r="A33" s="80" t="s">
        <v>309</v>
      </c>
      <c r="B33" s="89" t="s">
        <v>291</v>
      </c>
      <c r="C33" s="90">
        <v>4.0710999999999997E-2</v>
      </c>
      <c r="D33" s="90">
        <v>3.8744000000000001E-2</v>
      </c>
      <c r="E33" s="90">
        <v>3.6801E-2</v>
      </c>
      <c r="F33" s="90">
        <v>3.5048999999999997E-2</v>
      </c>
      <c r="G33" s="90">
        <v>3.3437000000000001E-2</v>
      </c>
      <c r="H33" s="90">
        <v>3.1725999999999997E-2</v>
      </c>
      <c r="I33" s="90">
        <v>3.0068000000000001E-2</v>
      </c>
      <c r="J33" s="90">
        <v>2.8327000000000001E-2</v>
      </c>
      <c r="K33" s="90">
        <v>2.6554000000000001E-2</v>
      </c>
      <c r="L33" s="90">
        <v>2.4896000000000001E-2</v>
      </c>
      <c r="M33" s="90">
        <v>2.3394999999999999E-2</v>
      </c>
      <c r="N33" s="90">
        <v>2.1885999999999999E-2</v>
      </c>
      <c r="O33" s="90">
        <v>2.0383999999999999E-2</v>
      </c>
      <c r="P33" s="90">
        <v>1.8924E-2</v>
      </c>
      <c r="Q33" s="90">
        <v>1.7500999999999999E-2</v>
      </c>
      <c r="R33" s="90">
        <v>1.6240000000000001E-2</v>
      </c>
      <c r="S33" s="90">
        <v>1.5091E-2</v>
      </c>
      <c r="T33" s="90">
        <v>1.4094000000000001E-2</v>
      </c>
      <c r="U33" s="90">
        <v>1.316E-2</v>
      </c>
      <c r="V33" s="90">
        <v>1.2222E-2</v>
      </c>
      <c r="W33" s="90">
        <v>1.1379999999999999E-2</v>
      </c>
      <c r="X33" s="90">
        <v>1.0423999999999999E-2</v>
      </c>
      <c r="Y33" s="90">
        <v>9.4500000000000001E-3</v>
      </c>
      <c r="Z33" s="90">
        <v>8.6359999999999996E-3</v>
      </c>
      <c r="AA33" s="90">
        <v>7.9539999999999993E-3</v>
      </c>
      <c r="AB33" s="90">
        <v>7.2659999999999999E-3</v>
      </c>
      <c r="AC33" s="90">
        <v>6.5680000000000001E-3</v>
      </c>
      <c r="AD33" s="90">
        <v>5.9379999999999997E-3</v>
      </c>
      <c r="AE33" s="90">
        <v>5.4149999999999997E-3</v>
      </c>
      <c r="AF33" s="91">
        <v>-6.9514000000000006E-2</v>
      </c>
      <c r="AG33" s="82"/>
    </row>
    <row r="34" spans="1:33" ht="15" customHeight="1" x14ac:dyDescent="0.75">
      <c r="A34" s="80" t="s">
        <v>310</v>
      </c>
      <c r="B34" s="89" t="s">
        <v>293</v>
      </c>
      <c r="C34" s="90">
        <v>0.56798599999999999</v>
      </c>
      <c r="D34" s="90">
        <v>0.59782800000000003</v>
      </c>
      <c r="E34" s="90">
        <v>0.637764</v>
      </c>
      <c r="F34" s="90">
        <v>0.68537099999999995</v>
      </c>
      <c r="G34" s="90">
        <v>0.74296300000000004</v>
      </c>
      <c r="H34" s="90">
        <v>0.80857800000000002</v>
      </c>
      <c r="I34" s="90">
        <v>0.87989099999999998</v>
      </c>
      <c r="J34" s="90">
        <v>0.95517399999999997</v>
      </c>
      <c r="K34" s="90">
        <v>1.0367869999999999</v>
      </c>
      <c r="L34" s="90">
        <v>1.129257</v>
      </c>
      <c r="M34" s="90">
        <v>1.2372430000000001</v>
      </c>
      <c r="N34" s="90">
        <v>1.3557220000000001</v>
      </c>
      <c r="O34" s="90">
        <v>1.486297</v>
      </c>
      <c r="P34" s="90">
        <v>1.6277839999999999</v>
      </c>
      <c r="Q34" s="90">
        <v>1.7695620000000001</v>
      </c>
      <c r="R34" s="90">
        <v>1.9196610000000001</v>
      </c>
      <c r="S34" s="90">
        <v>2.070964</v>
      </c>
      <c r="T34" s="90">
        <v>2.2238769999999999</v>
      </c>
      <c r="U34" s="90">
        <v>2.3845040000000002</v>
      </c>
      <c r="V34" s="90">
        <v>2.5457839999999998</v>
      </c>
      <c r="W34" s="90">
        <v>2.7054459999999998</v>
      </c>
      <c r="X34" s="90">
        <v>2.8628369999999999</v>
      </c>
      <c r="Y34" s="90">
        <v>3.0127489999999999</v>
      </c>
      <c r="Z34" s="90">
        <v>3.1550750000000001</v>
      </c>
      <c r="AA34" s="90">
        <v>3.292932</v>
      </c>
      <c r="AB34" s="90">
        <v>3.4261879999999998</v>
      </c>
      <c r="AC34" s="90">
        <v>3.547679</v>
      </c>
      <c r="AD34" s="90">
        <v>3.667386</v>
      </c>
      <c r="AE34" s="90">
        <v>3.7930950000000001</v>
      </c>
      <c r="AF34" s="91">
        <v>7.0167999999999994E-2</v>
      </c>
      <c r="AG34" s="82"/>
    </row>
    <row r="35" spans="1:33" ht="15" customHeight="1" x14ac:dyDescent="0.75">
      <c r="A35" s="80" t="s">
        <v>311</v>
      </c>
      <c r="B35" s="89" t="s">
        <v>295</v>
      </c>
      <c r="C35" s="90">
        <v>4.7990000000000003E-3</v>
      </c>
      <c r="D35" s="90">
        <v>5.7080000000000004E-3</v>
      </c>
      <c r="E35" s="90">
        <v>6.4009999999999996E-3</v>
      </c>
      <c r="F35" s="90">
        <v>6.9449999999999998E-3</v>
      </c>
      <c r="G35" s="90">
        <v>7.3709999999999999E-3</v>
      </c>
      <c r="H35" s="90">
        <v>7.6620000000000004E-3</v>
      </c>
      <c r="I35" s="90">
        <v>7.8370000000000002E-3</v>
      </c>
      <c r="J35" s="90">
        <v>7.9019999999999993E-3</v>
      </c>
      <c r="K35" s="90">
        <v>7.8869999999999999E-3</v>
      </c>
      <c r="L35" s="90">
        <v>7.8220000000000008E-3</v>
      </c>
      <c r="M35" s="90">
        <v>7.7270000000000004E-3</v>
      </c>
      <c r="N35" s="90">
        <v>7.5750000000000001E-3</v>
      </c>
      <c r="O35" s="90">
        <v>7.3740000000000003E-3</v>
      </c>
      <c r="P35" s="90">
        <v>7.1599999999999997E-3</v>
      </c>
      <c r="Q35" s="90">
        <v>6.8789999999999997E-3</v>
      </c>
      <c r="R35" s="90">
        <v>6.5760000000000002E-3</v>
      </c>
      <c r="S35" s="90">
        <v>6.319E-3</v>
      </c>
      <c r="T35" s="90">
        <v>6.0559999999999998E-3</v>
      </c>
      <c r="U35" s="90">
        <v>5.7580000000000001E-3</v>
      </c>
      <c r="V35" s="90">
        <v>5.4679999999999998E-3</v>
      </c>
      <c r="W35" s="90">
        <v>5.1850000000000004E-3</v>
      </c>
      <c r="X35" s="90">
        <v>4.9100000000000003E-3</v>
      </c>
      <c r="Y35" s="90">
        <v>4.6449999999999998E-3</v>
      </c>
      <c r="Z35" s="90">
        <v>4.3909999999999999E-3</v>
      </c>
      <c r="AA35" s="90">
        <v>4.1580000000000002E-3</v>
      </c>
      <c r="AB35" s="90">
        <v>3.9370000000000004E-3</v>
      </c>
      <c r="AC35" s="90">
        <v>3.7230000000000002E-3</v>
      </c>
      <c r="AD35" s="90">
        <v>3.516E-3</v>
      </c>
      <c r="AE35" s="90">
        <v>3.3319999999999999E-3</v>
      </c>
      <c r="AF35" s="91">
        <v>-1.2949E-2</v>
      </c>
      <c r="AG35" s="82"/>
    </row>
    <row r="36" spans="1:33" ht="15" customHeight="1" x14ac:dyDescent="0.75">
      <c r="A36" s="80" t="s">
        <v>312</v>
      </c>
      <c r="B36" s="89" t="s">
        <v>297</v>
      </c>
      <c r="C36" s="90">
        <v>0</v>
      </c>
      <c r="D36" s="90">
        <v>0</v>
      </c>
      <c r="E36" s="90">
        <v>4.8300000000000001E-3</v>
      </c>
      <c r="F36" s="90">
        <v>9.332E-3</v>
      </c>
      <c r="G36" s="90">
        <v>1.3625E-2</v>
      </c>
      <c r="H36" s="90">
        <v>1.7784000000000001E-2</v>
      </c>
      <c r="I36" s="90">
        <v>2.1821E-2</v>
      </c>
      <c r="J36" s="90">
        <v>2.5634000000000001E-2</v>
      </c>
      <c r="K36" s="90">
        <v>2.9242000000000001E-2</v>
      </c>
      <c r="L36" s="90">
        <v>3.2780999999999998E-2</v>
      </c>
      <c r="M36" s="90">
        <v>3.644E-2</v>
      </c>
      <c r="N36" s="90">
        <v>4.0143999999999999E-2</v>
      </c>
      <c r="O36" s="90">
        <v>4.3930999999999998E-2</v>
      </c>
      <c r="P36" s="90">
        <v>4.7813000000000001E-2</v>
      </c>
      <c r="Q36" s="90">
        <v>5.1763000000000003E-2</v>
      </c>
      <c r="R36" s="90">
        <v>5.5931000000000002E-2</v>
      </c>
      <c r="S36" s="90">
        <v>6.0281000000000001E-2</v>
      </c>
      <c r="T36" s="90">
        <v>6.4887E-2</v>
      </c>
      <c r="U36" s="90">
        <v>6.9919999999999996E-2</v>
      </c>
      <c r="V36" s="90">
        <v>7.5448000000000001E-2</v>
      </c>
      <c r="W36" s="90">
        <v>8.1417000000000003E-2</v>
      </c>
      <c r="X36" s="90">
        <v>8.7566000000000005E-2</v>
      </c>
      <c r="Y36" s="90">
        <v>9.4056000000000001E-2</v>
      </c>
      <c r="Z36" s="90">
        <v>0.10083300000000001</v>
      </c>
      <c r="AA36" s="90">
        <v>0.108103</v>
      </c>
      <c r="AB36" s="90">
        <v>0.11576599999999999</v>
      </c>
      <c r="AC36" s="90">
        <v>0.123626</v>
      </c>
      <c r="AD36" s="90">
        <v>0.131829</v>
      </c>
      <c r="AE36" s="90">
        <v>0.140711</v>
      </c>
      <c r="AF36" s="91" t="s">
        <v>298</v>
      </c>
      <c r="AG36" s="82"/>
    </row>
    <row r="37" spans="1:33" ht="15" customHeight="1" x14ac:dyDescent="0.75">
      <c r="A37" s="80" t="s">
        <v>313</v>
      </c>
      <c r="B37" s="89" t="s">
        <v>300</v>
      </c>
      <c r="C37" s="90">
        <v>0</v>
      </c>
      <c r="D37" s="90">
        <v>0</v>
      </c>
      <c r="E37" s="90">
        <v>4.6990000000000001E-3</v>
      </c>
      <c r="F37" s="90">
        <v>8.9820000000000004E-3</v>
      </c>
      <c r="G37" s="90">
        <v>1.3004E-2</v>
      </c>
      <c r="H37" s="90">
        <v>1.6833000000000001E-2</v>
      </c>
      <c r="I37" s="90">
        <v>2.0468E-2</v>
      </c>
      <c r="J37" s="90">
        <v>2.3865000000000001E-2</v>
      </c>
      <c r="K37" s="90">
        <v>2.7097E-2</v>
      </c>
      <c r="L37" s="90">
        <v>3.0356999999999999E-2</v>
      </c>
      <c r="M37" s="90">
        <v>3.3845E-2</v>
      </c>
      <c r="N37" s="90">
        <v>3.7533999999999998E-2</v>
      </c>
      <c r="O37" s="90">
        <v>4.1471000000000001E-2</v>
      </c>
      <c r="P37" s="90">
        <v>4.5675E-2</v>
      </c>
      <c r="Q37" s="90">
        <v>5.0146000000000003E-2</v>
      </c>
      <c r="R37" s="90">
        <v>5.5066999999999998E-2</v>
      </c>
      <c r="S37" s="90">
        <v>6.0408000000000003E-2</v>
      </c>
      <c r="T37" s="90">
        <v>6.6288E-2</v>
      </c>
      <c r="U37" s="90">
        <v>7.2910000000000003E-2</v>
      </c>
      <c r="V37" s="90">
        <v>8.0391000000000004E-2</v>
      </c>
      <c r="W37" s="90">
        <v>8.8689000000000004E-2</v>
      </c>
      <c r="X37" s="90">
        <v>9.7592999999999999E-2</v>
      </c>
      <c r="Y37" s="90">
        <v>0.107179</v>
      </c>
      <c r="Z37" s="90">
        <v>0.11736099999999999</v>
      </c>
      <c r="AA37" s="90">
        <v>0.12828400000000001</v>
      </c>
      <c r="AB37" s="90">
        <v>0.139872</v>
      </c>
      <c r="AC37" s="90">
        <v>0.15181700000000001</v>
      </c>
      <c r="AD37" s="90">
        <v>0.16430400000000001</v>
      </c>
      <c r="AE37" s="90">
        <v>0.177619</v>
      </c>
      <c r="AF37" s="91" t="s">
        <v>298</v>
      </c>
      <c r="AG37" s="82"/>
    </row>
    <row r="38" spans="1:33" ht="15" customHeight="1" x14ac:dyDescent="0.75">
      <c r="A38" s="80" t="s">
        <v>314</v>
      </c>
      <c r="B38" s="89" t="s">
        <v>302</v>
      </c>
      <c r="C38" s="90">
        <v>0</v>
      </c>
      <c r="D38" s="90">
        <v>0</v>
      </c>
      <c r="E38" s="90">
        <v>8.0780000000000001E-3</v>
      </c>
      <c r="F38" s="90">
        <v>1.5644999999999999E-2</v>
      </c>
      <c r="G38" s="90">
        <v>2.2988999999999999E-2</v>
      </c>
      <c r="H38" s="90">
        <v>3.0179000000000001E-2</v>
      </c>
      <c r="I38" s="90">
        <v>3.7161E-2</v>
      </c>
      <c r="J38" s="90">
        <v>4.3795000000000001E-2</v>
      </c>
      <c r="K38" s="90">
        <v>5.0102000000000001E-2</v>
      </c>
      <c r="L38" s="90">
        <v>5.6294999999999998E-2</v>
      </c>
      <c r="M38" s="90">
        <v>6.2640000000000001E-2</v>
      </c>
      <c r="N38" s="90">
        <v>6.8956000000000003E-2</v>
      </c>
      <c r="O38" s="90">
        <v>7.5354000000000004E-2</v>
      </c>
      <c r="P38" s="90">
        <v>8.1948999999999994E-2</v>
      </c>
      <c r="Q38" s="90">
        <v>8.8664000000000007E-2</v>
      </c>
      <c r="R38" s="90">
        <v>9.5808000000000004E-2</v>
      </c>
      <c r="S38" s="90">
        <v>0.103379</v>
      </c>
      <c r="T38" s="90">
        <v>0.11151700000000001</v>
      </c>
      <c r="U38" s="90">
        <v>0.12053700000000001</v>
      </c>
      <c r="V38" s="90">
        <v>0.13056699999999999</v>
      </c>
      <c r="W38" s="90">
        <v>0.14152300000000001</v>
      </c>
      <c r="X38" s="90">
        <v>0.152972</v>
      </c>
      <c r="Y38" s="90">
        <v>0.16517100000000001</v>
      </c>
      <c r="Z38" s="90">
        <v>0.178007</v>
      </c>
      <c r="AA38" s="90">
        <v>0.191833</v>
      </c>
      <c r="AB38" s="90">
        <v>0.20646700000000001</v>
      </c>
      <c r="AC38" s="90">
        <v>0.22154599999999999</v>
      </c>
      <c r="AD38" s="90">
        <v>0.23730999999999999</v>
      </c>
      <c r="AE38" s="90">
        <v>0.25435600000000003</v>
      </c>
      <c r="AF38" s="91" t="s">
        <v>298</v>
      </c>
      <c r="AG38" s="82"/>
    </row>
    <row r="39" spans="1:33" ht="12" customHeight="1" x14ac:dyDescent="0.75">
      <c r="A39" s="80" t="s">
        <v>315</v>
      </c>
      <c r="B39" s="89" t="s">
        <v>316</v>
      </c>
      <c r="C39" s="90">
        <v>59.694575999999998</v>
      </c>
      <c r="D39" s="90">
        <v>59.232098000000001</v>
      </c>
      <c r="E39" s="90">
        <v>59.109397999999999</v>
      </c>
      <c r="F39" s="90">
        <v>59.442653999999997</v>
      </c>
      <c r="G39" s="90">
        <v>60.168362000000002</v>
      </c>
      <c r="H39" s="90">
        <v>60.942036000000002</v>
      </c>
      <c r="I39" s="90">
        <v>61.786160000000002</v>
      </c>
      <c r="J39" s="90">
        <v>62.527434999999997</v>
      </c>
      <c r="K39" s="90">
        <v>63.237366000000002</v>
      </c>
      <c r="L39" s="90">
        <v>64.040108000000004</v>
      </c>
      <c r="M39" s="90">
        <v>65.104018999999994</v>
      </c>
      <c r="N39" s="90">
        <v>66.054314000000005</v>
      </c>
      <c r="O39" s="90">
        <v>66.994217000000006</v>
      </c>
      <c r="P39" s="90">
        <v>67.990768000000003</v>
      </c>
      <c r="Q39" s="90">
        <v>68.908278999999993</v>
      </c>
      <c r="R39" s="90">
        <v>69.951363000000001</v>
      </c>
      <c r="S39" s="90">
        <v>70.936751999999998</v>
      </c>
      <c r="T39" s="90">
        <v>71.987885000000006</v>
      </c>
      <c r="U39" s="90">
        <v>73.103226000000006</v>
      </c>
      <c r="V39" s="90">
        <v>74.280495000000002</v>
      </c>
      <c r="W39" s="90">
        <v>75.437995999999998</v>
      </c>
      <c r="X39" s="90">
        <v>76.598990999999998</v>
      </c>
      <c r="Y39" s="90">
        <v>77.726692</v>
      </c>
      <c r="Z39" s="90">
        <v>78.778594999999996</v>
      </c>
      <c r="AA39" s="90">
        <v>79.907218999999998</v>
      </c>
      <c r="AB39" s="90">
        <v>81.064887999999996</v>
      </c>
      <c r="AC39" s="90">
        <v>82.133056999999994</v>
      </c>
      <c r="AD39" s="90">
        <v>83.250366</v>
      </c>
      <c r="AE39" s="90">
        <v>84.619040999999996</v>
      </c>
      <c r="AF39" s="91">
        <v>1.2539E-2</v>
      </c>
      <c r="AG39" s="82"/>
    </row>
    <row r="40" spans="1:33" ht="12" customHeight="1" x14ac:dyDescent="0.75">
      <c r="B40" s="88" t="s">
        <v>317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</row>
    <row r="41" spans="1:33" ht="12" customHeight="1" x14ac:dyDescent="0.75">
      <c r="A41" s="80" t="s">
        <v>318</v>
      </c>
      <c r="B41" s="89" t="s">
        <v>285</v>
      </c>
      <c r="C41" s="90">
        <v>184.85647599999999</v>
      </c>
      <c r="D41" s="90">
        <v>184.36309800000001</v>
      </c>
      <c r="E41" s="90">
        <v>184.53233299999999</v>
      </c>
      <c r="F41" s="90">
        <v>185.92311100000001</v>
      </c>
      <c r="G41" s="90">
        <v>188.09622200000001</v>
      </c>
      <c r="H41" s="90">
        <v>189.92868000000001</v>
      </c>
      <c r="I41" s="90">
        <v>191.46675099999999</v>
      </c>
      <c r="J41" s="90">
        <v>192.31585699999999</v>
      </c>
      <c r="K41" s="90">
        <v>192.75872799999999</v>
      </c>
      <c r="L41" s="90">
        <v>193.261459</v>
      </c>
      <c r="M41" s="90">
        <v>194.18498199999999</v>
      </c>
      <c r="N41" s="90">
        <v>194.74160800000001</v>
      </c>
      <c r="O41" s="90">
        <v>195.212692</v>
      </c>
      <c r="P41" s="90">
        <v>195.789413</v>
      </c>
      <c r="Q41" s="90">
        <v>196.09771699999999</v>
      </c>
      <c r="R41" s="90">
        <v>196.645309</v>
      </c>
      <c r="S41" s="90">
        <v>197.177887</v>
      </c>
      <c r="T41" s="90">
        <v>197.587006</v>
      </c>
      <c r="U41" s="90">
        <v>198.118088</v>
      </c>
      <c r="V41" s="90">
        <v>198.717422</v>
      </c>
      <c r="W41" s="90">
        <v>199.29679899999999</v>
      </c>
      <c r="X41" s="90">
        <v>199.71180699999999</v>
      </c>
      <c r="Y41" s="90">
        <v>199.916168</v>
      </c>
      <c r="Z41" s="90">
        <v>199.88377399999999</v>
      </c>
      <c r="AA41" s="90">
        <v>199.97645600000001</v>
      </c>
      <c r="AB41" s="90">
        <v>200.03840600000001</v>
      </c>
      <c r="AC41" s="90">
        <v>199.82255599999999</v>
      </c>
      <c r="AD41" s="90">
        <v>199.676208</v>
      </c>
      <c r="AE41" s="90">
        <v>200.11251799999999</v>
      </c>
      <c r="AF41" s="91">
        <v>2.836E-3</v>
      </c>
      <c r="AG41" s="82"/>
    </row>
    <row r="42" spans="1:33" ht="12" customHeight="1" x14ac:dyDescent="0.75">
      <c r="A42" s="80" t="s">
        <v>319</v>
      </c>
      <c r="B42" s="89" t="s">
        <v>287</v>
      </c>
      <c r="C42" s="90">
        <v>0.177811</v>
      </c>
      <c r="D42" s="90">
        <v>0.177786</v>
      </c>
      <c r="E42" s="90">
        <v>0.18096300000000001</v>
      </c>
      <c r="F42" s="90">
        <v>0.18684300000000001</v>
      </c>
      <c r="G42" s="90">
        <v>0.19617399999999999</v>
      </c>
      <c r="H42" s="90">
        <v>0.207373</v>
      </c>
      <c r="I42" s="90">
        <v>0.21936700000000001</v>
      </c>
      <c r="J42" s="90">
        <v>0.23114199999999999</v>
      </c>
      <c r="K42" s="90">
        <v>0.243587</v>
      </c>
      <c r="L42" s="90">
        <v>0.25589200000000001</v>
      </c>
      <c r="M42" s="90">
        <v>0.26813500000000001</v>
      </c>
      <c r="N42" s="90">
        <v>0.27929500000000002</v>
      </c>
      <c r="O42" s="90">
        <v>0.28943799999999997</v>
      </c>
      <c r="P42" s="90">
        <v>0.29867300000000002</v>
      </c>
      <c r="Q42" s="90">
        <v>0.30595</v>
      </c>
      <c r="R42" s="90">
        <v>0.31252000000000002</v>
      </c>
      <c r="S42" s="90">
        <v>0.317911</v>
      </c>
      <c r="T42" s="90">
        <v>0.32267299999999999</v>
      </c>
      <c r="U42" s="90">
        <v>0.32754699999999998</v>
      </c>
      <c r="V42" s="90">
        <v>0.33221099999999998</v>
      </c>
      <c r="W42" s="90">
        <v>0.33520299999999997</v>
      </c>
      <c r="X42" s="90">
        <v>0.33737800000000001</v>
      </c>
      <c r="Y42" s="90">
        <v>0.33995199999999998</v>
      </c>
      <c r="Z42" s="90">
        <v>0.34246199999999999</v>
      </c>
      <c r="AA42" s="90">
        <v>0.34548699999999999</v>
      </c>
      <c r="AB42" s="90">
        <v>0.34853699999999999</v>
      </c>
      <c r="AC42" s="90">
        <v>0.351078</v>
      </c>
      <c r="AD42" s="90">
        <v>0.35373399999999999</v>
      </c>
      <c r="AE42" s="90">
        <v>0.35739300000000002</v>
      </c>
      <c r="AF42" s="91">
        <v>2.5246000000000001E-2</v>
      </c>
      <c r="AG42" s="82"/>
    </row>
    <row r="43" spans="1:33" ht="12" customHeight="1" x14ac:dyDescent="0.75">
      <c r="A43" s="80" t="s">
        <v>320</v>
      </c>
      <c r="B43" s="89" t="s">
        <v>289</v>
      </c>
      <c r="C43" s="90">
        <v>2.7640999999999999E-2</v>
      </c>
      <c r="D43" s="90">
        <v>3.0197000000000002E-2</v>
      </c>
      <c r="E43" s="90">
        <v>3.2635999999999998E-2</v>
      </c>
      <c r="F43" s="90">
        <v>3.4937000000000003E-2</v>
      </c>
      <c r="G43" s="90">
        <v>3.7206000000000003E-2</v>
      </c>
      <c r="H43" s="90">
        <v>3.9183000000000003E-2</v>
      </c>
      <c r="I43" s="90">
        <v>4.0808999999999998E-2</v>
      </c>
      <c r="J43" s="90">
        <v>4.1921E-2</v>
      </c>
      <c r="K43" s="90">
        <v>4.2710999999999999E-2</v>
      </c>
      <c r="L43" s="90">
        <v>4.3318000000000002E-2</v>
      </c>
      <c r="M43" s="90">
        <v>4.3885E-2</v>
      </c>
      <c r="N43" s="90">
        <v>4.4438999999999999E-2</v>
      </c>
      <c r="O43" s="90">
        <v>4.5072000000000001E-2</v>
      </c>
      <c r="P43" s="90">
        <v>4.5765E-2</v>
      </c>
      <c r="Q43" s="90">
        <v>4.6310999999999998E-2</v>
      </c>
      <c r="R43" s="90">
        <v>4.6865999999999998E-2</v>
      </c>
      <c r="S43" s="90">
        <v>4.7247999999999998E-2</v>
      </c>
      <c r="T43" s="90">
        <v>4.7566999999999998E-2</v>
      </c>
      <c r="U43" s="90">
        <v>4.7884999999999997E-2</v>
      </c>
      <c r="V43" s="90">
        <v>4.8297E-2</v>
      </c>
      <c r="W43" s="90">
        <v>4.8665E-2</v>
      </c>
      <c r="X43" s="90">
        <v>4.8979000000000002E-2</v>
      </c>
      <c r="Y43" s="90">
        <v>4.9224999999999998E-2</v>
      </c>
      <c r="Z43" s="90">
        <v>4.9414E-2</v>
      </c>
      <c r="AA43" s="90">
        <v>4.9660999999999997E-2</v>
      </c>
      <c r="AB43" s="90">
        <v>4.9919999999999999E-2</v>
      </c>
      <c r="AC43" s="90">
        <v>5.0112999999999998E-2</v>
      </c>
      <c r="AD43" s="90">
        <v>5.0276000000000001E-2</v>
      </c>
      <c r="AE43" s="90">
        <v>5.0529999999999999E-2</v>
      </c>
      <c r="AF43" s="91">
        <v>2.1777999999999999E-2</v>
      </c>
      <c r="AG43" s="82"/>
    </row>
    <row r="44" spans="1:33" ht="12" customHeight="1" x14ac:dyDescent="0.75">
      <c r="A44" s="80" t="s">
        <v>321</v>
      </c>
      <c r="B44" s="89" t="s">
        <v>291</v>
      </c>
      <c r="C44" s="90">
        <v>2.1454529999999998</v>
      </c>
      <c r="D44" s="90">
        <v>2.1948080000000001</v>
      </c>
      <c r="E44" s="90">
        <v>2.238753</v>
      </c>
      <c r="F44" s="90">
        <v>2.2810100000000002</v>
      </c>
      <c r="G44" s="90">
        <v>2.3176160000000001</v>
      </c>
      <c r="H44" s="90">
        <v>2.333008</v>
      </c>
      <c r="I44" s="90">
        <v>2.3302770000000002</v>
      </c>
      <c r="J44" s="90">
        <v>2.3079909999999999</v>
      </c>
      <c r="K44" s="90">
        <v>2.2735799999999999</v>
      </c>
      <c r="L44" s="90">
        <v>2.2439960000000001</v>
      </c>
      <c r="M44" s="90">
        <v>2.2315640000000001</v>
      </c>
      <c r="N44" s="90">
        <v>2.2348680000000001</v>
      </c>
      <c r="O44" s="90">
        <v>2.258435</v>
      </c>
      <c r="P44" s="90">
        <v>2.300837</v>
      </c>
      <c r="Q44" s="90">
        <v>2.3548930000000001</v>
      </c>
      <c r="R44" s="90">
        <v>2.4257279999999999</v>
      </c>
      <c r="S44" s="90">
        <v>2.5085950000000001</v>
      </c>
      <c r="T44" s="90">
        <v>2.603091</v>
      </c>
      <c r="U44" s="90">
        <v>2.7135720000000001</v>
      </c>
      <c r="V44" s="90">
        <v>2.839585</v>
      </c>
      <c r="W44" s="90">
        <v>2.9759509999999998</v>
      </c>
      <c r="X44" s="90">
        <v>3.1213359999999999</v>
      </c>
      <c r="Y44" s="90">
        <v>3.2739780000000001</v>
      </c>
      <c r="Z44" s="90">
        <v>3.4313400000000001</v>
      </c>
      <c r="AA44" s="90">
        <v>3.5991050000000002</v>
      </c>
      <c r="AB44" s="90">
        <v>3.7760549999999999</v>
      </c>
      <c r="AC44" s="90">
        <v>3.9549439999999998</v>
      </c>
      <c r="AD44" s="90">
        <v>4.1425939999999999</v>
      </c>
      <c r="AE44" s="90">
        <v>4.3523269999999998</v>
      </c>
      <c r="AF44" s="91">
        <v>2.5585E-2</v>
      </c>
      <c r="AG44" s="82"/>
    </row>
    <row r="45" spans="1:33" ht="12" customHeight="1" x14ac:dyDescent="0.75">
      <c r="A45" s="80" t="s">
        <v>322</v>
      </c>
      <c r="B45" s="89" t="s">
        <v>293</v>
      </c>
      <c r="C45" s="90">
        <v>0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0">
        <v>0</v>
      </c>
      <c r="Q45" s="90">
        <v>0</v>
      </c>
      <c r="R45" s="90">
        <v>0</v>
      </c>
      <c r="S45" s="90">
        <v>0</v>
      </c>
      <c r="T45" s="90">
        <v>0</v>
      </c>
      <c r="U45" s="90">
        <v>0</v>
      </c>
      <c r="V45" s="90">
        <v>0</v>
      </c>
      <c r="W45" s="90">
        <v>0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 s="90">
        <v>0</v>
      </c>
      <c r="AD45" s="90">
        <v>0</v>
      </c>
      <c r="AE45" s="90">
        <v>0</v>
      </c>
      <c r="AF45" s="91" t="s">
        <v>298</v>
      </c>
      <c r="AG45" s="82"/>
    </row>
    <row r="46" spans="1:33" ht="12" customHeight="1" x14ac:dyDescent="0.75">
      <c r="A46" s="80" t="s">
        <v>323</v>
      </c>
      <c r="B46" s="89" t="s">
        <v>295</v>
      </c>
      <c r="C46" s="90">
        <v>4.2640000000000004E-3</v>
      </c>
      <c r="D46" s="90">
        <v>4.9620000000000003E-3</v>
      </c>
      <c r="E46" s="90">
        <v>5.5589999999999997E-3</v>
      </c>
      <c r="F46" s="90">
        <v>6.0879999999999997E-3</v>
      </c>
      <c r="G46" s="90">
        <v>6.5510000000000004E-3</v>
      </c>
      <c r="H46" s="90">
        <v>6.9119999999999997E-3</v>
      </c>
      <c r="I46" s="90">
        <v>7.1720000000000004E-3</v>
      </c>
      <c r="J46" s="90">
        <v>7.3239999999999998E-3</v>
      </c>
      <c r="K46" s="90">
        <v>7.3829999999999998E-3</v>
      </c>
      <c r="L46" s="90">
        <v>7.3670000000000003E-3</v>
      </c>
      <c r="M46" s="90">
        <v>7.2839999999999997E-3</v>
      </c>
      <c r="N46" s="90">
        <v>7.1079999999999997E-3</v>
      </c>
      <c r="O46" s="90">
        <v>6.8630000000000002E-3</v>
      </c>
      <c r="P46" s="90">
        <v>6.574E-3</v>
      </c>
      <c r="Q46" s="90">
        <v>6.2440000000000004E-3</v>
      </c>
      <c r="R46" s="90">
        <v>5.9220000000000002E-3</v>
      </c>
      <c r="S46" s="90">
        <v>5.6039999999999996E-3</v>
      </c>
      <c r="T46" s="90">
        <v>5.2440000000000004E-3</v>
      </c>
      <c r="U46" s="90">
        <v>4.8760000000000001E-3</v>
      </c>
      <c r="V46" s="90">
        <v>4.5599999999999998E-3</v>
      </c>
      <c r="W46" s="90">
        <v>4.2989999999999999E-3</v>
      </c>
      <c r="X46" s="90">
        <v>4.0299999999999997E-3</v>
      </c>
      <c r="Y46" s="90">
        <v>3.7850000000000002E-3</v>
      </c>
      <c r="Z46" s="90">
        <v>3.5599999999999998E-3</v>
      </c>
      <c r="AA46" s="90">
        <v>3.3570000000000002E-3</v>
      </c>
      <c r="AB46" s="90">
        <v>3.1700000000000001E-3</v>
      </c>
      <c r="AC46" s="90">
        <v>2.9910000000000002E-3</v>
      </c>
      <c r="AD46" s="90">
        <v>2.826E-3</v>
      </c>
      <c r="AE46" s="90">
        <v>2.6809999999999998E-3</v>
      </c>
      <c r="AF46" s="91">
        <v>-1.6431000000000001E-2</v>
      </c>
      <c r="AG46" s="82"/>
    </row>
    <row r="47" spans="1:33" ht="12" customHeight="1" x14ac:dyDescent="0.75">
      <c r="A47" s="80" t="s">
        <v>324</v>
      </c>
      <c r="B47" s="89" t="s">
        <v>297</v>
      </c>
      <c r="C47" s="90">
        <v>0</v>
      </c>
      <c r="D47" s="90">
        <v>0</v>
      </c>
      <c r="E47" s="90">
        <v>1.2459999999999999E-3</v>
      </c>
      <c r="F47" s="90">
        <v>2.4299999999999999E-3</v>
      </c>
      <c r="G47" s="90">
        <v>3.5999999999999999E-3</v>
      </c>
      <c r="H47" s="90">
        <v>4.7790000000000003E-3</v>
      </c>
      <c r="I47" s="90">
        <v>5.9699999999999996E-3</v>
      </c>
      <c r="J47" s="90">
        <v>7.1459999999999996E-3</v>
      </c>
      <c r="K47" s="90">
        <v>8.3099999999999997E-3</v>
      </c>
      <c r="L47" s="90">
        <v>9.4830000000000001E-3</v>
      </c>
      <c r="M47" s="90">
        <v>1.0697E-2</v>
      </c>
      <c r="N47" s="90">
        <v>1.1908E-2</v>
      </c>
      <c r="O47" s="90">
        <v>1.3110999999999999E-2</v>
      </c>
      <c r="P47" s="90">
        <v>1.4297000000000001E-2</v>
      </c>
      <c r="Q47" s="90">
        <v>1.5442000000000001E-2</v>
      </c>
      <c r="R47" s="90">
        <v>1.6583000000000001E-2</v>
      </c>
      <c r="S47" s="90">
        <v>1.7701999999999999E-2</v>
      </c>
      <c r="T47" s="90">
        <v>1.8821000000000001E-2</v>
      </c>
      <c r="U47" s="90">
        <v>1.9993E-2</v>
      </c>
      <c r="V47" s="90">
        <v>2.1249000000000001E-2</v>
      </c>
      <c r="W47" s="90">
        <v>2.2599000000000001E-2</v>
      </c>
      <c r="X47" s="90">
        <v>2.4008999999999999E-2</v>
      </c>
      <c r="Y47" s="90">
        <v>2.5467E-2</v>
      </c>
      <c r="Z47" s="90">
        <v>2.7012999999999999E-2</v>
      </c>
      <c r="AA47" s="90">
        <v>2.8766E-2</v>
      </c>
      <c r="AB47" s="90">
        <v>3.0682000000000001E-2</v>
      </c>
      <c r="AC47" s="90">
        <v>3.2723000000000002E-2</v>
      </c>
      <c r="AD47" s="90">
        <v>3.4948E-2</v>
      </c>
      <c r="AE47" s="90">
        <v>3.7458999999999999E-2</v>
      </c>
      <c r="AF47" s="91" t="s">
        <v>298</v>
      </c>
      <c r="AG47" s="82"/>
    </row>
    <row r="48" spans="1:33" ht="12" customHeight="1" x14ac:dyDescent="0.75">
      <c r="A48" s="80" t="s">
        <v>325</v>
      </c>
      <c r="B48" s="89" t="s">
        <v>300</v>
      </c>
      <c r="C48" s="90">
        <v>0</v>
      </c>
      <c r="D48" s="90">
        <v>0</v>
      </c>
      <c r="E48" s="90">
        <v>2.7629999999999998E-3</v>
      </c>
      <c r="F48" s="90">
        <v>5.3410000000000003E-3</v>
      </c>
      <c r="G48" s="90">
        <v>7.8609999999999999E-3</v>
      </c>
      <c r="H48" s="90">
        <v>1.0366999999999999E-2</v>
      </c>
      <c r="I48" s="90">
        <v>1.2848999999999999E-2</v>
      </c>
      <c r="J48" s="90">
        <v>1.5254999999999999E-2</v>
      </c>
      <c r="K48" s="90">
        <v>1.7602E-2</v>
      </c>
      <c r="L48" s="90">
        <v>1.9949999999999999E-2</v>
      </c>
      <c r="M48" s="90">
        <v>2.2349999999999998E-2</v>
      </c>
      <c r="N48" s="90">
        <v>2.4709999999999999E-2</v>
      </c>
      <c r="O48" s="90">
        <v>2.7015999999999998E-2</v>
      </c>
      <c r="P48" s="90">
        <v>2.9253000000000001E-2</v>
      </c>
      <c r="Q48" s="90">
        <v>3.1358999999999998E-2</v>
      </c>
      <c r="R48" s="90">
        <v>3.3411999999999997E-2</v>
      </c>
      <c r="S48" s="90">
        <v>3.5375999999999998E-2</v>
      </c>
      <c r="T48" s="90">
        <v>3.7298999999999999E-2</v>
      </c>
      <c r="U48" s="90">
        <v>3.9281999999999997E-2</v>
      </c>
      <c r="V48" s="90">
        <v>4.1389000000000002E-2</v>
      </c>
      <c r="W48" s="90">
        <v>4.3633999999999999E-2</v>
      </c>
      <c r="X48" s="90">
        <v>4.5939000000000001E-2</v>
      </c>
      <c r="Y48" s="90">
        <v>4.8251000000000002E-2</v>
      </c>
      <c r="Z48" s="90">
        <v>5.0642E-2</v>
      </c>
      <c r="AA48" s="90">
        <v>5.3318999999999998E-2</v>
      </c>
      <c r="AB48" s="90">
        <v>5.6163999999999999E-2</v>
      </c>
      <c r="AC48" s="90">
        <v>5.9069999999999998E-2</v>
      </c>
      <c r="AD48" s="90">
        <v>6.2129999999999998E-2</v>
      </c>
      <c r="AE48" s="90">
        <v>6.5481999999999999E-2</v>
      </c>
      <c r="AF48" s="91" t="s">
        <v>298</v>
      </c>
      <c r="AG48" s="82"/>
    </row>
    <row r="49" spans="1:33" ht="12" customHeight="1" x14ac:dyDescent="0.75">
      <c r="A49" s="80" t="s">
        <v>326</v>
      </c>
      <c r="B49" s="89" t="s">
        <v>302</v>
      </c>
      <c r="C49" s="90">
        <v>0</v>
      </c>
      <c r="D49" s="90">
        <v>0</v>
      </c>
      <c r="E49" s="90">
        <v>6.7799999999999996E-3</v>
      </c>
      <c r="F49" s="90">
        <v>1.3259E-2</v>
      </c>
      <c r="G49" s="90">
        <v>1.9751000000000001E-2</v>
      </c>
      <c r="H49" s="90">
        <v>2.6343999999999999E-2</v>
      </c>
      <c r="I49" s="90">
        <v>3.2989999999999998E-2</v>
      </c>
      <c r="J49" s="90">
        <v>3.9545999999999998E-2</v>
      </c>
      <c r="K49" s="90">
        <v>4.5989000000000002E-2</v>
      </c>
      <c r="L49" s="90">
        <v>5.2422999999999997E-2</v>
      </c>
      <c r="M49" s="90">
        <v>5.8964999999999997E-2</v>
      </c>
      <c r="N49" s="90">
        <v>6.5315999999999999E-2</v>
      </c>
      <c r="O49" s="90">
        <v>7.1456000000000006E-2</v>
      </c>
      <c r="P49" s="90">
        <v>7.7359999999999998E-2</v>
      </c>
      <c r="Q49" s="90">
        <v>8.2834000000000005E-2</v>
      </c>
      <c r="R49" s="90">
        <v>8.8063000000000002E-2</v>
      </c>
      <c r="S49" s="90">
        <v>9.2966999999999994E-2</v>
      </c>
      <c r="T49" s="90">
        <v>9.7628999999999994E-2</v>
      </c>
      <c r="U49" s="90">
        <v>0.102295</v>
      </c>
      <c r="V49" s="90">
        <v>0.107098</v>
      </c>
      <c r="W49" s="90">
        <v>0.112072</v>
      </c>
      <c r="X49" s="90">
        <v>0.117018</v>
      </c>
      <c r="Y49" s="90">
        <v>0.121867</v>
      </c>
      <c r="Z49" s="90">
        <v>0.126833</v>
      </c>
      <c r="AA49" s="90">
        <v>0.13251499999999999</v>
      </c>
      <c r="AB49" s="90">
        <v>0.13867199999999999</v>
      </c>
      <c r="AC49" s="90">
        <v>0.14514199999999999</v>
      </c>
      <c r="AD49" s="90">
        <v>0.15223400000000001</v>
      </c>
      <c r="AE49" s="90">
        <v>0.16041800000000001</v>
      </c>
      <c r="AF49" s="91" t="s">
        <v>298</v>
      </c>
      <c r="AG49" s="82"/>
    </row>
    <row r="50" spans="1:33" ht="15" customHeight="1" x14ac:dyDescent="0.75">
      <c r="A50" s="80" t="s">
        <v>327</v>
      </c>
      <c r="B50" s="89" t="s">
        <v>328</v>
      </c>
      <c r="C50" s="90">
        <v>187.21160900000001</v>
      </c>
      <c r="D50" s="90">
        <v>186.77065999999999</v>
      </c>
      <c r="E50" s="90">
        <v>187.000778</v>
      </c>
      <c r="F50" s="90">
        <v>188.45283499999999</v>
      </c>
      <c r="G50" s="90">
        <v>190.68485999999999</v>
      </c>
      <c r="H50" s="90">
        <v>192.55638099999999</v>
      </c>
      <c r="I50" s="90">
        <v>194.11634799999999</v>
      </c>
      <c r="J50" s="90">
        <v>194.965881</v>
      </c>
      <c r="K50" s="90">
        <v>195.39752200000001</v>
      </c>
      <c r="L50" s="90">
        <v>195.89364599999999</v>
      </c>
      <c r="M50" s="90">
        <v>196.827133</v>
      </c>
      <c r="N50" s="90">
        <v>197.409042</v>
      </c>
      <c r="O50" s="90">
        <v>197.923721</v>
      </c>
      <c r="P50" s="90">
        <v>198.56163000000001</v>
      </c>
      <c r="Q50" s="90">
        <v>198.940033</v>
      </c>
      <c r="R50" s="90">
        <v>199.57363900000001</v>
      </c>
      <c r="S50" s="90">
        <v>200.20254499999999</v>
      </c>
      <c r="T50" s="90">
        <v>200.71847500000001</v>
      </c>
      <c r="U50" s="90">
        <v>201.372726</v>
      </c>
      <c r="V50" s="90">
        <v>202.11119099999999</v>
      </c>
      <c r="W50" s="90">
        <v>202.83833300000001</v>
      </c>
      <c r="X50" s="90">
        <v>203.409256</v>
      </c>
      <c r="Y50" s="90">
        <v>203.777603</v>
      </c>
      <c r="Z50" s="90">
        <v>203.91366600000001</v>
      </c>
      <c r="AA50" s="90">
        <v>204.18713399999999</v>
      </c>
      <c r="AB50" s="90">
        <v>204.44009399999999</v>
      </c>
      <c r="AC50" s="90">
        <v>204.41752600000001</v>
      </c>
      <c r="AD50" s="90">
        <v>204.47378499999999</v>
      </c>
      <c r="AE50" s="90">
        <v>205.13784799999999</v>
      </c>
      <c r="AF50" s="91">
        <v>3.271E-3</v>
      </c>
      <c r="AG50" s="82"/>
    </row>
    <row r="51" spans="1:33" ht="15" customHeight="1" x14ac:dyDescent="0.75">
      <c r="A51" s="80" t="s">
        <v>329</v>
      </c>
      <c r="B51" s="88" t="s">
        <v>330</v>
      </c>
      <c r="C51" s="92">
        <v>321.95382699999999</v>
      </c>
      <c r="D51" s="92">
        <v>320.71957400000002</v>
      </c>
      <c r="E51" s="92">
        <v>321.15536500000002</v>
      </c>
      <c r="F51" s="92">
        <v>324.03747600000003</v>
      </c>
      <c r="G51" s="92">
        <v>328.449524</v>
      </c>
      <c r="H51" s="92">
        <v>332.317474</v>
      </c>
      <c r="I51" s="92">
        <v>335.87713600000001</v>
      </c>
      <c r="J51" s="92">
        <v>338.61987299999998</v>
      </c>
      <c r="K51" s="92">
        <v>341.150757</v>
      </c>
      <c r="L51" s="92">
        <v>344.15997299999998</v>
      </c>
      <c r="M51" s="92">
        <v>348.16451999999998</v>
      </c>
      <c r="N51" s="92">
        <v>351.53851300000002</v>
      </c>
      <c r="O51" s="92">
        <v>354.827271</v>
      </c>
      <c r="P51" s="92">
        <v>358.34310900000003</v>
      </c>
      <c r="Q51" s="92">
        <v>361.39160199999998</v>
      </c>
      <c r="R51" s="92">
        <v>364.92498799999998</v>
      </c>
      <c r="S51" s="92">
        <v>368.37805200000003</v>
      </c>
      <c r="T51" s="92">
        <v>371.80917399999998</v>
      </c>
      <c r="U51" s="92">
        <v>375.585419</v>
      </c>
      <c r="V51" s="92">
        <v>379.58303799999999</v>
      </c>
      <c r="W51" s="92">
        <v>383.51110799999998</v>
      </c>
      <c r="X51" s="92">
        <v>387.20507800000001</v>
      </c>
      <c r="Y51" s="92">
        <v>390.63012700000002</v>
      </c>
      <c r="Z51" s="92">
        <v>393.83450299999998</v>
      </c>
      <c r="AA51" s="92">
        <v>397.53842200000003</v>
      </c>
      <c r="AB51" s="92">
        <v>401.35025000000002</v>
      </c>
      <c r="AC51" s="92">
        <v>404.65438799999998</v>
      </c>
      <c r="AD51" s="92">
        <v>408.21890300000001</v>
      </c>
      <c r="AE51" s="92">
        <v>413.07754499999999</v>
      </c>
      <c r="AF51" s="93">
        <v>8.9409999999999993E-3</v>
      </c>
      <c r="AG51" s="82"/>
    </row>
    <row r="52" spans="1:33" ht="15" customHeight="1" x14ac:dyDescent="0.75"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</row>
    <row r="53" spans="1:33" ht="15" customHeight="1" x14ac:dyDescent="0.75">
      <c r="B53" s="88" t="s">
        <v>331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</row>
    <row r="54" spans="1:33" ht="15" customHeight="1" x14ac:dyDescent="0.75">
      <c r="B54" s="88" t="s">
        <v>283</v>
      </c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</row>
    <row r="55" spans="1:33" ht="15" customHeight="1" x14ac:dyDescent="0.75">
      <c r="A55" s="80" t="s">
        <v>332</v>
      </c>
      <c r="B55" s="89" t="s">
        <v>285</v>
      </c>
      <c r="C55" s="90">
        <v>503.23831200000001</v>
      </c>
      <c r="D55" s="90">
        <v>484.80926499999998</v>
      </c>
      <c r="E55" s="90">
        <v>470.10183699999999</v>
      </c>
      <c r="F55" s="90">
        <v>459.78448500000002</v>
      </c>
      <c r="G55" s="90">
        <v>451.87814300000002</v>
      </c>
      <c r="H55" s="90">
        <v>443.24606299999999</v>
      </c>
      <c r="I55" s="90">
        <v>435.43273900000003</v>
      </c>
      <c r="J55" s="90">
        <v>428.57592799999998</v>
      </c>
      <c r="K55" s="90">
        <v>424.18490600000001</v>
      </c>
      <c r="L55" s="90">
        <v>422.56686400000001</v>
      </c>
      <c r="M55" s="90">
        <v>423.05703699999998</v>
      </c>
      <c r="N55" s="90">
        <v>423.25711100000001</v>
      </c>
      <c r="O55" s="90">
        <v>424.284088</v>
      </c>
      <c r="P55" s="90">
        <v>426.25698899999998</v>
      </c>
      <c r="Q55" s="90">
        <v>428.07437099999999</v>
      </c>
      <c r="R55" s="90">
        <v>430.74142499999999</v>
      </c>
      <c r="S55" s="90">
        <v>433.84167500000001</v>
      </c>
      <c r="T55" s="90">
        <v>437.71460000000002</v>
      </c>
      <c r="U55" s="90">
        <v>442.68820199999999</v>
      </c>
      <c r="V55" s="90">
        <v>448.15237400000001</v>
      </c>
      <c r="W55" s="90">
        <v>453.842896</v>
      </c>
      <c r="X55" s="90">
        <v>459.89022799999998</v>
      </c>
      <c r="Y55" s="90">
        <v>466.29980499999999</v>
      </c>
      <c r="Z55" s="90">
        <v>473.53125</v>
      </c>
      <c r="AA55" s="90">
        <v>482.34017899999998</v>
      </c>
      <c r="AB55" s="90">
        <v>491.89630099999999</v>
      </c>
      <c r="AC55" s="90">
        <v>501.23675500000002</v>
      </c>
      <c r="AD55" s="90">
        <v>511.31161500000002</v>
      </c>
      <c r="AE55" s="90">
        <v>523.31237799999997</v>
      </c>
      <c r="AF55" s="91">
        <v>1.3979999999999999E-3</v>
      </c>
      <c r="AG55" s="82"/>
    </row>
    <row r="56" spans="1:33" ht="15" customHeight="1" x14ac:dyDescent="0.75">
      <c r="A56" s="80" t="s">
        <v>333</v>
      </c>
      <c r="B56" s="89" t="s">
        <v>287</v>
      </c>
      <c r="C56" s="90">
        <v>196.41987599999999</v>
      </c>
      <c r="D56" s="90">
        <v>201.42117300000001</v>
      </c>
      <c r="E56" s="90">
        <v>206.93258700000001</v>
      </c>
      <c r="F56" s="90">
        <v>213.48280299999999</v>
      </c>
      <c r="G56" s="90">
        <v>220.532242</v>
      </c>
      <c r="H56" s="90">
        <v>226.21765099999999</v>
      </c>
      <c r="I56" s="90">
        <v>231.31050099999999</v>
      </c>
      <c r="J56" s="90">
        <v>235.959091</v>
      </c>
      <c r="K56" s="90">
        <v>241.020599</v>
      </c>
      <c r="L56" s="90">
        <v>246.62307699999999</v>
      </c>
      <c r="M56" s="90">
        <v>253.26930200000001</v>
      </c>
      <c r="N56" s="90">
        <v>259.52279700000003</v>
      </c>
      <c r="O56" s="90">
        <v>265.59988399999997</v>
      </c>
      <c r="P56" s="90">
        <v>271.63848899999999</v>
      </c>
      <c r="Q56" s="90">
        <v>277.36450200000002</v>
      </c>
      <c r="R56" s="90">
        <v>283.44360399999999</v>
      </c>
      <c r="S56" s="90">
        <v>289.37484699999999</v>
      </c>
      <c r="T56" s="90">
        <v>295.02786300000002</v>
      </c>
      <c r="U56" s="90">
        <v>300.90585299999998</v>
      </c>
      <c r="V56" s="90">
        <v>307.12255900000002</v>
      </c>
      <c r="W56" s="90">
        <v>313.00485200000003</v>
      </c>
      <c r="X56" s="90">
        <v>318.11236600000001</v>
      </c>
      <c r="Y56" s="90">
        <v>322.94775399999997</v>
      </c>
      <c r="Z56" s="90">
        <v>327.87622099999999</v>
      </c>
      <c r="AA56" s="90">
        <v>333.58059700000001</v>
      </c>
      <c r="AB56" s="90">
        <v>339.54461700000002</v>
      </c>
      <c r="AC56" s="90">
        <v>345.05282599999998</v>
      </c>
      <c r="AD56" s="90">
        <v>350.95578</v>
      </c>
      <c r="AE56" s="90">
        <v>358.22073399999999</v>
      </c>
      <c r="AF56" s="91">
        <v>2.1693E-2</v>
      </c>
      <c r="AG56" s="82"/>
    </row>
    <row r="57" spans="1:33" ht="15" customHeight="1" x14ac:dyDescent="0.75">
      <c r="A57" s="80" t="s">
        <v>334</v>
      </c>
      <c r="B57" s="89" t="s">
        <v>289</v>
      </c>
      <c r="C57" s="90">
        <v>8.8240000000000002E-3</v>
      </c>
      <c r="D57" s="90">
        <v>7.9077999999999996E-2</v>
      </c>
      <c r="E57" s="90">
        <v>0.148368</v>
      </c>
      <c r="F57" s="90">
        <v>0.21179600000000001</v>
      </c>
      <c r="G57" s="90">
        <v>0.27223000000000003</v>
      </c>
      <c r="H57" s="90">
        <v>0.32808500000000002</v>
      </c>
      <c r="I57" s="90">
        <v>0.38041599999999998</v>
      </c>
      <c r="J57" s="90">
        <v>0.42970399999999997</v>
      </c>
      <c r="K57" s="90">
        <v>0.47746899999999998</v>
      </c>
      <c r="L57" s="90">
        <v>0.52570099999999997</v>
      </c>
      <c r="M57" s="90">
        <v>0.57518100000000005</v>
      </c>
      <c r="N57" s="90">
        <v>0.62354500000000002</v>
      </c>
      <c r="O57" s="90">
        <v>0.67189600000000005</v>
      </c>
      <c r="P57" s="90">
        <v>0.72209299999999998</v>
      </c>
      <c r="Q57" s="90">
        <v>0.774258</v>
      </c>
      <c r="R57" s="90">
        <v>0.83129299999999995</v>
      </c>
      <c r="S57" s="90">
        <v>0.89303100000000002</v>
      </c>
      <c r="T57" s="90">
        <v>0.96070500000000003</v>
      </c>
      <c r="U57" s="90">
        <v>1.0362130000000001</v>
      </c>
      <c r="V57" s="90">
        <v>1.1198399999999999</v>
      </c>
      <c r="W57" s="90">
        <v>1.2106049999999999</v>
      </c>
      <c r="X57" s="90">
        <v>1.308586</v>
      </c>
      <c r="Y57" s="90">
        <v>1.4124559999999999</v>
      </c>
      <c r="Z57" s="90">
        <v>1.5254019999999999</v>
      </c>
      <c r="AA57" s="90">
        <v>1.6511499999999999</v>
      </c>
      <c r="AB57" s="90">
        <v>1.7869219999999999</v>
      </c>
      <c r="AC57" s="90">
        <v>1.9285939999999999</v>
      </c>
      <c r="AD57" s="90">
        <v>2.0794359999999998</v>
      </c>
      <c r="AE57" s="90">
        <v>2.2445430000000002</v>
      </c>
      <c r="AF57" s="91">
        <v>0.21873799999999999</v>
      </c>
      <c r="AG57" s="82"/>
    </row>
    <row r="58" spans="1:33" ht="15" customHeight="1" x14ac:dyDescent="0.75">
      <c r="A58" s="80" t="s">
        <v>335</v>
      </c>
      <c r="B58" s="89" t="s">
        <v>291</v>
      </c>
      <c r="C58" s="90">
        <v>0.19211600000000001</v>
      </c>
      <c r="D58" s="90">
        <v>0.174257</v>
      </c>
      <c r="E58" s="90">
        <v>0.158799</v>
      </c>
      <c r="F58" s="90">
        <v>0.14580599999999999</v>
      </c>
      <c r="G58" s="90">
        <v>0.134438</v>
      </c>
      <c r="H58" s="90">
        <v>0.123654</v>
      </c>
      <c r="I58" s="90">
        <v>0.113679</v>
      </c>
      <c r="J58" s="90">
        <v>0.10448499999999999</v>
      </c>
      <c r="K58" s="90">
        <v>9.6243999999999996E-2</v>
      </c>
      <c r="L58" s="90">
        <v>8.8942999999999994E-2</v>
      </c>
      <c r="M58" s="90">
        <v>8.2427E-2</v>
      </c>
      <c r="N58" s="90">
        <v>7.5772999999999993E-2</v>
      </c>
      <c r="O58" s="90">
        <v>6.8821999999999994E-2</v>
      </c>
      <c r="P58" s="90">
        <v>6.1432E-2</v>
      </c>
      <c r="Q58" s="90">
        <v>5.3884000000000001E-2</v>
      </c>
      <c r="R58" s="90">
        <v>4.5974000000000001E-2</v>
      </c>
      <c r="S58" s="90">
        <v>3.8684999999999997E-2</v>
      </c>
      <c r="T58" s="90">
        <v>3.2133000000000002E-2</v>
      </c>
      <c r="U58" s="90">
        <v>2.5618999999999999E-2</v>
      </c>
      <c r="V58" s="90">
        <v>2.0525000000000002E-2</v>
      </c>
      <c r="W58" s="90">
        <v>1.6806999999999999E-2</v>
      </c>
      <c r="X58" s="90">
        <v>1.4121999999999999E-2</v>
      </c>
      <c r="Y58" s="90">
        <v>1.2397999999999999E-2</v>
      </c>
      <c r="Z58" s="90">
        <v>1.1207999999999999E-2</v>
      </c>
      <c r="AA58" s="90">
        <v>1.0267E-2</v>
      </c>
      <c r="AB58" s="90">
        <v>9.6069999999999992E-3</v>
      </c>
      <c r="AC58" s="90">
        <v>8.7349999999999997E-3</v>
      </c>
      <c r="AD58" s="90">
        <v>7.7340000000000004E-3</v>
      </c>
      <c r="AE58" s="90">
        <v>6.4900000000000001E-3</v>
      </c>
      <c r="AF58" s="91">
        <v>-0.11396199999999999</v>
      </c>
      <c r="AG58" s="82"/>
    </row>
    <row r="59" spans="1:33" ht="15" customHeight="1" x14ac:dyDescent="0.75">
      <c r="A59" s="80" t="s">
        <v>336</v>
      </c>
      <c r="B59" s="89" t="s">
        <v>293</v>
      </c>
      <c r="C59" s="90">
        <v>45.964244999999998</v>
      </c>
      <c r="D59" s="90">
        <v>44.611794000000003</v>
      </c>
      <c r="E59" s="90">
        <v>43.499820999999997</v>
      </c>
      <c r="F59" s="90">
        <v>42.670467000000002</v>
      </c>
      <c r="G59" s="90">
        <v>42.056103</v>
      </c>
      <c r="H59" s="90">
        <v>41.417850000000001</v>
      </c>
      <c r="I59" s="90">
        <v>40.858673000000003</v>
      </c>
      <c r="J59" s="90">
        <v>40.401375000000002</v>
      </c>
      <c r="K59" s="90">
        <v>40.094642999999998</v>
      </c>
      <c r="L59" s="90">
        <v>39.995682000000002</v>
      </c>
      <c r="M59" s="90">
        <v>40.077168</v>
      </c>
      <c r="N59" s="90">
        <v>40.087780000000002</v>
      </c>
      <c r="O59" s="90">
        <v>39.881618000000003</v>
      </c>
      <c r="P59" s="90">
        <v>39.530631999999997</v>
      </c>
      <c r="Q59" s="90">
        <v>38.979152999999997</v>
      </c>
      <c r="R59" s="90">
        <v>38.427227000000002</v>
      </c>
      <c r="S59" s="90">
        <v>37.705452000000001</v>
      </c>
      <c r="T59" s="90">
        <v>37.000895999999997</v>
      </c>
      <c r="U59" s="90">
        <v>36.440112999999997</v>
      </c>
      <c r="V59" s="90">
        <v>36.083660000000002</v>
      </c>
      <c r="W59" s="90">
        <v>35.872028</v>
      </c>
      <c r="X59" s="90">
        <v>35.852294999999998</v>
      </c>
      <c r="Y59" s="90">
        <v>36.018428999999998</v>
      </c>
      <c r="Z59" s="90">
        <v>36.285957000000003</v>
      </c>
      <c r="AA59" s="90">
        <v>36.676158999999998</v>
      </c>
      <c r="AB59" s="90">
        <v>37.130253000000003</v>
      </c>
      <c r="AC59" s="90">
        <v>37.561069000000003</v>
      </c>
      <c r="AD59" s="90">
        <v>38.004097000000002</v>
      </c>
      <c r="AE59" s="90">
        <v>38.549273999999997</v>
      </c>
      <c r="AF59" s="91">
        <v>-6.2630000000000003E-3</v>
      </c>
      <c r="AG59" s="82"/>
    </row>
    <row r="60" spans="1:33" ht="15" customHeight="1" x14ac:dyDescent="0.75">
      <c r="A60" s="80" t="s">
        <v>337</v>
      </c>
      <c r="B60" s="89" t="s">
        <v>295</v>
      </c>
      <c r="C60" s="90">
        <v>4.6179999999999997E-3</v>
      </c>
      <c r="D60" s="90">
        <v>4.1770000000000002E-3</v>
      </c>
      <c r="E60" s="90">
        <v>3.8210000000000002E-3</v>
      </c>
      <c r="F60" s="90">
        <v>3.5539999999999999E-3</v>
      </c>
      <c r="G60" s="90">
        <v>3.3570000000000002E-3</v>
      </c>
      <c r="H60" s="90">
        <v>3.2000000000000002E-3</v>
      </c>
      <c r="I60" s="90">
        <v>3.0839999999999999E-3</v>
      </c>
      <c r="J60" s="90">
        <v>2.8990000000000001E-3</v>
      </c>
      <c r="K60" s="90">
        <v>2.6640000000000001E-3</v>
      </c>
      <c r="L60" s="90">
        <v>2.4459999999999998E-3</v>
      </c>
      <c r="M60" s="90">
        <v>2.2529999999999998E-3</v>
      </c>
      <c r="N60" s="90">
        <v>1.897E-3</v>
      </c>
      <c r="O60" s="90">
        <v>1.495E-3</v>
      </c>
      <c r="P60" s="90">
        <v>1.176E-3</v>
      </c>
      <c r="Q60" s="90">
        <v>9.2299999999999999E-4</v>
      </c>
      <c r="R60" s="90">
        <v>7.2400000000000003E-4</v>
      </c>
      <c r="S60" s="90">
        <v>5.6800000000000004E-4</v>
      </c>
      <c r="T60" s="90">
        <v>4.44E-4</v>
      </c>
      <c r="U60" s="90">
        <v>3.9599999999999998E-4</v>
      </c>
      <c r="V60" s="90">
        <v>3.8699999999999997E-4</v>
      </c>
      <c r="W60" s="90">
        <v>3.7800000000000003E-4</v>
      </c>
      <c r="X60" s="90">
        <v>3.68E-4</v>
      </c>
      <c r="Y60" s="90">
        <v>2.9799999999999998E-4</v>
      </c>
      <c r="Z60" s="90">
        <v>2.0900000000000001E-4</v>
      </c>
      <c r="AA60" s="90">
        <v>1.47E-4</v>
      </c>
      <c r="AB60" s="90">
        <v>1.03E-4</v>
      </c>
      <c r="AC60" s="90">
        <v>7.2999999999999999E-5</v>
      </c>
      <c r="AD60" s="90">
        <v>5.1E-5</v>
      </c>
      <c r="AE60" s="90">
        <v>3.6000000000000001E-5</v>
      </c>
      <c r="AF60" s="91">
        <v>-0.15909899999999999</v>
      </c>
      <c r="AG60" s="82"/>
    </row>
    <row r="61" spans="1:33" ht="15" customHeight="1" x14ac:dyDescent="0.75">
      <c r="A61" s="80" t="s">
        <v>338</v>
      </c>
      <c r="B61" s="89" t="s">
        <v>297</v>
      </c>
      <c r="C61" s="90">
        <v>0</v>
      </c>
      <c r="D61" s="90">
        <v>3.4696999999999999E-2</v>
      </c>
      <c r="E61" s="90">
        <v>6.8790000000000004E-2</v>
      </c>
      <c r="F61" s="90">
        <v>0.10378999999999999</v>
      </c>
      <c r="G61" s="90">
        <v>0.13921900000000001</v>
      </c>
      <c r="H61" s="90">
        <v>0.17366699999999999</v>
      </c>
      <c r="I61" s="90">
        <v>0.207235</v>
      </c>
      <c r="J61" s="90">
        <v>0.239813</v>
      </c>
      <c r="K61" s="90">
        <v>0.27203899999999998</v>
      </c>
      <c r="L61" s="90">
        <v>0.30468499999999998</v>
      </c>
      <c r="M61" s="90">
        <v>0.338422</v>
      </c>
      <c r="N61" s="90">
        <v>0.37222899999999998</v>
      </c>
      <c r="O61" s="90">
        <v>0.40734900000000002</v>
      </c>
      <c r="P61" s="90">
        <v>0.444994</v>
      </c>
      <c r="Q61" s="90">
        <v>0.48526599999999998</v>
      </c>
      <c r="R61" s="90">
        <v>0.53018200000000004</v>
      </c>
      <c r="S61" s="90">
        <v>0.58024100000000001</v>
      </c>
      <c r="T61" s="90">
        <v>0.63640699999999994</v>
      </c>
      <c r="U61" s="90">
        <v>0.70034300000000005</v>
      </c>
      <c r="V61" s="90">
        <v>0.77213600000000004</v>
      </c>
      <c r="W61" s="90">
        <v>0.85035000000000005</v>
      </c>
      <c r="X61" s="90">
        <v>0.93393899999999996</v>
      </c>
      <c r="Y61" s="90">
        <v>1.022764</v>
      </c>
      <c r="Z61" s="90">
        <v>1.1177969999999999</v>
      </c>
      <c r="AA61" s="90">
        <v>1.219284</v>
      </c>
      <c r="AB61" s="90">
        <v>1.324989</v>
      </c>
      <c r="AC61" s="90">
        <v>1.431711</v>
      </c>
      <c r="AD61" s="90">
        <v>1.542152</v>
      </c>
      <c r="AE61" s="90">
        <v>1.6598889999999999</v>
      </c>
      <c r="AF61" s="91" t="s">
        <v>298</v>
      </c>
      <c r="AG61" s="82"/>
    </row>
    <row r="62" spans="1:33" ht="15" customHeight="1" x14ac:dyDescent="0.75">
      <c r="A62" s="80" t="s">
        <v>339</v>
      </c>
      <c r="B62" s="89" t="s">
        <v>300</v>
      </c>
      <c r="C62" s="90">
        <v>0</v>
      </c>
      <c r="D62" s="90">
        <v>3.9742E-2</v>
      </c>
      <c r="E62" s="90">
        <v>7.9436000000000007E-2</v>
      </c>
      <c r="F62" s="90">
        <v>0.11969100000000001</v>
      </c>
      <c r="G62" s="90">
        <v>0.160329</v>
      </c>
      <c r="H62" s="90">
        <v>0.19969200000000001</v>
      </c>
      <c r="I62" s="90">
        <v>0.23766300000000001</v>
      </c>
      <c r="J62" s="90">
        <v>0.27445999999999998</v>
      </c>
      <c r="K62" s="90">
        <v>0.311191</v>
      </c>
      <c r="L62" s="90">
        <v>0.34926800000000002</v>
      </c>
      <c r="M62" s="90">
        <v>0.38959700000000003</v>
      </c>
      <c r="N62" s="90">
        <v>0.43108600000000002</v>
      </c>
      <c r="O62" s="90">
        <v>0.47512700000000002</v>
      </c>
      <c r="P62" s="90">
        <v>0.523366</v>
      </c>
      <c r="Q62" s="90">
        <v>0.57591300000000001</v>
      </c>
      <c r="R62" s="90">
        <v>0.63542900000000002</v>
      </c>
      <c r="S62" s="90">
        <v>0.70260500000000004</v>
      </c>
      <c r="T62" s="90">
        <v>0.77890000000000004</v>
      </c>
      <c r="U62" s="90">
        <v>0.86641400000000002</v>
      </c>
      <c r="V62" s="90">
        <v>0.96546299999999996</v>
      </c>
      <c r="W62" s="90">
        <v>1.074376</v>
      </c>
      <c r="X62" s="90">
        <v>1.1920660000000001</v>
      </c>
      <c r="Y62" s="90">
        <v>1.317839</v>
      </c>
      <c r="Z62" s="90">
        <v>1.452814</v>
      </c>
      <c r="AA62" s="90">
        <v>1.5967849999999999</v>
      </c>
      <c r="AB62" s="90">
        <v>1.746942</v>
      </c>
      <c r="AC62" s="90">
        <v>1.89845</v>
      </c>
      <c r="AD62" s="90">
        <v>2.054983</v>
      </c>
      <c r="AE62" s="90">
        <v>2.2206440000000001</v>
      </c>
      <c r="AF62" s="91" t="s">
        <v>298</v>
      </c>
      <c r="AG62" s="82"/>
    </row>
    <row r="63" spans="1:33" ht="15" customHeight="1" x14ac:dyDescent="0.75">
      <c r="A63" s="80" t="s">
        <v>340</v>
      </c>
      <c r="B63" s="89" t="s">
        <v>302</v>
      </c>
      <c r="C63" s="90">
        <v>0</v>
      </c>
      <c r="D63" s="90">
        <v>0</v>
      </c>
      <c r="E63" s="90">
        <v>1.4E-5</v>
      </c>
      <c r="F63" s="90">
        <v>3.0000000000000001E-5</v>
      </c>
      <c r="G63" s="90">
        <v>4.6999999999999997E-5</v>
      </c>
      <c r="H63" s="90">
        <v>6.3E-5</v>
      </c>
      <c r="I63" s="90">
        <v>8.0000000000000007E-5</v>
      </c>
      <c r="J63" s="90">
        <v>9.5000000000000005E-5</v>
      </c>
      <c r="K63" s="90">
        <v>1.1E-4</v>
      </c>
      <c r="L63" s="90">
        <v>1.25E-4</v>
      </c>
      <c r="M63" s="90">
        <v>1.3999999999999999E-4</v>
      </c>
      <c r="N63" s="90">
        <v>1.5300000000000001E-4</v>
      </c>
      <c r="O63" s="90">
        <v>1.66E-4</v>
      </c>
      <c r="P63" s="90">
        <v>1.7699999999999999E-4</v>
      </c>
      <c r="Q63" s="90">
        <v>1.8799999999999999E-4</v>
      </c>
      <c r="R63" s="90">
        <v>1.9699999999999999E-4</v>
      </c>
      <c r="S63" s="90">
        <v>2.0599999999999999E-4</v>
      </c>
      <c r="T63" s="90">
        <v>2.1499999999999999E-4</v>
      </c>
      <c r="U63" s="90">
        <v>2.22E-4</v>
      </c>
      <c r="V63" s="90">
        <v>2.2900000000000001E-4</v>
      </c>
      <c r="W63" s="90">
        <v>2.3499999999999999E-4</v>
      </c>
      <c r="X63" s="90">
        <v>2.3900000000000001E-4</v>
      </c>
      <c r="Y63" s="90">
        <v>2.41E-4</v>
      </c>
      <c r="Z63" s="90">
        <v>2.43E-4</v>
      </c>
      <c r="AA63" s="90">
        <v>2.43E-4</v>
      </c>
      <c r="AB63" s="90">
        <v>2.41E-4</v>
      </c>
      <c r="AC63" s="90">
        <v>2.3800000000000001E-4</v>
      </c>
      <c r="AD63" s="90">
        <v>2.32E-4</v>
      </c>
      <c r="AE63" s="90">
        <v>2.2599999999999999E-4</v>
      </c>
      <c r="AF63" s="91" t="s">
        <v>298</v>
      </c>
      <c r="AG63" s="82"/>
    </row>
    <row r="64" spans="1:33" ht="15" customHeight="1" x14ac:dyDescent="0.75">
      <c r="A64" s="80" t="s">
        <v>341</v>
      </c>
      <c r="B64" s="89" t="s">
        <v>304</v>
      </c>
      <c r="C64" s="90">
        <v>745.82800299999997</v>
      </c>
      <c r="D64" s="90">
        <v>731.17419400000006</v>
      </c>
      <c r="E64" s="90">
        <v>720.99334699999997</v>
      </c>
      <c r="F64" s="90">
        <v>716.52270499999997</v>
      </c>
      <c r="G64" s="90">
        <v>715.17602499999998</v>
      </c>
      <c r="H64" s="90">
        <v>711.70977800000003</v>
      </c>
      <c r="I64" s="90">
        <v>708.54400599999997</v>
      </c>
      <c r="J64" s="90">
        <v>705.98767099999998</v>
      </c>
      <c r="K64" s="90">
        <v>706.45977800000003</v>
      </c>
      <c r="L64" s="90">
        <v>710.45648200000005</v>
      </c>
      <c r="M64" s="90">
        <v>717.79107699999997</v>
      </c>
      <c r="N64" s="90">
        <v>724.37237500000003</v>
      </c>
      <c r="O64" s="90">
        <v>731.39025900000001</v>
      </c>
      <c r="P64" s="90">
        <v>739.17913799999997</v>
      </c>
      <c r="Q64" s="90">
        <v>746.30835000000002</v>
      </c>
      <c r="R64" s="90">
        <v>754.65625</v>
      </c>
      <c r="S64" s="90">
        <v>763.13678000000004</v>
      </c>
      <c r="T64" s="90">
        <v>772.15191700000003</v>
      </c>
      <c r="U64" s="90">
        <v>782.66351299999997</v>
      </c>
      <c r="V64" s="90">
        <v>794.23699999999997</v>
      </c>
      <c r="W64" s="90">
        <v>805.87268100000006</v>
      </c>
      <c r="X64" s="90">
        <v>817.30413799999997</v>
      </c>
      <c r="Y64" s="90">
        <v>829.03204300000004</v>
      </c>
      <c r="Z64" s="90">
        <v>841.80078100000003</v>
      </c>
      <c r="AA64" s="90">
        <v>857.074524</v>
      </c>
      <c r="AB64" s="90">
        <v>873.44000200000005</v>
      </c>
      <c r="AC64" s="90">
        <v>889.11822500000005</v>
      </c>
      <c r="AD64" s="90">
        <v>905.955872</v>
      </c>
      <c r="AE64" s="90">
        <v>926.21386700000005</v>
      </c>
      <c r="AF64" s="91">
        <v>7.7660000000000003E-3</v>
      </c>
      <c r="AG64" s="82"/>
    </row>
    <row r="65" spans="1:33" ht="15" customHeight="1" x14ac:dyDescent="0.75">
      <c r="B65" s="88" t="s">
        <v>305</v>
      </c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</row>
    <row r="66" spans="1:33" ht="15" customHeight="1" x14ac:dyDescent="0.75">
      <c r="A66" s="80" t="s">
        <v>342</v>
      </c>
      <c r="B66" s="89" t="s">
        <v>285</v>
      </c>
      <c r="C66" s="90">
        <v>596.79718000000003</v>
      </c>
      <c r="D66" s="90">
        <v>582.57031199999994</v>
      </c>
      <c r="E66" s="90">
        <v>570.54583700000001</v>
      </c>
      <c r="F66" s="90">
        <v>562.60992399999998</v>
      </c>
      <c r="G66" s="90">
        <v>557.47637899999995</v>
      </c>
      <c r="H66" s="90">
        <v>552.10058600000002</v>
      </c>
      <c r="I66" s="90">
        <v>547.56726100000003</v>
      </c>
      <c r="J66" s="90">
        <v>541.83489999999995</v>
      </c>
      <c r="K66" s="90">
        <v>535.99304199999995</v>
      </c>
      <c r="L66" s="90">
        <v>531.105774</v>
      </c>
      <c r="M66" s="90">
        <v>528.55798300000004</v>
      </c>
      <c r="N66" s="90">
        <v>525.61999500000002</v>
      </c>
      <c r="O66" s="90">
        <v>523.05523700000003</v>
      </c>
      <c r="P66" s="90">
        <v>521.635132</v>
      </c>
      <c r="Q66" s="90">
        <v>520.47326699999996</v>
      </c>
      <c r="R66" s="90">
        <v>520.68817100000001</v>
      </c>
      <c r="S66" s="90">
        <v>521.26672399999995</v>
      </c>
      <c r="T66" s="90">
        <v>522.35955799999999</v>
      </c>
      <c r="U66" s="90">
        <v>524.42358400000001</v>
      </c>
      <c r="V66" s="90">
        <v>527.08154300000001</v>
      </c>
      <c r="W66" s="90">
        <v>529.90252699999996</v>
      </c>
      <c r="X66" s="90">
        <v>533.30059800000004</v>
      </c>
      <c r="Y66" s="90">
        <v>536.98974599999997</v>
      </c>
      <c r="Z66" s="90">
        <v>540.51788299999998</v>
      </c>
      <c r="AA66" s="90">
        <v>544.76953100000003</v>
      </c>
      <c r="AB66" s="90">
        <v>549.50622599999997</v>
      </c>
      <c r="AC66" s="90">
        <v>553.89520300000004</v>
      </c>
      <c r="AD66" s="90">
        <v>558.68853799999999</v>
      </c>
      <c r="AE66" s="90">
        <v>565.29272500000002</v>
      </c>
      <c r="AF66" s="91">
        <v>-1.9350000000000001E-3</v>
      </c>
      <c r="AG66" s="82"/>
    </row>
    <row r="67" spans="1:33" ht="15" customHeight="1" x14ac:dyDescent="0.75">
      <c r="A67" s="80" t="s">
        <v>343</v>
      </c>
      <c r="B67" s="89" t="s">
        <v>287</v>
      </c>
      <c r="C67" s="90">
        <v>361.09713699999998</v>
      </c>
      <c r="D67" s="90">
        <v>352.45266700000002</v>
      </c>
      <c r="E67" s="90">
        <v>345.87948599999999</v>
      </c>
      <c r="F67" s="90">
        <v>341.195312</v>
      </c>
      <c r="G67" s="90">
        <v>338.49740600000001</v>
      </c>
      <c r="H67" s="90">
        <v>335.44927999999999</v>
      </c>
      <c r="I67" s="90">
        <v>333.12942500000003</v>
      </c>
      <c r="J67" s="90">
        <v>330.41744999999997</v>
      </c>
      <c r="K67" s="90">
        <v>327.605164</v>
      </c>
      <c r="L67" s="90">
        <v>325.20840500000003</v>
      </c>
      <c r="M67" s="90">
        <v>324.38137799999998</v>
      </c>
      <c r="N67" s="90">
        <v>322.96948200000003</v>
      </c>
      <c r="O67" s="90">
        <v>321.80856299999999</v>
      </c>
      <c r="P67" s="90">
        <v>321.02459700000003</v>
      </c>
      <c r="Q67" s="90">
        <v>319.85522500000002</v>
      </c>
      <c r="R67" s="90">
        <v>319.80575599999997</v>
      </c>
      <c r="S67" s="90">
        <v>319.18862899999999</v>
      </c>
      <c r="T67" s="90">
        <v>319.81021099999998</v>
      </c>
      <c r="U67" s="90">
        <v>320.52459700000003</v>
      </c>
      <c r="V67" s="90">
        <v>321.91735799999998</v>
      </c>
      <c r="W67" s="90">
        <v>323.479828</v>
      </c>
      <c r="X67" s="90">
        <v>325.354736</v>
      </c>
      <c r="Y67" s="90">
        <v>327.38092</v>
      </c>
      <c r="Z67" s="90">
        <v>329.19854700000002</v>
      </c>
      <c r="AA67" s="90">
        <v>331.44744900000001</v>
      </c>
      <c r="AB67" s="90">
        <v>333.82504299999999</v>
      </c>
      <c r="AC67" s="90">
        <v>335.92965700000002</v>
      </c>
      <c r="AD67" s="90">
        <v>338.38473499999998</v>
      </c>
      <c r="AE67" s="90">
        <v>341.79480000000001</v>
      </c>
      <c r="AF67" s="91">
        <v>-1.9599999999999999E-3</v>
      </c>
      <c r="AG67" s="82"/>
    </row>
    <row r="68" spans="1:33" ht="15" customHeight="1" x14ac:dyDescent="0.75">
      <c r="A68" s="80" t="s">
        <v>344</v>
      </c>
      <c r="B68" s="89" t="s">
        <v>289</v>
      </c>
      <c r="C68" s="90">
        <v>0.66559500000000005</v>
      </c>
      <c r="D68" s="90">
        <v>0.68273300000000003</v>
      </c>
      <c r="E68" s="90">
        <v>0.70085900000000001</v>
      </c>
      <c r="F68" s="90">
        <v>0.72075599999999995</v>
      </c>
      <c r="G68" s="90">
        <v>0.74448800000000004</v>
      </c>
      <c r="H68" s="90">
        <v>0.76778900000000005</v>
      </c>
      <c r="I68" s="90">
        <v>0.79256400000000005</v>
      </c>
      <c r="J68" s="90">
        <v>0.81504200000000004</v>
      </c>
      <c r="K68" s="90">
        <v>0.83886099999999997</v>
      </c>
      <c r="L68" s="90">
        <v>0.86650700000000003</v>
      </c>
      <c r="M68" s="90">
        <v>0.90220500000000003</v>
      </c>
      <c r="N68" s="90">
        <v>0.94494599999999995</v>
      </c>
      <c r="O68" s="90">
        <v>0.99329800000000001</v>
      </c>
      <c r="P68" s="90">
        <v>1.0406519999999999</v>
      </c>
      <c r="Q68" s="90">
        <v>1.0919840000000001</v>
      </c>
      <c r="R68" s="90">
        <v>1.1519010000000001</v>
      </c>
      <c r="S68" s="90">
        <v>1.219368</v>
      </c>
      <c r="T68" s="90">
        <v>1.295874</v>
      </c>
      <c r="U68" s="90">
        <v>1.3836520000000001</v>
      </c>
      <c r="V68" s="90">
        <v>1.4835039999999999</v>
      </c>
      <c r="W68" s="90">
        <v>1.590991</v>
      </c>
      <c r="X68" s="90">
        <v>1.705203</v>
      </c>
      <c r="Y68" s="90">
        <v>1.8237920000000001</v>
      </c>
      <c r="Z68" s="90">
        <v>1.9449419999999999</v>
      </c>
      <c r="AA68" s="90">
        <v>2.071958</v>
      </c>
      <c r="AB68" s="90">
        <v>2.202169</v>
      </c>
      <c r="AC68" s="90">
        <v>2.3311099999999998</v>
      </c>
      <c r="AD68" s="90">
        <v>2.4515280000000002</v>
      </c>
      <c r="AE68" s="90">
        <v>2.5810140000000001</v>
      </c>
      <c r="AF68" s="91">
        <v>4.9591999999999997E-2</v>
      </c>
      <c r="AG68" s="82"/>
    </row>
    <row r="69" spans="1:33" ht="15" customHeight="1" x14ac:dyDescent="0.75">
      <c r="A69" s="80" t="s">
        <v>345</v>
      </c>
      <c r="B69" s="89" t="s">
        <v>291</v>
      </c>
      <c r="C69" s="90">
        <v>0.76194399999999995</v>
      </c>
      <c r="D69" s="90">
        <v>0.71869899999999998</v>
      </c>
      <c r="E69" s="90">
        <v>0.67632099999999995</v>
      </c>
      <c r="F69" s="90">
        <v>0.637992</v>
      </c>
      <c r="G69" s="90">
        <v>0.60286899999999999</v>
      </c>
      <c r="H69" s="90">
        <v>0.56657000000000002</v>
      </c>
      <c r="I69" s="90">
        <v>0.53246199999999999</v>
      </c>
      <c r="J69" s="90">
        <v>0.49757600000000002</v>
      </c>
      <c r="K69" s="90">
        <v>0.46278799999999998</v>
      </c>
      <c r="L69" s="90">
        <v>0.43082799999999999</v>
      </c>
      <c r="M69" s="90">
        <v>0.40238600000000002</v>
      </c>
      <c r="N69" s="90">
        <v>0.37443300000000002</v>
      </c>
      <c r="O69" s="90">
        <v>0.346945</v>
      </c>
      <c r="P69" s="90">
        <v>0.32059799999999999</v>
      </c>
      <c r="Q69" s="90">
        <v>0.29521900000000001</v>
      </c>
      <c r="R69" s="90">
        <v>0.27301599999999998</v>
      </c>
      <c r="S69" s="90">
        <v>0.253025</v>
      </c>
      <c r="T69" s="90">
        <v>0.23599700000000001</v>
      </c>
      <c r="U69" s="90">
        <v>0.22023300000000001</v>
      </c>
      <c r="V69" s="90">
        <v>0.204292</v>
      </c>
      <c r="W69" s="90">
        <v>0.19014900000000001</v>
      </c>
      <c r="X69" s="90">
        <v>0.17355699999999999</v>
      </c>
      <c r="Y69" s="90">
        <v>0.156469</v>
      </c>
      <c r="Z69" s="90">
        <v>0.14242199999999999</v>
      </c>
      <c r="AA69" s="90">
        <v>0.13080600000000001</v>
      </c>
      <c r="AB69" s="90">
        <v>0.11888700000000001</v>
      </c>
      <c r="AC69" s="90">
        <v>0.106766</v>
      </c>
      <c r="AD69" s="90">
        <v>9.5868999999999996E-2</v>
      </c>
      <c r="AE69" s="90">
        <v>8.6902999999999994E-2</v>
      </c>
      <c r="AF69" s="91">
        <v>-7.4608999999999995E-2</v>
      </c>
      <c r="AG69" s="82"/>
    </row>
    <row r="70" spans="1:33" ht="12" customHeight="1" x14ac:dyDescent="0.75">
      <c r="A70" s="80" t="s">
        <v>346</v>
      </c>
      <c r="B70" s="89" t="s">
        <v>293</v>
      </c>
      <c r="C70" s="90">
        <v>10.331885</v>
      </c>
      <c r="D70" s="90">
        <v>10.758182</v>
      </c>
      <c r="E70" s="90">
        <v>11.321586</v>
      </c>
      <c r="F70" s="90">
        <v>11.975374</v>
      </c>
      <c r="G70" s="90">
        <v>12.744726</v>
      </c>
      <c r="H70" s="90">
        <v>13.587192999999999</v>
      </c>
      <c r="I70" s="90">
        <v>14.506133999999999</v>
      </c>
      <c r="J70" s="90">
        <v>15.44483</v>
      </c>
      <c r="K70" s="90">
        <v>16.450348000000002</v>
      </c>
      <c r="L70" s="90">
        <v>17.581883999999999</v>
      </c>
      <c r="M70" s="90">
        <v>18.915562000000001</v>
      </c>
      <c r="N70" s="90">
        <v>20.372982</v>
      </c>
      <c r="O70" s="90">
        <v>22.01041</v>
      </c>
      <c r="P70" s="90">
        <v>23.794563</v>
      </c>
      <c r="Q70" s="90">
        <v>25.577529999999999</v>
      </c>
      <c r="R70" s="90">
        <v>27.489719000000001</v>
      </c>
      <c r="S70" s="90">
        <v>29.423684999999999</v>
      </c>
      <c r="T70" s="90">
        <v>31.3827</v>
      </c>
      <c r="U70" s="90">
        <v>33.470939999999999</v>
      </c>
      <c r="V70" s="90">
        <v>35.564487</v>
      </c>
      <c r="W70" s="90">
        <v>37.641945</v>
      </c>
      <c r="X70" s="90">
        <v>39.693420000000003</v>
      </c>
      <c r="Y70" s="90">
        <v>41.646500000000003</v>
      </c>
      <c r="Z70" s="90">
        <v>43.501041000000001</v>
      </c>
      <c r="AA70" s="90">
        <v>45.296207000000003</v>
      </c>
      <c r="AB70" s="90">
        <v>47.027523000000002</v>
      </c>
      <c r="AC70" s="90">
        <v>48.595694999999999</v>
      </c>
      <c r="AD70" s="90">
        <v>50.145443</v>
      </c>
      <c r="AE70" s="90">
        <v>51.783786999999997</v>
      </c>
      <c r="AF70" s="91">
        <v>5.9255000000000002E-2</v>
      </c>
      <c r="AG70" s="82"/>
    </row>
    <row r="71" spans="1:33" ht="15" customHeight="1" x14ac:dyDescent="0.75">
      <c r="A71" s="80" t="s">
        <v>347</v>
      </c>
      <c r="B71" s="89" t="s">
        <v>295</v>
      </c>
      <c r="C71" s="90">
        <v>3.8241999999999998E-2</v>
      </c>
      <c r="D71" s="90">
        <v>4.5435000000000003E-2</v>
      </c>
      <c r="E71" s="90">
        <v>5.0754000000000001E-2</v>
      </c>
      <c r="F71" s="90">
        <v>5.4753000000000003E-2</v>
      </c>
      <c r="G71" s="90">
        <v>5.7683999999999999E-2</v>
      </c>
      <c r="H71" s="90">
        <v>5.9468E-2</v>
      </c>
      <c r="I71" s="90">
        <v>6.0365000000000002E-2</v>
      </c>
      <c r="J71" s="90">
        <v>6.0382999999999999E-2</v>
      </c>
      <c r="K71" s="90">
        <v>5.9790000000000003E-2</v>
      </c>
      <c r="L71" s="90">
        <v>5.8833999999999997E-2</v>
      </c>
      <c r="M71" s="90">
        <v>5.7679000000000001E-2</v>
      </c>
      <c r="N71" s="90">
        <v>5.6148999999999998E-2</v>
      </c>
      <c r="O71" s="90">
        <v>5.4413999999999997E-2</v>
      </c>
      <c r="P71" s="90">
        <v>5.2582999999999998E-2</v>
      </c>
      <c r="Q71" s="90">
        <v>5.0235000000000002E-2</v>
      </c>
      <c r="R71" s="90">
        <v>4.7787000000000003E-2</v>
      </c>
      <c r="S71" s="90">
        <v>4.5777999999999999E-2</v>
      </c>
      <c r="T71" s="90">
        <v>4.3761000000000001E-2</v>
      </c>
      <c r="U71" s="90">
        <v>4.1475999999999999E-2</v>
      </c>
      <c r="V71" s="90">
        <v>3.9280000000000002E-2</v>
      </c>
      <c r="W71" s="90">
        <v>3.7173999999999999E-2</v>
      </c>
      <c r="X71" s="90">
        <v>3.5144000000000002E-2</v>
      </c>
      <c r="Y71" s="90">
        <v>3.3201000000000001E-2</v>
      </c>
      <c r="Z71" s="90">
        <v>3.1363000000000002E-2</v>
      </c>
      <c r="AA71" s="90">
        <v>2.9679000000000001E-2</v>
      </c>
      <c r="AB71" s="90">
        <v>2.809E-2</v>
      </c>
      <c r="AC71" s="90">
        <v>2.6553E-2</v>
      </c>
      <c r="AD71" s="90">
        <v>2.5127E-2</v>
      </c>
      <c r="AE71" s="90">
        <v>2.3810000000000001E-2</v>
      </c>
      <c r="AF71" s="91">
        <v>-1.678E-2</v>
      </c>
      <c r="AG71" s="82"/>
    </row>
    <row r="72" spans="1:33" ht="15" customHeight="1" x14ac:dyDescent="0.75">
      <c r="A72" s="80" t="s">
        <v>348</v>
      </c>
      <c r="B72" s="89" t="s">
        <v>297</v>
      </c>
      <c r="C72" s="90">
        <v>0</v>
      </c>
      <c r="D72" s="90">
        <v>0</v>
      </c>
      <c r="E72" s="90">
        <v>4.6031000000000002E-2</v>
      </c>
      <c r="F72" s="90">
        <v>8.7363999999999997E-2</v>
      </c>
      <c r="G72" s="90">
        <v>0.125998</v>
      </c>
      <c r="H72" s="90">
        <v>0.162359</v>
      </c>
      <c r="I72" s="90">
        <v>0.19692899999999999</v>
      </c>
      <c r="J72" s="90">
        <v>0.22856599999999999</v>
      </c>
      <c r="K72" s="90">
        <v>0.25760300000000003</v>
      </c>
      <c r="L72" s="90">
        <v>0.28515600000000002</v>
      </c>
      <c r="M72" s="90">
        <v>0.31272899999999998</v>
      </c>
      <c r="N72" s="90">
        <v>0.339615</v>
      </c>
      <c r="O72" s="90">
        <v>0.36632999999999999</v>
      </c>
      <c r="P72" s="90">
        <v>0.39357700000000001</v>
      </c>
      <c r="Q72" s="90">
        <v>0.42073300000000002</v>
      </c>
      <c r="R72" s="90">
        <v>0.44928600000000002</v>
      </c>
      <c r="S72" s="90">
        <v>0.47926000000000002</v>
      </c>
      <c r="T72" s="90">
        <v>0.51125699999999996</v>
      </c>
      <c r="U72" s="90">
        <v>0.54663899999999999</v>
      </c>
      <c r="V72" s="90">
        <v>0.58593899999999999</v>
      </c>
      <c r="W72" s="90">
        <v>0.62877000000000005</v>
      </c>
      <c r="X72" s="90">
        <v>0.672651</v>
      </c>
      <c r="Y72" s="90">
        <v>0.71931100000000003</v>
      </c>
      <c r="Z72" s="90">
        <v>0.76830799999999999</v>
      </c>
      <c r="AA72" s="90">
        <v>0.82118100000000005</v>
      </c>
      <c r="AB72" s="90">
        <v>0.877112</v>
      </c>
      <c r="AC72" s="90">
        <v>0.93461899999999998</v>
      </c>
      <c r="AD72" s="90">
        <v>0.99479200000000001</v>
      </c>
      <c r="AE72" s="90">
        <v>1.0601590000000001</v>
      </c>
      <c r="AF72" s="91" t="s">
        <v>298</v>
      </c>
      <c r="AG72" s="82"/>
    </row>
    <row r="73" spans="1:33" ht="15" customHeight="1" x14ac:dyDescent="0.75">
      <c r="A73" s="80" t="s">
        <v>349</v>
      </c>
      <c r="B73" s="89" t="s">
        <v>300</v>
      </c>
      <c r="C73" s="90">
        <v>0</v>
      </c>
      <c r="D73" s="90">
        <v>0</v>
      </c>
      <c r="E73" s="90">
        <v>5.5973000000000002E-2</v>
      </c>
      <c r="F73" s="90">
        <v>0.10538500000000001</v>
      </c>
      <c r="G73" s="90">
        <v>0.15109300000000001</v>
      </c>
      <c r="H73" s="90">
        <v>0.193687</v>
      </c>
      <c r="I73" s="90">
        <v>0.233462</v>
      </c>
      <c r="J73" s="90">
        <v>0.26946999999999999</v>
      </c>
      <c r="K73" s="90">
        <v>0.30264600000000003</v>
      </c>
      <c r="L73" s="90">
        <v>0.33501599999999998</v>
      </c>
      <c r="M73" s="90">
        <v>0.368535</v>
      </c>
      <c r="N73" s="90">
        <v>0.40277000000000002</v>
      </c>
      <c r="O73" s="90">
        <v>0.43828299999999998</v>
      </c>
      <c r="P73" s="90">
        <v>0.47615099999999999</v>
      </c>
      <c r="Q73" s="90">
        <v>0.51575199999999999</v>
      </c>
      <c r="R73" s="90">
        <v>0.55924499999999999</v>
      </c>
      <c r="S73" s="90">
        <v>0.606796</v>
      </c>
      <c r="T73" s="90">
        <v>0.65962699999999996</v>
      </c>
      <c r="U73" s="90">
        <v>0.71974099999999996</v>
      </c>
      <c r="V73" s="90">
        <v>0.78828900000000002</v>
      </c>
      <c r="W73" s="90">
        <v>0.86488600000000004</v>
      </c>
      <c r="X73" s="90">
        <v>0.94691499999999995</v>
      </c>
      <c r="Y73" s="90">
        <v>1.0356989999999999</v>
      </c>
      <c r="Z73" s="90">
        <v>1.130374</v>
      </c>
      <c r="AA73" s="90">
        <v>1.23231</v>
      </c>
      <c r="AB73" s="90">
        <v>1.340697</v>
      </c>
      <c r="AC73" s="90">
        <v>1.452583</v>
      </c>
      <c r="AD73" s="90">
        <v>1.5697239999999999</v>
      </c>
      <c r="AE73" s="90">
        <v>1.6954130000000001</v>
      </c>
      <c r="AF73" s="91" t="s">
        <v>298</v>
      </c>
      <c r="AG73" s="82"/>
    </row>
    <row r="74" spans="1:33" ht="15" customHeight="1" x14ac:dyDescent="0.75">
      <c r="A74" s="80" t="s">
        <v>350</v>
      </c>
      <c r="B74" s="89" t="s">
        <v>302</v>
      </c>
      <c r="C74" s="90">
        <v>0</v>
      </c>
      <c r="D74" s="90">
        <v>0</v>
      </c>
      <c r="E74" s="90">
        <v>9.7281999999999993E-2</v>
      </c>
      <c r="F74" s="90">
        <v>0.18842100000000001</v>
      </c>
      <c r="G74" s="90">
        <v>0.27685799999999999</v>
      </c>
      <c r="H74" s="90">
        <v>0.363454</v>
      </c>
      <c r="I74" s="90">
        <v>0.44753700000000002</v>
      </c>
      <c r="J74" s="90">
        <v>0.52742900000000004</v>
      </c>
      <c r="K74" s="90">
        <v>0.60339299999999996</v>
      </c>
      <c r="L74" s="90">
        <v>0.67797099999999999</v>
      </c>
      <c r="M74" s="90">
        <v>0.75438000000000005</v>
      </c>
      <c r="N74" s="90">
        <v>0.83045100000000005</v>
      </c>
      <c r="O74" s="90">
        <v>0.90750299999999995</v>
      </c>
      <c r="P74" s="90">
        <v>0.98692000000000002</v>
      </c>
      <c r="Q74" s="90">
        <v>1.0677970000000001</v>
      </c>
      <c r="R74" s="90">
        <v>1.153837</v>
      </c>
      <c r="S74" s="90">
        <v>1.2450049999999999</v>
      </c>
      <c r="T74" s="90">
        <v>1.3430200000000001</v>
      </c>
      <c r="U74" s="90">
        <v>1.4516439999999999</v>
      </c>
      <c r="V74" s="90">
        <v>1.572443</v>
      </c>
      <c r="W74" s="90">
        <v>1.7043809999999999</v>
      </c>
      <c r="X74" s="90">
        <v>1.8422590000000001</v>
      </c>
      <c r="Y74" s="90">
        <v>1.9891760000000001</v>
      </c>
      <c r="Z74" s="90">
        <v>2.1437659999999998</v>
      </c>
      <c r="AA74" s="90">
        <v>2.310273</v>
      </c>
      <c r="AB74" s="90">
        <v>2.48651</v>
      </c>
      <c r="AC74" s="90">
        <v>2.6681050000000002</v>
      </c>
      <c r="AD74" s="90">
        <v>2.8579460000000001</v>
      </c>
      <c r="AE74" s="90">
        <v>3.0632440000000001</v>
      </c>
      <c r="AF74" s="91" t="s">
        <v>298</v>
      </c>
      <c r="AG74" s="82"/>
    </row>
    <row r="75" spans="1:33" ht="15" customHeight="1" x14ac:dyDescent="0.75">
      <c r="A75" s="80" t="s">
        <v>351</v>
      </c>
      <c r="B75" s="89" t="s">
        <v>316</v>
      </c>
      <c r="C75" s="90">
        <v>969.69219999999996</v>
      </c>
      <c r="D75" s="90">
        <v>947.22790499999996</v>
      </c>
      <c r="E75" s="90">
        <v>929.37390100000005</v>
      </c>
      <c r="F75" s="90">
        <v>917.57488999999998</v>
      </c>
      <c r="G75" s="90">
        <v>910.67767300000003</v>
      </c>
      <c r="H75" s="90">
        <v>903.25073199999997</v>
      </c>
      <c r="I75" s="90">
        <v>897.46606399999996</v>
      </c>
      <c r="J75" s="90">
        <v>890.09558100000004</v>
      </c>
      <c r="K75" s="90">
        <v>882.57385299999999</v>
      </c>
      <c r="L75" s="90">
        <v>876.55035399999997</v>
      </c>
      <c r="M75" s="90">
        <v>874.65283199999999</v>
      </c>
      <c r="N75" s="90">
        <v>871.910706</v>
      </c>
      <c r="O75" s="90">
        <v>869.98089600000003</v>
      </c>
      <c r="P75" s="90">
        <v>869.72479199999998</v>
      </c>
      <c r="Q75" s="90">
        <v>869.347534</v>
      </c>
      <c r="R75" s="90">
        <v>871.618469</v>
      </c>
      <c r="S75" s="90">
        <v>873.72820999999999</v>
      </c>
      <c r="T75" s="90">
        <v>877.64209000000005</v>
      </c>
      <c r="U75" s="90">
        <v>882.78265399999998</v>
      </c>
      <c r="V75" s="90">
        <v>889.23706100000004</v>
      </c>
      <c r="W75" s="90">
        <v>896.04046600000004</v>
      </c>
      <c r="X75" s="90">
        <v>903.72448699999995</v>
      </c>
      <c r="Y75" s="90">
        <v>911.77453600000001</v>
      </c>
      <c r="Z75" s="90">
        <v>919.37823500000002</v>
      </c>
      <c r="AA75" s="90">
        <v>928.10968000000003</v>
      </c>
      <c r="AB75" s="90">
        <v>937.41241500000001</v>
      </c>
      <c r="AC75" s="90">
        <v>945.94018600000004</v>
      </c>
      <c r="AD75" s="90">
        <v>955.21374500000002</v>
      </c>
      <c r="AE75" s="90">
        <v>967.38214100000005</v>
      </c>
      <c r="AF75" s="91">
        <v>-8.5000000000000006E-5</v>
      </c>
      <c r="AG75" s="82"/>
    </row>
    <row r="76" spans="1:33" ht="15" customHeight="1" x14ac:dyDescent="0.75">
      <c r="B76" s="88" t="s">
        <v>317</v>
      </c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</row>
    <row r="77" spans="1:33" ht="15" customHeight="1" x14ac:dyDescent="0.75">
      <c r="A77" s="80" t="s">
        <v>352</v>
      </c>
      <c r="B77" s="89" t="s">
        <v>285</v>
      </c>
      <c r="C77" s="90">
        <v>4152.294922</v>
      </c>
      <c r="D77" s="90">
        <v>4082.8315429999998</v>
      </c>
      <c r="E77" s="90">
        <v>4021.451172</v>
      </c>
      <c r="F77" s="90">
        <v>3982.2763669999999</v>
      </c>
      <c r="G77" s="90">
        <v>3955.953125</v>
      </c>
      <c r="H77" s="90">
        <v>3919.7482909999999</v>
      </c>
      <c r="I77" s="90">
        <v>3881.1032709999999</v>
      </c>
      <c r="J77" s="90">
        <v>3831.7788089999999</v>
      </c>
      <c r="K77" s="90">
        <v>3778.5307619999999</v>
      </c>
      <c r="L77" s="90">
        <v>3730.3295899999998</v>
      </c>
      <c r="M77" s="90">
        <v>3694.220703</v>
      </c>
      <c r="N77" s="90">
        <v>3656.8642580000001</v>
      </c>
      <c r="O77" s="90">
        <v>3623.7570799999999</v>
      </c>
      <c r="P77" s="90">
        <v>3598.0146479999999</v>
      </c>
      <c r="Q77" s="90">
        <v>3572.140625</v>
      </c>
      <c r="R77" s="90">
        <v>3555.0131839999999</v>
      </c>
      <c r="S77" s="90">
        <v>3541.656982</v>
      </c>
      <c r="T77" s="90">
        <v>3529.0092770000001</v>
      </c>
      <c r="U77" s="90">
        <v>3520.9711910000001</v>
      </c>
      <c r="V77" s="90">
        <v>3515.9072270000001</v>
      </c>
      <c r="W77" s="90">
        <v>3513.1889649999998</v>
      </c>
      <c r="X77" s="90">
        <v>3509.6179200000001</v>
      </c>
      <c r="Y77" s="90">
        <v>3504.0908199999999</v>
      </c>
      <c r="Z77" s="90">
        <v>3495.7058109999998</v>
      </c>
      <c r="AA77" s="90">
        <v>3490.008057</v>
      </c>
      <c r="AB77" s="90">
        <v>3484.0903320000002</v>
      </c>
      <c r="AC77" s="90">
        <v>3473.501953</v>
      </c>
      <c r="AD77" s="90">
        <v>3463.9399410000001</v>
      </c>
      <c r="AE77" s="90">
        <v>3464.1235350000002</v>
      </c>
      <c r="AF77" s="91">
        <v>-6.4510000000000001E-3</v>
      </c>
      <c r="AG77" s="82"/>
    </row>
    <row r="78" spans="1:33" ht="15" customHeight="1" x14ac:dyDescent="0.75">
      <c r="A78" s="80" t="s">
        <v>353</v>
      </c>
      <c r="B78" s="89" t="s">
        <v>287</v>
      </c>
      <c r="C78" s="90">
        <v>3.9674480000000001</v>
      </c>
      <c r="D78" s="90">
        <v>3.9112100000000001</v>
      </c>
      <c r="E78" s="90">
        <v>3.927975</v>
      </c>
      <c r="F78" s="90">
        <v>4.0033329999999996</v>
      </c>
      <c r="G78" s="90">
        <v>4.154909</v>
      </c>
      <c r="H78" s="90">
        <v>4.3465829999999999</v>
      </c>
      <c r="I78" s="90">
        <v>4.5559409999999998</v>
      </c>
      <c r="J78" s="90">
        <v>4.7584520000000001</v>
      </c>
      <c r="K78" s="90">
        <v>4.9760099999999996</v>
      </c>
      <c r="L78" s="90">
        <v>5.1881700000000004</v>
      </c>
      <c r="M78" s="90">
        <v>5.3957819999999996</v>
      </c>
      <c r="N78" s="90">
        <v>5.5792359999999999</v>
      </c>
      <c r="O78" s="90">
        <v>5.7431809999999999</v>
      </c>
      <c r="P78" s="90">
        <v>5.8900360000000003</v>
      </c>
      <c r="Q78" s="90">
        <v>5.9984260000000003</v>
      </c>
      <c r="R78" s="90">
        <v>6.0940690000000002</v>
      </c>
      <c r="S78" s="90">
        <v>6.1672099999999999</v>
      </c>
      <c r="T78" s="90">
        <v>6.22837</v>
      </c>
      <c r="U78" s="90">
        <v>6.2926219999999997</v>
      </c>
      <c r="V78" s="90">
        <v>6.356681</v>
      </c>
      <c r="W78" s="90">
        <v>6.3895749999999998</v>
      </c>
      <c r="X78" s="90">
        <v>6.4071030000000002</v>
      </c>
      <c r="Y78" s="90">
        <v>6.4340310000000001</v>
      </c>
      <c r="Z78" s="90">
        <v>6.4656529999999997</v>
      </c>
      <c r="AA78" s="90">
        <v>6.5095479999999997</v>
      </c>
      <c r="AB78" s="90">
        <v>6.5554730000000001</v>
      </c>
      <c r="AC78" s="90">
        <v>6.5929979999999997</v>
      </c>
      <c r="AD78" s="90">
        <v>6.6332560000000003</v>
      </c>
      <c r="AE78" s="90">
        <v>6.6926329999999998</v>
      </c>
      <c r="AF78" s="91">
        <v>1.8849999999999999E-2</v>
      </c>
      <c r="AG78" s="82"/>
    </row>
    <row r="79" spans="1:33" ht="15" customHeight="1" x14ac:dyDescent="0.75">
      <c r="A79" s="80" t="s">
        <v>354</v>
      </c>
      <c r="B79" s="89" t="s">
        <v>289</v>
      </c>
      <c r="C79" s="90">
        <v>0.57084699999999999</v>
      </c>
      <c r="D79" s="90">
        <v>0.62436700000000001</v>
      </c>
      <c r="E79" s="90">
        <v>0.67565299999999995</v>
      </c>
      <c r="F79" s="90">
        <v>0.72345599999999999</v>
      </c>
      <c r="G79" s="90">
        <v>0.76954900000000004</v>
      </c>
      <c r="H79" s="90">
        <v>0.80783199999999999</v>
      </c>
      <c r="I79" s="90">
        <v>0.83759799999999995</v>
      </c>
      <c r="J79" s="90">
        <v>0.85494300000000001</v>
      </c>
      <c r="K79" s="90">
        <v>0.86416899999999996</v>
      </c>
      <c r="L79" s="90">
        <v>0.86825799999999997</v>
      </c>
      <c r="M79" s="90">
        <v>0.87042299999999995</v>
      </c>
      <c r="N79" s="90">
        <v>0.87198200000000003</v>
      </c>
      <c r="O79" s="90">
        <v>0.876027</v>
      </c>
      <c r="P79" s="90">
        <v>0.88223799999999997</v>
      </c>
      <c r="Q79" s="90">
        <v>0.88616399999999995</v>
      </c>
      <c r="R79" s="90">
        <v>0.890656</v>
      </c>
      <c r="S79" s="90">
        <v>0.89219300000000001</v>
      </c>
      <c r="T79" s="90">
        <v>0.89300599999999997</v>
      </c>
      <c r="U79" s="90">
        <v>0.89404300000000003</v>
      </c>
      <c r="V79" s="90">
        <v>0.89725900000000003</v>
      </c>
      <c r="W79" s="90">
        <v>0.90047600000000005</v>
      </c>
      <c r="X79" s="90">
        <v>0.90321899999999999</v>
      </c>
      <c r="Y79" s="90">
        <v>0.90516799999999997</v>
      </c>
      <c r="Z79" s="90">
        <v>0.90654199999999996</v>
      </c>
      <c r="AA79" s="90">
        <v>0.90933900000000001</v>
      </c>
      <c r="AB79" s="90">
        <v>0.91265600000000002</v>
      </c>
      <c r="AC79" s="90">
        <v>0.91492600000000002</v>
      </c>
      <c r="AD79" s="90">
        <v>0.91651300000000002</v>
      </c>
      <c r="AE79" s="90">
        <v>0.91947900000000005</v>
      </c>
      <c r="AF79" s="91">
        <v>1.7170000000000001E-2</v>
      </c>
      <c r="AG79" s="82"/>
    </row>
    <row r="80" spans="1:33" ht="15" customHeight="1" x14ac:dyDescent="0.75">
      <c r="A80" s="80" t="s">
        <v>355</v>
      </c>
      <c r="B80" s="89" t="s">
        <v>291</v>
      </c>
      <c r="C80" s="90">
        <v>50.390869000000002</v>
      </c>
      <c r="D80" s="90">
        <v>50.880237999999999</v>
      </c>
      <c r="E80" s="90">
        <v>51.130661000000003</v>
      </c>
      <c r="F80" s="90">
        <v>51.278004000000003</v>
      </c>
      <c r="G80" s="90">
        <v>51.266300000000001</v>
      </c>
      <c r="H80" s="90">
        <v>50.763759999999998</v>
      </c>
      <c r="I80" s="90">
        <v>49.941105</v>
      </c>
      <c r="J80" s="90">
        <v>48.755848</v>
      </c>
      <c r="K80" s="90">
        <v>47.376193999999998</v>
      </c>
      <c r="L80" s="90">
        <v>46.136257000000001</v>
      </c>
      <c r="M80" s="90">
        <v>45.289948000000003</v>
      </c>
      <c r="N80" s="90">
        <v>44.815620000000003</v>
      </c>
      <c r="O80" s="90">
        <v>44.797992999999998</v>
      </c>
      <c r="P80" s="90">
        <v>45.188122</v>
      </c>
      <c r="Q80" s="90">
        <v>45.832714000000003</v>
      </c>
      <c r="R80" s="90">
        <v>46.829082</v>
      </c>
      <c r="S80" s="90">
        <v>48.081806</v>
      </c>
      <c r="T80" s="90">
        <v>49.582222000000002</v>
      </c>
      <c r="U80" s="90">
        <v>51.412018000000003</v>
      </c>
      <c r="V80" s="90">
        <v>53.560184</v>
      </c>
      <c r="W80" s="90">
        <v>55.921677000000003</v>
      </c>
      <c r="X80" s="90">
        <v>58.465366000000003</v>
      </c>
      <c r="Y80" s="90">
        <v>61.153961000000002</v>
      </c>
      <c r="Z80" s="90">
        <v>63.935595999999997</v>
      </c>
      <c r="AA80" s="90">
        <v>66.919730999999999</v>
      </c>
      <c r="AB80" s="90">
        <v>70.067229999999995</v>
      </c>
      <c r="AC80" s="90">
        <v>73.232262000000006</v>
      </c>
      <c r="AD80" s="90">
        <v>76.543907000000004</v>
      </c>
      <c r="AE80" s="90">
        <v>80.243094999999997</v>
      </c>
      <c r="AF80" s="91">
        <v>1.6754999999999999E-2</v>
      </c>
      <c r="AG80" s="82"/>
    </row>
    <row r="81" spans="1:33" ht="15" customHeight="1" x14ac:dyDescent="0.75">
      <c r="A81" s="80" t="s">
        <v>356</v>
      </c>
      <c r="B81" s="89" t="s">
        <v>293</v>
      </c>
      <c r="C81" s="90">
        <v>0</v>
      </c>
      <c r="D81" s="90">
        <v>0</v>
      </c>
      <c r="E81" s="90">
        <v>0</v>
      </c>
      <c r="F81" s="90">
        <v>0</v>
      </c>
      <c r="G81" s="90">
        <v>0</v>
      </c>
      <c r="H81" s="90">
        <v>0</v>
      </c>
      <c r="I81" s="90">
        <v>0</v>
      </c>
      <c r="J81" s="90">
        <v>0</v>
      </c>
      <c r="K81" s="90">
        <v>0</v>
      </c>
      <c r="L81" s="90">
        <v>0</v>
      </c>
      <c r="M81" s="90">
        <v>0</v>
      </c>
      <c r="N81" s="90">
        <v>0</v>
      </c>
      <c r="O81" s="90">
        <v>0</v>
      </c>
      <c r="P81" s="90">
        <v>0</v>
      </c>
      <c r="Q81" s="90">
        <v>0</v>
      </c>
      <c r="R81" s="90">
        <v>0</v>
      </c>
      <c r="S81" s="90">
        <v>0</v>
      </c>
      <c r="T81" s="90">
        <v>0</v>
      </c>
      <c r="U81" s="90">
        <v>0</v>
      </c>
      <c r="V81" s="90">
        <v>0</v>
      </c>
      <c r="W81" s="90">
        <v>0</v>
      </c>
      <c r="X81" s="90">
        <v>0</v>
      </c>
      <c r="Y81" s="90">
        <v>0</v>
      </c>
      <c r="Z81" s="90">
        <v>0</v>
      </c>
      <c r="AA81" s="90">
        <v>0</v>
      </c>
      <c r="AB81" s="90">
        <v>0</v>
      </c>
      <c r="AC81" s="90">
        <v>0</v>
      </c>
      <c r="AD81" s="90">
        <v>0</v>
      </c>
      <c r="AE81" s="90">
        <v>0</v>
      </c>
      <c r="AF81" s="91" t="s">
        <v>298</v>
      </c>
      <c r="AG81" s="82"/>
    </row>
    <row r="82" spans="1:33" ht="15" customHeight="1" x14ac:dyDescent="0.75">
      <c r="A82" s="80" t="s">
        <v>357</v>
      </c>
      <c r="B82" s="89" t="s">
        <v>295</v>
      </c>
      <c r="C82" s="90">
        <v>4.7272000000000002E-2</v>
      </c>
      <c r="D82" s="90">
        <v>5.6365999999999999E-2</v>
      </c>
      <c r="E82" s="90">
        <v>6.4062999999999995E-2</v>
      </c>
      <c r="F82" s="90">
        <v>7.0821999999999996E-2</v>
      </c>
      <c r="G82" s="90">
        <v>7.6726000000000003E-2</v>
      </c>
      <c r="H82" s="90">
        <v>8.1382999999999997E-2</v>
      </c>
      <c r="I82" s="90">
        <v>8.4830000000000003E-2</v>
      </c>
      <c r="J82" s="90">
        <v>8.6957999999999994E-2</v>
      </c>
      <c r="K82" s="90">
        <v>8.7952000000000002E-2</v>
      </c>
      <c r="L82" s="90">
        <v>8.8012999999999994E-2</v>
      </c>
      <c r="M82" s="90">
        <v>8.7249999999999994E-2</v>
      </c>
      <c r="N82" s="90">
        <v>8.5333000000000006E-2</v>
      </c>
      <c r="O82" s="90">
        <v>8.2535999999999998E-2</v>
      </c>
      <c r="P82" s="90">
        <v>7.9114000000000004E-2</v>
      </c>
      <c r="Q82" s="90">
        <v>7.5203999999999993E-2</v>
      </c>
      <c r="R82" s="90">
        <v>7.1353E-2</v>
      </c>
      <c r="S82" s="90">
        <v>6.7466999999999999E-2</v>
      </c>
      <c r="T82" s="90">
        <v>6.3056000000000001E-2</v>
      </c>
      <c r="U82" s="90">
        <v>5.8637000000000002E-2</v>
      </c>
      <c r="V82" s="90">
        <v>5.4799E-2</v>
      </c>
      <c r="W82" s="90">
        <v>5.1536999999999999E-2</v>
      </c>
      <c r="X82" s="90">
        <v>4.8205999999999999E-2</v>
      </c>
      <c r="Y82" s="90">
        <v>4.5224E-2</v>
      </c>
      <c r="Z82" s="90">
        <v>4.2495999999999999E-2</v>
      </c>
      <c r="AA82" s="90">
        <v>4.0057000000000002E-2</v>
      </c>
      <c r="AB82" s="90">
        <v>3.7803999999999997E-2</v>
      </c>
      <c r="AC82" s="90">
        <v>3.5659000000000003E-2</v>
      </c>
      <c r="AD82" s="90">
        <v>3.3694000000000002E-2</v>
      </c>
      <c r="AE82" s="90">
        <v>3.1962999999999998E-2</v>
      </c>
      <c r="AF82" s="91">
        <v>-1.3879000000000001E-2</v>
      </c>
      <c r="AG82" s="82"/>
    </row>
    <row r="83" spans="1:33" ht="15" customHeight="1" x14ac:dyDescent="0.75">
      <c r="A83" s="80" t="s">
        <v>358</v>
      </c>
      <c r="B83" s="89" t="s">
        <v>297</v>
      </c>
      <c r="C83" s="90">
        <v>0</v>
      </c>
      <c r="D83" s="90">
        <v>0</v>
      </c>
      <c r="E83" s="90">
        <v>0.111749</v>
      </c>
      <c r="F83" s="90">
        <v>0.12651799999999999</v>
      </c>
      <c r="G83" s="90">
        <v>0.14269399999999999</v>
      </c>
      <c r="H83" s="90">
        <v>0.15934000000000001</v>
      </c>
      <c r="I83" s="90">
        <v>0.17621300000000001</v>
      </c>
      <c r="J83" s="90">
        <v>0.19222800000000001</v>
      </c>
      <c r="K83" s="90">
        <v>0.20724500000000001</v>
      </c>
      <c r="L83" s="90">
        <v>0.22140099999999999</v>
      </c>
      <c r="M83" s="90">
        <v>0.23488800000000001</v>
      </c>
      <c r="N83" s="90">
        <v>0.24656900000000001</v>
      </c>
      <c r="O83" s="90">
        <v>0.25659700000000002</v>
      </c>
      <c r="P83" s="90">
        <v>0.26520700000000003</v>
      </c>
      <c r="Q83" s="90">
        <v>0.27205200000000002</v>
      </c>
      <c r="R83" s="90">
        <v>0.278225</v>
      </c>
      <c r="S83" s="90">
        <v>0.28399799999999997</v>
      </c>
      <c r="T83" s="90">
        <v>0.29017999999999999</v>
      </c>
      <c r="U83" s="90">
        <v>0.29806500000000002</v>
      </c>
      <c r="V83" s="90">
        <v>0.30863000000000002</v>
      </c>
      <c r="W83" s="90">
        <v>0.32256400000000002</v>
      </c>
      <c r="X83" s="90">
        <v>0.334818</v>
      </c>
      <c r="Y83" s="90">
        <v>0.34677599999999997</v>
      </c>
      <c r="Z83" s="90">
        <v>0.36227599999999999</v>
      </c>
      <c r="AA83" s="90">
        <v>0.384801</v>
      </c>
      <c r="AB83" s="90">
        <v>0.40742899999999999</v>
      </c>
      <c r="AC83" s="90">
        <v>0.43170500000000001</v>
      </c>
      <c r="AD83" s="90">
        <v>0.458424</v>
      </c>
      <c r="AE83" s="90">
        <v>0.48888399999999999</v>
      </c>
      <c r="AF83" s="91" t="s">
        <v>298</v>
      </c>
      <c r="AG83" s="82"/>
    </row>
    <row r="84" spans="1:33" ht="15" customHeight="1" x14ac:dyDescent="0.75">
      <c r="A84" s="80" t="s">
        <v>359</v>
      </c>
      <c r="B84" s="89" t="s">
        <v>300</v>
      </c>
      <c r="C84" s="90">
        <v>0</v>
      </c>
      <c r="D84" s="90">
        <v>0</v>
      </c>
      <c r="E84" s="90">
        <v>0.23414399999999999</v>
      </c>
      <c r="F84" s="90">
        <v>0.26273600000000003</v>
      </c>
      <c r="G84" s="90">
        <v>0.29418100000000003</v>
      </c>
      <c r="H84" s="90">
        <v>0.326345</v>
      </c>
      <c r="I84" s="90">
        <v>0.35836099999999999</v>
      </c>
      <c r="J84" s="90">
        <v>0.388214</v>
      </c>
      <c r="K84" s="90">
        <v>0.41574299999999997</v>
      </c>
      <c r="L84" s="90">
        <v>0.44134699999999999</v>
      </c>
      <c r="M84" s="90">
        <v>0.46522400000000003</v>
      </c>
      <c r="N84" s="90">
        <v>0.485016</v>
      </c>
      <c r="O84" s="90">
        <v>0.50097899999999995</v>
      </c>
      <c r="P84" s="90">
        <v>0.51362799999999997</v>
      </c>
      <c r="Q84" s="90">
        <v>0.522262</v>
      </c>
      <c r="R84" s="90">
        <v>0.52908999999999995</v>
      </c>
      <c r="S84" s="90">
        <v>0.53469299999999997</v>
      </c>
      <c r="T84" s="90">
        <v>0.54074299999999997</v>
      </c>
      <c r="U84" s="90">
        <v>0.54972399999999999</v>
      </c>
      <c r="V84" s="90">
        <v>0.56356499999999998</v>
      </c>
      <c r="W84" s="90">
        <v>0.58364300000000002</v>
      </c>
      <c r="X84" s="90">
        <v>0.59923099999999996</v>
      </c>
      <c r="Y84" s="90">
        <v>0.613008</v>
      </c>
      <c r="Z84" s="90">
        <v>0.63285800000000003</v>
      </c>
      <c r="AA84" s="90">
        <v>0.66527599999999998</v>
      </c>
      <c r="AB84" s="90">
        <v>0.69548399999999999</v>
      </c>
      <c r="AC84" s="90">
        <v>0.72656200000000004</v>
      </c>
      <c r="AD84" s="90">
        <v>0.75966500000000003</v>
      </c>
      <c r="AE84" s="90">
        <v>0.79641600000000001</v>
      </c>
      <c r="AF84" s="91" t="s">
        <v>298</v>
      </c>
      <c r="AG84" s="82"/>
    </row>
    <row r="85" spans="1:33" ht="15" customHeight="1" x14ac:dyDescent="0.75">
      <c r="A85" s="80" t="s">
        <v>360</v>
      </c>
      <c r="B85" s="89" t="s">
        <v>302</v>
      </c>
      <c r="C85" s="90">
        <v>0</v>
      </c>
      <c r="D85" s="90">
        <v>0</v>
      </c>
      <c r="E85" s="90">
        <v>0.13243099999999999</v>
      </c>
      <c r="F85" s="90">
        <v>0.25880199999999998</v>
      </c>
      <c r="G85" s="90">
        <v>0.385407</v>
      </c>
      <c r="H85" s="90">
        <v>0.51399799999999995</v>
      </c>
      <c r="I85" s="90">
        <v>0.64363300000000001</v>
      </c>
      <c r="J85" s="90">
        <v>0.77151199999999998</v>
      </c>
      <c r="K85" s="90">
        <v>0.89717499999999994</v>
      </c>
      <c r="L85" s="90">
        <v>1.0226690000000001</v>
      </c>
      <c r="M85" s="90">
        <v>1.1502559999999999</v>
      </c>
      <c r="N85" s="90">
        <v>1.2741119999999999</v>
      </c>
      <c r="O85" s="90">
        <v>1.393794</v>
      </c>
      <c r="P85" s="90">
        <v>1.5088429999999999</v>
      </c>
      <c r="Q85" s="90">
        <v>1.6154120000000001</v>
      </c>
      <c r="R85" s="90">
        <v>1.717117</v>
      </c>
      <c r="S85" s="90">
        <v>1.812324</v>
      </c>
      <c r="T85" s="90">
        <v>1.902677</v>
      </c>
      <c r="U85" s="90">
        <v>1.9929779999999999</v>
      </c>
      <c r="V85" s="90">
        <v>2.0859009999999998</v>
      </c>
      <c r="W85" s="90">
        <v>2.1821549999999998</v>
      </c>
      <c r="X85" s="90">
        <v>2.2778990000000001</v>
      </c>
      <c r="Y85" s="90">
        <v>2.3718539999999999</v>
      </c>
      <c r="Z85" s="90">
        <v>2.4681579999999999</v>
      </c>
      <c r="AA85" s="90">
        <v>2.5784799999999999</v>
      </c>
      <c r="AB85" s="90">
        <v>2.69808</v>
      </c>
      <c r="AC85" s="90">
        <v>2.8237719999999999</v>
      </c>
      <c r="AD85" s="90">
        <v>2.9616039999999999</v>
      </c>
      <c r="AE85" s="90">
        <v>3.1206100000000001</v>
      </c>
      <c r="AF85" s="91" t="s">
        <v>298</v>
      </c>
      <c r="AG85" s="82"/>
    </row>
    <row r="86" spans="1:33" ht="15" customHeight="1" x14ac:dyDescent="0.75">
      <c r="A86" s="80" t="s">
        <v>361</v>
      </c>
      <c r="B86" s="89" t="s">
        <v>328</v>
      </c>
      <c r="C86" s="90">
        <v>4207.2734380000002</v>
      </c>
      <c r="D86" s="90">
        <v>4138.3027339999999</v>
      </c>
      <c r="E86" s="90">
        <v>4077.727539</v>
      </c>
      <c r="F86" s="90">
        <v>4039.0002439999998</v>
      </c>
      <c r="G86" s="90">
        <v>4013.0429690000001</v>
      </c>
      <c r="H86" s="90">
        <v>3976.7485350000002</v>
      </c>
      <c r="I86" s="90">
        <v>3937.7006839999999</v>
      </c>
      <c r="J86" s="90">
        <v>3887.586182</v>
      </c>
      <c r="K86" s="90">
        <v>3833.3564449999999</v>
      </c>
      <c r="L86" s="90">
        <v>3784.2958979999999</v>
      </c>
      <c r="M86" s="90">
        <v>3747.7145999999998</v>
      </c>
      <c r="N86" s="90">
        <v>3710.2214359999998</v>
      </c>
      <c r="O86" s="90">
        <v>3677.4077149999998</v>
      </c>
      <c r="P86" s="90">
        <v>3652.3427729999999</v>
      </c>
      <c r="Q86" s="90">
        <v>3627.3422850000002</v>
      </c>
      <c r="R86" s="90">
        <v>3611.421875</v>
      </c>
      <c r="S86" s="90">
        <v>3599.4953609999998</v>
      </c>
      <c r="T86" s="90">
        <v>3588.5097660000001</v>
      </c>
      <c r="U86" s="90">
        <v>3582.46875</v>
      </c>
      <c r="V86" s="90">
        <v>3579.7346189999998</v>
      </c>
      <c r="W86" s="90">
        <v>3579.5410160000001</v>
      </c>
      <c r="X86" s="90">
        <v>3578.6530760000001</v>
      </c>
      <c r="Y86" s="90">
        <v>3575.961182</v>
      </c>
      <c r="Z86" s="90">
        <v>3570.5195309999999</v>
      </c>
      <c r="AA86" s="90">
        <v>3568.0158689999998</v>
      </c>
      <c r="AB86" s="90">
        <v>3565.4648440000001</v>
      </c>
      <c r="AC86" s="90">
        <v>3558.258789</v>
      </c>
      <c r="AD86" s="90">
        <v>3552.2460940000001</v>
      </c>
      <c r="AE86" s="90">
        <v>3556.4155270000001</v>
      </c>
      <c r="AF86" s="91">
        <v>-5.9839999999999997E-3</v>
      </c>
      <c r="AG86" s="82"/>
    </row>
    <row r="87" spans="1:33" ht="15" customHeight="1" x14ac:dyDescent="0.75">
      <c r="B87" s="88" t="s">
        <v>362</v>
      </c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</row>
    <row r="88" spans="1:33" ht="15" customHeight="1" x14ac:dyDescent="0.75">
      <c r="A88" s="80" t="s">
        <v>363</v>
      </c>
      <c r="B88" s="89" t="s">
        <v>285</v>
      </c>
      <c r="C88" s="90">
        <v>5252.3305659999996</v>
      </c>
      <c r="D88" s="90">
        <v>5150.2109380000002</v>
      </c>
      <c r="E88" s="90">
        <v>5062.0986329999996</v>
      </c>
      <c r="F88" s="90">
        <v>5004.6708980000003</v>
      </c>
      <c r="G88" s="90">
        <v>4965.3076170000004</v>
      </c>
      <c r="H88" s="90">
        <v>4915.0947269999997</v>
      </c>
      <c r="I88" s="90">
        <v>4864.1035160000001</v>
      </c>
      <c r="J88" s="90">
        <v>4802.189453</v>
      </c>
      <c r="K88" s="90">
        <v>4738.7089839999999</v>
      </c>
      <c r="L88" s="90">
        <v>4684.001953</v>
      </c>
      <c r="M88" s="90">
        <v>4645.8359380000002</v>
      </c>
      <c r="N88" s="90">
        <v>4605.7412109999996</v>
      </c>
      <c r="O88" s="90">
        <v>4571.0966799999997</v>
      </c>
      <c r="P88" s="90">
        <v>4545.9067379999997</v>
      </c>
      <c r="Q88" s="90">
        <v>4520.6884769999997</v>
      </c>
      <c r="R88" s="90">
        <v>4506.4428710000002</v>
      </c>
      <c r="S88" s="90">
        <v>4496.765625</v>
      </c>
      <c r="T88" s="90">
        <v>4489.0834960000002</v>
      </c>
      <c r="U88" s="90">
        <v>4488.0830079999996</v>
      </c>
      <c r="V88" s="90">
        <v>4491.1411129999997</v>
      </c>
      <c r="W88" s="90">
        <v>4496.9345700000003</v>
      </c>
      <c r="X88" s="90">
        <v>4502.8085940000001</v>
      </c>
      <c r="Y88" s="90">
        <v>4507.3803710000002</v>
      </c>
      <c r="Z88" s="90">
        <v>4509.7548829999996</v>
      </c>
      <c r="AA88" s="90">
        <v>4517.1176759999998</v>
      </c>
      <c r="AB88" s="90">
        <v>4525.4931640000004</v>
      </c>
      <c r="AC88" s="90">
        <v>4528.6337890000004</v>
      </c>
      <c r="AD88" s="90">
        <v>4533.9399409999996</v>
      </c>
      <c r="AE88" s="90">
        <v>4552.7285160000001</v>
      </c>
      <c r="AF88" s="91">
        <v>-5.0920000000000002E-3</v>
      </c>
      <c r="AG88" s="82"/>
    </row>
    <row r="89" spans="1:33" ht="15" customHeight="1" x14ac:dyDescent="0.75">
      <c r="A89" s="80" t="s">
        <v>364</v>
      </c>
      <c r="B89" s="89" t="s">
        <v>287</v>
      </c>
      <c r="C89" s="90">
        <v>561.48449700000003</v>
      </c>
      <c r="D89" s="90">
        <v>557.785034</v>
      </c>
      <c r="E89" s="90">
        <v>556.74005099999999</v>
      </c>
      <c r="F89" s="90">
        <v>558.68145800000002</v>
      </c>
      <c r="G89" s="90">
        <v>563.18457000000001</v>
      </c>
      <c r="H89" s="90">
        <v>566.01348900000005</v>
      </c>
      <c r="I89" s="90">
        <v>568.99591099999998</v>
      </c>
      <c r="J89" s="90">
        <v>571.13494900000001</v>
      </c>
      <c r="K89" s="90">
        <v>573.60174600000005</v>
      </c>
      <c r="L89" s="90">
        <v>577.01965299999995</v>
      </c>
      <c r="M89" s="90">
        <v>583.04650900000001</v>
      </c>
      <c r="N89" s="90">
        <v>588.07153300000004</v>
      </c>
      <c r="O89" s="90">
        <v>593.151611</v>
      </c>
      <c r="P89" s="90">
        <v>598.55310099999997</v>
      </c>
      <c r="Q89" s="90">
        <v>603.21813999999995</v>
      </c>
      <c r="R89" s="90">
        <v>609.34344499999997</v>
      </c>
      <c r="S89" s="90">
        <v>614.73071300000004</v>
      </c>
      <c r="T89" s="90">
        <v>621.06646699999999</v>
      </c>
      <c r="U89" s="90">
        <v>627.72302200000001</v>
      </c>
      <c r="V89" s="90">
        <v>635.39660600000002</v>
      </c>
      <c r="W89" s="90">
        <v>642.87426800000003</v>
      </c>
      <c r="X89" s="90">
        <v>649.87420699999996</v>
      </c>
      <c r="Y89" s="90">
        <v>656.76269500000001</v>
      </c>
      <c r="Z89" s="90">
        <v>663.54040499999996</v>
      </c>
      <c r="AA89" s="90">
        <v>671.537598</v>
      </c>
      <c r="AB89" s="90">
        <v>679.92511000000002</v>
      </c>
      <c r="AC89" s="90">
        <v>687.57550000000003</v>
      </c>
      <c r="AD89" s="90">
        <v>695.97375499999998</v>
      </c>
      <c r="AE89" s="90">
        <v>706.70812999999998</v>
      </c>
      <c r="AF89" s="91">
        <v>8.2489999999999994E-3</v>
      </c>
      <c r="AG89" s="82"/>
    </row>
    <row r="90" spans="1:33" ht="15" customHeight="1" x14ac:dyDescent="0.75">
      <c r="A90" s="80" t="s">
        <v>365</v>
      </c>
      <c r="B90" s="89" t="s">
        <v>289</v>
      </c>
      <c r="C90" s="90">
        <v>1.2452650000000001</v>
      </c>
      <c r="D90" s="90">
        <v>1.3861779999999999</v>
      </c>
      <c r="E90" s="90">
        <v>1.52488</v>
      </c>
      <c r="F90" s="90">
        <v>1.6560079999999999</v>
      </c>
      <c r="G90" s="90">
        <v>1.7862659999999999</v>
      </c>
      <c r="H90" s="90">
        <v>1.903707</v>
      </c>
      <c r="I90" s="90">
        <v>2.0105780000000002</v>
      </c>
      <c r="J90" s="90">
        <v>2.099688</v>
      </c>
      <c r="K90" s="90">
        <v>2.1804990000000002</v>
      </c>
      <c r="L90" s="90">
        <v>2.2604660000000001</v>
      </c>
      <c r="M90" s="90">
        <v>2.3478080000000001</v>
      </c>
      <c r="N90" s="90">
        <v>2.4404729999999999</v>
      </c>
      <c r="O90" s="90">
        <v>2.5412210000000002</v>
      </c>
      <c r="P90" s="90">
        <v>2.6449829999999999</v>
      </c>
      <c r="Q90" s="90">
        <v>2.752405</v>
      </c>
      <c r="R90" s="90">
        <v>2.8738489999999999</v>
      </c>
      <c r="S90" s="90">
        <v>3.004591</v>
      </c>
      <c r="T90" s="90">
        <v>3.1495850000000001</v>
      </c>
      <c r="U90" s="90">
        <v>3.3139080000000001</v>
      </c>
      <c r="V90" s="90">
        <v>3.5006020000000002</v>
      </c>
      <c r="W90" s="90">
        <v>3.7020719999999998</v>
      </c>
      <c r="X90" s="90">
        <v>3.9170069999999999</v>
      </c>
      <c r="Y90" s="90">
        <v>4.1414150000000003</v>
      </c>
      <c r="Z90" s="90">
        <v>4.3768859999999998</v>
      </c>
      <c r="AA90" s="90">
        <v>4.632447</v>
      </c>
      <c r="AB90" s="90">
        <v>4.9017460000000002</v>
      </c>
      <c r="AC90" s="90">
        <v>5.1746309999999998</v>
      </c>
      <c r="AD90" s="90">
        <v>5.4474770000000001</v>
      </c>
      <c r="AE90" s="90">
        <v>5.7450359999999998</v>
      </c>
      <c r="AF90" s="91">
        <v>5.6125000000000001E-2</v>
      </c>
      <c r="AG90" s="82"/>
    </row>
    <row r="91" spans="1:33" ht="12" customHeight="1" x14ac:dyDescent="0.75">
      <c r="A91" s="80" t="s">
        <v>366</v>
      </c>
      <c r="B91" s="89" t="s">
        <v>291</v>
      </c>
      <c r="C91" s="90">
        <v>51.344929</v>
      </c>
      <c r="D91" s="90">
        <v>51.773192999999999</v>
      </c>
      <c r="E91" s="90">
        <v>51.965781999999997</v>
      </c>
      <c r="F91" s="90">
        <v>52.061802</v>
      </c>
      <c r="G91" s="90">
        <v>52.003608999999997</v>
      </c>
      <c r="H91" s="90">
        <v>51.453983000000001</v>
      </c>
      <c r="I91" s="90">
        <v>50.587246</v>
      </c>
      <c r="J91" s="90">
        <v>49.357909999999997</v>
      </c>
      <c r="K91" s="90">
        <v>47.935226</v>
      </c>
      <c r="L91" s="90">
        <v>46.656028999999997</v>
      </c>
      <c r="M91" s="90">
        <v>45.774760999999998</v>
      </c>
      <c r="N91" s="90">
        <v>45.265827000000002</v>
      </c>
      <c r="O91" s="90">
        <v>45.213760000000001</v>
      </c>
      <c r="P91" s="90">
        <v>45.570152</v>
      </c>
      <c r="Q91" s="90">
        <v>46.181815999999998</v>
      </c>
      <c r="R91" s="90">
        <v>47.148071000000002</v>
      </c>
      <c r="S91" s="90">
        <v>48.373516000000002</v>
      </c>
      <c r="T91" s="90">
        <v>49.850352999999998</v>
      </c>
      <c r="U91" s="90">
        <v>51.657871</v>
      </c>
      <c r="V91" s="90">
        <v>53.785004000000001</v>
      </c>
      <c r="W91" s="90">
        <v>56.128632000000003</v>
      </c>
      <c r="X91" s="90">
        <v>58.653046000000003</v>
      </c>
      <c r="Y91" s="90">
        <v>61.322830000000003</v>
      </c>
      <c r="Z91" s="90">
        <v>64.089225999999996</v>
      </c>
      <c r="AA91" s="90">
        <v>67.060805999999999</v>
      </c>
      <c r="AB91" s="90">
        <v>70.195723999999998</v>
      </c>
      <c r="AC91" s="90">
        <v>73.347763</v>
      </c>
      <c r="AD91" s="90">
        <v>76.647514000000001</v>
      </c>
      <c r="AE91" s="90">
        <v>80.336487000000005</v>
      </c>
      <c r="AF91" s="91">
        <v>1.6115999999999998E-2</v>
      </c>
      <c r="AG91" s="82"/>
    </row>
    <row r="92" spans="1:33" ht="15" customHeight="1" x14ac:dyDescent="0.75">
      <c r="A92" s="80" t="s">
        <v>367</v>
      </c>
      <c r="B92" s="89" t="s">
        <v>293</v>
      </c>
      <c r="C92" s="90">
        <v>56.296131000000003</v>
      </c>
      <c r="D92" s="90">
        <v>55.369976000000001</v>
      </c>
      <c r="E92" s="90">
        <v>54.821407000000001</v>
      </c>
      <c r="F92" s="90">
        <v>54.645843999999997</v>
      </c>
      <c r="G92" s="90">
        <v>54.800826999999998</v>
      </c>
      <c r="H92" s="90">
        <v>55.005043000000001</v>
      </c>
      <c r="I92" s="90">
        <v>55.364806999999999</v>
      </c>
      <c r="J92" s="90">
        <v>55.846207</v>
      </c>
      <c r="K92" s="90">
        <v>56.544991000000003</v>
      </c>
      <c r="L92" s="90">
        <v>57.577567999999999</v>
      </c>
      <c r="M92" s="90">
        <v>58.992728999999997</v>
      </c>
      <c r="N92" s="90">
        <v>60.460762000000003</v>
      </c>
      <c r="O92" s="90">
        <v>61.892029000000001</v>
      </c>
      <c r="P92" s="90">
        <v>63.325195000000001</v>
      </c>
      <c r="Q92" s="90">
        <v>64.556685999999999</v>
      </c>
      <c r="R92" s="90">
        <v>65.916945999999996</v>
      </c>
      <c r="S92" s="90">
        <v>67.129135000000005</v>
      </c>
      <c r="T92" s="90">
        <v>68.383598000000006</v>
      </c>
      <c r="U92" s="90">
        <v>69.911057</v>
      </c>
      <c r="V92" s="90">
        <v>71.648148000000006</v>
      </c>
      <c r="W92" s="90">
        <v>73.513976999999997</v>
      </c>
      <c r="X92" s="90">
        <v>75.545715000000001</v>
      </c>
      <c r="Y92" s="90">
        <v>77.664931999999993</v>
      </c>
      <c r="Z92" s="90">
        <v>79.787002999999999</v>
      </c>
      <c r="AA92" s="90">
        <v>81.972365999999994</v>
      </c>
      <c r="AB92" s="90">
        <v>84.157775999999998</v>
      </c>
      <c r="AC92" s="90">
        <v>86.156768999999997</v>
      </c>
      <c r="AD92" s="90">
        <v>88.149535999999998</v>
      </c>
      <c r="AE92" s="90">
        <v>90.333061000000001</v>
      </c>
      <c r="AF92" s="91">
        <v>1.7031999999999999E-2</v>
      </c>
      <c r="AG92" s="82"/>
    </row>
    <row r="93" spans="1:33" ht="15" customHeight="1" x14ac:dyDescent="0.75">
      <c r="A93" s="80" t="s">
        <v>368</v>
      </c>
      <c r="B93" s="89" t="s">
        <v>295</v>
      </c>
      <c r="C93" s="90">
        <v>9.0132000000000004E-2</v>
      </c>
      <c r="D93" s="90">
        <v>0.105979</v>
      </c>
      <c r="E93" s="90">
        <v>0.11863799999999999</v>
      </c>
      <c r="F93" s="90">
        <v>0.12912899999999999</v>
      </c>
      <c r="G93" s="90">
        <v>0.137766</v>
      </c>
      <c r="H93" s="90">
        <v>0.14405100000000001</v>
      </c>
      <c r="I93" s="90">
        <v>0.14827899999999999</v>
      </c>
      <c r="J93" s="90">
        <v>0.15024000000000001</v>
      </c>
      <c r="K93" s="90">
        <v>0.15040500000000001</v>
      </c>
      <c r="L93" s="90">
        <v>0.14929400000000001</v>
      </c>
      <c r="M93" s="90">
        <v>0.14718300000000001</v>
      </c>
      <c r="N93" s="90">
        <v>0.14337900000000001</v>
      </c>
      <c r="O93" s="90">
        <v>0.13844500000000001</v>
      </c>
      <c r="P93" s="90">
        <v>0.13287299999999999</v>
      </c>
      <c r="Q93" s="90">
        <v>0.126362</v>
      </c>
      <c r="R93" s="90">
        <v>0.119864</v>
      </c>
      <c r="S93" s="90">
        <v>0.113812</v>
      </c>
      <c r="T93" s="90">
        <v>0.107261</v>
      </c>
      <c r="U93" s="90">
        <v>0.100509</v>
      </c>
      <c r="V93" s="90">
        <v>9.4465999999999994E-2</v>
      </c>
      <c r="W93" s="90">
        <v>8.9089000000000002E-2</v>
      </c>
      <c r="X93" s="90">
        <v>8.3718000000000001E-2</v>
      </c>
      <c r="Y93" s="90">
        <v>7.8723000000000001E-2</v>
      </c>
      <c r="Z93" s="90">
        <v>7.4067999999999995E-2</v>
      </c>
      <c r="AA93" s="90">
        <v>6.9883000000000001E-2</v>
      </c>
      <c r="AB93" s="90">
        <v>6.5998000000000001E-2</v>
      </c>
      <c r="AC93" s="90">
        <v>6.2285E-2</v>
      </c>
      <c r="AD93" s="90">
        <v>5.8872000000000001E-2</v>
      </c>
      <c r="AE93" s="90">
        <v>5.5808999999999997E-2</v>
      </c>
      <c r="AF93" s="91">
        <v>-1.6974E-2</v>
      </c>
      <c r="AG93" s="82"/>
    </row>
    <row r="94" spans="1:33" ht="15" customHeight="1" x14ac:dyDescent="0.75">
      <c r="A94" s="80" t="s">
        <v>369</v>
      </c>
      <c r="B94" s="89" t="s">
        <v>297</v>
      </c>
      <c r="C94" s="90">
        <v>0</v>
      </c>
      <c r="D94" s="90">
        <v>3.4696999999999999E-2</v>
      </c>
      <c r="E94" s="90">
        <v>0.22656999999999999</v>
      </c>
      <c r="F94" s="90">
        <v>0.31767200000000001</v>
      </c>
      <c r="G94" s="90">
        <v>0.40790999999999999</v>
      </c>
      <c r="H94" s="90">
        <v>0.495367</v>
      </c>
      <c r="I94" s="90">
        <v>0.58037700000000003</v>
      </c>
      <c r="J94" s="90">
        <v>0.66060700000000006</v>
      </c>
      <c r="K94" s="90">
        <v>0.73688600000000004</v>
      </c>
      <c r="L94" s="90">
        <v>0.81124300000000005</v>
      </c>
      <c r="M94" s="90">
        <v>0.88603900000000002</v>
      </c>
      <c r="N94" s="90">
        <v>0.95841299999999996</v>
      </c>
      <c r="O94" s="90">
        <v>1.030276</v>
      </c>
      <c r="P94" s="90">
        <v>1.1037779999999999</v>
      </c>
      <c r="Q94" s="90">
        <v>1.1780520000000001</v>
      </c>
      <c r="R94" s="90">
        <v>1.2576940000000001</v>
      </c>
      <c r="S94" s="90">
        <v>1.343499</v>
      </c>
      <c r="T94" s="90">
        <v>1.4378439999999999</v>
      </c>
      <c r="U94" s="90">
        <v>1.5450470000000001</v>
      </c>
      <c r="V94" s="90">
        <v>1.6667050000000001</v>
      </c>
      <c r="W94" s="90">
        <v>1.8016829999999999</v>
      </c>
      <c r="X94" s="90">
        <v>1.9414089999999999</v>
      </c>
      <c r="Y94" s="90">
        <v>2.088851</v>
      </c>
      <c r="Z94" s="90">
        <v>2.2483810000000002</v>
      </c>
      <c r="AA94" s="90">
        <v>2.4252669999999998</v>
      </c>
      <c r="AB94" s="90">
        <v>2.6095299999999999</v>
      </c>
      <c r="AC94" s="90">
        <v>2.798035</v>
      </c>
      <c r="AD94" s="90">
        <v>2.995368</v>
      </c>
      <c r="AE94" s="90">
        <v>3.2089319999999999</v>
      </c>
      <c r="AF94" s="91" t="s">
        <v>298</v>
      </c>
      <c r="AG94" s="82"/>
    </row>
    <row r="95" spans="1:33" ht="15" customHeight="1" x14ac:dyDescent="0.75">
      <c r="A95" s="80" t="s">
        <v>370</v>
      </c>
      <c r="B95" s="89" t="s">
        <v>300</v>
      </c>
      <c r="C95" s="90">
        <v>0</v>
      </c>
      <c r="D95" s="90">
        <v>3.9742E-2</v>
      </c>
      <c r="E95" s="90">
        <v>0.36955300000000002</v>
      </c>
      <c r="F95" s="90">
        <v>0.48781200000000002</v>
      </c>
      <c r="G95" s="90">
        <v>0.605603</v>
      </c>
      <c r="H95" s="90">
        <v>0.71972499999999995</v>
      </c>
      <c r="I95" s="90">
        <v>0.82948599999999995</v>
      </c>
      <c r="J95" s="90">
        <v>0.93214399999999997</v>
      </c>
      <c r="K95" s="90">
        <v>1.0295799999999999</v>
      </c>
      <c r="L95" s="90">
        <v>1.1256299999999999</v>
      </c>
      <c r="M95" s="90">
        <v>1.223357</v>
      </c>
      <c r="N95" s="90">
        <v>1.3188709999999999</v>
      </c>
      <c r="O95" s="90">
        <v>1.4143889999999999</v>
      </c>
      <c r="P95" s="90">
        <v>1.513145</v>
      </c>
      <c r="Q95" s="90">
        <v>1.6139269999999999</v>
      </c>
      <c r="R95" s="90">
        <v>1.7237640000000001</v>
      </c>
      <c r="S95" s="90">
        <v>1.8440939999999999</v>
      </c>
      <c r="T95" s="90">
        <v>1.979271</v>
      </c>
      <c r="U95" s="90">
        <v>2.1358799999999998</v>
      </c>
      <c r="V95" s="90">
        <v>2.3173180000000002</v>
      </c>
      <c r="W95" s="90">
        <v>2.522904</v>
      </c>
      <c r="X95" s="90">
        <v>2.7382110000000002</v>
      </c>
      <c r="Y95" s="90">
        <v>2.9665469999999998</v>
      </c>
      <c r="Z95" s="90">
        <v>3.2160470000000001</v>
      </c>
      <c r="AA95" s="90">
        <v>3.49437</v>
      </c>
      <c r="AB95" s="90">
        <v>3.7831229999999998</v>
      </c>
      <c r="AC95" s="90">
        <v>4.0775949999999996</v>
      </c>
      <c r="AD95" s="90">
        <v>4.3843719999999999</v>
      </c>
      <c r="AE95" s="90">
        <v>4.712472</v>
      </c>
      <c r="AF95" s="91" t="s">
        <v>298</v>
      </c>
      <c r="AG95" s="82"/>
    </row>
    <row r="96" spans="1:33" ht="12" customHeight="1" x14ac:dyDescent="0.75">
      <c r="A96" s="80" t="s">
        <v>371</v>
      </c>
      <c r="B96" s="89" t="s">
        <v>302</v>
      </c>
      <c r="C96" s="90">
        <v>0</v>
      </c>
      <c r="D96" s="90">
        <v>0</v>
      </c>
      <c r="E96" s="90">
        <v>0.22972699999999999</v>
      </c>
      <c r="F96" s="90">
        <v>0.44725199999999998</v>
      </c>
      <c r="G96" s="90">
        <v>0.66231200000000001</v>
      </c>
      <c r="H96" s="90">
        <v>0.87751500000000004</v>
      </c>
      <c r="I96" s="90">
        <v>1.0912500000000001</v>
      </c>
      <c r="J96" s="90">
        <v>1.2990360000000001</v>
      </c>
      <c r="K96" s="90">
        <v>1.5006790000000001</v>
      </c>
      <c r="L96" s="90">
        <v>1.7007650000000001</v>
      </c>
      <c r="M96" s="90">
        <v>1.904776</v>
      </c>
      <c r="N96" s="90">
        <v>2.1047159999999998</v>
      </c>
      <c r="O96" s="90">
        <v>2.3014619999999999</v>
      </c>
      <c r="P96" s="90">
        <v>2.49594</v>
      </c>
      <c r="Q96" s="90">
        <v>2.6833969999999998</v>
      </c>
      <c r="R96" s="90">
        <v>2.8711519999999999</v>
      </c>
      <c r="S96" s="90">
        <v>3.0575359999999998</v>
      </c>
      <c r="T96" s="90">
        <v>3.245911</v>
      </c>
      <c r="U96" s="90">
        <v>3.4448439999999998</v>
      </c>
      <c r="V96" s="90">
        <v>3.6585730000000001</v>
      </c>
      <c r="W96" s="90">
        <v>3.886771</v>
      </c>
      <c r="X96" s="90">
        <v>4.1203969999999996</v>
      </c>
      <c r="Y96" s="90">
        <v>4.3612710000000003</v>
      </c>
      <c r="Z96" s="90">
        <v>4.6121660000000002</v>
      </c>
      <c r="AA96" s="90">
        <v>4.8889959999999997</v>
      </c>
      <c r="AB96" s="90">
        <v>5.184831</v>
      </c>
      <c r="AC96" s="90">
        <v>5.4921150000000001</v>
      </c>
      <c r="AD96" s="90">
        <v>5.8197830000000002</v>
      </c>
      <c r="AE96" s="90">
        <v>6.1840799999999998</v>
      </c>
      <c r="AF96" s="91" t="s">
        <v>298</v>
      </c>
      <c r="AG96" s="82"/>
    </row>
    <row r="97" spans="1:33" ht="15" customHeight="1" x14ac:dyDescent="0.75">
      <c r="A97" s="80" t="s">
        <v>372</v>
      </c>
      <c r="B97" s="88" t="s">
        <v>373</v>
      </c>
      <c r="C97" s="92">
        <v>5922.7944340000004</v>
      </c>
      <c r="D97" s="92">
        <v>5816.705078</v>
      </c>
      <c r="E97" s="92">
        <v>5728.095703</v>
      </c>
      <c r="F97" s="92">
        <v>5673.0986329999996</v>
      </c>
      <c r="G97" s="92">
        <v>5638.8974609999996</v>
      </c>
      <c r="H97" s="92">
        <v>5591.7060549999997</v>
      </c>
      <c r="I97" s="92">
        <v>5543.7099609999996</v>
      </c>
      <c r="J97" s="92">
        <v>5483.6723629999997</v>
      </c>
      <c r="K97" s="92">
        <v>5422.3881840000004</v>
      </c>
      <c r="L97" s="92">
        <v>5371.3041990000002</v>
      </c>
      <c r="M97" s="92">
        <v>5340.1577150000003</v>
      </c>
      <c r="N97" s="92">
        <v>5306.5058589999999</v>
      </c>
      <c r="O97" s="92">
        <v>5278.78125</v>
      </c>
      <c r="P97" s="92">
        <v>5261.2451170000004</v>
      </c>
      <c r="Q97" s="92">
        <v>5243.0034180000002</v>
      </c>
      <c r="R97" s="92">
        <v>5237.6967770000001</v>
      </c>
      <c r="S97" s="92">
        <v>5236.3603519999997</v>
      </c>
      <c r="T97" s="92">
        <v>5238.3046880000002</v>
      </c>
      <c r="U97" s="92">
        <v>5247.9135740000002</v>
      </c>
      <c r="V97" s="92">
        <v>5263.2055659999996</v>
      </c>
      <c r="W97" s="92">
        <v>5281.453125</v>
      </c>
      <c r="X97" s="92">
        <v>5299.6840819999998</v>
      </c>
      <c r="Y97" s="92">
        <v>5316.767578</v>
      </c>
      <c r="Z97" s="92">
        <v>5331.7001950000003</v>
      </c>
      <c r="AA97" s="92">
        <v>5353.1962890000004</v>
      </c>
      <c r="AB97" s="92">
        <v>5376.3159180000002</v>
      </c>
      <c r="AC97" s="92">
        <v>5393.3193359999996</v>
      </c>
      <c r="AD97" s="92">
        <v>5413.4169920000004</v>
      </c>
      <c r="AE97" s="92">
        <v>5450.013672</v>
      </c>
      <c r="AF97" s="93">
        <v>-2.967E-3</v>
      </c>
      <c r="AG97" s="82"/>
    </row>
    <row r="98" spans="1:33" ht="12" customHeight="1" x14ac:dyDescent="0.75"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</row>
    <row r="99" spans="1:33" ht="15" customHeight="1" x14ac:dyDescent="0.75">
      <c r="B99" s="88" t="s">
        <v>374</v>
      </c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</row>
    <row r="100" spans="1:33" ht="15" customHeight="1" x14ac:dyDescent="0.75">
      <c r="B100" s="88" t="s">
        <v>283</v>
      </c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</row>
    <row r="101" spans="1:33" ht="15" customHeight="1" x14ac:dyDescent="0.75">
      <c r="A101" s="80" t="s">
        <v>375</v>
      </c>
      <c r="B101" s="89" t="s">
        <v>285</v>
      </c>
      <c r="C101" s="90">
        <v>14.991417999999999</v>
      </c>
      <c r="D101" s="90">
        <v>15.216495999999999</v>
      </c>
      <c r="E101" s="90">
        <v>15.498507</v>
      </c>
      <c r="F101" s="90">
        <v>15.831193000000001</v>
      </c>
      <c r="G101" s="90">
        <v>16.182243</v>
      </c>
      <c r="H101" s="90">
        <v>16.538081999999999</v>
      </c>
      <c r="I101" s="90">
        <v>16.880116000000001</v>
      </c>
      <c r="J101" s="90">
        <v>17.209087</v>
      </c>
      <c r="K101" s="90">
        <v>17.515287000000001</v>
      </c>
      <c r="L101" s="90">
        <v>17.796841000000001</v>
      </c>
      <c r="M101" s="90">
        <v>18.058009999999999</v>
      </c>
      <c r="N101" s="90">
        <v>18.298815000000001</v>
      </c>
      <c r="O101" s="90">
        <v>18.515478000000002</v>
      </c>
      <c r="P101" s="90">
        <v>18.711390999999999</v>
      </c>
      <c r="Q101" s="90">
        <v>18.891172000000001</v>
      </c>
      <c r="R101" s="90">
        <v>19.054907</v>
      </c>
      <c r="S101" s="90">
        <v>19.202491999999999</v>
      </c>
      <c r="T101" s="90">
        <v>19.329568999999999</v>
      </c>
      <c r="U101" s="90">
        <v>19.439314</v>
      </c>
      <c r="V101" s="90">
        <v>19.535429000000001</v>
      </c>
      <c r="W101" s="90">
        <v>19.61628</v>
      </c>
      <c r="X101" s="90">
        <v>19.678816000000001</v>
      </c>
      <c r="Y101" s="90">
        <v>19.726330000000001</v>
      </c>
      <c r="Z101" s="90">
        <v>19.762045000000001</v>
      </c>
      <c r="AA101" s="90">
        <v>19.788633000000001</v>
      </c>
      <c r="AB101" s="90">
        <v>19.806604</v>
      </c>
      <c r="AC101" s="90">
        <v>19.813744</v>
      </c>
      <c r="AD101" s="90">
        <v>19.817585000000001</v>
      </c>
      <c r="AE101" s="90">
        <v>19.819794000000002</v>
      </c>
      <c r="AF101" s="91">
        <v>1.0021E-2</v>
      </c>
      <c r="AG101" s="82"/>
    </row>
    <row r="102" spans="1:33" ht="15" customHeight="1" x14ac:dyDescent="0.75">
      <c r="A102" s="80" t="s">
        <v>376</v>
      </c>
      <c r="B102" s="89" t="s">
        <v>287</v>
      </c>
      <c r="C102" s="90">
        <v>10.726876000000001</v>
      </c>
      <c r="D102" s="90">
        <v>11.029114999999999</v>
      </c>
      <c r="E102" s="90">
        <v>11.340722</v>
      </c>
      <c r="F102" s="90">
        <v>11.658097</v>
      </c>
      <c r="G102" s="90">
        <v>11.957341</v>
      </c>
      <c r="H102" s="90">
        <v>12.246843</v>
      </c>
      <c r="I102" s="90">
        <v>12.511288</v>
      </c>
      <c r="J102" s="90">
        <v>12.761357</v>
      </c>
      <c r="K102" s="90">
        <v>12.989336</v>
      </c>
      <c r="L102" s="90">
        <v>13.199085999999999</v>
      </c>
      <c r="M102" s="90">
        <v>13.381130000000001</v>
      </c>
      <c r="N102" s="90">
        <v>13.546595999999999</v>
      </c>
      <c r="O102" s="90">
        <v>13.699472</v>
      </c>
      <c r="P102" s="90">
        <v>13.842229</v>
      </c>
      <c r="Q102" s="90">
        <v>13.973739</v>
      </c>
      <c r="R102" s="90">
        <v>14.095364</v>
      </c>
      <c r="S102" s="90">
        <v>14.210414999999999</v>
      </c>
      <c r="T102" s="90">
        <v>14.321558</v>
      </c>
      <c r="U102" s="90">
        <v>14.425992000000001</v>
      </c>
      <c r="V102" s="90">
        <v>14.520219000000001</v>
      </c>
      <c r="W102" s="90">
        <v>14.608215</v>
      </c>
      <c r="X102" s="90">
        <v>14.692059</v>
      </c>
      <c r="Y102" s="90">
        <v>14.763736</v>
      </c>
      <c r="Z102" s="90">
        <v>14.827795999999999</v>
      </c>
      <c r="AA102" s="90">
        <v>14.883236999999999</v>
      </c>
      <c r="AB102" s="90">
        <v>14.930063000000001</v>
      </c>
      <c r="AC102" s="90">
        <v>14.969678</v>
      </c>
      <c r="AD102" s="90">
        <v>15.003341000000001</v>
      </c>
      <c r="AE102" s="90">
        <v>15.030684000000001</v>
      </c>
      <c r="AF102" s="91">
        <v>1.2121E-2</v>
      </c>
      <c r="AG102" s="82"/>
    </row>
    <row r="103" spans="1:33" ht="15" customHeight="1" x14ac:dyDescent="0.75">
      <c r="A103" s="80" t="s">
        <v>377</v>
      </c>
      <c r="B103" s="89" t="s">
        <v>289</v>
      </c>
      <c r="C103" s="90">
        <v>8.2871159999999993</v>
      </c>
      <c r="D103" s="90">
        <v>12.070017</v>
      </c>
      <c r="E103" s="90">
        <v>12.378905</v>
      </c>
      <c r="F103" s="90">
        <v>12.533067000000001</v>
      </c>
      <c r="G103" s="90">
        <v>12.633637</v>
      </c>
      <c r="H103" s="90">
        <v>12.727520999999999</v>
      </c>
      <c r="I103" s="90">
        <v>12.811731999999999</v>
      </c>
      <c r="J103" s="90">
        <v>12.9071</v>
      </c>
      <c r="K103" s="90">
        <v>13.019793999999999</v>
      </c>
      <c r="L103" s="90">
        <v>13.144209</v>
      </c>
      <c r="M103" s="90">
        <v>13.276356</v>
      </c>
      <c r="N103" s="90">
        <v>13.407525</v>
      </c>
      <c r="O103" s="90">
        <v>13.532327</v>
      </c>
      <c r="P103" s="90">
        <v>13.644149000000001</v>
      </c>
      <c r="Q103" s="90">
        <v>13.742635</v>
      </c>
      <c r="R103" s="90">
        <v>13.828310999999999</v>
      </c>
      <c r="S103" s="90">
        <v>13.902666</v>
      </c>
      <c r="T103" s="90">
        <v>13.967390999999999</v>
      </c>
      <c r="U103" s="90">
        <v>14.023659</v>
      </c>
      <c r="V103" s="90">
        <v>14.072395999999999</v>
      </c>
      <c r="W103" s="90">
        <v>14.11443</v>
      </c>
      <c r="X103" s="90">
        <v>14.150719</v>
      </c>
      <c r="Y103" s="90">
        <v>14.184551000000001</v>
      </c>
      <c r="Z103" s="90">
        <v>14.215185999999999</v>
      </c>
      <c r="AA103" s="90">
        <v>14.241229000000001</v>
      </c>
      <c r="AB103" s="90">
        <v>14.26371</v>
      </c>
      <c r="AC103" s="90">
        <v>14.282851000000001</v>
      </c>
      <c r="AD103" s="90">
        <v>14.299067000000001</v>
      </c>
      <c r="AE103" s="90">
        <v>14.312678</v>
      </c>
      <c r="AF103" s="91">
        <v>1.9708E-2</v>
      </c>
      <c r="AG103" s="82"/>
    </row>
    <row r="104" spans="1:33" ht="15" customHeight="1" x14ac:dyDescent="0.75">
      <c r="A104" s="80" t="s">
        <v>378</v>
      </c>
      <c r="B104" s="89" t="s">
        <v>291</v>
      </c>
      <c r="C104" s="90">
        <v>10.037065</v>
      </c>
      <c r="D104" s="90">
        <v>10.03825</v>
      </c>
      <c r="E104" s="90">
        <v>10.039481</v>
      </c>
      <c r="F104" s="90">
        <v>10.040760000000001</v>
      </c>
      <c r="G104" s="90">
        <v>10.04208</v>
      </c>
      <c r="H104" s="90">
        <v>10.043437000000001</v>
      </c>
      <c r="I104" s="90">
        <v>10.044827</v>
      </c>
      <c r="J104" s="90">
        <v>10.046251</v>
      </c>
      <c r="K104" s="90">
        <v>10.047701</v>
      </c>
      <c r="L104" s="90">
        <v>10.049175999999999</v>
      </c>
      <c r="M104" s="90">
        <v>10.050672</v>
      </c>
      <c r="N104" s="90">
        <v>10.057157</v>
      </c>
      <c r="O104" s="90">
        <v>10.073521</v>
      </c>
      <c r="P104" s="90">
        <v>10.105247</v>
      </c>
      <c r="Q104" s="90">
        <v>10.140972</v>
      </c>
      <c r="R104" s="90">
        <v>10.185604</v>
      </c>
      <c r="S104" s="90">
        <v>10.231821</v>
      </c>
      <c r="T104" s="90">
        <v>10.265867999999999</v>
      </c>
      <c r="U104" s="90">
        <v>10.275093</v>
      </c>
      <c r="V104" s="90">
        <v>10.25789</v>
      </c>
      <c r="W104" s="90">
        <v>10.216537000000001</v>
      </c>
      <c r="X104" s="90">
        <v>10.161300000000001</v>
      </c>
      <c r="Y104" s="90">
        <v>10.092753999999999</v>
      </c>
      <c r="Z104" s="90">
        <v>10.027177</v>
      </c>
      <c r="AA104" s="90">
        <v>9.99404</v>
      </c>
      <c r="AB104" s="90">
        <v>10.014455</v>
      </c>
      <c r="AC104" s="90">
        <v>10.061934000000001</v>
      </c>
      <c r="AD104" s="90">
        <v>10.114001</v>
      </c>
      <c r="AE104" s="90">
        <v>10.188727</v>
      </c>
      <c r="AF104" s="91">
        <v>5.3600000000000002E-4</v>
      </c>
      <c r="AG104" s="82"/>
    </row>
    <row r="105" spans="1:33" ht="15" customHeight="1" x14ac:dyDescent="0.75">
      <c r="A105" s="80" t="s">
        <v>379</v>
      </c>
      <c r="B105" s="89" t="s">
        <v>293</v>
      </c>
      <c r="C105" s="90">
        <v>10.321225</v>
      </c>
      <c r="D105" s="90">
        <v>10.468386000000001</v>
      </c>
      <c r="E105" s="90">
        <v>10.641707</v>
      </c>
      <c r="F105" s="90">
        <v>10.829888</v>
      </c>
      <c r="G105" s="90">
        <v>11.019978999999999</v>
      </c>
      <c r="H105" s="90">
        <v>11.213248</v>
      </c>
      <c r="I105" s="90">
        <v>11.394366</v>
      </c>
      <c r="J105" s="90">
        <v>11.570538000000001</v>
      </c>
      <c r="K105" s="90">
        <v>11.740290999999999</v>
      </c>
      <c r="L105" s="90">
        <v>11.905053000000001</v>
      </c>
      <c r="M105" s="90">
        <v>12.059313</v>
      </c>
      <c r="N105" s="90">
        <v>12.213480000000001</v>
      </c>
      <c r="O105" s="90">
        <v>12.379014</v>
      </c>
      <c r="P105" s="90">
        <v>12.555837</v>
      </c>
      <c r="Q105" s="90">
        <v>12.744346</v>
      </c>
      <c r="R105" s="90">
        <v>12.939107999999999</v>
      </c>
      <c r="S105" s="90">
        <v>13.149075</v>
      </c>
      <c r="T105" s="90">
        <v>13.363464</v>
      </c>
      <c r="U105" s="90">
        <v>13.576193</v>
      </c>
      <c r="V105" s="90">
        <v>13.772496</v>
      </c>
      <c r="W105" s="90">
        <v>13.949099</v>
      </c>
      <c r="X105" s="90">
        <v>14.098661999999999</v>
      </c>
      <c r="Y105" s="90">
        <v>14.220824</v>
      </c>
      <c r="Z105" s="90">
        <v>14.323482</v>
      </c>
      <c r="AA105" s="90">
        <v>14.410444</v>
      </c>
      <c r="AB105" s="90">
        <v>14.483241</v>
      </c>
      <c r="AC105" s="90">
        <v>14.544046</v>
      </c>
      <c r="AD105" s="90">
        <v>14.60201</v>
      </c>
      <c r="AE105" s="90">
        <v>14.655778</v>
      </c>
      <c r="AF105" s="91">
        <v>1.2600999999999999E-2</v>
      </c>
      <c r="AG105" s="82"/>
    </row>
    <row r="106" spans="1:33" ht="15" customHeight="1" x14ac:dyDescent="0.75">
      <c r="A106" s="80" t="s">
        <v>380</v>
      </c>
      <c r="B106" s="89" t="s">
        <v>295</v>
      </c>
      <c r="C106" s="90">
        <v>24.120543999999999</v>
      </c>
      <c r="D106" s="90">
        <v>24.120650999999999</v>
      </c>
      <c r="E106" s="90">
        <v>24.120832</v>
      </c>
      <c r="F106" s="90">
        <v>24.121077</v>
      </c>
      <c r="G106" s="90">
        <v>24.121357</v>
      </c>
      <c r="H106" s="90">
        <v>24.121646999999999</v>
      </c>
      <c r="I106" s="90">
        <v>24.121905999999999</v>
      </c>
      <c r="J106" s="90">
        <v>24.1206</v>
      </c>
      <c r="K106" s="90">
        <v>24.120342000000001</v>
      </c>
      <c r="L106" s="90">
        <v>24.120311999999998</v>
      </c>
      <c r="M106" s="90">
        <v>24.120283000000001</v>
      </c>
      <c r="N106" s="90">
        <v>24.116168999999999</v>
      </c>
      <c r="O106" s="90">
        <v>24.116142</v>
      </c>
      <c r="P106" s="90">
        <v>24.116114</v>
      </c>
      <c r="Q106" s="90">
        <v>24.116087</v>
      </c>
      <c r="R106" s="90">
        <v>24.116057999999999</v>
      </c>
      <c r="S106" s="90">
        <v>24.116029999999999</v>
      </c>
      <c r="T106" s="90">
        <v>24.116002999999999</v>
      </c>
      <c r="U106" s="90">
        <v>24.121919999999999</v>
      </c>
      <c r="V106" s="90">
        <v>24.121894999999999</v>
      </c>
      <c r="W106" s="90">
        <v>24.121872</v>
      </c>
      <c r="X106" s="90">
        <v>24.121846999999999</v>
      </c>
      <c r="Y106" s="90">
        <v>24.121846999999999</v>
      </c>
      <c r="Z106" s="90">
        <v>24.121846999999999</v>
      </c>
      <c r="AA106" s="90">
        <v>24.121846999999999</v>
      </c>
      <c r="AB106" s="90">
        <v>24.121846999999999</v>
      </c>
      <c r="AC106" s="90">
        <v>24.121846999999999</v>
      </c>
      <c r="AD106" s="90">
        <v>24.121846999999999</v>
      </c>
      <c r="AE106" s="90">
        <v>24.121849000000001</v>
      </c>
      <c r="AF106" s="91">
        <v>1.9999999999999999E-6</v>
      </c>
      <c r="AG106" s="82"/>
    </row>
    <row r="107" spans="1:33" ht="15" customHeight="1" x14ac:dyDescent="0.75">
      <c r="A107" s="80" t="s">
        <v>381</v>
      </c>
      <c r="B107" s="89" t="s">
        <v>297</v>
      </c>
      <c r="C107" s="90">
        <v>0</v>
      </c>
      <c r="D107" s="90">
        <v>23.149469</v>
      </c>
      <c r="E107" s="90">
        <v>23.472180999999999</v>
      </c>
      <c r="F107" s="90">
        <v>23.713379</v>
      </c>
      <c r="G107" s="90">
        <v>23.934065</v>
      </c>
      <c r="H107" s="90">
        <v>24.180558999999999</v>
      </c>
      <c r="I107" s="90">
        <v>24.434350999999999</v>
      </c>
      <c r="J107" s="90">
        <v>24.733726999999998</v>
      </c>
      <c r="K107" s="90">
        <v>25.076927000000001</v>
      </c>
      <c r="L107" s="90">
        <v>25.458096999999999</v>
      </c>
      <c r="M107" s="90">
        <v>25.866046999999998</v>
      </c>
      <c r="N107" s="90">
        <v>26.263549999999999</v>
      </c>
      <c r="O107" s="90">
        <v>26.635529999999999</v>
      </c>
      <c r="P107" s="90">
        <v>26.971720000000001</v>
      </c>
      <c r="Q107" s="90">
        <v>27.273852999999999</v>
      </c>
      <c r="R107" s="90">
        <v>27.540438000000002</v>
      </c>
      <c r="S107" s="90">
        <v>27.771664000000001</v>
      </c>
      <c r="T107" s="90">
        <v>27.968972999999998</v>
      </c>
      <c r="U107" s="90">
        <v>28.134948999999999</v>
      </c>
      <c r="V107" s="90">
        <v>28.272074</v>
      </c>
      <c r="W107" s="90">
        <v>28.389306999999999</v>
      </c>
      <c r="X107" s="90">
        <v>28.489751999999999</v>
      </c>
      <c r="Y107" s="90">
        <v>28.575668</v>
      </c>
      <c r="Z107" s="90">
        <v>28.649501999999998</v>
      </c>
      <c r="AA107" s="90">
        <v>28.719356999999999</v>
      </c>
      <c r="AB107" s="90">
        <v>28.78302</v>
      </c>
      <c r="AC107" s="90">
        <v>28.839659000000001</v>
      </c>
      <c r="AD107" s="90">
        <v>28.888365</v>
      </c>
      <c r="AE107" s="90">
        <v>28.930430999999999</v>
      </c>
      <c r="AF107" s="91" t="s">
        <v>298</v>
      </c>
      <c r="AG107" s="82"/>
    </row>
    <row r="108" spans="1:33" ht="15" customHeight="1" x14ac:dyDescent="0.75">
      <c r="A108" s="80" t="s">
        <v>382</v>
      </c>
      <c r="B108" s="89" t="s">
        <v>300</v>
      </c>
      <c r="C108" s="90">
        <v>0</v>
      </c>
      <c r="D108" s="90">
        <v>18.959842999999999</v>
      </c>
      <c r="E108" s="90">
        <v>19.097798999999998</v>
      </c>
      <c r="F108" s="90">
        <v>19.221861000000001</v>
      </c>
      <c r="G108" s="90">
        <v>19.306705000000001</v>
      </c>
      <c r="H108" s="90">
        <v>19.394665</v>
      </c>
      <c r="I108" s="90">
        <v>19.477266</v>
      </c>
      <c r="J108" s="90">
        <v>19.57037</v>
      </c>
      <c r="K108" s="90">
        <v>19.676134000000001</v>
      </c>
      <c r="L108" s="90">
        <v>19.793496999999999</v>
      </c>
      <c r="M108" s="90">
        <v>19.919716000000001</v>
      </c>
      <c r="N108" s="90">
        <v>20.047338</v>
      </c>
      <c r="O108" s="90">
        <v>20.172951000000001</v>
      </c>
      <c r="P108" s="90">
        <v>20.289746999999998</v>
      </c>
      <c r="Q108" s="90">
        <v>20.399184999999999</v>
      </c>
      <c r="R108" s="90">
        <v>20.498297000000001</v>
      </c>
      <c r="S108" s="90">
        <v>20.584267000000001</v>
      </c>
      <c r="T108" s="90">
        <v>20.657764</v>
      </c>
      <c r="U108" s="90">
        <v>20.719555</v>
      </c>
      <c r="V108" s="90">
        <v>20.770308</v>
      </c>
      <c r="W108" s="90">
        <v>20.813773999999999</v>
      </c>
      <c r="X108" s="90">
        <v>20.851306999999998</v>
      </c>
      <c r="Y108" s="90">
        <v>20.877443</v>
      </c>
      <c r="Z108" s="90">
        <v>20.902785999999999</v>
      </c>
      <c r="AA108" s="90">
        <v>20.928736000000001</v>
      </c>
      <c r="AB108" s="90">
        <v>20.955839000000001</v>
      </c>
      <c r="AC108" s="90">
        <v>20.984338999999999</v>
      </c>
      <c r="AD108" s="90">
        <v>21.014859999999999</v>
      </c>
      <c r="AE108" s="90">
        <v>21.047606999999999</v>
      </c>
      <c r="AF108" s="91" t="s">
        <v>298</v>
      </c>
      <c r="AG108" s="82"/>
    </row>
    <row r="109" spans="1:33" ht="15" customHeight="1" x14ac:dyDescent="0.75">
      <c r="A109" s="80" t="s">
        <v>383</v>
      </c>
      <c r="B109" s="89" t="s">
        <v>302</v>
      </c>
      <c r="C109" s="90">
        <v>0</v>
      </c>
      <c r="D109" s="90">
        <v>0</v>
      </c>
      <c r="E109" s="90">
        <v>18.589186000000002</v>
      </c>
      <c r="F109" s="90">
        <v>17.317968</v>
      </c>
      <c r="G109" s="90">
        <v>16.950768</v>
      </c>
      <c r="H109" s="90">
        <v>16.763815000000001</v>
      </c>
      <c r="I109" s="90">
        <v>16.648444999999999</v>
      </c>
      <c r="J109" s="90">
        <v>16.569084</v>
      </c>
      <c r="K109" s="90">
        <v>16.510998000000001</v>
      </c>
      <c r="L109" s="90">
        <v>16.466656</v>
      </c>
      <c r="M109" s="90">
        <v>16.431818</v>
      </c>
      <c r="N109" s="90">
        <v>16.404015000000001</v>
      </c>
      <c r="O109" s="90">
        <v>16.381551999999999</v>
      </c>
      <c r="P109" s="90">
        <v>16.363289000000002</v>
      </c>
      <c r="Q109" s="90">
        <v>16.348462999999999</v>
      </c>
      <c r="R109" s="90">
        <v>16.336552000000001</v>
      </c>
      <c r="S109" s="90">
        <v>16.327078</v>
      </c>
      <c r="T109" s="90">
        <v>16.319696</v>
      </c>
      <c r="U109" s="90">
        <v>16.314050999999999</v>
      </c>
      <c r="V109" s="90">
        <v>16.30987</v>
      </c>
      <c r="W109" s="90">
        <v>16.306847000000001</v>
      </c>
      <c r="X109" s="90">
        <v>16.301434</v>
      </c>
      <c r="Y109" s="90">
        <v>16.296316000000001</v>
      </c>
      <c r="Z109" s="90">
        <v>16.291889000000001</v>
      </c>
      <c r="AA109" s="90">
        <v>16.288053999999999</v>
      </c>
      <c r="AB109" s="90">
        <v>16.279157999999999</v>
      </c>
      <c r="AC109" s="90">
        <v>16.272285</v>
      </c>
      <c r="AD109" s="90">
        <v>16.266923999999999</v>
      </c>
      <c r="AE109" s="90">
        <v>16.262709000000001</v>
      </c>
      <c r="AF109" s="91" t="s">
        <v>298</v>
      </c>
      <c r="AG109" s="82"/>
    </row>
    <row r="110" spans="1:33" ht="15" customHeight="1" x14ac:dyDescent="0.75">
      <c r="A110" s="80" t="s">
        <v>384</v>
      </c>
      <c r="B110" s="89" t="s">
        <v>385</v>
      </c>
      <c r="C110" s="90">
        <v>13.701998</v>
      </c>
      <c r="D110" s="90">
        <v>13.894455000000001</v>
      </c>
      <c r="E110" s="90">
        <v>14.1332</v>
      </c>
      <c r="F110" s="90">
        <v>14.411139</v>
      </c>
      <c r="G110" s="90">
        <v>14.696726999999999</v>
      </c>
      <c r="H110" s="90">
        <v>14.984973999999999</v>
      </c>
      <c r="I110" s="90">
        <v>15.258081000000001</v>
      </c>
      <c r="J110" s="90">
        <v>15.520238000000001</v>
      </c>
      <c r="K110" s="90">
        <v>15.762815</v>
      </c>
      <c r="L110" s="90">
        <v>15.987064999999999</v>
      </c>
      <c r="M110" s="90">
        <v>16.188490000000002</v>
      </c>
      <c r="N110" s="90">
        <v>16.371717</v>
      </c>
      <c r="O110" s="90">
        <v>16.538298000000001</v>
      </c>
      <c r="P110" s="90">
        <v>16.691216000000001</v>
      </c>
      <c r="Q110" s="90">
        <v>16.830991999999998</v>
      </c>
      <c r="R110" s="90">
        <v>16.958241999999998</v>
      </c>
      <c r="S110" s="90">
        <v>17.075382000000001</v>
      </c>
      <c r="T110" s="90">
        <v>17.182625000000002</v>
      </c>
      <c r="U110" s="90">
        <v>17.279478000000001</v>
      </c>
      <c r="V110" s="90">
        <v>17.364405000000001</v>
      </c>
      <c r="W110" s="90">
        <v>17.440176000000001</v>
      </c>
      <c r="X110" s="90">
        <v>17.507937999999999</v>
      </c>
      <c r="Y110" s="90">
        <v>17.564014</v>
      </c>
      <c r="Z110" s="90">
        <v>17.611903999999999</v>
      </c>
      <c r="AA110" s="90">
        <v>17.652002</v>
      </c>
      <c r="AB110" s="90">
        <v>17.684301000000001</v>
      </c>
      <c r="AC110" s="90">
        <v>17.708280999999999</v>
      </c>
      <c r="AD110" s="90">
        <v>17.728021999999999</v>
      </c>
      <c r="AE110" s="90">
        <v>17.743794999999999</v>
      </c>
      <c r="AF110" s="91">
        <v>9.2750000000000003E-3</v>
      </c>
      <c r="AG110" s="82"/>
    </row>
    <row r="111" spans="1:33" ht="15" customHeight="1" x14ac:dyDescent="0.75">
      <c r="B111" s="88" t="s">
        <v>305</v>
      </c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</row>
    <row r="112" spans="1:33" ht="15" customHeight="1" x14ac:dyDescent="0.75">
      <c r="A112" s="80" t="s">
        <v>386</v>
      </c>
      <c r="B112" s="89" t="s">
        <v>285</v>
      </c>
      <c r="C112" s="90">
        <v>9.1936929999999997</v>
      </c>
      <c r="D112" s="90">
        <v>9.3656079999999999</v>
      </c>
      <c r="E112" s="90">
        <v>9.5537709999999993</v>
      </c>
      <c r="F112" s="90">
        <v>9.7580460000000002</v>
      </c>
      <c r="G112" s="90">
        <v>9.9795289999999994</v>
      </c>
      <c r="H112" s="90">
        <v>10.217642</v>
      </c>
      <c r="I112" s="90">
        <v>10.452211999999999</v>
      </c>
      <c r="J112" s="90">
        <v>10.691178000000001</v>
      </c>
      <c r="K112" s="90">
        <v>10.928903</v>
      </c>
      <c r="L112" s="90">
        <v>11.165851</v>
      </c>
      <c r="M112" s="90">
        <v>11.396546000000001</v>
      </c>
      <c r="N112" s="90">
        <v>11.615690000000001</v>
      </c>
      <c r="O112" s="90">
        <v>11.822267999999999</v>
      </c>
      <c r="P112" s="90">
        <v>12.013245</v>
      </c>
      <c r="Q112" s="90">
        <v>12.188295</v>
      </c>
      <c r="R112" s="90">
        <v>12.348012000000001</v>
      </c>
      <c r="S112" s="90">
        <v>12.494664999999999</v>
      </c>
      <c r="T112" s="90">
        <v>12.629422999999999</v>
      </c>
      <c r="U112" s="90">
        <v>12.753945</v>
      </c>
      <c r="V112" s="90">
        <v>12.869916999999999</v>
      </c>
      <c r="W112" s="90">
        <v>12.975726</v>
      </c>
      <c r="X112" s="90">
        <v>13.066599</v>
      </c>
      <c r="Y112" s="90">
        <v>13.143876000000001</v>
      </c>
      <c r="Z112" s="90">
        <v>13.212106</v>
      </c>
      <c r="AA112" s="90">
        <v>13.275549</v>
      </c>
      <c r="AB112" s="90">
        <v>13.33305</v>
      </c>
      <c r="AC112" s="90">
        <v>13.385566000000001</v>
      </c>
      <c r="AD112" s="90">
        <v>13.435430999999999</v>
      </c>
      <c r="AE112" s="90">
        <v>13.483851</v>
      </c>
      <c r="AF112" s="91">
        <v>1.3772E-2</v>
      </c>
      <c r="AG112" s="82"/>
    </row>
    <row r="113" spans="1:33" ht="15" customHeight="1" x14ac:dyDescent="0.75">
      <c r="A113" s="80" t="s">
        <v>387</v>
      </c>
      <c r="B113" s="89" t="s">
        <v>287</v>
      </c>
      <c r="C113" s="90">
        <v>6.749625</v>
      </c>
      <c r="D113" s="90">
        <v>6.8187819999999997</v>
      </c>
      <c r="E113" s="90">
        <v>6.8968119999999997</v>
      </c>
      <c r="F113" s="90">
        <v>6.9867109999999997</v>
      </c>
      <c r="G113" s="90">
        <v>7.0877090000000003</v>
      </c>
      <c r="H113" s="90">
        <v>7.2009949999999998</v>
      </c>
      <c r="I113" s="90">
        <v>7.3132250000000001</v>
      </c>
      <c r="J113" s="90">
        <v>7.4300740000000003</v>
      </c>
      <c r="K113" s="90">
        <v>7.5496179999999997</v>
      </c>
      <c r="L113" s="90">
        <v>7.6721680000000001</v>
      </c>
      <c r="M113" s="90">
        <v>7.7944769999999997</v>
      </c>
      <c r="N113" s="90">
        <v>7.9165010000000002</v>
      </c>
      <c r="O113" s="90">
        <v>8.0336940000000006</v>
      </c>
      <c r="P113" s="90">
        <v>8.1469880000000003</v>
      </c>
      <c r="Q113" s="90">
        <v>8.2555569999999996</v>
      </c>
      <c r="R113" s="90">
        <v>8.3564089999999993</v>
      </c>
      <c r="S113" s="90">
        <v>8.4546189999999992</v>
      </c>
      <c r="T113" s="90">
        <v>8.5432349999999992</v>
      </c>
      <c r="U113" s="90">
        <v>8.6293539999999993</v>
      </c>
      <c r="V113" s="90">
        <v>8.708888</v>
      </c>
      <c r="W113" s="90">
        <v>8.7825589999999991</v>
      </c>
      <c r="X113" s="90">
        <v>8.8479890000000001</v>
      </c>
      <c r="Y113" s="90">
        <v>8.9059849999999994</v>
      </c>
      <c r="Z113" s="90">
        <v>8.9598390000000006</v>
      </c>
      <c r="AA113" s="90">
        <v>9.0106319999999993</v>
      </c>
      <c r="AB113" s="90">
        <v>9.0589600000000008</v>
      </c>
      <c r="AC113" s="90">
        <v>9.1032890000000002</v>
      </c>
      <c r="AD113" s="90">
        <v>9.1440789999999996</v>
      </c>
      <c r="AE113" s="90">
        <v>9.1836179999999992</v>
      </c>
      <c r="AF113" s="91">
        <v>1.1058E-2</v>
      </c>
      <c r="AG113" s="82"/>
    </row>
    <row r="114" spans="1:33" ht="12" customHeight="1" x14ac:dyDescent="0.75">
      <c r="A114" s="80" t="s">
        <v>388</v>
      </c>
      <c r="B114" s="89" t="s">
        <v>289</v>
      </c>
      <c r="C114" s="90">
        <v>6.6743629999999996</v>
      </c>
      <c r="D114" s="90">
        <v>6.7503399999999996</v>
      </c>
      <c r="E114" s="90">
        <v>6.8347340000000001</v>
      </c>
      <c r="F114" s="90">
        <v>6.9285519999999998</v>
      </c>
      <c r="G114" s="90">
        <v>7.0375389999999998</v>
      </c>
      <c r="H114" s="90">
        <v>7.1648250000000004</v>
      </c>
      <c r="I114" s="90">
        <v>7.2973169999999996</v>
      </c>
      <c r="J114" s="90">
        <v>7.4426379999999996</v>
      </c>
      <c r="K114" s="90">
        <v>7.595675</v>
      </c>
      <c r="L114" s="90">
        <v>7.7572469999999996</v>
      </c>
      <c r="M114" s="90">
        <v>7.9236519999999997</v>
      </c>
      <c r="N114" s="90">
        <v>8.0880279999999996</v>
      </c>
      <c r="O114" s="90">
        <v>8.2448350000000001</v>
      </c>
      <c r="P114" s="90">
        <v>8.4022679999999994</v>
      </c>
      <c r="Q114" s="90">
        <v>8.5486609999999992</v>
      </c>
      <c r="R114" s="90">
        <v>8.6811869999999995</v>
      </c>
      <c r="S114" s="90">
        <v>8.7986620000000002</v>
      </c>
      <c r="T114" s="90">
        <v>8.9005259999999993</v>
      </c>
      <c r="U114" s="90">
        <v>8.9864390000000007</v>
      </c>
      <c r="V114" s="90">
        <v>9.0566899999999997</v>
      </c>
      <c r="W114" s="90">
        <v>9.1138080000000006</v>
      </c>
      <c r="X114" s="90">
        <v>9.1601370000000006</v>
      </c>
      <c r="Y114" s="90">
        <v>9.1973389999999995</v>
      </c>
      <c r="Z114" s="90">
        <v>9.2269989999999993</v>
      </c>
      <c r="AA114" s="90">
        <v>9.2508189999999999</v>
      </c>
      <c r="AB114" s="90">
        <v>9.2702109999999998</v>
      </c>
      <c r="AC114" s="90">
        <v>9.2862960000000001</v>
      </c>
      <c r="AD114" s="90">
        <v>9.3103250000000006</v>
      </c>
      <c r="AE114" s="90">
        <v>9.3297629999999998</v>
      </c>
      <c r="AF114" s="91">
        <v>1.2034E-2</v>
      </c>
      <c r="AG114" s="82"/>
    </row>
    <row r="115" spans="1:33" ht="15" customHeight="1" x14ac:dyDescent="0.75">
      <c r="A115" s="80" t="s">
        <v>389</v>
      </c>
      <c r="B115" s="89" t="s">
        <v>291</v>
      </c>
      <c r="C115" s="90">
        <v>6.6825780000000004</v>
      </c>
      <c r="D115" s="90">
        <v>6.7423450000000003</v>
      </c>
      <c r="E115" s="90">
        <v>6.8055500000000002</v>
      </c>
      <c r="F115" s="90">
        <v>6.8709239999999996</v>
      </c>
      <c r="G115" s="90">
        <v>6.936928</v>
      </c>
      <c r="H115" s="90">
        <v>7.0035639999999999</v>
      </c>
      <c r="I115" s="90">
        <v>7.0627769999999996</v>
      </c>
      <c r="J115" s="90">
        <v>7.1203580000000004</v>
      </c>
      <c r="K115" s="90">
        <v>7.1764029999999996</v>
      </c>
      <c r="L115" s="90">
        <v>7.227449</v>
      </c>
      <c r="M115" s="90">
        <v>7.2715829999999997</v>
      </c>
      <c r="N115" s="90">
        <v>7.310689</v>
      </c>
      <c r="O115" s="90">
        <v>7.3482479999999999</v>
      </c>
      <c r="P115" s="90">
        <v>7.3825830000000003</v>
      </c>
      <c r="Q115" s="90">
        <v>7.4144519999999998</v>
      </c>
      <c r="R115" s="90">
        <v>7.4396360000000001</v>
      </c>
      <c r="S115" s="90">
        <v>7.4596830000000001</v>
      </c>
      <c r="T115" s="90">
        <v>7.4693519999999998</v>
      </c>
      <c r="U115" s="90">
        <v>7.4733830000000001</v>
      </c>
      <c r="V115" s="90">
        <v>7.4823339999999998</v>
      </c>
      <c r="W115" s="90">
        <v>7.4853820000000004</v>
      </c>
      <c r="X115" s="90">
        <v>7.5116059999999996</v>
      </c>
      <c r="Y115" s="90">
        <v>7.5539040000000002</v>
      </c>
      <c r="Z115" s="90">
        <v>7.5841479999999999</v>
      </c>
      <c r="AA115" s="90">
        <v>7.6054649999999997</v>
      </c>
      <c r="AB115" s="90">
        <v>7.643802</v>
      </c>
      <c r="AC115" s="90">
        <v>7.6943020000000004</v>
      </c>
      <c r="AD115" s="90">
        <v>7.7469619999999999</v>
      </c>
      <c r="AE115" s="90">
        <v>7.7930609999999998</v>
      </c>
      <c r="AF115" s="91">
        <v>5.5050000000000003E-3</v>
      </c>
      <c r="AG115" s="82"/>
    </row>
    <row r="116" spans="1:33" ht="15" customHeight="1" x14ac:dyDescent="0.75">
      <c r="A116" s="80" t="s">
        <v>390</v>
      </c>
      <c r="B116" s="89" t="s">
        <v>293</v>
      </c>
      <c r="C116" s="90">
        <v>6.8756690000000003</v>
      </c>
      <c r="D116" s="90">
        <v>6.9501460000000002</v>
      </c>
      <c r="E116" s="90">
        <v>7.0454549999999996</v>
      </c>
      <c r="F116" s="90">
        <v>7.1580300000000001</v>
      </c>
      <c r="G116" s="90">
        <v>7.2911039999999998</v>
      </c>
      <c r="H116" s="90">
        <v>7.4430180000000004</v>
      </c>
      <c r="I116" s="90">
        <v>7.5863610000000001</v>
      </c>
      <c r="J116" s="90">
        <v>7.7349189999999997</v>
      </c>
      <c r="K116" s="90">
        <v>7.8826219999999996</v>
      </c>
      <c r="L116" s="90">
        <v>8.0331209999999995</v>
      </c>
      <c r="M116" s="90">
        <v>8.1807379999999998</v>
      </c>
      <c r="N116" s="90">
        <v>8.3228650000000002</v>
      </c>
      <c r="O116" s="90">
        <v>8.4456779999999991</v>
      </c>
      <c r="P116" s="90">
        <v>8.5560939999999999</v>
      </c>
      <c r="Q116" s="90">
        <v>8.6529340000000001</v>
      </c>
      <c r="R116" s="90">
        <v>8.7339490000000009</v>
      </c>
      <c r="S116" s="90">
        <v>8.803032</v>
      </c>
      <c r="T116" s="90">
        <v>8.8629239999999996</v>
      </c>
      <c r="U116" s="90">
        <v>8.910183</v>
      </c>
      <c r="V116" s="90">
        <v>8.9528590000000001</v>
      </c>
      <c r="W116" s="90">
        <v>8.9892479999999999</v>
      </c>
      <c r="X116" s="90">
        <v>9.0205870000000008</v>
      </c>
      <c r="Y116" s="90">
        <v>9.0477559999999997</v>
      </c>
      <c r="Z116" s="90">
        <v>9.0712449999999993</v>
      </c>
      <c r="AA116" s="90">
        <v>9.0923820000000006</v>
      </c>
      <c r="AB116" s="90">
        <v>9.1120409999999996</v>
      </c>
      <c r="AC116" s="90">
        <v>9.1306829999999994</v>
      </c>
      <c r="AD116" s="90">
        <v>9.1470629999999993</v>
      </c>
      <c r="AE116" s="90">
        <v>9.1612849999999995</v>
      </c>
      <c r="AF116" s="91">
        <v>1.0303E-2</v>
      </c>
      <c r="AG116" s="82"/>
    </row>
    <row r="117" spans="1:33" ht="15" customHeight="1" x14ac:dyDescent="0.75">
      <c r="A117" s="80" t="s">
        <v>391</v>
      </c>
      <c r="B117" s="102" t="s">
        <v>295</v>
      </c>
      <c r="C117" s="103">
        <v>17.406853000000002</v>
      </c>
      <c r="D117" s="103">
        <v>17.424419</v>
      </c>
      <c r="E117" s="103">
        <v>17.492840000000001</v>
      </c>
      <c r="F117" s="103">
        <v>17.594168</v>
      </c>
      <c r="G117" s="103">
        <v>17.723022</v>
      </c>
      <c r="H117" s="103">
        <v>17.870365</v>
      </c>
      <c r="I117" s="103">
        <v>18.006972999999999</v>
      </c>
      <c r="J117" s="103">
        <v>18.150782</v>
      </c>
      <c r="K117" s="103">
        <v>18.295826000000002</v>
      </c>
      <c r="L117" s="103">
        <v>18.440176000000001</v>
      </c>
      <c r="M117" s="103">
        <v>18.580342999999999</v>
      </c>
      <c r="N117" s="103">
        <v>18.711387999999999</v>
      </c>
      <c r="O117" s="103">
        <v>18.795469000000001</v>
      </c>
      <c r="P117" s="103">
        <v>18.886208</v>
      </c>
      <c r="Q117" s="103">
        <v>18.994534999999999</v>
      </c>
      <c r="R117" s="103">
        <v>19.086106999999998</v>
      </c>
      <c r="S117" s="103">
        <v>19.144750999999999</v>
      </c>
      <c r="T117" s="103">
        <v>19.193377999999999</v>
      </c>
      <c r="U117" s="103">
        <v>19.256512000000001</v>
      </c>
      <c r="V117" s="103">
        <v>19.306592999999999</v>
      </c>
      <c r="W117" s="103">
        <v>19.347332000000002</v>
      </c>
      <c r="X117" s="103">
        <v>19.379252999999999</v>
      </c>
      <c r="Y117" s="103">
        <v>19.403368</v>
      </c>
      <c r="Z117" s="103">
        <v>19.420500000000001</v>
      </c>
      <c r="AA117" s="103">
        <v>19.432022</v>
      </c>
      <c r="AB117" s="103">
        <v>19.441696</v>
      </c>
      <c r="AC117" s="103">
        <v>19.448132999999999</v>
      </c>
      <c r="AD117" s="103">
        <v>19.409203000000002</v>
      </c>
      <c r="AE117" s="103">
        <v>19.409485</v>
      </c>
      <c r="AF117" s="104">
        <v>3.8969999999999999E-3</v>
      </c>
      <c r="AG117" s="82"/>
    </row>
    <row r="118" spans="1:33" ht="15" customHeight="1" x14ac:dyDescent="0.75">
      <c r="A118" s="80" t="s">
        <v>392</v>
      </c>
      <c r="B118" s="89" t="s">
        <v>297</v>
      </c>
      <c r="C118" s="90">
        <v>0</v>
      </c>
      <c r="D118" s="90">
        <v>0</v>
      </c>
      <c r="E118" s="90">
        <v>14.553951</v>
      </c>
      <c r="F118" s="90">
        <v>14.815011999999999</v>
      </c>
      <c r="G118" s="90">
        <v>14.998927999999999</v>
      </c>
      <c r="H118" s="90">
        <v>15.192572</v>
      </c>
      <c r="I118" s="90">
        <v>15.368869</v>
      </c>
      <c r="J118" s="90">
        <v>15.555434</v>
      </c>
      <c r="K118" s="90">
        <v>15.744630000000001</v>
      </c>
      <c r="L118" s="90">
        <v>15.944782999999999</v>
      </c>
      <c r="M118" s="90">
        <v>16.161604000000001</v>
      </c>
      <c r="N118" s="90">
        <v>16.394955</v>
      </c>
      <c r="O118" s="90">
        <v>16.63316</v>
      </c>
      <c r="P118" s="90">
        <v>16.849796000000001</v>
      </c>
      <c r="Q118" s="90">
        <v>17.064274000000001</v>
      </c>
      <c r="R118" s="90">
        <v>17.266493000000001</v>
      </c>
      <c r="S118" s="90">
        <v>17.445629</v>
      </c>
      <c r="T118" s="90">
        <v>17.603285</v>
      </c>
      <c r="U118" s="90">
        <v>17.74091</v>
      </c>
      <c r="V118" s="90">
        <v>17.859545000000001</v>
      </c>
      <c r="W118" s="90">
        <v>17.959697999999999</v>
      </c>
      <c r="X118" s="90">
        <v>18.056013</v>
      </c>
      <c r="Y118" s="90">
        <v>18.136147000000001</v>
      </c>
      <c r="Z118" s="90">
        <v>18.203022000000001</v>
      </c>
      <c r="AA118" s="90">
        <v>18.258938000000001</v>
      </c>
      <c r="AB118" s="90">
        <v>18.306379</v>
      </c>
      <c r="AC118" s="90">
        <v>18.346488999999998</v>
      </c>
      <c r="AD118" s="90">
        <v>18.380383999999999</v>
      </c>
      <c r="AE118" s="90">
        <v>18.409164000000001</v>
      </c>
      <c r="AF118" s="91" t="s">
        <v>298</v>
      </c>
      <c r="AG118" s="82"/>
    </row>
    <row r="119" spans="1:33" ht="15" customHeight="1" x14ac:dyDescent="0.75">
      <c r="A119" s="80" t="s">
        <v>393</v>
      </c>
      <c r="B119" s="89" t="s">
        <v>300</v>
      </c>
      <c r="C119" s="90">
        <v>0</v>
      </c>
      <c r="D119" s="90">
        <v>0</v>
      </c>
      <c r="E119" s="90">
        <v>10.500607</v>
      </c>
      <c r="F119" s="90">
        <v>10.659801</v>
      </c>
      <c r="G119" s="90">
        <v>10.764203999999999</v>
      </c>
      <c r="H119" s="90">
        <v>10.869498999999999</v>
      </c>
      <c r="I119" s="90">
        <v>10.965210000000001</v>
      </c>
      <c r="J119" s="90">
        <v>11.076699</v>
      </c>
      <c r="K119" s="90">
        <v>11.197986</v>
      </c>
      <c r="L119" s="90">
        <v>11.333318999999999</v>
      </c>
      <c r="M119" s="90">
        <v>11.486076000000001</v>
      </c>
      <c r="N119" s="90">
        <v>11.655321000000001</v>
      </c>
      <c r="O119" s="90">
        <v>11.834339</v>
      </c>
      <c r="P119" s="90">
        <v>11.997350000000001</v>
      </c>
      <c r="Q119" s="90">
        <v>12.160628000000001</v>
      </c>
      <c r="R119" s="90">
        <v>12.31541</v>
      </c>
      <c r="S119" s="90">
        <v>12.45102</v>
      </c>
      <c r="T119" s="90">
        <v>12.568764</v>
      </c>
      <c r="U119" s="90">
        <v>12.669667</v>
      </c>
      <c r="V119" s="90">
        <v>12.754915</v>
      </c>
      <c r="W119" s="90">
        <v>12.825293</v>
      </c>
      <c r="X119" s="90">
        <v>12.890333999999999</v>
      </c>
      <c r="Y119" s="90">
        <v>12.942886</v>
      </c>
      <c r="Z119" s="90">
        <v>12.985455</v>
      </c>
      <c r="AA119" s="90">
        <v>13.019958000000001</v>
      </c>
      <c r="AB119" s="90">
        <v>13.048401999999999</v>
      </c>
      <c r="AC119" s="90">
        <v>13.071823999999999</v>
      </c>
      <c r="AD119" s="90">
        <v>13.091234999999999</v>
      </c>
      <c r="AE119" s="90">
        <v>13.10303</v>
      </c>
      <c r="AF119" s="91" t="s">
        <v>298</v>
      </c>
      <c r="AG119" s="82"/>
    </row>
    <row r="120" spans="1:33" ht="15" customHeight="1" x14ac:dyDescent="0.75">
      <c r="A120" s="80" t="s">
        <v>394</v>
      </c>
      <c r="B120" s="89" t="s">
        <v>302</v>
      </c>
      <c r="C120" s="90">
        <v>0</v>
      </c>
      <c r="D120" s="90">
        <v>0</v>
      </c>
      <c r="E120" s="90">
        <v>11.516576000000001</v>
      </c>
      <c r="F120" s="90">
        <v>11.516745</v>
      </c>
      <c r="G120" s="90">
        <v>11.516781999999999</v>
      </c>
      <c r="H120" s="90">
        <v>11.516798</v>
      </c>
      <c r="I120" s="90">
        <v>11.516812</v>
      </c>
      <c r="J120" s="90">
        <v>11.516826</v>
      </c>
      <c r="K120" s="90">
        <v>11.51684</v>
      </c>
      <c r="L120" s="90">
        <v>11.516855</v>
      </c>
      <c r="M120" s="90">
        <v>11.516871999999999</v>
      </c>
      <c r="N120" s="90">
        <v>11.516886</v>
      </c>
      <c r="O120" s="90">
        <v>11.516901000000001</v>
      </c>
      <c r="P120" s="90">
        <v>11.516908000000001</v>
      </c>
      <c r="Q120" s="90">
        <v>11.516905</v>
      </c>
      <c r="R120" s="90">
        <v>11.516907</v>
      </c>
      <c r="S120" s="90">
        <v>11.516909</v>
      </c>
      <c r="T120" s="90">
        <v>11.516912</v>
      </c>
      <c r="U120" s="90">
        <v>11.516919</v>
      </c>
      <c r="V120" s="90">
        <v>11.516923999999999</v>
      </c>
      <c r="W120" s="90">
        <v>11.516925000000001</v>
      </c>
      <c r="X120" s="90">
        <v>11.516932000000001</v>
      </c>
      <c r="Y120" s="90">
        <v>11.516935999999999</v>
      </c>
      <c r="Z120" s="90">
        <v>11.516940999999999</v>
      </c>
      <c r="AA120" s="90">
        <v>11.516942999999999</v>
      </c>
      <c r="AB120" s="90">
        <v>11.516949</v>
      </c>
      <c r="AC120" s="90">
        <v>11.516953000000001</v>
      </c>
      <c r="AD120" s="90">
        <v>11.516953000000001</v>
      </c>
      <c r="AE120" s="90">
        <v>11.516959</v>
      </c>
      <c r="AF120" s="91" t="s">
        <v>298</v>
      </c>
      <c r="AG120" s="82"/>
    </row>
    <row r="121" spans="1:33" ht="15" customHeight="1" x14ac:dyDescent="0.75">
      <c r="A121" s="80" t="s">
        <v>395</v>
      </c>
      <c r="B121" s="89" t="s">
        <v>396</v>
      </c>
      <c r="C121" s="90">
        <v>8.2098399999999998</v>
      </c>
      <c r="D121" s="90">
        <v>8.3404410000000002</v>
      </c>
      <c r="E121" s="90">
        <v>8.4829690000000006</v>
      </c>
      <c r="F121" s="90">
        <v>8.6408909999999999</v>
      </c>
      <c r="G121" s="90">
        <v>8.8129430000000006</v>
      </c>
      <c r="H121" s="90">
        <v>9.0002259999999996</v>
      </c>
      <c r="I121" s="90">
        <v>9.1844359999999998</v>
      </c>
      <c r="J121" s="90">
        <v>9.3722469999999998</v>
      </c>
      <c r="K121" s="90">
        <v>9.5603230000000003</v>
      </c>
      <c r="L121" s="90">
        <v>9.7494200000000006</v>
      </c>
      <c r="M121" s="90">
        <v>9.9342159999999993</v>
      </c>
      <c r="N121" s="90">
        <v>10.112831999999999</v>
      </c>
      <c r="O121" s="90">
        <v>10.281893999999999</v>
      </c>
      <c r="P121" s="90">
        <v>10.441013999999999</v>
      </c>
      <c r="Q121" s="90">
        <v>10.590353</v>
      </c>
      <c r="R121" s="90">
        <v>10.726647</v>
      </c>
      <c r="S121" s="90">
        <v>10.856488000000001</v>
      </c>
      <c r="T121" s="90">
        <v>10.972559</v>
      </c>
      <c r="U121" s="90">
        <v>11.083036</v>
      </c>
      <c r="V121" s="90">
        <v>11.184754999999999</v>
      </c>
      <c r="W121" s="90">
        <v>11.277801999999999</v>
      </c>
      <c r="X121" s="90">
        <v>11.358744</v>
      </c>
      <c r="Y121" s="90">
        <v>11.428658</v>
      </c>
      <c r="Z121" s="90">
        <v>11.491809999999999</v>
      </c>
      <c r="AA121" s="90">
        <v>11.55086</v>
      </c>
      <c r="AB121" s="90">
        <v>11.605866000000001</v>
      </c>
      <c r="AC121" s="90">
        <v>11.656457</v>
      </c>
      <c r="AD121" s="90">
        <v>11.703754999999999</v>
      </c>
      <c r="AE121" s="90">
        <v>11.750068000000001</v>
      </c>
      <c r="AF121" s="91">
        <v>1.2886999999999999E-2</v>
      </c>
      <c r="AG121" s="82"/>
    </row>
    <row r="122" spans="1:33" ht="15" customHeight="1" x14ac:dyDescent="0.75">
      <c r="B122" s="88" t="s">
        <v>317</v>
      </c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</row>
    <row r="123" spans="1:33" ht="15" customHeight="1" x14ac:dyDescent="0.75">
      <c r="A123" s="80" t="s">
        <v>397</v>
      </c>
      <c r="B123" s="89" t="s">
        <v>285</v>
      </c>
      <c r="C123" s="90">
        <v>6.174798</v>
      </c>
      <c r="D123" s="90">
        <v>6.2630949999999999</v>
      </c>
      <c r="E123" s="90">
        <v>6.3645230000000002</v>
      </c>
      <c r="F123" s="90">
        <v>6.4755140000000004</v>
      </c>
      <c r="G123" s="90">
        <v>6.5947199999999997</v>
      </c>
      <c r="H123" s="90">
        <v>6.7204090000000001</v>
      </c>
      <c r="I123" s="90">
        <v>6.8422190000000001</v>
      </c>
      <c r="J123" s="90">
        <v>6.9609690000000004</v>
      </c>
      <c r="K123" s="90">
        <v>7.0752560000000004</v>
      </c>
      <c r="L123" s="90">
        <v>7.1852980000000004</v>
      </c>
      <c r="M123" s="90">
        <v>7.2900910000000003</v>
      </c>
      <c r="N123" s="90">
        <v>7.3855190000000004</v>
      </c>
      <c r="O123" s="90">
        <v>7.4707850000000002</v>
      </c>
      <c r="P123" s="90">
        <v>7.5460839999999996</v>
      </c>
      <c r="Q123" s="90">
        <v>7.6121340000000002</v>
      </c>
      <c r="R123" s="90">
        <v>7.6693059999999997</v>
      </c>
      <c r="S123" s="90">
        <v>7.7178800000000001</v>
      </c>
      <c r="T123" s="90">
        <v>7.7600699999999998</v>
      </c>
      <c r="U123" s="90">
        <v>7.7969379999999999</v>
      </c>
      <c r="V123" s="90">
        <v>7.8299960000000004</v>
      </c>
      <c r="W123" s="90">
        <v>7.8573079999999997</v>
      </c>
      <c r="X123" s="90">
        <v>7.880395</v>
      </c>
      <c r="Y123" s="90">
        <v>7.8999480000000002</v>
      </c>
      <c r="Z123" s="90">
        <v>7.9169460000000003</v>
      </c>
      <c r="AA123" s="90">
        <v>7.9330990000000003</v>
      </c>
      <c r="AB123" s="90">
        <v>7.9487300000000003</v>
      </c>
      <c r="AC123" s="90">
        <v>7.9641529999999996</v>
      </c>
      <c r="AD123" s="90">
        <v>7.9801409999999997</v>
      </c>
      <c r="AE123" s="90">
        <v>7.9969340000000004</v>
      </c>
      <c r="AF123" s="91">
        <v>9.2779999999999998E-3</v>
      </c>
      <c r="AG123" s="82"/>
    </row>
    <row r="124" spans="1:33" ht="15" customHeight="1" x14ac:dyDescent="0.75">
      <c r="A124" s="80" t="s">
        <v>398</v>
      </c>
      <c r="B124" s="89" t="s">
        <v>287</v>
      </c>
      <c r="C124" s="90">
        <v>5.6053519999999999</v>
      </c>
      <c r="D124" s="90">
        <v>5.6851630000000002</v>
      </c>
      <c r="E124" s="90">
        <v>5.7620750000000003</v>
      </c>
      <c r="F124" s="90">
        <v>5.8372330000000003</v>
      </c>
      <c r="G124" s="90">
        <v>5.9050890000000003</v>
      </c>
      <c r="H124" s="90">
        <v>5.9668659999999996</v>
      </c>
      <c r="I124" s="90">
        <v>6.0218819999999997</v>
      </c>
      <c r="J124" s="90">
        <v>6.0750270000000004</v>
      </c>
      <c r="K124" s="90">
        <v>6.1221620000000003</v>
      </c>
      <c r="L124" s="90">
        <v>6.1683779999999997</v>
      </c>
      <c r="M124" s="90">
        <v>6.2146990000000004</v>
      </c>
      <c r="N124" s="90">
        <v>6.2603840000000002</v>
      </c>
      <c r="O124" s="90">
        <v>6.3023579999999999</v>
      </c>
      <c r="P124" s="90">
        <v>6.3409950000000004</v>
      </c>
      <c r="Q124" s="90">
        <v>6.3776359999999999</v>
      </c>
      <c r="R124" s="90">
        <v>6.4116439999999999</v>
      </c>
      <c r="S124" s="90">
        <v>6.4439479999999998</v>
      </c>
      <c r="T124" s="90">
        <v>6.4750249999999996</v>
      </c>
      <c r="U124" s="90">
        <v>6.5043160000000002</v>
      </c>
      <c r="V124" s="90">
        <v>6.5290499999999998</v>
      </c>
      <c r="W124" s="90">
        <v>6.5526530000000003</v>
      </c>
      <c r="X124" s="90">
        <v>6.5760810000000003</v>
      </c>
      <c r="Y124" s="90">
        <v>6.5977519999999998</v>
      </c>
      <c r="Z124" s="90">
        <v>6.6134740000000001</v>
      </c>
      <c r="AA124" s="90">
        <v>6.6265970000000003</v>
      </c>
      <c r="AB124" s="90">
        <v>6.6380759999999999</v>
      </c>
      <c r="AC124" s="90">
        <v>6.6483280000000002</v>
      </c>
      <c r="AD124" s="90">
        <v>6.6579069999999998</v>
      </c>
      <c r="AE124" s="90">
        <v>6.6670059999999998</v>
      </c>
      <c r="AF124" s="91">
        <v>6.2139999999999999E-3</v>
      </c>
      <c r="AG124" s="82"/>
    </row>
    <row r="125" spans="1:33" ht="15" customHeight="1" x14ac:dyDescent="0.75">
      <c r="A125" s="80" t="s">
        <v>399</v>
      </c>
      <c r="B125" s="89" t="s">
        <v>289</v>
      </c>
      <c r="C125" s="90">
        <v>6.0561619999999996</v>
      </c>
      <c r="D125" s="90">
        <v>6.0490139999999997</v>
      </c>
      <c r="E125" s="90">
        <v>6.0413300000000003</v>
      </c>
      <c r="F125" s="90">
        <v>6.0397550000000004</v>
      </c>
      <c r="G125" s="90">
        <v>6.0466559999999996</v>
      </c>
      <c r="H125" s="90">
        <v>6.0661889999999996</v>
      </c>
      <c r="I125" s="90">
        <v>6.0933279999999996</v>
      </c>
      <c r="J125" s="90">
        <v>6.1323319999999999</v>
      </c>
      <c r="K125" s="90">
        <v>6.1810369999999999</v>
      </c>
      <c r="L125" s="90">
        <v>6.2393669999999997</v>
      </c>
      <c r="M125" s="90">
        <v>6.3051560000000002</v>
      </c>
      <c r="N125" s="90">
        <v>6.3731140000000002</v>
      </c>
      <c r="O125" s="90">
        <v>6.4338220000000002</v>
      </c>
      <c r="P125" s="90">
        <v>6.4864230000000003</v>
      </c>
      <c r="Q125" s="90">
        <v>6.5340740000000004</v>
      </c>
      <c r="R125" s="90">
        <v>6.5780960000000004</v>
      </c>
      <c r="S125" s="90">
        <v>6.6189390000000001</v>
      </c>
      <c r="T125" s="90">
        <v>6.656015</v>
      </c>
      <c r="U125" s="90">
        <v>6.6907750000000004</v>
      </c>
      <c r="V125" s="90">
        <v>6.7222429999999997</v>
      </c>
      <c r="W125" s="90">
        <v>6.7477010000000002</v>
      </c>
      <c r="X125" s="90">
        <v>6.7691860000000004</v>
      </c>
      <c r="Y125" s="90">
        <v>6.7874949999999998</v>
      </c>
      <c r="Z125" s="90">
        <v>6.802632</v>
      </c>
      <c r="AA125" s="90">
        <v>6.8150360000000001</v>
      </c>
      <c r="AB125" s="90">
        <v>6.8253909999999998</v>
      </c>
      <c r="AC125" s="90">
        <v>6.8345450000000003</v>
      </c>
      <c r="AD125" s="90">
        <v>6.8446889999999998</v>
      </c>
      <c r="AE125" s="90">
        <v>6.8567840000000002</v>
      </c>
      <c r="AF125" s="91">
        <v>4.444E-3</v>
      </c>
      <c r="AG125" s="82"/>
    </row>
    <row r="126" spans="1:33" ht="15" customHeight="1" x14ac:dyDescent="0.75">
      <c r="A126" s="80" t="s">
        <v>400</v>
      </c>
      <c r="B126" s="89" t="s">
        <v>291</v>
      </c>
      <c r="C126" s="90">
        <v>5.905322</v>
      </c>
      <c r="D126" s="90">
        <v>5.9830639999999997</v>
      </c>
      <c r="E126" s="90">
        <v>6.0729699999999998</v>
      </c>
      <c r="F126" s="90">
        <v>6.1697509999999998</v>
      </c>
      <c r="G126" s="90">
        <v>6.2701130000000003</v>
      </c>
      <c r="H126" s="90">
        <v>6.3741599999999998</v>
      </c>
      <c r="I126" s="90">
        <v>6.4715020000000001</v>
      </c>
      <c r="J126" s="90">
        <v>6.5653430000000004</v>
      </c>
      <c r="K126" s="90">
        <v>6.6557139999999997</v>
      </c>
      <c r="L126" s="90">
        <v>6.7455530000000001</v>
      </c>
      <c r="M126" s="90">
        <v>6.8333729999999999</v>
      </c>
      <c r="N126" s="90">
        <v>6.9156950000000004</v>
      </c>
      <c r="O126" s="90">
        <v>6.9910300000000003</v>
      </c>
      <c r="P126" s="90">
        <v>7.0602270000000003</v>
      </c>
      <c r="Q126" s="90">
        <v>7.1236040000000003</v>
      </c>
      <c r="R126" s="90">
        <v>7.1804309999999996</v>
      </c>
      <c r="S126" s="90">
        <v>7.2303940000000004</v>
      </c>
      <c r="T126" s="90">
        <v>7.2732939999999999</v>
      </c>
      <c r="U126" s="90">
        <v>7.3093329999999996</v>
      </c>
      <c r="V126" s="90">
        <v>7.3391260000000003</v>
      </c>
      <c r="W126" s="90">
        <v>7.3641690000000004</v>
      </c>
      <c r="X126" s="90">
        <v>7.3857489999999997</v>
      </c>
      <c r="Y126" s="90">
        <v>7.4047210000000003</v>
      </c>
      <c r="Z126" s="90">
        <v>7.4218250000000001</v>
      </c>
      <c r="AA126" s="90">
        <v>7.4367340000000004</v>
      </c>
      <c r="AB126" s="90">
        <v>7.451314</v>
      </c>
      <c r="AC126" s="90">
        <v>7.4666230000000002</v>
      </c>
      <c r="AD126" s="90">
        <v>7.4822319999999998</v>
      </c>
      <c r="AE126" s="90">
        <v>7.498291</v>
      </c>
      <c r="AF126" s="91">
        <v>8.5660000000000007E-3</v>
      </c>
      <c r="AG126" s="82"/>
    </row>
    <row r="127" spans="1:33" ht="15" customHeight="1" x14ac:dyDescent="0.75">
      <c r="A127" s="80" t="s">
        <v>401</v>
      </c>
      <c r="B127" s="89" t="s">
        <v>293</v>
      </c>
      <c r="C127" s="90">
        <v>0</v>
      </c>
      <c r="D127" s="90">
        <v>0</v>
      </c>
      <c r="E127" s="90">
        <v>0</v>
      </c>
      <c r="F127" s="90">
        <v>0</v>
      </c>
      <c r="G127" s="90">
        <v>0</v>
      </c>
      <c r="H127" s="90">
        <v>0</v>
      </c>
      <c r="I127" s="90">
        <v>0</v>
      </c>
      <c r="J127" s="90">
        <v>0</v>
      </c>
      <c r="K127" s="90">
        <v>0</v>
      </c>
      <c r="L127" s="90">
        <v>0</v>
      </c>
      <c r="M127" s="90">
        <v>0</v>
      </c>
      <c r="N127" s="90">
        <v>0</v>
      </c>
      <c r="O127" s="90">
        <v>0</v>
      </c>
      <c r="P127" s="90">
        <v>0</v>
      </c>
      <c r="Q127" s="90">
        <v>0</v>
      </c>
      <c r="R127" s="90">
        <v>0</v>
      </c>
      <c r="S127" s="90">
        <v>0</v>
      </c>
      <c r="T127" s="90">
        <v>0</v>
      </c>
      <c r="U127" s="90">
        <v>0</v>
      </c>
      <c r="V127" s="90">
        <v>0</v>
      </c>
      <c r="W127" s="90">
        <v>0</v>
      </c>
      <c r="X127" s="90">
        <v>0</v>
      </c>
      <c r="Y127" s="90">
        <v>0</v>
      </c>
      <c r="Z127" s="90">
        <v>0</v>
      </c>
      <c r="AA127" s="90">
        <v>0</v>
      </c>
      <c r="AB127" s="90">
        <v>0</v>
      </c>
      <c r="AC127" s="90">
        <v>0</v>
      </c>
      <c r="AD127" s="90">
        <v>0</v>
      </c>
      <c r="AE127" s="90">
        <v>0</v>
      </c>
      <c r="AF127" s="91" t="s">
        <v>298</v>
      </c>
      <c r="AG127" s="82"/>
    </row>
    <row r="128" spans="1:33" ht="15" customHeight="1" x14ac:dyDescent="0.75">
      <c r="A128" s="80" t="s">
        <v>402</v>
      </c>
      <c r="B128" s="89" t="s">
        <v>295</v>
      </c>
      <c r="C128" s="90">
        <v>12.511471999999999</v>
      </c>
      <c r="D128" s="90">
        <v>12.210798</v>
      </c>
      <c r="E128" s="90">
        <v>12.035378</v>
      </c>
      <c r="F128" s="90">
        <v>11.922769000000001</v>
      </c>
      <c r="G128" s="90">
        <v>11.842131</v>
      </c>
      <c r="H128" s="90">
        <v>11.780157000000001</v>
      </c>
      <c r="I128" s="90">
        <v>11.726812000000001</v>
      </c>
      <c r="J128" s="90">
        <v>11.681986</v>
      </c>
      <c r="K128" s="90">
        <v>11.643143999999999</v>
      </c>
      <c r="L128" s="90">
        <v>11.608420000000001</v>
      </c>
      <c r="M128" s="90">
        <v>11.577750999999999</v>
      </c>
      <c r="N128" s="90">
        <v>11.55185</v>
      </c>
      <c r="O128" s="90">
        <v>11.532499</v>
      </c>
      <c r="P128" s="90">
        <v>11.522676000000001</v>
      </c>
      <c r="Q128" s="90">
        <v>11.51253</v>
      </c>
      <c r="R128" s="90">
        <v>11.507656000000001</v>
      </c>
      <c r="S128" s="90">
        <v>11.514357</v>
      </c>
      <c r="T128" s="90">
        <v>11.526049</v>
      </c>
      <c r="U128" s="90">
        <v>11.521922999999999</v>
      </c>
      <c r="V128" s="90">
        <v>11.528378</v>
      </c>
      <c r="W128" s="90">
        <v>11.553936999999999</v>
      </c>
      <c r="X128" s="90">
        <v>11.578481999999999</v>
      </c>
      <c r="Y128" s="90">
        <v>11.590909</v>
      </c>
      <c r="Z128" s="90">
        <v>11.599613</v>
      </c>
      <c r="AA128" s="90">
        <v>11.605518999999999</v>
      </c>
      <c r="AB128" s="90">
        <v>11.609627</v>
      </c>
      <c r="AC128" s="90">
        <v>11.612548</v>
      </c>
      <c r="AD128" s="90">
        <v>11.614598000000001</v>
      </c>
      <c r="AE128" s="90">
        <v>11.615857</v>
      </c>
      <c r="AF128" s="91">
        <v>-2.6489999999999999E-3</v>
      </c>
      <c r="AG128" s="82"/>
    </row>
    <row r="129" spans="1:33" ht="12" customHeight="1" x14ac:dyDescent="0.75">
      <c r="A129" s="80" t="s">
        <v>403</v>
      </c>
      <c r="B129" s="89" t="s">
        <v>297</v>
      </c>
      <c r="C129" s="90">
        <v>0</v>
      </c>
      <c r="D129" s="90">
        <v>0</v>
      </c>
      <c r="E129" s="90">
        <v>1.546108</v>
      </c>
      <c r="F129" s="90">
        <v>2.664183</v>
      </c>
      <c r="G129" s="90">
        <v>3.4990290000000002</v>
      </c>
      <c r="H129" s="90">
        <v>4.1596690000000001</v>
      </c>
      <c r="I129" s="90">
        <v>4.6990999999999996</v>
      </c>
      <c r="J129" s="90">
        <v>5.1562080000000003</v>
      </c>
      <c r="K129" s="90">
        <v>5.5611940000000004</v>
      </c>
      <c r="L129" s="90">
        <v>5.9406049999999997</v>
      </c>
      <c r="M129" s="90">
        <v>6.3162120000000002</v>
      </c>
      <c r="N129" s="90">
        <v>6.6977019999999996</v>
      </c>
      <c r="O129" s="90">
        <v>7.0859899999999998</v>
      </c>
      <c r="P129" s="90">
        <v>7.4756780000000003</v>
      </c>
      <c r="Q129" s="90">
        <v>7.8704789999999996</v>
      </c>
      <c r="R129" s="90">
        <v>8.2631910000000008</v>
      </c>
      <c r="S129" s="90">
        <v>8.6400120000000005</v>
      </c>
      <c r="T129" s="90">
        <v>8.9883590000000009</v>
      </c>
      <c r="U129" s="90">
        <v>9.2928049999999995</v>
      </c>
      <c r="V129" s="90">
        <v>9.5358350000000005</v>
      </c>
      <c r="W129" s="90">
        <v>9.700844</v>
      </c>
      <c r="X129" s="90">
        <v>9.9268219999999996</v>
      </c>
      <c r="Y129" s="90">
        <v>10.164901</v>
      </c>
      <c r="Z129" s="90">
        <v>10.319011</v>
      </c>
      <c r="AA129" s="90">
        <v>10.344773</v>
      </c>
      <c r="AB129" s="90">
        <v>10.42065</v>
      </c>
      <c r="AC129" s="90">
        <v>10.488389</v>
      </c>
      <c r="AD129" s="90">
        <v>10.548454</v>
      </c>
      <c r="AE129" s="90">
        <v>10.601648000000001</v>
      </c>
      <c r="AF129" s="91" t="s">
        <v>298</v>
      </c>
      <c r="AG129" s="82"/>
    </row>
    <row r="130" spans="1:33" ht="12" customHeight="1" x14ac:dyDescent="0.75">
      <c r="A130" s="80" t="s">
        <v>404</v>
      </c>
      <c r="B130" s="89" t="s">
        <v>300</v>
      </c>
      <c r="C130" s="90">
        <v>0</v>
      </c>
      <c r="D130" s="90">
        <v>0</v>
      </c>
      <c r="E130" s="90">
        <v>1.475894</v>
      </c>
      <c r="F130" s="90">
        <v>2.5423819999999999</v>
      </c>
      <c r="G130" s="90">
        <v>3.3420420000000002</v>
      </c>
      <c r="H130" s="90">
        <v>3.9731420000000002</v>
      </c>
      <c r="I130" s="90">
        <v>4.4840580000000001</v>
      </c>
      <c r="J130" s="90">
        <v>4.9145440000000002</v>
      </c>
      <c r="K130" s="90">
        <v>5.2951240000000004</v>
      </c>
      <c r="L130" s="90">
        <v>5.6530180000000003</v>
      </c>
      <c r="M130" s="90">
        <v>6.0081530000000001</v>
      </c>
      <c r="N130" s="90">
        <v>6.3713059999999997</v>
      </c>
      <c r="O130" s="90">
        <v>6.7437389999999997</v>
      </c>
      <c r="P130" s="90">
        <v>7.1219239999999999</v>
      </c>
      <c r="Q130" s="90">
        <v>7.5077629999999997</v>
      </c>
      <c r="R130" s="90">
        <v>7.8949509999999998</v>
      </c>
      <c r="S130" s="90">
        <v>8.2699909999999992</v>
      </c>
      <c r="T130" s="90">
        <v>8.6198800000000002</v>
      </c>
      <c r="U130" s="90">
        <v>8.9274210000000007</v>
      </c>
      <c r="V130" s="90">
        <v>9.1725209999999997</v>
      </c>
      <c r="W130" s="90">
        <v>9.3351539999999993</v>
      </c>
      <c r="X130" s="90">
        <v>9.5703130000000005</v>
      </c>
      <c r="Y130" s="90">
        <v>9.8242899999999995</v>
      </c>
      <c r="Z130" s="90">
        <v>9.9863700000000009</v>
      </c>
      <c r="AA130" s="90">
        <v>10.00128</v>
      </c>
      <c r="AB130" s="90">
        <v>10.076916000000001</v>
      </c>
      <c r="AC130" s="90">
        <v>10.144606</v>
      </c>
      <c r="AD130" s="90">
        <v>10.20481</v>
      </c>
      <c r="AE130" s="90">
        <v>10.258661</v>
      </c>
      <c r="AF130" s="91" t="s">
        <v>298</v>
      </c>
      <c r="AG130" s="82"/>
    </row>
    <row r="131" spans="1:33" ht="12" customHeight="1" x14ac:dyDescent="0.75">
      <c r="A131" s="80" t="s">
        <v>405</v>
      </c>
      <c r="B131" s="89" t="s">
        <v>302</v>
      </c>
      <c r="C131" s="90">
        <v>0</v>
      </c>
      <c r="D131" s="90">
        <v>0</v>
      </c>
      <c r="E131" s="90">
        <v>7.1006340000000003</v>
      </c>
      <c r="F131" s="90">
        <v>7.1057309999999996</v>
      </c>
      <c r="G131" s="90">
        <v>7.1073639999999996</v>
      </c>
      <c r="H131" s="90">
        <v>7.1081630000000002</v>
      </c>
      <c r="I131" s="90">
        <v>7.1086039999999997</v>
      </c>
      <c r="J131" s="90">
        <v>7.1088789999999999</v>
      </c>
      <c r="K131" s="90">
        <v>7.1090270000000002</v>
      </c>
      <c r="L131" s="90">
        <v>7.1090970000000002</v>
      </c>
      <c r="M131" s="90">
        <v>7.1091550000000003</v>
      </c>
      <c r="N131" s="90">
        <v>7.1092209999999998</v>
      </c>
      <c r="O131" s="90">
        <v>7.1092950000000004</v>
      </c>
      <c r="P131" s="90">
        <v>7.1093820000000001</v>
      </c>
      <c r="Q131" s="90">
        <v>7.1094809999999997</v>
      </c>
      <c r="R131" s="90">
        <v>7.1095889999999997</v>
      </c>
      <c r="S131" s="90">
        <v>7.1097070000000002</v>
      </c>
      <c r="T131" s="90">
        <v>7.1098350000000003</v>
      </c>
      <c r="U131" s="90">
        <v>7.109972</v>
      </c>
      <c r="V131" s="90">
        <v>7.1101159999999997</v>
      </c>
      <c r="W131" s="90">
        <v>7.1102699999999999</v>
      </c>
      <c r="X131" s="90">
        <v>7.1104589999999996</v>
      </c>
      <c r="Y131" s="90">
        <v>7.110671</v>
      </c>
      <c r="Z131" s="90">
        <v>7.1108859999999998</v>
      </c>
      <c r="AA131" s="90">
        <v>7.1110879999999996</v>
      </c>
      <c r="AB131" s="90">
        <v>7.1113179999999998</v>
      </c>
      <c r="AC131" s="90">
        <v>7.1115579999999996</v>
      </c>
      <c r="AD131" s="90">
        <v>7.111809</v>
      </c>
      <c r="AE131" s="90">
        <v>7.1120650000000003</v>
      </c>
      <c r="AF131" s="91" t="s">
        <v>298</v>
      </c>
      <c r="AG131" s="82"/>
    </row>
    <row r="132" spans="1:33" ht="12" customHeight="1" x14ac:dyDescent="0.75">
      <c r="A132" s="80" t="s">
        <v>406</v>
      </c>
      <c r="B132" s="89" t="s">
        <v>407</v>
      </c>
      <c r="C132" s="90">
        <v>6.1709569999999996</v>
      </c>
      <c r="D132" s="90">
        <v>6.2590110000000001</v>
      </c>
      <c r="E132" s="90">
        <v>6.3601650000000003</v>
      </c>
      <c r="F132" s="90">
        <v>6.4708430000000003</v>
      </c>
      <c r="G132" s="90">
        <v>6.589664</v>
      </c>
      <c r="H132" s="90">
        <v>6.7149279999999996</v>
      </c>
      <c r="I132" s="90">
        <v>6.8362869999999996</v>
      </c>
      <c r="J132" s="90">
        <v>6.9546010000000003</v>
      </c>
      <c r="K132" s="90">
        <v>7.068473</v>
      </c>
      <c r="L132" s="90">
        <v>7.1781480000000002</v>
      </c>
      <c r="M132" s="90">
        <v>7.282597</v>
      </c>
      <c r="N132" s="90">
        <v>7.3776999999999999</v>
      </c>
      <c r="O132" s="90">
        <v>7.4626390000000002</v>
      </c>
      <c r="P132" s="90">
        <v>7.5376300000000001</v>
      </c>
      <c r="Q132" s="90">
        <v>7.6034009999999999</v>
      </c>
      <c r="R132" s="90">
        <v>7.6603089999999998</v>
      </c>
      <c r="S132" s="90">
        <v>7.7086389999999998</v>
      </c>
      <c r="T132" s="90">
        <v>7.750559</v>
      </c>
      <c r="U132" s="90">
        <v>7.7871069999999998</v>
      </c>
      <c r="V132" s="90">
        <v>7.819769</v>
      </c>
      <c r="W132" s="90">
        <v>7.8466990000000001</v>
      </c>
      <c r="X132" s="90">
        <v>7.8693970000000002</v>
      </c>
      <c r="Y132" s="90">
        <v>7.8885500000000004</v>
      </c>
      <c r="Z132" s="90">
        <v>7.9051289999999996</v>
      </c>
      <c r="AA132" s="90">
        <v>7.9208100000000004</v>
      </c>
      <c r="AB132" s="90">
        <v>7.9359409999999997</v>
      </c>
      <c r="AC132" s="90">
        <v>7.9508619999999999</v>
      </c>
      <c r="AD132" s="90">
        <v>7.9663209999999998</v>
      </c>
      <c r="AE132" s="90">
        <v>7.9825520000000001</v>
      </c>
      <c r="AF132" s="91">
        <v>9.2350000000000002E-3</v>
      </c>
      <c r="AG132" s="82"/>
    </row>
    <row r="133" spans="1:33" ht="12" customHeight="1" x14ac:dyDescent="0.75">
      <c r="A133" s="80" t="s">
        <v>408</v>
      </c>
      <c r="B133" s="88" t="s">
        <v>409</v>
      </c>
      <c r="C133" s="92">
        <v>7.4724060000000003</v>
      </c>
      <c r="D133" s="92">
        <v>7.5785309999999999</v>
      </c>
      <c r="E133" s="92">
        <v>7.7053209999999996</v>
      </c>
      <c r="F133" s="92">
        <v>7.8485909999999999</v>
      </c>
      <c r="G133" s="92">
        <v>8.0023800000000005</v>
      </c>
      <c r="H133" s="92">
        <v>8.1636780000000009</v>
      </c>
      <c r="I133" s="92">
        <v>8.3212820000000001</v>
      </c>
      <c r="J133" s="92">
        <v>8.4797530000000005</v>
      </c>
      <c r="K133" s="92">
        <v>8.6382940000000001</v>
      </c>
      <c r="L133" s="92">
        <v>8.7959300000000002</v>
      </c>
      <c r="M133" s="92">
        <v>8.9485519999999994</v>
      </c>
      <c r="N133" s="92">
        <v>9.0909969999999998</v>
      </c>
      <c r="O133" s="92">
        <v>9.2225169999999999</v>
      </c>
      <c r="P133" s="92">
        <v>9.3430680000000006</v>
      </c>
      <c r="Q133" s="92">
        <v>9.4533190000000005</v>
      </c>
      <c r="R133" s="92">
        <v>9.5530659999999994</v>
      </c>
      <c r="S133" s="92">
        <v>9.6434460000000009</v>
      </c>
      <c r="T133" s="92">
        <v>9.7267150000000004</v>
      </c>
      <c r="U133" s="92">
        <v>9.8045980000000004</v>
      </c>
      <c r="V133" s="92">
        <v>9.8772749999999991</v>
      </c>
      <c r="W133" s="92">
        <v>9.9424340000000004</v>
      </c>
      <c r="X133" s="92">
        <v>10.001575000000001</v>
      </c>
      <c r="Y133" s="92">
        <v>10.055849</v>
      </c>
      <c r="Z133" s="92">
        <v>10.108461999999999</v>
      </c>
      <c r="AA133" s="92">
        <v>10.161237</v>
      </c>
      <c r="AB133" s="92">
        <v>10.213322</v>
      </c>
      <c r="AC133" s="92">
        <v>10.263771999999999</v>
      </c>
      <c r="AD133" s="92">
        <v>10.314520999999999</v>
      </c>
      <c r="AE133" s="92">
        <v>10.365862999999999</v>
      </c>
      <c r="AF133" s="93">
        <v>1.1757999999999999E-2</v>
      </c>
      <c r="AG133" s="82"/>
    </row>
    <row r="134" spans="1:33" ht="12" customHeight="1" x14ac:dyDescent="0.75"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</row>
    <row r="135" spans="1:33" ht="12" customHeight="1" x14ac:dyDescent="0.75">
      <c r="B135" s="88" t="s">
        <v>410</v>
      </c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</row>
    <row r="136" spans="1:33" ht="12" customHeight="1" x14ac:dyDescent="0.75">
      <c r="B136" s="88" t="s">
        <v>283</v>
      </c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</row>
    <row r="137" spans="1:33" ht="12" customHeight="1" x14ac:dyDescent="0.75">
      <c r="A137" s="80" t="s">
        <v>411</v>
      </c>
      <c r="B137" s="89" t="s">
        <v>285</v>
      </c>
      <c r="C137" s="94">
        <v>3.0155479999999999</v>
      </c>
      <c r="D137" s="94">
        <v>3.0975450000000002</v>
      </c>
      <c r="E137" s="94">
        <v>3.1834560000000001</v>
      </c>
      <c r="F137" s="94">
        <v>3.2715930000000002</v>
      </c>
      <c r="G137" s="94">
        <v>3.3587579999999999</v>
      </c>
      <c r="H137" s="94">
        <v>3.4430320000000001</v>
      </c>
      <c r="I137" s="94">
        <v>3.5241380000000002</v>
      </c>
      <c r="J137" s="94">
        <v>3.6023369999999999</v>
      </c>
      <c r="K137" s="94">
        <v>3.6774779999999998</v>
      </c>
      <c r="L137" s="94">
        <v>3.7492040000000002</v>
      </c>
      <c r="M137" s="94">
        <v>3.8192210000000002</v>
      </c>
      <c r="N137" s="94">
        <v>3.8820770000000002</v>
      </c>
      <c r="O137" s="94">
        <v>3.9423219999999999</v>
      </c>
      <c r="P137" s="94">
        <v>4.0002969999999998</v>
      </c>
      <c r="Q137" s="94">
        <v>4.0587710000000001</v>
      </c>
      <c r="R137" s="94">
        <v>4.1174879999999998</v>
      </c>
      <c r="S137" s="94">
        <v>4.1771779999999996</v>
      </c>
      <c r="T137" s="94">
        <v>4.2348249999999998</v>
      </c>
      <c r="U137" s="94">
        <v>4.2897980000000002</v>
      </c>
      <c r="V137" s="94">
        <v>4.3460570000000001</v>
      </c>
      <c r="W137" s="94">
        <v>4.4020840000000003</v>
      </c>
      <c r="X137" s="94">
        <v>4.4646600000000003</v>
      </c>
      <c r="Y137" s="94">
        <v>4.531682</v>
      </c>
      <c r="Z137" s="94">
        <v>4.5975450000000002</v>
      </c>
      <c r="AA137" s="94">
        <v>4.6616299999999997</v>
      </c>
      <c r="AB137" s="94">
        <v>4.7283970000000002</v>
      </c>
      <c r="AC137" s="94">
        <v>4.796106</v>
      </c>
      <c r="AD137" s="94">
        <v>4.8608450000000003</v>
      </c>
      <c r="AE137" s="94">
        <v>4.9257439999999999</v>
      </c>
      <c r="AF137" s="91">
        <v>1.7679E-2</v>
      </c>
      <c r="AG137" s="82"/>
    </row>
    <row r="138" spans="1:33" ht="12" customHeight="1" x14ac:dyDescent="0.75">
      <c r="A138" s="80" t="s">
        <v>412</v>
      </c>
      <c r="B138" s="89" t="s">
        <v>287</v>
      </c>
      <c r="C138" s="94">
        <v>1.3121959999999999</v>
      </c>
      <c r="D138" s="94">
        <v>1.390077</v>
      </c>
      <c r="E138" s="94">
        <v>1.475538</v>
      </c>
      <c r="F138" s="94">
        <v>1.5668089999999999</v>
      </c>
      <c r="G138" s="94">
        <v>1.6607769999999999</v>
      </c>
      <c r="H138" s="94">
        <v>1.755242</v>
      </c>
      <c r="I138" s="94">
        <v>1.8484970000000001</v>
      </c>
      <c r="J138" s="94">
        <v>1.9400980000000001</v>
      </c>
      <c r="K138" s="94">
        <v>2.0310440000000001</v>
      </c>
      <c r="L138" s="94">
        <v>2.1199050000000002</v>
      </c>
      <c r="M138" s="94">
        <v>2.2087729999999999</v>
      </c>
      <c r="N138" s="94">
        <v>2.2942230000000001</v>
      </c>
      <c r="O138" s="94">
        <v>2.378069</v>
      </c>
      <c r="P138" s="94">
        <v>2.4599419999999999</v>
      </c>
      <c r="Q138" s="94">
        <v>2.5430779999999999</v>
      </c>
      <c r="R138" s="94">
        <v>2.6269550000000002</v>
      </c>
      <c r="S138" s="94">
        <v>2.7103890000000002</v>
      </c>
      <c r="T138" s="94">
        <v>2.793024</v>
      </c>
      <c r="U138" s="94">
        <v>2.8754759999999999</v>
      </c>
      <c r="V138" s="94">
        <v>2.9603380000000001</v>
      </c>
      <c r="W138" s="94">
        <v>3.0429689999999998</v>
      </c>
      <c r="X138" s="94">
        <v>3.128209</v>
      </c>
      <c r="Y138" s="94">
        <v>3.2178049999999998</v>
      </c>
      <c r="Z138" s="94">
        <v>3.3088250000000001</v>
      </c>
      <c r="AA138" s="94">
        <v>3.3999440000000001</v>
      </c>
      <c r="AB138" s="94">
        <v>3.492642</v>
      </c>
      <c r="AC138" s="94">
        <v>3.5847199999999999</v>
      </c>
      <c r="AD138" s="94">
        <v>3.6734100000000001</v>
      </c>
      <c r="AE138" s="94">
        <v>3.7600479999999998</v>
      </c>
      <c r="AF138" s="91">
        <v>3.8313E-2</v>
      </c>
      <c r="AG138" s="82"/>
    </row>
    <row r="139" spans="1:33" ht="12" customHeight="1" x14ac:dyDescent="0.75">
      <c r="A139" s="80" t="s">
        <v>413</v>
      </c>
      <c r="B139" s="89" t="s">
        <v>289</v>
      </c>
      <c r="C139" s="94">
        <v>1.18E-4</v>
      </c>
      <c r="D139" s="94">
        <v>3.9100000000000002E-4</v>
      </c>
      <c r="E139" s="94">
        <v>6.7400000000000001E-4</v>
      </c>
      <c r="F139" s="94">
        <v>9.5699999999999995E-4</v>
      </c>
      <c r="G139" s="94">
        <v>1.2470000000000001E-3</v>
      </c>
      <c r="H139" s="94">
        <v>1.542E-3</v>
      </c>
      <c r="I139" s="94">
        <v>1.843E-3</v>
      </c>
      <c r="J139" s="94">
        <v>2.1510000000000001E-3</v>
      </c>
      <c r="K139" s="94">
        <v>2.4689999999999998E-3</v>
      </c>
      <c r="L139" s="94">
        <v>2.7989999999999998E-3</v>
      </c>
      <c r="M139" s="94">
        <v>3.143E-3</v>
      </c>
      <c r="N139" s="94">
        <v>3.5010000000000002E-3</v>
      </c>
      <c r="O139" s="94">
        <v>3.859E-3</v>
      </c>
      <c r="P139" s="94">
        <v>4.2300000000000003E-3</v>
      </c>
      <c r="Q139" s="94">
        <v>4.6340000000000001E-3</v>
      </c>
      <c r="R139" s="94">
        <v>5.071E-3</v>
      </c>
      <c r="S139" s="94">
        <v>5.5459999999999997E-3</v>
      </c>
      <c r="T139" s="94">
        <v>6.0610000000000004E-3</v>
      </c>
      <c r="U139" s="94">
        <v>6.6210000000000001E-3</v>
      </c>
      <c r="V139" s="94">
        <v>7.228E-3</v>
      </c>
      <c r="W139" s="94">
        <v>7.8829999999999994E-3</v>
      </c>
      <c r="X139" s="94">
        <v>8.5920000000000007E-3</v>
      </c>
      <c r="Y139" s="94">
        <v>9.3589999999999993E-3</v>
      </c>
      <c r="Z139" s="94">
        <v>1.0192E-2</v>
      </c>
      <c r="AA139" s="94">
        <v>1.1091E-2</v>
      </c>
      <c r="AB139" s="94">
        <v>1.2054E-2</v>
      </c>
      <c r="AC139" s="94">
        <v>1.3077999999999999E-2</v>
      </c>
      <c r="AD139" s="94">
        <v>1.4161E-2</v>
      </c>
      <c r="AE139" s="94">
        <v>1.5303000000000001E-2</v>
      </c>
      <c r="AF139" s="91">
        <v>0.189804</v>
      </c>
      <c r="AG139" s="82"/>
    </row>
    <row r="140" spans="1:33" ht="12" customHeight="1" x14ac:dyDescent="0.75">
      <c r="A140" s="80" t="s">
        <v>414</v>
      </c>
      <c r="B140" s="89" t="s">
        <v>291</v>
      </c>
      <c r="C140" s="94">
        <v>8.1099999999999998E-4</v>
      </c>
      <c r="D140" s="94">
        <v>8.0800000000000002E-4</v>
      </c>
      <c r="E140" s="94">
        <v>8.0500000000000005E-4</v>
      </c>
      <c r="F140" s="94">
        <v>8.0099999999999995E-4</v>
      </c>
      <c r="G140" s="94">
        <v>7.9600000000000005E-4</v>
      </c>
      <c r="H140" s="94">
        <v>7.9100000000000004E-4</v>
      </c>
      <c r="I140" s="94">
        <v>7.8399999999999997E-4</v>
      </c>
      <c r="J140" s="94">
        <v>7.7800000000000005E-4</v>
      </c>
      <c r="K140" s="94">
        <v>7.6999999999999996E-4</v>
      </c>
      <c r="L140" s="94">
        <v>7.6199999999999998E-4</v>
      </c>
      <c r="M140" s="94">
        <v>7.5299999999999998E-4</v>
      </c>
      <c r="N140" s="94">
        <v>7.4299999999999995E-4</v>
      </c>
      <c r="O140" s="94">
        <v>7.3300000000000004E-4</v>
      </c>
      <c r="P140" s="94">
        <v>7.2199999999999999E-4</v>
      </c>
      <c r="Q140" s="94">
        <v>7.1100000000000004E-4</v>
      </c>
      <c r="R140" s="94">
        <v>6.9899999999999997E-4</v>
      </c>
      <c r="S140" s="94">
        <v>6.8599999999999998E-4</v>
      </c>
      <c r="T140" s="94">
        <v>6.7299999999999999E-4</v>
      </c>
      <c r="U140" s="94">
        <v>6.6E-4</v>
      </c>
      <c r="V140" s="94">
        <v>6.4599999999999998E-4</v>
      </c>
      <c r="W140" s="94">
        <v>6.3199999999999997E-4</v>
      </c>
      <c r="X140" s="94">
        <v>6.1700000000000004E-4</v>
      </c>
      <c r="Y140" s="94">
        <v>6.02E-4</v>
      </c>
      <c r="Z140" s="94">
        <v>5.8699999999999996E-4</v>
      </c>
      <c r="AA140" s="94">
        <v>5.6400000000000005E-4</v>
      </c>
      <c r="AB140" s="94">
        <v>5.2999999999999998E-4</v>
      </c>
      <c r="AC140" s="94">
        <v>4.8200000000000001E-4</v>
      </c>
      <c r="AD140" s="94">
        <v>4.2700000000000002E-4</v>
      </c>
      <c r="AE140" s="94">
        <v>3.5799999999999997E-4</v>
      </c>
      <c r="AF140" s="91">
        <v>-2.8745E-2</v>
      </c>
      <c r="AG140" s="82"/>
    </row>
    <row r="141" spans="1:33" ht="12" customHeight="1" x14ac:dyDescent="0.75">
      <c r="A141" s="80" t="s">
        <v>415</v>
      </c>
      <c r="B141" s="89" t="s">
        <v>293</v>
      </c>
      <c r="C141" s="94">
        <v>0.228495</v>
      </c>
      <c r="D141" s="94">
        <v>0.23946799999999999</v>
      </c>
      <c r="E141" s="94">
        <v>0.25094</v>
      </c>
      <c r="F141" s="94">
        <v>0.26208999999999999</v>
      </c>
      <c r="G141" s="94">
        <v>0.27283400000000002</v>
      </c>
      <c r="H141" s="94">
        <v>0.28325600000000001</v>
      </c>
      <c r="I141" s="94">
        <v>0.29306500000000002</v>
      </c>
      <c r="J141" s="94">
        <v>0.30256499999999997</v>
      </c>
      <c r="K141" s="94">
        <v>0.311807</v>
      </c>
      <c r="L141" s="94">
        <v>0.32098700000000002</v>
      </c>
      <c r="M141" s="94">
        <v>0.32999000000000001</v>
      </c>
      <c r="N141" s="94">
        <v>0.33899699999999999</v>
      </c>
      <c r="O141" s="94">
        <v>0.34797400000000001</v>
      </c>
      <c r="P141" s="94">
        <v>0.35700599999999999</v>
      </c>
      <c r="Q141" s="94">
        <v>0.36603000000000002</v>
      </c>
      <c r="R141" s="94">
        <v>0.37504999999999999</v>
      </c>
      <c r="S141" s="94">
        <v>0.38404199999999999</v>
      </c>
      <c r="T141" s="94">
        <v>0.39302700000000002</v>
      </c>
      <c r="U141" s="94">
        <v>0.402001</v>
      </c>
      <c r="V141" s="94">
        <v>0.41092400000000001</v>
      </c>
      <c r="W141" s="94">
        <v>0.419794</v>
      </c>
      <c r="X141" s="94">
        <v>0.42865399999999998</v>
      </c>
      <c r="Y141" s="94">
        <v>0.43625900000000001</v>
      </c>
      <c r="Z141" s="94">
        <v>0.44089800000000001</v>
      </c>
      <c r="AA141" s="94">
        <v>0.44327499999999997</v>
      </c>
      <c r="AB141" s="94">
        <v>0.44412699999999999</v>
      </c>
      <c r="AC141" s="94">
        <v>0.44450499999999998</v>
      </c>
      <c r="AD141" s="94">
        <v>0.44182100000000002</v>
      </c>
      <c r="AE141" s="94">
        <v>0.43831300000000001</v>
      </c>
      <c r="AF141" s="91">
        <v>2.3538E-2</v>
      </c>
      <c r="AG141" s="82"/>
    </row>
    <row r="142" spans="1:33" ht="12" customHeight="1" x14ac:dyDescent="0.75">
      <c r="A142" s="80" t="s">
        <v>416</v>
      </c>
      <c r="B142" s="89" t="s">
        <v>295</v>
      </c>
      <c r="C142" s="94">
        <v>6.7000000000000002E-5</v>
      </c>
      <c r="D142" s="94">
        <v>6.6000000000000005E-5</v>
      </c>
      <c r="E142" s="94">
        <v>6.4999999999999994E-5</v>
      </c>
      <c r="F142" s="94">
        <v>6.4999999999999994E-5</v>
      </c>
      <c r="G142" s="94">
        <v>6.3999999999999997E-5</v>
      </c>
      <c r="H142" s="94">
        <v>6.3E-5</v>
      </c>
      <c r="I142" s="94">
        <v>6.2000000000000003E-5</v>
      </c>
      <c r="J142" s="94">
        <v>6.0999999999999999E-5</v>
      </c>
      <c r="K142" s="94">
        <v>6.0000000000000002E-5</v>
      </c>
      <c r="L142" s="94">
        <v>5.8999999999999998E-5</v>
      </c>
      <c r="M142" s="94">
        <v>5.8E-5</v>
      </c>
      <c r="N142" s="94">
        <v>5.7000000000000003E-5</v>
      </c>
      <c r="O142" s="94">
        <v>5.5999999999999999E-5</v>
      </c>
      <c r="P142" s="94">
        <v>5.5000000000000002E-5</v>
      </c>
      <c r="Q142" s="94">
        <v>5.3999999999999998E-5</v>
      </c>
      <c r="R142" s="94">
        <v>5.3000000000000001E-5</v>
      </c>
      <c r="S142" s="94">
        <v>5.1E-5</v>
      </c>
      <c r="T142" s="94">
        <v>5.0000000000000002E-5</v>
      </c>
      <c r="U142" s="94">
        <v>4.8999999999999998E-5</v>
      </c>
      <c r="V142" s="94">
        <v>4.6999999999999997E-5</v>
      </c>
      <c r="W142" s="94">
        <v>4.6E-5</v>
      </c>
      <c r="X142" s="94">
        <v>4.5000000000000003E-5</v>
      </c>
      <c r="Y142" s="94">
        <v>3.6000000000000001E-5</v>
      </c>
      <c r="Z142" s="94">
        <v>2.5000000000000001E-5</v>
      </c>
      <c r="AA142" s="94">
        <v>1.8E-5</v>
      </c>
      <c r="AB142" s="94">
        <v>1.2E-5</v>
      </c>
      <c r="AC142" s="94">
        <v>9.0000000000000002E-6</v>
      </c>
      <c r="AD142" s="94">
        <v>6.0000000000000002E-6</v>
      </c>
      <c r="AE142" s="94">
        <v>3.9999999999999998E-6</v>
      </c>
      <c r="AF142" s="91">
        <v>-9.3524999999999997E-2</v>
      </c>
      <c r="AG142" s="82"/>
    </row>
    <row r="143" spans="1:33" ht="12" customHeight="1" x14ac:dyDescent="0.75">
      <c r="A143" s="80" t="s">
        <v>417</v>
      </c>
      <c r="B143" s="89" t="s">
        <v>297</v>
      </c>
      <c r="C143" s="94">
        <v>0</v>
      </c>
      <c r="D143" s="94">
        <v>3.1599999999999998E-4</v>
      </c>
      <c r="E143" s="94">
        <v>6.4700000000000001E-4</v>
      </c>
      <c r="F143" s="94">
        <v>9.8799999999999995E-4</v>
      </c>
      <c r="G143" s="94">
        <v>1.3370000000000001E-3</v>
      </c>
      <c r="H143" s="94">
        <v>1.6949999999999999E-3</v>
      </c>
      <c r="I143" s="94">
        <v>2.0669999999999998E-3</v>
      </c>
      <c r="J143" s="94">
        <v>2.4559999999999998E-3</v>
      </c>
      <c r="K143" s="94">
        <v>2.8660000000000001E-3</v>
      </c>
      <c r="L143" s="94">
        <v>3.3E-3</v>
      </c>
      <c r="M143" s="94">
        <v>3.7629999999999999E-3</v>
      </c>
      <c r="N143" s="94">
        <v>4.2560000000000002E-3</v>
      </c>
      <c r="O143" s="94">
        <v>4.7840000000000001E-3</v>
      </c>
      <c r="P143" s="94">
        <v>5.3569999999999998E-3</v>
      </c>
      <c r="Q143" s="94">
        <v>5.9829999999999996E-3</v>
      </c>
      <c r="R143" s="94">
        <v>6.6709999999999998E-3</v>
      </c>
      <c r="S143" s="94">
        <v>7.4289999999999998E-3</v>
      </c>
      <c r="T143" s="94">
        <v>8.2660000000000008E-3</v>
      </c>
      <c r="U143" s="94">
        <v>9.1909999999999995E-3</v>
      </c>
      <c r="V143" s="94">
        <v>1.0203E-2</v>
      </c>
      <c r="W143" s="94">
        <v>1.1304E-2</v>
      </c>
      <c r="X143" s="94">
        <v>1.2494999999999999E-2</v>
      </c>
      <c r="Y143" s="94">
        <v>1.3772E-2</v>
      </c>
      <c r="Z143" s="94">
        <v>1.5141E-2</v>
      </c>
      <c r="AA143" s="94">
        <v>1.6594999999999999E-2</v>
      </c>
      <c r="AB143" s="94">
        <v>1.8123E-2</v>
      </c>
      <c r="AC143" s="94">
        <v>1.9715E-2</v>
      </c>
      <c r="AD143" s="94">
        <v>2.1368000000000002E-2</v>
      </c>
      <c r="AE143" s="94">
        <v>2.308E-2</v>
      </c>
      <c r="AF143" s="91" t="s">
        <v>298</v>
      </c>
      <c r="AG143" s="82"/>
    </row>
    <row r="144" spans="1:33" ht="12" customHeight="1" x14ac:dyDescent="0.75">
      <c r="A144" s="80" t="s">
        <v>418</v>
      </c>
      <c r="B144" s="89" t="s">
        <v>300</v>
      </c>
      <c r="C144" s="94">
        <v>0</v>
      </c>
      <c r="D144" s="94">
        <v>3.2899999999999997E-4</v>
      </c>
      <c r="E144" s="94">
        <v>6.7400000000000001E-4</v>
      </c>
      <c r="F144" s="94">
        <v>1.024E-3</v>
      </c>
      <c r="G144" s="94">
        <v>1.377E-3</v>
      </c>
      <c r="H144" s="94">
        <v>1.7340000000000001E-3</v>
      </c>
      <c r="I144" s="94">
        <v>2.0950000000000001E-3</v>
      </c>
      <c r="J144" s="94">
        <v>2.467E-3</v>
      </c>
      <c r="K144" s="94">
        <v>2.856E-3</v>
      </c>
      <c r="L144" s="94">
        <v>3.2680000000000001E-3</v>
      </c>
      <c r="M144" s="94">
        <v>3.7100000000000002E-3</v>
      </c>
      <c r="N144" s="94">
        <v>4.1869999999999997E-3</v>
      </c>
      <c r="O144" s="94">
        <v>4.705E-3</v>
      </c>
      <c r="P144" s="94">
        <v>5.2760000000000003E-3</v>
      </c>
      <c r="Q144" s="94">
        <v>5.9090000000000002E-3</v>
      </c>
      <c r="R144" s="94">
        <v>6.6140000000000001E-3</v>
      </c>
      <c r="S144" s="94">
        <v>7.4009999999999996E-3</v>
      </c>
      <c r="T144" s="94">
        <v>8.2810000000000002E-3</v>
      </c>
      <c r="U144" s="94">
        <v>9.2630000000000004E-3</v>
      </c>
      <c r="V144" s="94">
        <v>1.0349000000000001E-2</v>
      </c>
      <c r="W144" s="94">
        <v>1.1542999999999999E-2</v>
      </c>
      <c r="X144" s="94">
        <v>1.2847000000000001E-2</v>
      </c>
      <c r="Y144" s="94">
        <v>1.4251E-2</v>
      </c>
      <c r="Z144" s="94">
        <v>1.5765000000000001E-2</v>
      </c>
      <c r="AA144" s="94">
        <v>1.7374000000000001E-2</v>
      </c>
      <c r="AB144" s="94">
        <v>1.9071000000000001E-2</v>
      </c>
      <c r="AC144" s="94">
        <v>2.0840999999999998E-2</v>
      </c>
      <c r="AD144" s="94">
        <v>2.2685E-2</v>
      </c>
      <c r="AE144" s="94">
        <v>2.4594000000000001E-2</v>
      </c>
      <c r="AF144" s="91" t="s">
        <v>298</v>
      </c>
      <c r="AG144" s="82"/>
    </row>
    <row r="145" spans="1:33" ht="12" customHeight="1" x14ac:dyDescent="0.75">
      <c r="A145" s="80" t="s">
        <v>419</v>
      </c>
      <c r="B145" s="89" t="s">
        <v>302</v>
      </c>
      <c r="C145" s="94">
        <v>0</v>
      </c>
      <c r="D145" s="94">
        <v>0</v>
      </c>
      <c r="E145" s="94">
        <v>0</v>
      </c>
      <c r="F145" s="94">
        <v>0</v>
      </c>
      <c r="G145" s="94">
        <v>0</v>
      </c>
      <c r="H145" s="94">
        <v>0</v>
      </c>
      <c r="I145" s="94">
        <v>9.9999999999999995E-7</v>
      </c>
      <c r="J145" s="94">
        <v>9.9999999999999995E-7</v>
      </c>
      <c r="K145" s="94">
        <v>9.9999999999999995E-7</v>
      </c>
      <c r="L145" s="94">
        <v>9.9999999999999995E-7</v>
      </c>
      <c r="M145" s="94">
        <v>9.9999999999999995E-7</v>
      </c>
      <c r="N145" s="94">
        <v>9.9999999999999995E-7</v>
      </c>
      <c r="O145" s="94">
        <v>9.9999999999999995E-7</v>
      </c>
      <c r="P145" s="94">
        <v>9.9999999999999995E-7</v>
      </c>
      <c r="Q145" s="94">
        <v>9.9999999999999995E-7</v>
      </c>
      <c r="R145" s="94">
        <v>9.9999999999999995E-7</v>
      </c>
      <c r="S145" s="94">
        <v>1.9999999999999999E-6</v>
      </c>
      <c r="T145" s="94">
        <v>1.9999999999999999E-6</v>
      </c>
      <c r="U145" s="94">
        <v>1.9999999999999999E-6</v>
      </c>
      <c r="V145" s="94">
        <v>1.9999999999999999E-6</v>
      </c>
      <c r="W145" s="94">
        <v>1.9999999999999999E-6</v>
      </c>
      <c r="X145" s="94">
        <v>1.9999999999999999E-6</v>
      </c>
      <c r="Y145" s="94">
        <v>1.9999999999999999E-6</v>
      </c>
      <c r="Z145" s="94">
        <v>1.9999999999999999E-6</v>
      </c>
      <c r="AA145" s="94">
        <v>1.9999999999999999E-6</v>
      </c>
      <c r="AB145" s="94">
        <v>1.9999999999999999E-6</v>
      </c>
      <c r="AC145" s="94">
        <v>1.9999999999999999E-6</v>
      </c>
      <c r="AD145" s="94">
        <v>1.9999999999999999E-6</v>
      </c>
      <c r="AE145" s="94">
        <v>1.9999999999999999E-6</v>
      </c>
      <c r="AF145" s="91" t="s">
        <v>298</v>
      </c>
      <c r="AG145" s="82"/>
    </row>
    <row r="146" spans="1:33" ht="12" customHeight="1" x14ac:dyDescent="0.75">
      <c r="A146" s="80" t="s">
        <v>420</v>
      </c>
      <c r="B146" s="89" t="s">
        <v>304</v>
      </c>
      <c r="C146" s="94">
        <v>4.5572350000000004</v>
      </c>
      <c r="D146" s="94">
        <v>4.7290020000000004</v>
      </c>
      <c r="E146" s="94">
        <v>4.9127999999999998</v>
      </c>
      <c r="F146" s="94">
        <v>5.1043260000000004</v>
      </c>
      <c r="G146" s="94">
        <v>5.2971899999999996</v>
      </c>
      <c r="H146" s="94">
        <v>5.487355</v>
      </c>
      <c r="I146" s="94">
        <v>5.6725500000000002</v>
      </c>
      <c r="J146" s="94">
        <v>5.8529099999999996</v>
      </c>
      <c r="K146" s="94">
        <v>6.02935</v>
      </c>
      <c r="L146" s="94">
        <v>6.2002790000000001</v>
      </c>
      <c r="M146" s="94">
        <v>6.3694100000000002</v>
      </c>
      <c r="N146" s="94">
        <v>6.5280370000000003</v>
      </c>
      <c r="O146" s="94">
        <v>6.6825029999999996</v>
      </c>
      <c r="P146" s="94">
        <v>6.8328829999999998</v>
      </c>
      <c r="Q146" s="94">
        <v>6.9851679999999998</v>
      </c>
      <c r="R146" s="94">
        <v>7.1385949999999996</v>
      </c>
      <c r="S146" s="94">
        <v>7.2927179999999998</v>
      </c>
      <c r="T146" s="94">
        <v>7.444204</v>
      </c>
      <c r="U146" s="94">
        <v>7.5930559999999998</v>
      </c>
      <c r="V146" s="94">
        <v>7.7457929999999999</v>
      </c>
      <c r="W146" s="94">
        <v>7.8962500000000002</v>
      </c>
      <c r="X146" s="94">
        <v>8.0561190000000007</v>
      </c>
      <c r="Y146" s="94">
        <v>8.2237679999999997</v>
      </c>
      <c r="Z146" s="94">
        <v>8.3889849999999999</v>
      </c>
      <c r="AA146" s="94">
        <v>8.5504960000000008</v>
      </c>
      <c r="AB146" s="94">
        <v>8.7149520000000003</v>
      </c>
      <c r="AC146" s="94">
        <v>8.8794520000000006</v>
      </c>
      <c r="AD146" s="94">
        <v>9.0347190000000008</v>
      </c>
      <c r="AE146" s="94">
        <v>9.1874509999999994</v>
      </c>
      <c r="AF146" s="91">
        <v>2.5356E-2</v>
      </c>
      <c r="AG146" s="82"/>
    </row>
    <row r="147" spans="1:33" ht="12" customHeight="1" x14ac:dyDescent="0.75">
      <c r="B147" s="88" t="s">
        <v>305</v>
      </c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</row>
    <row r="148" spans="1:33" ht="12" customHeight="1" x14ac:dyDescent="0.75">
      <c r="A148" s="80" t="s">
        <v>421</v>
      </c>
      <c r="B148" s="89" t="s">
        <v>285</v>
      </c>
      <c r="C148" s="94">
        <v>2.2437369999999999</v>
      </c>
      <c r="D148" s="94">
        <v>2.286295</v>
      </c>
      <c r="E148" s="94">
        <v>2.3282590000000001</v>
      </c>
      <c r="F148" s="94">
        <v>2.3705020000000001</v>
      </c>
      <c r="G148" s="94">
        <v>2.414231</v>
      </c>
      <c r="H148" s="94">
        <v>2.4601289999999998</v>
      </c>
      <c r="I148" s="94">
        <v>2.5065369999999998</v>
      </c>
      <c r="J148" s="94">
        <v>2.5488789999999999</v>
      </c>
      <c r="K148" s="94">
        <v>2.5876809999999999</v>
      </c>
      <c r="L148" s="94">
        <v>2.6220119999999998</v>
      </c>
      <c r="M148" s="94">
        <v>2.655789</v>
      </c>
      <c r="N148" s="94">
        <v>2.685311</v>
      </c>
      <c r="O148" s="94">
        <v>2.7116950000000002</v>
      </c>
      <c r="P148" s="94">
        <v>2.7389969999999999</v>
      </c>
      <c r="Q148" s="94">
        <v>2.7686130000000002</v>
      </c>
      <c r="R148" s="94">
        <v>2.7995800000000002</v>
      </c>
      <c r="S148" s="94">
        <v>2.8301050000000001</v>
      </c>
      <c r="T148" s="94">
        <v>2.8587389999999999</v>
      </c>
      <c r="U148" s="94">
        <v>2.8855249999999999</v>
      </c>
      <c r="V148" s="94">
        <v>2.9108130000000001</v>
      </c>
      <c r="W148" s="94">
        <v>2.9366029999999999</v>
      </c>
      <c r="X148" s="94">
        <v>2.96862</v>
      </c>
      <c r="Y148" s="94">
        <v>3.0048659999999998</v>
      </c>
      <c r="Z148" s="94">
        <v>3.0403660000000001</v>
      </c>
      <c r="AA148" s="94">
        <v>3.0729690000000001</v>
      </c>
      <c r="AB148" s="94">
        <v>3.1057389999999998</v>
      </c>
      <c r="AC148" s="94">
        <v>3.1385649999999998</v>
      </c>
      <c r="AD148" s="94">
        <v>3.1691940000000001</v>
      </c>
      <c r="AE148" s="94">
        <v>3.1979829999999998</v>
      </c>
      <c r="AF148" s="91">
        <v>1.2737E-2</v>
      </c>
      <c r="AG148" s="82"/>
    </row>
    <row r="149" spans="1:33" ht="12" customHeight="1" x14ac:dyDescent="0.75">
      <c r="A149" s="80" t="s">
        <v>422</v>
      </c>
      <c r="B149" s="89" t="s">
        <v>287</v>
      </c>
      <c r="C149" s="94">
        <v>1.5028010000000001</v>
      </c>
      <c r="D149" s="94">
        <v>1.5106599999999999</v>
      </c>
      <c r="E149" s="94">
        <v>1.521682</v>
      </c>
      <c r="F149" s="94">
        <v>1.536027</v>
      </c>
      <c r="G149" s="94">
        <v>1.553299</v>
      </c>
      <c r="H149" s="94">
        <v>1.5740670000000001</v>
      </c>
      <c r="I149" s="94">
        <v>1.595553</v>
      </c>
      <c r="J149" s="94">
        <v>1.615586</v>
      </c>
      <c r="K149" s="94">
        <v>1.634533</v>
      </c>
      <c r="L149" s="94">
        <v>1.6496409999999999</v>
      </c>
      <c r="M149" s="94">
        <v>1.6660779999999999</v>
      </c>
      <c r="N149" s="94">
        <v>1.679308</v>
      </c>
      <c r="O149" s="94">
        <v>1.691457</v>
      </c>
      <c r="P149" s="94">
        <v>1.7060569999999999</v>
      </c>
      <c r="Q149" s="94">
        <v>1.72157</v>
      </c>
      <c r="R149" s="94">
        <v>1.7378290000000001</v>
      </c>
      <c r="S149" s="94">
        <v>1.753844</v>
      </c>
      <c r="T149" s="94">
        <v>1.770923</v>
      </c>
      <c r="U149" s="94">
        <v>1.786276</v>
      </c>
      <c r="V149" s="94">
        <v>1.802689</v>
      </c>
      <c r="W149" s="94">
        <v>1.8201099999999999</v>
      </c>
      <c r="X149" s="94">
        <v>1.840473</v>
      </c>
      <c r="Y149" s="94">
        <v>1.862393</v>
      </c>
      <c r="Z149" s="94">
        <v>1.8824430000000001</v>
      </c>
      <c r="AA149" s="94">
        <v>1.900587</v>
      </c>
      <c r="AB149" s="94">
        <v>1.9178740000000001</v>
      </c>
      <c r="AC149" s="94">
        <v>1.9347449999999999</v>
      </c>
      <c r="AD149" s="94">
        <v>1.9508810000000001</v>
      </c>
      <c r="AE149" s="94">
        <v>1.9650270000000001</v>
      </c>
      <c r="AF149" s="91">
        <v>9.6240000000000006E-3</v>
      </c>
      <c r="AG149" s="82"/>
    </row>
    <row r="150" spans="1:33" ht="15" customHeight="1" x14ac:dyDescent="0.75">
      <c r="A150" s="80" t="s">
        <v>423</v>
      </c>
      <c r="B150" s="89" t="s">
        <v>289</v>
      </c>
      <c r="C150" s="94">
        <v>2.4919999999999999E-3</v>
      </c>
      <c r="D150" s="94">
        <v>2.5119999999999999E-3</v>
      </c>
      <c r="E150" s="94">
        <v>2.565E-3</v>
      </c>
      <c r="F150" s="94">
        <v>2.6389999999999999E-3</v>
      </c>
      <c r="G150" s="94">
        <v>2.7409999999999999E-3</v>
      </c>
      <c r="H150" s="94">
        <v>2.8609999999999998E-3</v>
      </c>
      <c r="I150" s="94">
        <v>2.9970000000000001E-3</v>
      </c>
      <c r="J150" s="94">
        <v>3.1280000000000001E-3</v>
      </c>
      <c r="K150" s="94">
        <v>3.2650000000000001E-3</v>
      </c>
      <c r="L150" s="94">
        <v>3.4060000000000002E-3</v>
      </c>
      <c r="M150" s="94">
        <v>3.5660000000000002E-3</v>
      </c>
      <c r="N150" s="94">
        <v>3.7569999999999999E-3</v>
      </c>
      <c r="O150" s="94">
        <v>3.9490000000000003E-3</v>
      </c>
      <c r="P150" s="94">
        <v>4.1520000000000003E-3</v>
      </c>
      <c r="Q150" s="94">
        <v>4.3949999999999996E-3</v>
      </c>
      <c r="R150" s="94">
        <v>4.6769999999999997E-3</v>
      </c>
      <c r="S150" s="94">
        <v>4.9950000000000003E-3</v>
      </c>
      <c r="T150" s="94">
        <v>5.3480000000000003E-3</v>
      </c>
      <c r="U150" s="94">
        <v>5.7359999999999998E-3</v>
      </c>
      <c r="V150" s="94">
        <v>6.1580000000000003E-3</v>
      </c>
      <c r="W150" s="94">
        <v>6.6080000000000002E-3</v>
      </c>
      <c r="X150" s="94">
        <v>7.0899999999999999E-3</v>
      </c>
      <c r="Y150" s="94">
        <v>7.5950000000000002E-3</v>
      </c>
      <c r="Z150" s="94">
        <v>8.116E-3</v>
      </c>
      <c r="AA150" s="94">
        <v>8.6529999999999992E-3</v>
      </c>
      <c r="AB150" s="94">
        <v>9.2040000000000004E-3</v>
      </c>
      <c r="AC150" s="94">
        <v>9.7710000000000002E-3</v>
      </c>
      <c r="AD150" s="94">
        <v>1.0267999999999999E-2</v>
      </c>
      <c r="AE150" s="94">
        <v>1.0788000000000001E-2</v>
      </c>
      <c r="AF150" s="91">
        <v>5.3726999999999997E-2</v>
      </c>
      <c r="AG150" s="82"/>
    </row>
    <row r="151" spans="1:33" ht="15" customHeight="1" x14ac:dyDescent="0.75">
      <c r="A151" s="80" t="s">
        <v>424</v>
      </c>
      <c r="B151" s="89" t="s">
        <v>291</v>
      </c>
      <c r="C151" s="94">
        <v>2.4350000000000001E-3</v>
      </c>
      <c r="D151" s="94">
        <v>2.467E-3</v>
      </c>
      <c r="E151" s="94">
        <v>2.4859999999999999E-3</v>
      </c>
      <c r="F151" s="94">
        <v>2.493E-3</v>
      </c>
      <c r="G151" s="94">
        <v>2.4880000000000002E-3</v>
      </c>
      <c r="H151" s="94">
        <v>2.4729999999999999E-3</v>
      </c>
      <c r="I151" s="94">
        <v>2.4499999999999999E-3</v>
      </c>
      <c r="J151" s="94">
        <v>2.4160000000000002E-3</v>
      </c>
      <c r="K151" s="94">
        <v>2.3749999999999999E-3</v>
      </c>
      <c r="L151" s="94">
        <v>2.3249999999999998E-3</v>
      </c>
      <c r="M151" s="94">
        <v>2.2680000000000001E-3</v>
      </c>
      <c r="N151" s="94">
        <v>2.2060000000000001E-3</v>
      </c>
      <c r="O151" s="94">
        <v>2.137E-3</v>
      </c>
      <c r="P151" s="94">
        <v>2.062E-3</v>
      </c>
      <c r="Q151" s="94">
        <v>1.977E-3</v>
      </c>
      <c r="R151" s="94">
        <v>1.89E-3</v>
      </c>
      <c r="S151" s="94">
        <v>1.802E-3</v>
      </c>
      <c r="T151" s="94">
        <v>1.719E-3</v>
      </c>
      <c r="U151" s="94">
        <v>1.6410000000000001E-3</v>
      </c>
      <c r="V151" s="94">
        <v>1.5510000000000001E-3</v>
      </c>
      <c r="W151" s="94">
        <v>1.47E-3</v>
      </c>
      <c r="X151" s="94">
        <v>1.3649999999999999E-3</v>
      </c>
      <c r="Y151" s="94">
        <v>1.2509999999999999E-3</v>
      </c>
      <c r="Z151" s="94">
        <v>1.158E-3</v>
      </c>
      <c r="AA151" s="94">
        <v>1.077E-3</v>
      </c>
      <c r="AB151" s="94">
        <v>9.9200000000000004E-4</v>
      </c>
      <c r="AC151" s="94">
        <v>9.0200000000000002E-4</v>
      </c>
      <c r="AD151" s="94">
        <v>8.1999999999999998E-4</v>
      </c>
      <c r="AE151" s="94">
        <v>7.5000000000000002E-4</v>
      </c>
      <c r="AF151" s="91">
        <v>-4.1189000000000003E-2</v>
      </c>
      <c r="AG151" s="82"/>
    </row>
    <row r="152" spans="1:33" ht="15" customHeight="1" x14ac:dyDescent="0.75">
      <c r="A152" s="80" t="s">
        <v>425</v>
      </c>
      <c r="B152" s="89" t="s">
        <v>293</v>
      </c>
      <c r="C152" s="94">
        <v>3.3721000000000001E-2</v>
      </c>
      <c r="D152" s="94">
        <v>3.7009E-2</v>
      </c>
      <c r="E152" s="94">
        <v>4.0771000000000002E-2</v>
      </c>
      <c r="F152" s="94">
        <v>4.4796000000000002E-2</v>
      </c>
      <c r="G152" s="94">
        <v>4.9252999999999998E-2</v>
      </c>
      <c r="H152" s="94">
        <v>5.4266000000000002E-2</v>
      </c>
      <c r="I152" s="94">
        <v>5.9671000000000002E-2</v>
      </c>
      <c r="J152" s="94">
        <v>6.5405000000000005E-2</v>
      </c>
      <c r="K152" s="94">
        <v>7.1421999999999999E-2</v>
      </c>
      <c r="L152" s="94">
        <v>7.7891000000000002E-2</v>
      </c>
      <c r="M152" s="94">
        <v>8.4977999999999998E-2</v>
      </c>
      <c r="N152" s="94">
        <v>9.2817999999999998E-2</v>
      </c>
      <c r="O152" s="94">
        <v>0.101296</v>
      </c>
      <c r="P152" s="94">
        <v>0.11043600000000001</v>
      </c>
      <c r="Q152" s="94">
        <v>0.120042</v>
      </c>
      <c r="R152" s="94">
        <v>0.13008800000000001</v>
      </c>
      <c r="S152" s="94">
        <v>0.140457</v>
      </c>
      <c r="T152" s="94">
        <v>0.15113299999999999</v>
      </c>
      <c r="U152" s="94">
        <v>0.16206599999999999</v>
      </c>
      <c r="V152" s="94">
        <v>0.17324300000000001</v>
      </c>
      <c r="W152" s="94">
        <v>0.184556</v>
      </c>
      <c r="X152" s="94">
        <v>0.19605900000000001</v>
      </c>
      <c r="Y152" s="94">
        <v>0.20741200000000001</v>
      </c>
      <c r="Z152" s="94">
        <v>0.21848600000000001</v>
      </c>
      <c r="AA152" s="94">
        <v>0.22906399999999999</v>
      </c>
      <c r="AB152" s="94">
        <v>0.239314</v>
      </c>
      <c r="AC152" s="94">
        <v>0.24909800000000001</v>
      </c>
      <c r="AD152" s="94">
        <v>0.25861600000000001</v>
      </c>
      <c r="AE152" s="94">
        <v>0.26780399999999999</v>
      </c>
      <c r="AF152" s="91">
        <v>7.6813000000000006E-2</v>
      </c>
      <c r="AG152" s="82"/>
    </row>
    <row r="153" spans="1:33" ht="15" customHeight="1" x14ac:dyDescent="0.75">
      <c r="A153" s="80" t="s">
        <v>426</v>
      </c>
      <c r="B153" s="89" t="s">
        <v>295</v>
      </c>
      <c r="C153" s="94">
        <v>2.4399999999999999E-4</v>
      </c>
      <c r="D153" s="94">
        <v>3.0200000000000002E-4</v>
      </c>
      <c r="E153" s="94">
        <v>3.5399999999999999E-4</v>
      </c>
      <c r="F153" s="94">
        <v>3.9800000000000002E-4</v>
      </c>
      <c r="G153" s="94">
        <v>4.3800000000000002E-4</v>
      </c>
      <c r="H153" s="94">
        <v>4.7199999999999998E-4</v>
      </c>
      <c r="I153" s="94">
        <v>5.0199999999999995E-4</v>
      </c>
      <c r="J153" s="94">
        <v>5.2599999999999999E-4</v>
      </c>
      <c r="K153" s="94">
        <v>5.4500000000000002E-4</v>
      </c>
      <c r="L153" s="94">
        <v>5.5900000000000004E-4</v>
      </c>
      <c r="M153" s="94">
        <v>5.6899999999999995E-4</v>
      </c>
      <c r="N153" s="94">
        <v>5.7600000000000001E-4</v>
      </c>
      <c r="O153" s="94">
        <v>5.7899999999999998E-4</v>
      </c>
      <c r="P153" s="94">
        <v>5.7899999999999998E-4</v>
      </c>
      <c r="Q153" s="94">
        <v>5.7700000000000004E-4</v>
      </c>
      <c r="R153" s="94">
        <v>5.71E-4</v>
      </c>
      <c r="S153" s="94">
        <v>5.6300000000000002E-4</v>
      </c>
      <c r="T153" s="94">
        <v>5.53E-4</v>
      </c>
      <c r="U153" s="94">
        <v>5.4100000000000003E-4</v>
      </c>
      <c r="V153" s="94">
        <v>5.2800000000000004E-4</v>
      </c>
      <c r="W153" s="94">
        <v>5.13E-4</v>
      </c>
      <c r="X153" s="94">
        <v>4.9700000000000005E-4</v>
      </c>
      <c r="Y153" s="94">
        <v>4.8000000000000001E-4</v>
      </c>
      <c r="Z153" s="94">
        <v>4.6200000000000001E-4</v>
      </c>
      <c r="AA153" s="94">
        <v>4.44E-4</v>
      </c>
      <c r="AB153" s="94">
        <v>4.26E-4</v>
      </c>
      <c r="AC153" s="94">
        <v>4.08E-4</v>
      </c>
      <c r="AD153" s="94">
        <v>3.8900000000000002E-4</v>
      </c>
      <c r="AE153" s="94">
        <v>3.7100000000000002E-4</v>
      </c>
      <c r="AF153" s="91">
        <v>1.5082E-2</v>
      </c>
      <c r="AG153" s="82"/>
    </row>
    <row r="154" spans="1:33" ht="15" customHeight="1" x14ac:dyDescent="0.75">
      <c r="A154" s="80" t="s">
        <v>427</v>
      </c>
      <c r="B154" s="89" t="s">
        <v>297</v>
      </c>
      <c r="C154" s="94">
        <v>0</v>
      </c>
      <c r="D154" s="94">
        <v>0</v>
      </c>
      <c r="E154" s="94">
        <v>2.2499999999999999E-4</v>
      </c>
      <c r="F154" s="94">
        <v>4.5199999999999998E-4</v>
      </c>
      <c r="G154" s="94">
        <v>6.8199999999999999E-4</v>
      </c>
      <c r="H154" s="94">
        <v>9.2100000000000005E-4</v>
      </c>
      <c r="I154" s="94">
        <v>1.1659999999999999E-3</v>
      </c>
      <c r="J154" s="94">
        <v>1.413E-3</v>
      </c>
      <c r="K154" s="94">
        <v>1.6570000000000001E-3</v>
      </c>
      <c r="L154" s="94">
        <v>1.9009999999999999E-3</v>
      </c>
      <c r="M154" s="94">
        <v>2.1510000000000001E-3</v>
      </c>
      <c r="N154" s="94">
        <v>2.4130000000000002E-3</v>
      </c>
      <c r="O154" s="94">
        <v>2.6849999999999999E-3</v>
      </c>
      <c r="P154" s="94">
        <v>2.9680000000000002E-3</v>
      </c>
      <c r="Q154" s="94">
        <v>3.264E-3</v>
      </c>
      <c r="R154" s="94">
        <v>3.5739999999999999E-3</v>
      </c>
      <c r="S154" s="94">
        <v>3.8990000000000001E-3</v>
      </c>
      <c r="T154" s="94">
        <v>4.241E-3</v>
      </c>
      <c r="U154" s="94">
        <v>4.6030000000000003E-3</v>
      </c>
      <c r="V154" s="94">
        <v>4.9880000000000002E-3</v>
      </c>
      <c r="W154" s="94">
        <v>5.3949999999999996E-3</v>
      </c>
      <c r="X154" s="94">
        <v>5.8279999999999998E-3</v>
      </c>
      <c r="Y154" s="94">
        <v>6.2830000000000004E-3</v>
      </c>
      <c r="Z154" s="94">
        <v>6.7559999999999999E-3</v>
      </c>
      <c r="AA154" s="94">
        <v>7.2459999999999998E-3</v>
      </c>
      <c r="AB154" s="94">
        <v>7.757E-3</v>
      </c>
      <c r="AC154" s="94">
        <v>8.2869999999999992E-3</v>
      </c>
      <c r="AD154" s="94">
        <v>8.8350000000000008E-3</v>
      </c>
      <c r="AE154" s="94">
        <v>9.3989999999999994E-3</v>
      </c>
      <c r="AF154" s="91" t="s">
        <v>298</v>
      </c>
      <c r="AG154" s="82"/>
    </row>
    <row r="155" spans="1:33" ht="15" customHeight="1" x14ac:dyDescent="0.75">
      <c r="A155" s="80" t="s">
        <v>428</v>
      </c>
      <c r="B155" s="89" t="s">
        <v>300</v>
      </c>
      <c r="C155" s="94">
        <v>0</v>
      </c>
      <c r="D155" s="94">
        <v>0</v>
      </c>
      <c r="E155" s="94">
        <v>2.1900000000000001E-4</v>
      </c>
      <c r="F155" s="94">
        <v>4.35E-4</v>
      </c>
      <c r="G155" s="94">
        <v>6.5200000000000002E-4</v>
      </c>
      <c r="H155" s="94">
        <v>8.7200000000000005E-4</v>
      </c>
      <c r="I155" s="94">
        <v>1.096E-3</v>
      </c>
      <c r="J155" s="94">
        <v>1.3179999999999999E-3</v>
      </c>
      <c r="K155" s="94">
        <v>1.539E-3</v>
      </c>
      <c r="L155" s="94">
        <v>1.7639999999999999E-3</v>
      </c>
      <c r="M155" s="94">
        <v>2.0010000000000002E-3</v>
      </c>
      <c r="N155" s="94">
        <v>2.2560000000000002E-3</v>
      </c>
      <c r="O155" s="94">
        <v>2.529E-3</v>
      </c>
      <c r="P155" s="94">
        <v>2.8219999999999999E-3</v>
      </c>
      <c r="Q155" s="94">
        <v>3.1380000000000002E-3</v>
      </c>
      <c r="R155" s="94">
        <v>3.48E-3</v>
      </c>
      <c r="S155" s="94">
        <v>3.8500000000000001E-3</v>
      </c>
      <c r="T155" s="94">
        <v>4.2529999999999998E-3</v>
      </c>
      <c r="U155" s="94">
        <v>4.6940000000000003E-3</v>
      </c>
      <c r="V155" s="94">
        <v>5.1770000000000002E-3</v>
      </c>
      <c r="W155" s="94">
        <v>5.7060000000000001E-3</v>
      </c>
      <c r="X155" s="94">
        <v>6.2849999999999998E-3</v>
      </c>
      <c r="Y155" s="94">
        <v>6.9100000000000003E-3</v>
      </c>
      <c r="Z155" s="94">
        <v>7.5719999999999997E-3</v>
      </c>
      <c r="AA155" s="94">
        <v>8.2699999999999996E-3</v>
      </c>
      <c r="AB155" s="94">
        <v>9.0060000000000001E-3</v>
      </c>
      <c r="AC155" s="94">
        <v>9.7789999999999995E-3</v>
      </c>
      <c r="AD155" s="94">
        <v>1.0584E-2</v>
      </c>
      <c r="AE155" s="94">
        <v>1.1415E-2</v>
      </c>
      <c r="AF155" s="91" t="s">
        <v>298</v>
      </c>
      <c r="AG155" s="82"/>
    </row>
    <row r="156" spans="1:33" ht="15" customHeight="1" x14ac:dyDescent="0.75">
      <c r="A156" s="80" t="s">
        <v>429</v>
      </c>
      <c r="B156" s="89" t="s">
        <v>302</v>
      </c>
      <c r="C156" s="94">
        <v>0</v>
      </c>
      <c r="D156" s="94">
        <v>0</v>
      </c>
      <c r="E156" s="94">
        <v>3.7599999999999998E-4</v>
      </c>
      <c r="F156" s="94">
        <v>7.5799999999999999E-4</v>
      </c>
      <c r="G156" s="94">
        <v>1.1509999999999999E-3</v>
      </c>
      <c r="H156" s="94">
        <v>1.5610000000000001E-3</v>
      </c>
      <c r="I156" s="94">
        <v>1.9840000000000001E-3</v>
      </c>
      <c r="J156" s="94">
        <v>2.4109999999999999E-3</v>
      </c>
      <c r="K156" s="94">
        <v>2.8349999999999998E-3</v>
      </c>
      <c r="L156" s="94">
        <v>3.2590000000000002E-3</v>
      </c>
      <c r="M156" s="94">
        <v>3.692E-3</v>
      </c>
      <c r="N156" s="94">
        <v>4.1390000000000003E-3</v>
      </c>
      <c r="O156" s="94">
        <v>4.6020000000000002E-3</v>
      </c>
      <c r="P156" s="94">
        <v>5.084E-3</v>
      </c>
      <c r="Q156" s="94">
        <v>5.5890000000000002E-3</v>
      </c>
      <c r="R156" s="94">
        <v>6.1209999999999997E-3</v>
      </c>
      <c r="S156" s="94">
        <v>6.6839999999999998E-3</v>
      </c>
      <c r="T156" s="94">
        <v>7.2820000000000003E-3</v>
      </c>
      <c r="U156" s="94">
        <v>7.9209999999999992E-3</v>
      </c>
      <c r="V156" s="94">
        <v>8.6079999999999993E-3</v>
      </c>
      <c r="W156" s="94">
        <v>9.3430000000000006E-3</v>
      </c>
      <c r="X156" s="94">
        <v>1.0130999999999999E-2</v>
      </c>
      <c r="Y156" s="94">
        <v>1.0968E-2</v>
      </c>
      <c r="Z156" s="94">
        <v>1.1842999999999999E-2</v>
      </c>
      <c r="AA156" s="94">
        <v>1.2758E-2</v>
      </c>
      <c r="AB156" s="94">
        <v>1.3715E-2</v>
      </c>
      <c r="AC156" s="94">
        <v>1.4716E-2</v>
      </c>
      <c r="AD156" s="94">
        <v>1.5751999999999999E-2</v>
      </c>
      <c r="AE156" s="94">
        <v>1.6823000000000001E-2</v>
      </c>
      <c r="AF156" s="91" t="s">
        <v>298</v>
      </c>
      <c r="AG156" s="82"/>
    </row>
    <row r="157" spans="1:33" ht="15" customHeight="1" x14ac:dyDescent="0.75">
      <c r="A157" s="80" t="s">
        <v>430</v>
      </c>
      <c r="B157" s="89" t="s">
        <v>316</v>
      </c>
      <c r="C157" s="94">
        <v>3.7854269999999999</v>
      </c>
      <c r="D157" s="94">
        <v>3.8392460000000002</v>
      </c>
      <c r="E157" s="94">
        <v>3.896935</v>
      </c>
      <c r="F157" s="94">
        <v>3.9585020000000002</v>
      </c>
      <c r="G157" s="94">
        <v>4.0249319999999997</v>
      </c>
      <c r="H157" s="94">
        <v>4.097626</v>
      </c>
      <c r="I157" s="94">
        <v>4.1719590000000002</v>
      </c>
      <c r="J157" s="94">
        <v>4.2410829999999997</v>
      </c>
      <c r="K157" s="94">
        <v>4.3058509999999997</v>
      </c>
      <c r="L157" s="94">
        <v>4.3627609999999999</v>
      </c>
      <c r="M157" s="94">
        <v>4.4210929999999999</v>
      </c>
      <c r="N157" s="94">
        <v>4.4727800000000002</v>
      </c>
      <c r="O157" s="94">
        <v>4.5209279999999996</v>
      </c>
      <c r="P157" s="94">
        <v>4.5731520000000003</v>
      </c>
      <c r="Q157" s="94">
        <v>4.6291640000000003</v>
      </c>
      <c r="R157" s="94">
        <v>4.6878130000000002</v>
      </c>
      <c r="S157" s="94">
        <v>4.7462020000000003</v>
      </c>
      <c r="T157" s="94">
        <v>4.8041939999999999</v>
      </c>
      <c r="U157" s="94">
        <v>4.8590020000000003</v>
      </c>
      <c r="V157" s="94">
        <v>4.9137469999999999</v>
      </c>
      <c r="W157" s="94">
        <v>4.9703020000000002</v>
      </c>
      <c r="X157" s="94">
        <v>5.0363410000000002</v>
      </c>
      <c r="Y157" s="94">
        <v>5.1081560000000001</v>
      </c>
      <c r="Z157" s="94">
        <v>5.1772010000000002</v>
      </c>
      <c r="AA157" s="94">
        <v>5.2410680000000003</v>
      </c>
      <c r="AB157" s="94">
        <v>5.3040250000000002</v>
      </c>
      <c r="AC157" s="94">
        <v>5.3662710000000002</v>
      </c>
      <c r="AD157" s="94">
        <v>5.4253349999999996</v>
      </c>
      <c r="AE157" s="94">
        <v>5.4803610000000003</v>
      </c>
      <c r="AF157" s="91">
        <v>1.3302E-2</v>
      </c>
      <c r="AG157" s="82"/>
    </row>
    <row r="158" spans="1:33" ht="15" customHeight="1" x14ac:dyDescent="0.75">
      <c r="B158" s="88" t="s">
        <v>317</v>
      </c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</row>
    <row r="159" spans="1:33" ht="15" customHeight="1" x14ac:dyDescent="0.75">
      <c r="A159" s="80" t="s">
        <v>431</v>
      </c>
      <c r="B159" s="89" t="s">
        <v>285</v>
      </c>
      <c r="C159" s="94">
        <v>5.2064019999999998</v>
      </c>
      <c r="D159" s="94">
        <v>5.2888780000000004</v>
      </c>
      <c r="E159" s="94">
        <v>5.3703010000000004</v>
      </c>
      <c r="F159" s="94">
        <v>5.4525410000000001</v>
      </c>
      <c r="G159" s="94">
        <v>5.5382790000000002</v>
      </c>
      <c r="H159" s="94">
        <v>5.627815</v>
      </c>
      <c r="I159" s="94">
        <v>5.7139410000000002</v>
      </c>
      <c r="J159" s="94">
        <v>5.7869250000000001</v>
      </c>
      <c r="K159" s="94">
        <v>5.8481120000000004</v>
      </c>
      <c r="L159" s="94">
        <v>5.9006040000000004</v>
      </c>
      <c r="M159" s="94">
        <v>5.9465589999999997</v>
      </c>
      <c r="N159" s="94">
        <v>5.9845050000000004</v>
      </c>
      <c r="O159" s="94">
        <v>6.0113009999999996</v>
      </c>
      <c r="P159" s="94">
        <v>6.0395349999999999</v>
      </c>
      <c r="Q159" s="94">
        <v>6.0732929999999996</v>
      </c>
      <c r="R159" s="94">
        <v>6.1074250000000001</v>
      </c>
      <c r="S159" s="94">
        <v>6.1398859999999997</v>
      </c>
      <c r="T159" s="94">
        <v>6.1630339999999997</v>
      </c>
      <c r="U159" s="94">
        <v>6.179583</v>
      </c>
      <c r="V159" s="94">
        <v>6.1844590000000004</v>
      </c>
      <c r="W159" s="94">
        <v>6.1998239999999996</v>
      </c>
      <c r="X159" s="94">
        <v>6.2213029999999998</v>
      </c>
      <c r="Y159" s="94">
        <v>6.2479550000000001</v>
      </c>
      <c r="Z159" s="94">
        <v>6.2727950000000003</v>
      </c>
      <c r="AA159" s="94">
        <v>6.2884719999999996</v>
      </c>
      <c r="AB159" s="94">
        <v>6.2973910000000002</v>
      </c>
      <c r="AC159" s="94">
        <v>6.3017019999999997</v>
      </c>
      <c r="AD159" s="94">
        <v>6.2968999999999999</v>
      </c>
      <c r="AE159" s="94">
        <v>6.2831700000000001</v>
      </c>
      <c r="AF159" s="91">
        <v>6.7359999999999998E-3</v>
      </c>
      <c r="AG159" s="82"/>
    </row>
    <row r="160" spans="1:33" ht="15" customHeight="1" x14ac:dyDescent="0.75">
      <c r="A160" s="80" t="s">
        <v>432</v>
      </c>
      <c r="B160" s="89" t="s">
        <v>287</v>
      </c>
      <c r="C160" s="94">
        <v>4.3720000000000002E-2</v>
      </c>
      <c r="D160" s="94">
        <v>3.9244000000000001E-2</v>
      </c>
      <c r="E160" s="94">
        <v>3.5563999999999998E-2</v>
      </c>
      <c r="F160" s="94">
        <v>3.2551999999999998E-2</v>
      </c>
      <c r="G160" s="94">
        <v>3.0339000000000001E-2</v>
      </c>
      <c r="H160" s="94">
        <v>2.8802999999999999E-2</v>
      </c>
      <c r="I160" s="94">
        <v>2.7737999999999999E-2</v>
      </c>
      <c r="J160" s="94">
        <v>2.6907E-2</v>
      </c>
      <c r="K160" s="94">
        <v>2.6339000000000001E-2</v>
      </c>
      <c r="L160" s="94">
        <v>2.5862E-2</v>
      </c>
      <c r="M160" s="94">
        <v>2.5571E-2</v>
      </c>
      <c r="N160" s="94">
        <v>2.5485000000000001E-2</v>
      </c>
      <c r="O160" s="94">
        <v>2.5562000000000001E-2</v>
      </c>
      <c r="P160" s="94">
        <v>2.5825000000000001E-2</v>
      </c>
      <c r="Q160" s="94">
        <v>2.6147E-2</v>
      </c>
      <c r="R160" s="94">
        <v>2.6608E-2</v>
      </c>
      <c r="S160" s="94">
        <v>2.7149E-2</v>
      </c>
      <c r="T160" s="94">
        <v>2.7682999999999999E-2</v>
      </c>
      <c r="U160" s="94">
        <v>2.8167000000000001E-2</v>
      </c>
      <c r="V160" s="94">
        <v>2.8698999999999999E-2</v>
      </c>
      <c r="W160" s="94">
        <v>2.913E-2</v>
      </c>
      <c r="X160" s="94">
        <v>2.9527000000000001E-2</v>
      </c>
      <c r="Y160" s="94">
        <v>2.9994E-2</v>
      </c>
      <c r="Z160" s="94">
        <v>3.0487E-2</v>
      </c>
      <c r="AA160" s="94">
        <v>3.0977000000000001E-2</v>
      </c>
      <c r="AB160" s="94">
        <v>3.1455999999999998E-2</v>
      </c>
      <c r="AC160" s="94">
        <v>3.1931000000000001E-2</v>
      </c>
      <c r="AD160" s="94">
        <v>3.2369000000000002E-2</v>
      </c>
      <c r="AE160" s="94">
        <v>3.2777000000000001E-2</v>
      </c>
      <c r="AF160" s="91">
        <v>-1.0236E-2</v>
      </c>
      <c r="AG160" s="82"/>
    </row>
    <row r="161" spans="1:33" ht="15" customHeight="1" x14ac:dyDescent="0.75">
      <c r="A161" s="80" t="s">
        <v>433</v>
      </c>
      <c r="B161" s="89" t="s">
        <v>289</v>
      </c>
      <c r="C161" s="94">
        <v>3.2079999999999999E-3</v>
      </c>
      <c r="D161" s="94">
        <v>3.1340000000000001E-3</v>
      </c>
      <c r="E161" s="94">
        <v>3.0799999999999998E-3</v>
      </c>
      <c r="F161" s="94">
        <v>3.0439999999999998E-3</v>
      </c>
      <c r="G161" s="94">
        <v>3.052E-3</v>
      </c>
      <c r="H161" s="94">
        <v>3.0769999999999999E-3</v>
      </c>
      <c r="I161" s="94">
        <v>3.0990000000000002E-3</v>
      </c>
      <c r="J161" s="94">
        <v>3.0829999999999998E-3</v>
      </c>
      <c r="K161" s="94">
        <v>3.075E-3</v>
      </c>
      <c r="L161" s="94">
        <v>3.068E-3</v>
      </c>
      <c r="M161" s="94">
        <v>3.058E-3</v>
      </c>
      <c r="N161" s="94">
        <v>3.0829999999999998E-3</v>
      </c>
      <c r="O161" s="94">
        <v>3.1280000000000001E-3</v>
      </c>
      <c r="P161" s="94">
        <v>3.1879999999999999E-3</v>
      </c>
      <c r="Q161" s="94">
        <v>3.2569999999999999E-3</v>
      </c>
      <c r="R161" s="94">
        <v>3.3300000000000001E-3</v>
      </c>
      <c r="S161" s="94">
        <v>3.405E-3</v>
      </c>
      <c r="T161" s="94">
        <v>3.4789999999999999E-3</v>
      </c>
      <c r="U161" s="94">
        <v>3.5530000000000002E-3</v>
      </c>
      <c r="V161" s="94">
        <v>3.6229999999999999E-3</v>
      </c>
      <c r="W161" s="94">
        <v>3.6909999999999998E-3</v>
      </c>
      <c r="X161" s="94">
        <v>3.7550000000000001E-3</v>
      </c>
      <c r="Y161" s="94">
        <v>3.8159999999999999E-3</v>
      </c>
      <c r="Z161" s="94">
        <v>3.8709999999999999E-3</v>
      </c>
      <c r="AA161" s="94">
        <v>3.921E-3</v>
      </c>
      <c r="AB161" s="94">
        <v>3.967E-3</v>
      </c>
      <c r="AC161" s="94">
        <v>4.0090000000000004E-3</v>
      </c>
      <c r="AD161" s="94">
        <v>4.0270000000000002E-3</v>
      </c>
      <c r="AE161" s="94">
        <v>4.0179999999999999E-3</v>
      </c>
      <c r="AF161" s="91">
        <v>8.071E-3</v>
      </c>
      <c r="AG161" s="82"/>
    </row>
    <row r="162" spans="1:33" ht="15" customHeight="1" x14ac:dyDescent="0.75">
      <c r="A162" s="80" t="s">
        <v>434</v>
      </c>
      <c r="B162" s="89" t="s">
        <v>291</v>
      </c>
      <c r="C162" s="94">
        <v>4.9806000000000003E-2</v>
      </c>
      <c r="D162" s="94">
        <v>5.3505999999999998E-2</v>
      </c>
      <c r="E162" s="94">
        <v>5.7007000000000002E-2</v>
      </c>
      <c r="F162" s="94">
        <v>6.0267000000000001E-2</v>
      </c>
      <c r="G162" s="94">
        <v>6.3335000000000002E-2</v>
      </c>
      <c r="H162" s="94">
        <v>6.6187999999999997E-2</v>
      </c>
      <c r="I162" s="94">
        <v>6.8793000000000007E-2</v>
      </c>
      <c r="J162" s="94">
        <v>7.1056999999999995E-2</v>
      </c>
      <c r="K162" s="94">
        <v>7.2950000000000001E-2</v>
      </c>
      <c r="L162" s="94">
        <v>7.4646000000000004E-2</v>
      </c>
      <c r="M162" s="94">
        <v>7.6287999999999995E-2</v>
      </c>
      <c r="N162" s="94">
        <v>7.7964000000000006E-2</v>
      </c>
      <c r="O162" s="94">
        <v>7.9705999999999999E-2</v>
      </c>
      <c r="P162" s="94">
        <v>8.1534999999999996E-2</v>
      </c>
      <c r="Q162" s="94">
        <v>8.3455000000000001E-2</v>
      </c>
      <c r="R162" s="94">
        <v>8.5483000000000003E-2</v>
      </c>
      <c r="S162" s="94">
        <v>8.7620000000000003E-2</v>
      </c>
      <c r="T162" s="94">
        <v>8.9883000000000005E-2</v>
      </c>
      <c r="U162" s="94">
        <v>9.2301999999999995E-2</v>
      </c>
      <c r="V162" s="94">
        <v>9.4889000000000001E-2</v>
      </c>
      <c r="W162" s="94">
        <v>9.7609000000000001E-2</v>
      </c>
      <c r="X162" s="94">
        <v>0.100438</v>
      </c>
      <c r="Y162" s="94">
        <v>0.103409</v>
      </c>
      <c r="Z162" s="94">
        <v>0.106421</v>
      </c>
      <c r="AA162" s="94">
        <v>0.109391</v>
      </c>
      <c r="AB162" s="94">
        <v>0.112428</v>
      </c>
      <c r="AC162" s="94">
        <v>0.11534700000000001</v>
      </c>
      <c r="AD162" s="94">
        <v>0.11822199999999999</v>
      </c>
      <c r="AE162" s="94">
        <v>0.12117</v>
      </c>
      <c r="AF162" s="91">
        <v>3.2260999999999998E-2</v>
      </c>
      <c r="AG162" s="82"/>
    </row>
    <row r="163" spans="1:33" ht="12" customHeight="1" x14ac:dyDescent="0.75">
      <c r="A163" s="80" t="s">
        <v>435</v>
      </c>
      <c r="B163" s="89" t="s">
        <v>293</v>
      </c>
      <c r="C163" s="94">
        <v>0</v>
      </c>
      <c r="D163" s="94">
        <v>0</v>
      </c>
      <c r="E163" s="94">
        <v>0</v>
      </c>
      <c r="F163" s="94">
        <v>0</v>
      </c>
      <c r="G163" s="94">
        <v>0</v>
      </c>
      <c r="H163" s="94">
        <v>0</v>
      </c>
      <c r="I163" s="94">
        <v>0</v>
      </c>
      <c r="J163" s="94">
        <v>0</v>
      </c>
      <c r="K163" s="94">
        <v>0</v>
      </c>
      <c r="L163" s="94">
        <v>0</v>
      </c>
      <c r="M163" s="94">
        <v>0</v>
      </c>
      <c r="N163" s="94">
        <v>0</v>
      </c>
      <c r="O163" s="94">
        <v>0</v>
      </c>
      <c r="P163" s="94">
        <v>0</v>
      </c>
      <c r="Q163" s="94">
        <v>0</v>
      </c>
      <c r="R163" s="94">
        <v>0</v>
      </c>
      <c r="S163" s="94">
        <v>0</v>
      </c>
      <c r="T163" s="94">
        <v>0</v>
      </c>
      <c r="U163" s="94">
        <v>0</v>
      </c>
      <c r="V163" s="94">
        <v>0</v>
      </c>
      <c r="W163" s="94">
        <v>0</v>
      </c>
      <c r="X163" s="94">
        <v>0</v>
      </c>
      <c r="Y163" s="94">
        <v>0</v>
      </c>
      <c r="Z163" s="94">
        <v>0</v>
      </c>
      <c r="AA163" s="94">
        <v>0</v>
      </c>
      <c r="AB163" s="94">
        <v>0</v>
      </c>
      <c r="AC163" s="94">
        <v>0</v>
      </c>
      <c r="AD163" s="94">
        <v>0</v>
      </c>
      <c r="AE163" s="94">
        <v>0</v>
      </c>
      <c r="AF163" s="91" t="s">
        <v>298</v>
      </c>
      <c r="AG163" s="82"/>
    </row>
    <row r="164" spans="1:33" ht="15" customHeight="1" x14ac:dyDescent="0.75">
      <c r="A164" s="80" t="s">
        <v>436</v>
      </c>
      <c r="B164" s="89" t="s">
        <v>295</v>
      </c>
      <c r="C164" s="94">
        <v>2.13E-4</v>
      </c>
      <c r="D164" s="94">
        <v>2.5500000000000002E-4</v>
      </c>
      <c r="E164" s="94">
        <v>2.92E-4</v>
      </c>
      <c r="F164" s="94">
        <v>3.2400000000000001E-4</v>
      </c>
      <c r="G164" s="94">
        <v>3.5199999999999999E-4</v>
      </c>
      <c r="H164" s="94">
        <v>3.77E-4</v>
      </c>
      <c r="I164" s="94">
        <v>3.9899999999999999E-4</v>
      </c>
      <c r="J164" s="94">
        <v>4.17E-4</v>
      </c>
      <c r="K164" s="94">
        <v>4.3100000000000001E-4</v>
      </c>
      <c r="L164" s="94">
        <v>4.4200000000000001E-4</v>
      </c>
      <c r="M164" s="94">
        <v>4.5100000000000001E-4</v>
      </c>
      <c r="N164" s="94">
        <v>4.57E-4</v>
      </c>
      <c r="O164" s="94">
        <v>4.6200000000000001E-4</v>
      </c>
      <c r="P164" s="94">
        <v>4.64E-4</v>
      </c>
      <c r="Q164" s="94">
        <v>4.64E-4</v>
      </c>
      <c r="R164" s="94">
        <v>4.6299999999999998E-4</v>
      </c>
      <c r="S164" s="94">
        <v>4.5899999999999999E-4</v>
      </c>
      <c r="T164" s="94">
        <v>4.55E-4</v>
      </c>
      <c r="U164" s="94">
        <v>4.4900000000000002E-4</v>
      </c>
      <c r="V164" s="94">
        <v>4.4200000000000001E-4</v>
      </c>
      <c r="W164" s="94">
        <v>4.3399999999999998E-4</v>
      </c>
      <c r="X164" s="94">
        <v>4.2499999999999998E-4</v>
      </c>
      <c r="Y164" s="94">
        <v>4.15E-4</v>
      </c>
      <c r="Z164" s="94">
        <v>4.0400000000000001E-4</v>
      </c>
      <c r="AA164" s="94">
        <v>3.9300000000000001E-4</v>
      </c>
      <c r="AB164" s="94">
        <v>3.8200000000000002E-4</v>
      </c>
      <c r="AC164" s="94">
        <v>3.6999999999999999E-4</v>
      </c>
      <c r="AD164" s="94">
        <v>3.5799999999999997E-4</v>
      </c>
      <c r="AE164" s="94">
        <v>3.4600000000000001E-4</v>
      </c>
      <c r="AF164" s="91">
        <v>1.7475000000000001E-2</v>
      </c>
      <c r="AG164" s="82"/>
    </row>
    <row r="165" spans="1:33" ht="15" customHeight="1" x14ac:dyDescent="0.75">
      <c r="A165" s="80" t="s">
        <v>437</v>
      </c>
      <c r="B165" s="89" t="s">
        <v>297</v>
      </c>
      <c r="C165" s="94">
        <v>0</v>
      </c>
      <c r="D165" s="94">
        <v>0</v>
      </c>
      <c r="E165" s="94">
        <v>1.2400000000000001E-4</v>
      </c>
      <c r="F165" s="94">
        <v>2.4699999999999999E-4</v>
      </c>
      <c r="G165" s="94">
        <v>3.7100000000000002E-4</v>
      </c>
      <c r="H165" s="94">
        <v>4.9700000000000005E-4</v>
      </c>
      <c r="I165" s="94">
        <v>6.2600000000000004E-4</v>
      </c>
      <c r="J165" s="94">
        <v>7.54E-4</v>
      </c>
      <c r="K165" s="94">
        <v>8.8099999999999995E-4</v>
      </c>
      <c r="L165" s="94">
        <v>1.0059999999999999E-3</v>
      </c>
      <c r="M165" s="94">
        <v>1.134E-3</v>
      </c>
      <c r="N165" s="94">
        <v>1.266E-3</v>
      </c>
      <c r="O165" s="94">
        <v>1.403E-3</v>
      </c>
      <c r="P165" s="94">
        <v>1.5430000000000001E-3</v>
      </c>
      <c r="Q165" s="94">
        <v>1.689E-3</v>
      </c>
      <c r="R165" s="94">
        <v>1.8400000000000001E-3</v>
      </c>
      <c r="S165" s="94">
        <v>1.9970000000000001E-3</v>
      </c>
      <c r="T165" s="94">
        <v>2.1589999999999999E-3</v>
      </c>
      <c r="U165" s="94">
        <v>2.33E-3</v>
      </c>
      <c r="V165" s="94">
        <v>2.5089999999999999E-3</v>
      </c>
      <c r="W165" s="94">
        <v>2.6970000000000002E-3</v>
      </c>
      <c r="X165" s="94">
        <v>2.8969999999999998E-3</v>
      </c>
      <c r="Y165" s="94">
        <v>3.1080000000000001E-3</v>
      </c>
      <c r="Z165" s="94">
        <v>3.3279999999999998E-3</v>
      </c>
      <c r="AA165" s="94">
        <v>3.5590000000000001E-3</v>
      </c>
      <c r="AB165" s="94">
        <v>3.803E-3</v>
      </c>
      <c r="AC165" s="94">
        <v>4.0629999999999998E-3</v>
      </c>
      <c r="AD165" s="94">
        <v>4.3379999999999998E-3</v>
      </c>
      <c r="AE165" s="94">
        <v>4.6299999999999996E-3</v>
      </c>
      <c r="AF165" s="91" t="s">
        <v>298</v>
      </c>
      <c r="AG165" s="82"/>
    </row>
    <row r="166" spans="1:33" ht="15" customHeight="1" x14ac:dyDescent="0.75">
      <c r="A166" s="80" t="s">
        <v>438</v>
      </c>
      <c r="B166" s="89" t="s">
        <v>300</v>
      </c>
      <c r="C166" s="94">
        <v>0</v>
      </c>
      <c r="D166" s="94">
        <v>0</v>
      </c>
      <c r="E166" s="94">
        <v>2.7500000000000002E-4</v>
      </c>
      <c r="F166" s="94">
        <v>5.44E-4</v>
      </c>
      <c r="G166" s="94">
        <v>8.0999999999999996E-4</v>
      </c>
      <c r="H166" s="94">
        <v>1.0790000000000001E-3</v>
      </c>
      <c r="I166" s="94">
        <v>1.348E-3</v>
      </c>
      <c r="J166" s="94">
        <v>1.6100000000000001E-3</v>
      </c>
      <c r="K166" s="94">
        <v>1.866E-3</v>
      </c>
      <c r="L166" s="94">
        <v>2.117E-3</v>
      </c>
      <c r="M166" s="94">
        <v>2.3709999999999998E-3</v>
      </c>
      <c r="N166" s="94">
        <v>2.6310000000000001E-3</v>
      </c>
      <c r="O166" s="94">
        <v>2.8960000000000001E-3</v>
      </c>
      <c r="P166" s="94">
        <v>3.166E-3</v>
      </c>
      <c r="Q166" s="94">
        <v>3.4429999999999999E-3</v>
      </c>
      <c r="R166" s="94">
        <v>3.7269999999999998E-3</v>
      </c>
      <c r="S166" s="94">
        <v>4.0179999999999999E-3</v>
      </c>
      <c r="T166" s="94">
        <v>4.3169999999999997E-3</v>
      </c>
      <c r="U166" s="94">
        <v>4.6259999999999999E-3</v>
      </c>
      <c r="V166" s="94">
        <v>4.9480000000000001E-3</v>
      </c>
      <c r="W166" s="94">
        <v>5.2830000000000004E-3</v>
      </c>
      <c r="X166" s="94">
        <v>5.6319999999999999E-3</v>
      </c>
      <c r="Y166" s="94">
        <v>5.9940000000000002E-3</v>
      </c>
      <c r="Z166" s="94">
        <v>6.3629999999999997E-3</v>
      </c>
      <c r="AA166" s="94">
        <v>6.7409999999999996E-3</v>
      </c>
      <c r="AB166" s="94">
        <v>7.1279999999999998E-3</v>
      </c>
      <c r="AC166" s="94">
        <v>7.5269999999999998E-3</v>
      </c>
      <c r="AD166" s="94">
        <v>7.9330000000000008E-3</v>
      </c>
      <c r="AE166" s="94">
        <v>8.3479999999999995E-3</v>
      </c>
      <c r="AF166" s="91" t="s">
        <v>298</v>
      </c>
      <c r="AG166" s="82"/>
    </row>
    <row r="167" spans="1:33" ht="15" customHeight="1" x14ac:dyDescent="0.75">
      <c r="A167" s="80" t="s">
        <v>439</v>
      </c>
      <c r="B167" s="89" t="s">
        <v>302</v>
      </c>
      <c r="C167" s="94">
        <v>0</v>
      </c>
      <c r="D167" s="94">
        <v>0</v>
      </c>
      <c r="E167" s="94">
        <v>4.0999999999999999E-4</v>
      </c>
      <c r="F167" s="94">
        <v>8.1999999999999998E-4</v>
      </c>
      <c r="G167" s="94">
        <v>1.2359999999999999E-3</v>
      </c>
      <c r="H167" s="94">
        <v>1.6659999999999999E-3</v>
      </c>
      <c r="I167" s="94">
        <v>2.1020000000000001E-3</v>
      </c>
      <c r="J167" s="94">
        <v>2.5360000000000001E-3</v>
      </c>
      <c r="K167" s="94">
        <v>2.9610000000000001E-3</v>
      </c>
      <c r="L167" s="94">
        <v>3.3800000000000002E-3</v>
      </c>
      <c r="M167" s="94">
        <v>3.7989999999999999E-3</v>
      </c>
      <c r="N167" s="94">
        <v>4.2220000000000001E-3</v>
      </c>
      <c r="O167" s="94">
        <v>4.6490000000000004E-3</v>
      </c>
      <c r="P167" s="94">
        <v>5.0800000000000003E-3</v>
      </c>
      <c r="Q167" s="94">
        <v>5.5160000000000001E-3</v>
      </c>
      <c r="R167" s="94">
        <v>5.9569999999999996E-3</v>
      </c>
      <c r="S167" s="94">
        <v>6.404E-3</v>
      </c>
      <c r="T167" s="94">
        <v>6.8560000000000001E-3</v>
      </c>
      <c r="U167" s="94">
        <v>7.3169999999999997E-3</v>
      </c>
      <c r="V167" s="94">
        <v>7.7889999999999999E-3</v>
      </c>
      <c r="W167" s="94">
        <v>8.2699999999999996E-3</v>
      </c>
      <c r="X167" s="94">
        <v>8.7650000000000002E-3</v>
      </c>
      <c r="Y167" s="94">
        <v>9.2700000000000005E-3</v>
      </c>
      <c r="Z167" s="94">
        <v>9.783E-3</v>
      </c>
      <c r="AA167" s="94">
        <v>1.0307E-2</v>
      </c>
      <c r="AB167" s="94">
        <v>1.0848999999999999E-2</v>
      </c>
      <c r="AC167" s="94">
        <v>1.1415E-2</v>
      </c>
      <c r="AD167" s="94">
        <v>1.2005E-2</v>
      </c>
      <c r="AE167" s="94">
        <v>1.2626E-2</v>
      </c>
      <c r="AF167" s="91" t="s">
        <v>298</v>
      </c>
      <c r="AG167" s="82"/>
    </row>
    <row r="168" spans="1:33" ht="15" customHeight="1" x14ac:dyDescent="0.75">
      <c r="A168" s="80" t="s">
        <v>440</v>
      </c>
      <c r="B168" s="89" t="s">
        <v>328</v>
      </c>
      <c r="C168" s="94">
        <v>5.3033510000000001</v>
      </c>
      <c r="D168" s="94">
        <v>5.3850160000000002</v>
      </c>
      <c r="E168" s="94">
        <v>5.4670500000000004</v>
      </c>
      <c r="F168" s="94">
        <v>5.5503419999999997</v>
      </c>
      <c r="G168" s="94">
        <v>5.6377740000000003</v>
      </c>
      <c r="H168" s="94">
        <v>5.7295040000000004</v>
      </c>
      <c r="I168" s="94">
        <v>5.8180490000000002</v>
      </c>
      <c r="J168" s="94">
        <v>5.8932869999999999</v>
      </c>
      <c r="K168" s="94">
        <v>5.9566129999999999</v>
      </c>
      <c r="L168" s="94">
        <v>6.011126</v>
      </c>
      <c r="M168" s="94">
        <v>6.0592329999999999</v>
      </c>
      <c r="N168" s="94">
        <v>6.0996160000000001</v>
      </c>
      <c r="O168" s="94">
        <v>6.1291029999999997</v>
      </c>
      <c r="P168" s="94">
        <v>6.1603370000000002</v>
      </c>
      <c r="Q168" s="94">
        <v>6.1972659999999999</v>
      </c>
      <c r="R168" s="94">
        <v>6.2348379999999999</v>
      </c>
      <c r="S168" s="94">
        <v>6.2709359999999998</v>
      </c>
      <c r="T168" s="94">
        <v>6.2978690000000004</v>
      </c>
      <c r="U168" s="94">
        <v>6.318327</v>
      </c>
      <c r="V168" s="94">
        <v>6.3273599999999997</v>
      </c>
      <c r="W168" s="94">
        <v>6.3469429999999996</v>
      </c>
      <c r="X168" s="94">
        <v>6.3727369999999999</v>
      </c>
      <c r="Y168" s="94">
        <v>6.4039590000000004</v>
      </c>
      <c r="Z168" s="94">
        <v>6.4334600000000002</v>
      </c>
      <c r="AA168" s="94">
        <v>6.4537589999999998</v>
      </c>
      <c r="AB168" s="94">
        <v>6.4674019999999999</v>
      </c>
      <c r="AC168" s="94">
        <v>6.4763640000000002</v>
      </c>
      <c r="AD168" s="94">
        <v>6.476153</v>
      </c>
      <c r="AE168" s="94">
        <v>6.4670829999999997</v>
      </c>
      <c r="AF168" s="91">
        <v>7.11E-3</v>
      </c>
      <c r="AG168" s="82"/>
    </row>
    <row r="169" spans="1:33" ht="15" customHeight="1" x14ac:dyDescent="0.75">
      <c r="A169" s="80" t="s">
        <v>441</v>
      </c>
      <c r="B169" s="88" t="s">
        <v>442</v>
      </c>
      <c r="C169" s="95">
        <v>13.646018</v>
      </c>
      <c r="D169" s="95">
        <v>13.95327</v>
      </c>
      <c r="E169" s="95">
        <v>14.276797999999999</v>
      </c>
      <c r="F169" s="95">
        <v>14.613163</v>
      </c>
      <c r="G169" s="95">
        <v>14.959908</v>
      </c>
      <c r="H169" s="95">
        <v>15.314479</v>
      </c>
      <c r="I169" s="95">
        <v>15.662544</v>
      </c>
      <c r="J169" s="95">
        <v>15.987280999999999</v>
      </c>
      <c r="K169" s="95">
        <v>16.291819</v>
      </c>
      <c r="L169" s="95">
        <v>16.574141999999998</v>
      </c>
      <c r="M169" s="95">
        <v>16.849737000000001</v>
      </c>
      <c r="N169" s="95">
        <v>17.100439000000001</v>
      </c>
      <c r="O169" s="95">
        <v>17.332543999999999</v>
      </c>
      <c r="P169" s="95">
        <v>17.566399000000001</v>
      </c>
      <c r="Q169" s="95">
        <v>17.811584</v>
      </c>
      <c r="R169" s="95">
        <v>18.061226000000001</v>
      </c>
      <c r="S169" s="95">
        <v>18.309864000000001</v>
      </c>
      <c r="T169" s="95">
        <v>18.546267</v>
      </c>
      <c r="U169" s="95">
        <v>18.770368999999999</v>
      </c>
      <c r="V169" s="95">
        <v>18.986908</v>
      </c>
      <c r="W169" s="95">
        <v>19.213488000000002</v>
      </c>
      <c r="X169" s="95">
        <v>19.465219000000001</v>
      </c>
      <c r="Y169" s="95">
        <v>19.735880000000002</v>
      </c>
      <c r="Z169" s="95">
        <v>19.999655000000001</v>
      </c>
      <c r="AA169" s="95">
        <v>20.24531</v>
      </c>
      <c r="AB169" s="95">
        <v>20.486383</v>
      </c>
      <c r="AC169" s="95">
        <v>20.722092</v>
      </c>
      <c r="AD169" s="95">
        <v>20.936222000000001</v>
      </c>
      <c r="AE169" s="95">
        <v>21.134900999999999</v>
      </c>
      <c r="AF169" s="93">
        <v>1.5747000000000001E-2</v>
      </c>
      <c r="AG169" s="82"/>
    </row>
    <row r="170" spans="1:33" ht="15" customHeight="1" x14ac:dyDescent="0.75"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</row>
    <row r="171" spans="1:33" ht="15" customHeight="1" x14ac:dyDescent="0.75">
      <c r="B171" s="88" t="s">
        <v>258</v>
      </c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</row>
    <row r="172" spans="1:33" ht="12" customHeight="1" x14ac:dyDescent="0.75"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</row>
    <row r="173" spans="1:33" ht="15" customHeight="1" x14ac:dyDescent="0.75">
      <c r="B173" s="88" t="s">
        <v>374</v>
      </c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</row>
    <row r="174" spans="1:33" ht="15" customHeight="1" x14ac:dyDescent="0.75">
      <c r="B174" s="88" t="s">
        <v>283</v>
      </c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</row>
    <row r="175" spans="1:33" ht="15" customHeight="1" x14ac:dyDescent="0.75">
      <c r="A175" s="80" t="s">
        <v>443</v>
      </c>
      <c r="B175" s="89" t="s">
        <v>285</v>
      </c>
      <c r="C175" s="90">
        <v>17.217651</v>
      </c>
      <c r="D175" s="90">
        <v>17.743234999999999</v>
      </c>
      <c r="E175" s="90">
        <v>18.596025000000001</v>
      </c>
      <c r="F175" s="90">
        <v>19.408501000000001</v>
      </c>
      <c r="G175" s="90">
        <v>19.821732999999998</v>
      </c>
      <c r="H175" s="90">
        <v>20.081854</v>
      </c>
      <c r="I175" s="90">
        <v>20.115541</v>
      </c>
      <c r="J175" s="90">
        <v>20.175732</v>
      </c>
      <c r="K175" s="90">
        <v>20.175187999999999</v>
      </c>
      <c r="L175" s="90">
        <v>20.160620000000002</v>
      </c>
      <c r="M175" s="90">
        <v>20.126877</v>
      </c>
      <c r="N175" s="90">
        <v>20.083185</v>
      </c>
      <c r="O175" s="90">
        <v>20.045784000000001</v>
      </c>
      <c r="P175" s="90">
        <v>20.013750000000002</v>
      </c>
      <c r="Q175" s="90">
        <v>19.985996</v>
      </c>
      <c r="R175" s="90">
        <v>19.962015000000001</v>
      </c>
      <c r="S175" s="90">
        <v>19.941241999999999</v>
      </c>
      <c r="T175" s="90">
        <v>19.923152999999999</v>
      </c>
      <c r="U175" s="90">
        <v>19.907523999999999</v>
      </c>
      <c r="V175" s="90">
        <v>19.893719000000001</v>
      </c>
      <c r="W175" s="90">
        <v>19.881819</v>
      </c>
      <c r="X175" s="90">
        <v>19.871511000000002</v>
      </c>
      <c r="Y175" s="90">
        <v>19.862354</v>
      </c>
      <c r="Z175" s="90">
        <v>19.854208</v>
      </c>
      <c r="AA175" s="90">
        <v>19.847239999999999</v>
      </c>
      <c r="AB175" s="90">
        <v>19.841653999999998</v>
      </c>
      <c r="AC175" s="90">
        <v>19.799841000000001</v>
      </c>
      <c r="AD175" s="90">
        <v>19.799527999999999</v>
      </c>
      <c r="AE175" s="90">
        <v>19.801586</v>
      </c>
      <c r="AF175" s="91">
        <v>5.006E-3</v>
      </c>
      <c r="AG175" s="82"/>
    </row>
    <row r="176" spans="1:33" ht="15" customHeight="1" x14ac:dyDescent="0.75">
      <c r="A176" s="80" t="s">
        <v>444</v>
      </c>
      <c r="B176" s="89" t="s">
        <v>287</v>
      </c>
      <c r="C176" s="90">
        <v>12.59516</v>
      </c>
      <c r="D176" s="90">
        <v>13.424738</v>
      </c>
      <c r="E176" s="90">
        <v>13.843267000000001</v>
      </c>
      <c r="F176" s="90">
        <v>14.275459</v>
      </c>
      <c r="G176" s="90">
        <v>14.428558000000001</v>
      </c>
      <c r="H176" s="90">
        <v>14.685053</v>
      </c>
      <c r="I176" s="90">
        <v>14.690815000000001</v>
      </c>
      <c r="J176" s="90">
        <v>14.856868</v>
      </c>
      <c r="K176" s="90">
        <v>14.931994</v>
      </c>
      <c r="L176" s="90">
        <v>14.986435</v>
      </c>
      <c r="M176" s="90">
        <v>14.919237000000001</v>
      </c>
      <c r="N176" s="90">
        <v>15.001118999999999</v>
      </c>
      <c r="O176" s="90">
        <v>15.069096999999999</v>
      </c>
      <c r="P176" s="90">
        <v>15.113496</v>
      </c>
      <c r="Q176" s="90">
        <v>15.145144</v>
      </c>
      <c r="R176" s="90">
        <v>15.166649</v>
      </c>
      <c r="S176" s="90">
        <v>15.177457</v>
      </c>
      <c r="T176" s="90">
        <v>15.176923</v>
      </c>
      <c r="U176" s="90">
        <v>15.17581</v>
      </c>
      <c r="V176" s="90">
        <v>15.174847</v>
      </c>
      <c r="W176" s="90">
        <v>15.174041000000001</v>
      </c>
      <c r="X176" s="90">
        <v>15.173346</v>
      </c>
      <c r="Y176" s="90">
        <v>15.172763</v>
      </c>
      <c r="Z176" s="90">
        <v>15.172198</v>
      </c>
      <c r="AA176" s="90">
        <v>15.171754</v>
      </c>
      <c r="AB176" s="90">
        <v>15.171353999999999</v>
      </c>
      <c r="AC176" s="90">
        <v>15.171044</v>
      </c>
      <c r="AD176" s="90">
        <v>15.170722</v>
      </c>
      <c r="AE176" s="90">
        <v>15.170489999999999</v>
      </c>
      <c r="AF176" s="91">
        <v>6.6660000000000001E-3</v>
      </c>
      <c r="AG176" s="82"/>
    </row>
    <row r="177" spans="1:33" ht="15" customHeight="1" x14ac:dyDescent="0.75">
      <c r="A177" s="80" t="s">
        <v>445</v>
      </c>
      <c r="B177" s="89" t="s">
        <v>289</v>
      </c>
      <c r="C177" s="90">
        <v>12.370099</v>
      </c>
      <c r="D177" s="90">
        <v>12.423861</v>
      </c>
      <c r="E177" s="90">
        <v>12.630001999999999</v>
      </c>
      <c r="F177" s="90">
        <v>12.778555000000001</v>
      </c>
      <c r="G177" s="90">
        <v>12.863218</v>
      </c>
      <c r="H177" s="90">
        <v>13.019094000000001</v>
      </c>
      <c r="I177" s="90">
        <v>13.145066</v>
      </c>
      <c r="J177" s="90">
        <v>13.360619</v>
      </c>
      <c r="K177" s="90">
        <v>13.615053</v>
      </c>
      <c r="L177" s="90">
        <v>13.851718</v>
      </c>
      <c r="M177" s="90">
        <v>14.074310000000001</v>
      </c>
      <c r="N177" s="90">
        <v>14.236444000000001</v>
      </c>
      <c r="O177" s="90">
        <v>14.328803000000001</v>
      </c>
      <c r="P177" s="90">
        <v>14.355442</v>
      </c>
      <c r="Q177" s="90">
        <v>14.372279000000001</v>
      </c>
      <c r="R177" s="90">
        <v>14.372299</v>
      </c>
      <c r="S177" s="90">
        <v>14.369871</v>
      </c>
      <c r="T177" s="90">
        <v>14.368024999999999</v>
      </c>
      <c r="U177" s="90">
        <v>14.366300000000001</v>
      </c>
      <c r="V177" s="90">
        <v>14.365119999999999</v>
      </c>
      <c r="W177" s="90">
        <v>14.364024000000001</v>
      </c>
      <c r="X177" s="90">
        <v>14.363379999999999</v>
      </c>
      <c r="Y177" s="90">
        <v>14.362422</v>
      </c>
      <c r="Z177" s="90">
        <v>14.361484000000001</v>
      </c>
      <c r="AA177" s="90">
        <v>14.3536</v>
      </c>
      <c r="AB177" s="90">
        <v>14.353339</v>
      </c>
      <c r="AC177" s="90">
        <v>14.353724</v>
      </c>
      <c r="AD177" s="90">
        <v>14.355268000000001</v>
      </c>
      <c r="AE177" s="90">
        <v>14.357434</v>
      </c>
      <c r="AF177" s="91">
        <v>5.3350000000000003E-3</v>
      </c>
      <c r="AG177" s="82"/>
    </row>
    <row r="178" spans="1:33" ht="15" customHeight="1" x14ac:dyDescent="0.75">
      <c r="A178" s="80" t="s">
        <v>446</v>
      </c>
      <c r="B178" s="89" t="s">
        <v>291</v>
      </c>
      <c r="C178" s="90">
        <v>12.486860999999999</v>
      </c>
      <c r="D178" s="90">
        <v>12.486863</v>
      </c>
      <c r="E178" s="90">
        <v>12.48686</v>
      </c>
      <c r="F178" s="90">
        <v>12.486863</v>
      </c>
      <c r="G178" s="90">
        <v>12.486863</v>
      </c>
      <c r="H178" s="90">
        <v>12.486863</v>
      </c>
      <c r="I178" s="90">
        <v>12.486860999999999</v>
      </c>
      <c r="J178" s="90">
        <v>12.486864000000001</v>
      </c>
      <c r="K178" s="90">
        <v>12.486863</v>
      </c>
      <c r="L178" s="90">
        <v>12.486863</v>
      </c>
      <c r="M178" s="90">
        <v>12.486863</v>
      </c>
      <c r="N178" s="90">
        <v>12.486863</v>
      </c>
      <c r="O178" s="90">
        <v>12.486860999999999</v>
      </c>
      <c r="P178" s="90">
        <v>12.486860999999999</v>
      </c>
      <c r="Q178" s="90">
        <v>12.486860999999999</v>
      </c>
      <c r="R178" s="90">
        <v>12.486863</v>
      </c>
      <c r="S178" s="90">
        <v>12.48686</v>
      </c>
      <c r="T178" s="90">
        <v>12.48686</v>
      </c>
      <c r="U178" s="90">
        <v>12.486860999999999</v>
      </c>
      <c r="V178" s="90">
        <v>12.48686</v>
      </c>
      <c r="W178" s="90">
        <v>12.486863</v>
      </c>
      <c r="X178" s="90">
        <v>12.486863</v>
      </c>
      <c r="Y178" s="90">
        <v>12.486860999999999</v>
      </c>
      <c r="Z178" s="90">
        <v>12.486863</v>
      </c>
      <c r="AA178" s="90">
        <v>12.48686</v>
      </c>
      <c r="AB178" s="90">
        <v>12.486863</v>
      </c>
      <c r="AC178" s="90">
        <v>12.486860999999999</v>
      </c>
      <c r="AD178" s="90">
        <v>12.486863</v>
      </c>
      <c r="AE178" s="90">
        <v>12.486863</v>
      </c>
      <c r="AF178" s="91">
        <v>0</v>
      </c>
      <c r="AG178" s="82"/>
    </row>
    <row r="179" spans="1:33" ht="15" customHeight="1" x14ac:dyDescent="0.75">
      <c r="A179" s="80" t="s">
        <v>447</v>
      </c>
      <c r="B179" s="89" t="s">
        <v>293</v>
      </c>
      <c r="C179" s="90">
        <v>12.846411</v>
      </c>
      <c r="D179" s="90">
        <v>13.218121999999999</v>
      </c>
      <c r="E179" s="90">
        <v>13.627822999999999</v>
      </c>
      <c r="F179" s="90">
        <v>14.042638999999999</v>
      </c>
      <c r="G179" s="90">
        <v>14.186604000000001</v>
      </c>
      <c r="H179" s="90">
        <v>14.434004</v>
      </c>
      <c r="I179" s="90">
        <v>14.442583000000001</v>
      </c>
      <c r="J179" s="90">
        <v>14.608980000000001</v>
      </c>
      <c r="K179" s="90">
        <v>14.684302000000001</v>
      </c>
      <c r="L179" s="90">
        <v>14.735426</v>
      </c>
      <c r="M179" s="90">
        <v>14.661357000000001</v>
      </c>
      <c r="N179" s="90">
        <v>14.739395</v>
      </c>
      <c r="O179" s="90">
        <v>14.804073000000001</v>
      </c>
      <c r="P179" s="90">
        <v>14.848421</v>
      </c>
      <c r="Q179" s="90">
        <v>14.881249</v>
      </c>
      <c r="R179" s="90">
        <v>14.904825000000001</v>
      </c>
      <c r="S179" s="90">
        <v>14.916617</v>
      </c>
      <c r="T179" s="90">
        <v>14.917142</v>
      </c>
      <c r="U179" s="90">
        <v>14.915953</v>
      </c>
      <c r="V179" s="90">
        <v>14.915247000000001</v>
      </c>
      <c r="W179" s="90">
        <v>14.914173</v>
      </c>
      <c r="X179" s="90">
        <v>14.913214999999999</v>
      </c>
      <c r="Y179" s="90">
        <v>14.911542000000001</v>
      </c>
      <c r="Z179" s="90">
        <v>14.911346999999999</v>
      </c>
      <c r="AA179" s="90">
        <v>14.910938</v>
      </c>
      <c r="AB179" s="90">
        <v>14.912041</v>
      </c>
      <c r="AC179" s="90">
        <v>14.912226</v>
      </c>
      <c r="AD179" s="90">
        <v>14.913921999999999</v>
      </c>
      <c r="AE179" s="90">
        <v>14.914241000000001</v>
      </c>
      <c r="AF179" s="91">
        <v>5.3449999999999999E-3</v>
      </c>
      <c r="AG179" s="82"/>
    </row>
    <row r="180" spans="1:33" ht="15" customHeight="1" x14ac:dyDescent="0.75">
      <c r="A180" s="80" t="s">
        <v>448</v>
      </c>
      <c r="B180" s="89" t="s">
        <v>295</v>
      </c>
      <c r="C180" s="90">
        <v>27.219131000000001</v>
      </c>
      <c r="D180" s="90">
        <v>27.246206000000001</v>
      </c>
      <c r="E180" s="90">
        <v>27.281466000000002</v>
      </c>
      <c r="F180" s="90">
        <v>27.325966000000001</v>
      </c>
      <c r="G180" s="90">
        <v>27.380199000000001</v>
      </c>
      <c r="H180" s="90">
        <v>27.443327</v>
      </c>
      <c r="I180" s="90">
        <v>27.474117</v>
      </c>
      <c r="J180" s="90">
        <v>27.529731999999999</v>
      </c>
      <c r="K180" s="90">
        <v>27.583223</v>
      </c>
      <c r="L180" s="90">
        <v>27.632815999999998</v>
      </c>
      <c r="M180" s="90">
        <v>27.676708000000001</v>
      </c>
      <c r="N180" s="90">
        <v>27.703455000000002</v>
      </c>
      <c r="O180" s="90">
        <v>27.712814000000002</v>
      </c>
      <c r="P180" s="90">
        <v>27.721041</v>
      </c>
      <c r="Q180" s="90">
        <v>27.722708000000001</v>
      </c>
      <c r="R180" s="90">
        <v>27.722674999999999</v>
      </c>
      <c r="S180" s="90">
        <v>27.722640999999999</v>
      </c>
      <c r="T180" s="90">
        <v>27.722618000000001</v>
      </c>
      <c r="U180" s="90">
        <v>27.722601000000001</v>
      </c>
      <c r="V180" s="90">
        <v>27.722587999999998</v>
      </c>
      <c r="W180" s="90">
        <v>27.722577999999999</v>
      </c>
      <c r="X180" s="90">
        <v>27.722570000000001</v>
      </c>
      <c r="Y180" s="90">
        <v>27.722560999999999</v>
      </c>
      <c r="Z180" s="90">
        <v>27.722559</v>
      </c>
      <c r="AA180" s="90">
        <v>27.722549000000001</v>
      </c>
      <c r="AB180" s="90">
        <v>27.722548</v>
      </c>
      <c r="AC180" s="90">
        <v>27.722542000000001</v>
      </c>
      <c r="AD180" s="90">
        <v>27.722543999999999</v>
      </c>
      <c r="AE180" s="90">
        <v>27.722542000000001</v>
      </c>
      <c r="AF180" s="91">
        <v>6.5499999999999998E-4</v>
      </c>
      <c r="AG180" s="82"/>
    </row>
    <row r="181" spans="1:33" ht="12" customHeight="1" x14ac:dyDescent="0.75">
      <c r="A181" s="80" t="s">
        <v>449</v>
      </c>
      <c r="B181" s="89" t="s">
        <v>297</v>
      </c>
      <c r="C181" s="90">
        <v>0</v>
      </c>
      <c r="D181" s="90">
        <v>23.149469</v>
      </c>
      <c r="E181" s="90">
        <v>23.788757</v>
      </c>
      <c r="F181" s="90">
        <v>24.201412000000001</v>
      </c>
      <c r="G181" s="90">
        <v>24.593264000000001</v>
      </c>
      <c r="H181" s="90">
        <v>25.140753</v>
      </c>
      <c r="I181" s="90">
        <v>25.620788999999998</v>
      </c>
      <c r="J181" s="90">
        <v>26.339625999999999</v>
      </c>
      <c r="K181" s="90">
        <v>27.120087000000002</v>
      </c>
      <c r="L181" s="90">
        <v>27.894962</v>
      </c>
      <c r="M181" s="90">
        <v>28.583632999999999</v>
      </c>
      <c r="N181" s="90">
        <v>28.93169</v>
      </c>
      <c r="O181" s="90">
        <v>29.087039999999998</v>
      </c>
      <c r="P181" s="90">
        <v>29.106612999999999</v>
      </c>
      <c r="Q181" s="90">
        <v>29.125404</v>
      </c>
      <c r="R181" s="90">
        <v>29.129776</v>
      </c>
      <c r="S181" s="90">
        <v>29.124500000000001</v>
      </c>
      <c r="T181" s="90">
        <v>29.119802</v>
      </c>
      <c r="U181" s="90">
        <v>29.115503</v>
      </c>
      <c r="V181" s="90">
        <v>29.111118000000001</v>
      </c>
      <c r="W181" s="90">
        <v>29.106992999999999</v>
      </c>
      <c r="X181" s="90">
        <v>29.103442999999999</v>
      </c>
      <c r="Y181" s="90">
        <v>29.100300000000001</v>
      </c>
      <c r="Z181" s="90">
        <v>29.097477000000001</v>
      </c>
      <c r="AA181" s="90">
        <v>29.095098</v>
      </c>
      <c r="AB181" s="90">
        <v>29.093209999999999</v>
      </c>
      <c r="AC181" s="90">
        <v>29.091781999999998</v>
      </c>
      <c r="AD181" s="90">
        <v>29.083096000000001</v>
      </c>
      <c r="AE181" s="90">
        <v>29.086570999999999</v>
      </c>
      <c r="AF181" s="91" t="s">
        <v>298</v>
      </c>
      <c r="AG181" s="82"/>
    </row>
    <row r="182" spans="1:33" ht="12" customHeight="1" x14ac:dyDescent="0.75">
      <c r="A182" s="80" t="s">
        <v>450</v>
      </c>
      <c r="B182" s="89" t="s">
        <v>300</v>
      </c>
      <c r="C182" s="90">
        <v>0</v>
      </c>
      <c r="D182" s="90">
        <v>18.959845000000001</v>
      </c>
      <c r="E182" s="90">
        <v>19.230974</v>
      </c>
      <c r="F182" s="90">
        <v>19.473016999999999</v>
      </c>
      <c r="G182" s="90">
        <v>19.562275</v>
      </c>
      <c r="H182" s="90">
        <v>19.736988</v>
      </c>
      <c r="I182" s="90">
        <v>19.864495999999999</v>
      </c>
      <c r="J182" s="90">
        <v>20.069866000000001</v>
      </c>
      <c r="K182" s="90">
        <v>20.301096000000001</v>
      </c>
      <c r="L182" s="90">
        <v>20.525687999999999</v>
      </c>
      <c r="M182" s="90">
        <v>20.728285</v>
      </c>
      <c r="N182" s="90">
        <v>20.866682000000001</v>
      </c>
      <c r="O182" s="90">
        <v>20.968336000000001</v>
      </c>
      <c r="P182" s="90">
        <v>21.002409</v>
      </c>
      <c r="Q182" s="90">
        <v>21.046901999999999</v>
      </c>
      <c r="R182" s="90">
        <v>21.067965999999998</v>
      </c>
      <c r="S182" s="90">
        <v>21.064533000000001</v>
      </c>
      <c r="T182" s="90">
        <v>21.062408000000001</v>
      </c>
      <c r="U182" s="90">
        <v>21.060576999999999</v>
      </c>
      <c r="V182" s="90">
        <v>21.057089000000001</v>
      </c>
      <c r="W182" s="90">
        <v>21.059256000000001</v>
      </c>
      <c r="X182" s="90">
        <v>21.063654</v>
      </c>
      <c r="Y182" s="90">
        <v>21.017776000000001</v>
      </c>
      <c r="Z182" s="90">
        <v>21.046399999999998</v>
      </c>
      <c r="AA182" s="90">
        <v>21.070132999999998</v>
      </c>
      <c r="AB182" s="90">
        <v>21.104872</v>
      </c>
      <c r="AC182" s="90">
        <v>21.148212000000001</v>
      </c>
      <c r="AD182" s="90">
        <v>21.199916999999999</v>
      </c>
      <c r="AE182" s="90">
        <v>21.257977</v>
      </c>
      <c r="AF182" s="91" t="s">
        <v>298</v>
      </c>
      <c r="AG182" s="82"/>
    </row>
    <row r="183" spans="1:33" ht="15" customHeight="1" x14ac:dyDescent="0.75">
      <c r="A183" s="80" t="s">
        <v>451</v>
      </c>
      <c r="B183" s="89" t="s">
        <v>302</v>
      </c>
      <c r="C183" s="90">
        <v>0</v>
      </c>
      <c r="D183" s="90">
        <v>0</v>
      </c>
      <c r="E183" s="90">
        <v>18.589186000000002</v>
      </c>
      <c r="F183" s="90">
        <v>16.244858000000001</v>
      </c>
      <c r="G183" s="90">
        <v>16.244858000000001</v>
      </c>
      <c r="H183" s="90">
        <v>16.244858000000001</v>
      </c>
      <c r="I183" s="90">
        <v>16.244858000000001</v>
      </c>
      <c r="J183" s="90">
        <v>16.244858000000001</v>
      </c>
      <c r="K183" s="90">
        <v>16.244858000000001</v>
      </c>
      <c r="L183" s="90">
        <v>16.244858000000001</v>
      </c>
      <c r="M183" s="90">
        <v>16.244858000000001</v>
      </c>
      <c r="N183" s="90">
        <v>16.244858000000001</v>
      </c>
      <c r="O183" s="90">
        <v>16.244858000000001</v>
      </c>
      <c r="P183" s="90">
        <v>16.244858000000001</v>
      </c>
      <c r="Q183" s="90">
        <v>16.244858000000001</v>
      </c>
      <c r="R183" s="90">
        <v>16.244858000000001</v>
      </c>
      <c r="S183" s="90">
        <v>16.244858000000001</v>
      </c>
      <c r="T183" s="90">
        <v>16.244858000000001</v>
      </c>
      <c r="U183" s="90">
        <v>16.244858000000001</v>
      </c>
      <c r="V183" s="90">
        <v>16.244858000000001</v>
      </c>
      <c r="W183" s="90">
        <v>16.244858000000001</v>
      </c>
      <c r="X183" s="90">
        <v>16.244858000000001</v>
      </c>
      <c r="Y183" s="90">
        <v>16.244858000000001</v>
      </c>
      <c r="Z183" s="90">
        <v>16.244858000000001</v>
      </c>
      <c r="AA183" s="90">
        <v>16.244858000000001</v>
      </c>
      <c r="AB183" s="90">
        <v>16.244858000000001</v>
      </c>
      <c r="AC183" s="90">
        <v>16.244858000000001</v>
      </c>
      <c r="AD183" s="90">
        <v>16.244858000000001</v>
      </c>
      <c r="AE183" s="90">
        <v>16.244858000000001</v>
      </c>
      <c r="AF183" s="91" t="s">
        <v>298</v>
      </c>
      <c r="AG183" s="82"/>
    </row>
    <row r="184" spans="1:33" ht="15" customHeight="1" x14ac:dyDescent="0.75">
      <c r="A184" s="80" t="s">
        <v>452</v>
      </c>
      <c r="B184" s="89" t="s">
        <v>385</v>
      </c>
      <c r="C184" s="90">
        <v>15.487391000000001</v>
      </c>
      <c r="D184" s="90">
        <v>16.165934</v>
      </c>
      <c r="E184" s="90">
        <v>16.852744999999999</v>
      </c>
      <c r="F184" s="90">
        <v>17.521813999999999</v>
      </c>
      <c r="G184" s="90">
        <v>17.836521000000001</v>
      </c>
      <c r="H184" s="90">
        <v>18.110120999999999</v>
      </c>
      <c r="I184" s="90">
        <v>18.140739</v>
      </c>
      <c r="J184" s="90">
        <v>18.257238000000001</v>
      </c>
      <c r="K184" s="90">
        <v>18.297186</v>
      </c>
      <c r="L184" s="90">
        <v>18.318868999999999</v>
      </c>
      <c r="M184" s="90">
        <v>18.275967000000001</v>
      </c>
      <c r="N184" s="90">
        <v>18.290842000000001</v>
      </c>
      <c r="O184" s="90">
        <v>18.302257999999998</v>
      </c>
      <c r="P184" s="90">
        <v>18.305890999999999</v>
      </c>
      <c r="Q184" s="90">
        <v>18.306034</v>
      </c>
      <c r="R184" s="90">
        <v>18.303612000000001</v>
      </c>
      <c r="S184" s="90">
        <v>18.298258000000001</v>
      </c>
      <c r="T184" s="90">
        <v>18.289453999999999</v>
      </c>
      <c r="U184" s="90">
        <v>18.281590000000001</v>
      </c>
      <c r="V184" s="90">
        <v>18.27459</v>
      </c>
      <c r="W184" s="90">
        <v>18.26857</v>
      </c>
      <c r="X184" s="90">
        <v>18.263286999999998</v>
      </c>
      <c r="Y184" s="90">
        <v>18.258537</v>
      </c>
      <c r="Z184" s="90">
        <v>18.25423</v>
      </c>
      <c r="AA184" s="90">
        <v>18.250519000000001</v>
      </c>
      <c r="AB184" s="90">
        <v>18.247578000000001</v>
      </c>
      <c r="AC184" s="90">
        <v>18.222587999999998</v>
      </c>
      <c r="AD184" s="90">
        <v>18.222778000000002</v>
      </c>
      <c r="AE184" s="90">
        <v>18.224402999999999</v>
      </c>
      <c r="AF184" s="91">
        <v>5.829E-3</v>
      </c>
      <c r="AG184" s="82"/>
    </row>
    <row r="185" spans="1:33" ht="15" customHeight="1" x14ac:dyDescent="0.75">
      <c r="B185" s="88" t="s">
        <v>305</v>
      </c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</row>
    <row r="186" spans="1:33" ht="15" customHeight="1" x14ac:dyDescent="0.75">
      <c r="A186" s="80" t="s">
        <v>453</v>
      </c>
      <c r="B186" s="89" t="s">
        <v>285</v>
      </c>
      <c r="C186" s="90">
        <v>10.573097000000001</v>
      </c>
      <c r="D186" s="90">
        <v>11.142485000000001</v>
      </c>
      <c r="E186" s="90">
        <v>11.550504999999999</v>
      </c>
      <c r="F186" s="90">
        <v>11.977176</v>
      </c>
      <c r="G186" s="90">
        <v>12.42301</v>
      </c>
      <c r="H186" s="90">
        <v>12.830263</v>
      </c>
      <c r="I186" s="90">
        <v>12.987424000000001</v>
      </c>
      <c r="J186" s="90">
        <v>13.305011</v>
      </c>
      <c r="K186" s="90">
        <v>13.589658</v>
      </c>
      <c r="L186" s="90">
        <v>13.852079</v>
      </c>
      <c r="M186" s="90">
        <v>13.977544999999999</v>
      </c>
      <c r="N186" s="90">
        <v>13.952327</v>
      </c>
      <c r="O186" s="90">
        <v>13.932137000000001</v>
      </c>
      <c r="P186" s="90">
        <v>13.905892</v>
      </c>
      <c r="Q186" s="90">
        <v>13.899329</v>
      </c>
      <c r="R186" s="90">
        <v>13.892861</v>
      </c>
      <c r="S186" s="90">
        <v>13.886645</v>
      </c>
      <c r="T186" s="90">
        <v>13.880846999999999</v>
      </c>
      <c r="U186" s="90">
        <v>13.875050999999999</v>
      </c>
      <c r="V186" s="90">
        <v>13.869313</v>
      </c>
      <c r="W186" s="90">
        <v>13.864424</v>
      </c>
      <c r="X186" s="90">
        <v>13.860239</v>
      </c>
      <c r="Y186" s="90">
        <v>13.8566</v>
      </c>
      <c r="Z186" s="90">
        <v>13.853432</v>
      </c>
      <c r="AA186" s="90">
        <v>13.850702</v>
      </c>
      <c r="AB186" s="90">
        <v>13.848376999999999</v>
      </c>
      <c r="AC186" s="90">
        <v>13.846394</v>
      </c>
      <c r="AD186" s="90">
        <v>13.844652999999999</v>
      </c>
      <c r="AE186" s="90">
        <v>13.843116999999999</v>
      </c>
      <c r="AF186" s="91">
        <v>9.6710000000000008E-3</v>
      </c>
      <c r="AG186" s="82"/>
    </row>
    <row r="187" spans="1:33" ht="15" customHeight="1" x14ac:dyDescent="0.75">
      <c r="A187" s="80" t="s">
        <v>454</v>
      </c>
      <c r="B187" s="89" t="s">
        <v>287</v>
      </c>
      <c r="C187" s="90">
        <v>7.5911910000000002</v>
      </c>
      <c r="D187" s="90">
        <v>7.6611630000000002</v>
      </c>
      <c r="E187" s="90">
        <v>7.8782069999999997</v>
      </c>
      <c r="F187" s="90">
        <v>8.1282580000000006</v>
      </c>
      <c r="G187" s="90">
        <v>8.4002669999999995</v>
      </c>
      <c r="H187" s="90">
        <v>8.6649030000000007</v>
      </c>
      <c r="I187" s="90">
        <v>8.7525060000000003</v>
      </c>
      <c r="J187" s="90">
        <v>8.9603819999999992</v>
      </c>
      <c r="K187" s="90">
        <v>9.1422589999999992</v>
      </c>
      <c r="L187" s="90">
        <v>9.3097940000000001</v>
      </c>
      <c r="M187" s="90">
        <v>9.4206289999999999</v>
      </c>
      <c r="N187" s="90">
        <v>9.4643309999999996</v>
      </c>
      <c r="O187" s="90">
        <v>9.4966589999999993</v>
      </c>
      <c r="P187" s="90">
        <v>9.5174789999999998</v>
      </c>
      <c r="Q187" s="90">
        <v>9.5179650000000002</v>
      </c>
      <c r="R187" s="90">
        <v>9.5173430000000003</v>
      </c>
      <c r="S187" s="90">
        <v>9.5168689999999998</v>
      </c>
      <c r="T187" s="90">
        <v>9.5165019999999991</v>
      </c>
      <c r="U187" s="90">
        <v>9.5162209999999998</v>
      </c>
      <c r="V187" s="90">
        <v>9.516</v>
      </c>
      <c r="W187" s="90">
        <v>9.5158260000000006</v>
      </c>
      <c r="X187" s="90">
        <v>9.5156919999999996</v>
      </c>
      <c r="Y187" s="90">
        <v>9.5155860000000008</v>
      </c>
      <c r="Z187" s="90">
        <v>9.5155010000000004</v>
      </c>
      <c r="AA187" s="90">
        <v>9.5154379999999996</v>
      </c>
      <c r="AB187" s="90">
        <v>9.51539</v>
      </c>
      <c r="AC187" s="90">
        <v>9.5153510000000008</v>
      </c>
      <c r="AD187" s="90">
        <v>9.5153219999999994</v>
      </c>
      <c r="AE187" s="90">
        <v>9.5152990000000006</v>
      </c>
      <c r="AF187" s="91">
        <v>8.1010000000000006E-3</v>
      </c>
      <c r="AG187" s="82"/>
    </row>
    <row r="188" spans="1:33" ht="12" customHeight="1" x14ac:dyDescent="0.75">
      <c r="A188" s="80" t="s">
        <v>455</v>
      </c>
      <c r="B188" s="89" t="s">
        <v>289</v>
      </c>
      <c r="C188" s="90">
        <v>7.1242470000000004</v>
      </c>
      <c r="D188" s="90">
        <v>7.2168130000000001</v>
      </c>
      <c r="E188" s="90">
        <v>7.3563900000000002</v>
      </c>
      <c r="F188" s="90">
        <v>7.5275650000000001</v>
      </c>
      <c r="G188" s="90">
        <v>7.7367249999999999</v>
      </c>
      <c r="H188" s="90">
        <v>7.9800310000000003</v>
      </c>
      <c r="I188" s="90">
        <v>8.1323980000000002</v>
      </c>
      <c r="J188" s="90">
        <v>8.3864009999999993</v>
      </c>
      <c r="K188" s="90">
        <v>8.6378269999999997</v>
      </c>
      <c r="L188" s="90">
        <v>8.8904259999999997</v>
      </c>
      <c r="M188" s="90">
        <v>9.1115209999999998</v>
      </c>
      <c r="N188" s="90">
        <v>9.2799289999999992</v>
      </c>
      <c r="O188" s="90">
        <v>9.3770019999999992</v>
      </c>
      <c r="P188" s="90">
        <v>9.4107590000000005</v>
      </c>
      <c r="Q188" s="90">
        <v>9.4246560000000006</v>
      </c>
      <c r="R188" s="90">
        <v>9.4245020000000004</v>
      </c>
      <c r="S188" s="90">
        <v>9.4241159999999997</v>
      </c>
      <c r="T188" s="90">
        <v>9.4238</v>
      </c>
      <c r="U188" s="90">
        <v>9.4235679999999995</v>
      </c>
      <c r="V188" s="90">
        <v>9.4233779999999996</v>
      </c>
      <c r="W188" s="90">
        <v>9.4232479999999992</v>
      </c>
      <c r="X188" s="90">
        <v>9.4231280000000002</v>
      </c>
      <c r="Y188" s="90">
        <v>9.4230619999999998</v>
      </c>
      <c r="Z188" s="90">
        <v>9.423019</v>
      </c>
      <c r="AA188" s="90">
        <v>9.4229979999999998</v>
      </c>
      <c r="AB188" s="90">
        <v>9.4229979999999998</v>
      </c>
      <c r="AC188" s="90">
        <v>9.4230040000000006</v>
      </c>
      <c r="AD188" s="90">
        <v>9.4230070000000001</v>
      </c>
      <c r="AE188" s="90">
        <v>9.4230029999999996</v>
      </c>
      <c r="AF188" s="91">
        <v>1.0038E-2</v>
      </c>
      <c r="AG188" s="82"/>
    </row>
    <row r="189" spans="1:33" ht="15" customHeight="1" x14ac:dyDescent="0.75">
      <c r="A189" s="80" t="s">
        <v>456</v>
      </c>
      <c r="B189" s="89" t="s">
        <v>291</v>
      </c>
      <c r="C189" s="90">
        <v>7.292211</v>
      </c>
      <c r="D189" s="90">
        <v>7.4884079999999997</v>
      </c>
      <c r="E189" s="90">
        <v>7.6983680000000003</v>
      </c>
      <c r="F189" s="90">
        <v>7.9397979999999997</v>
      </c>
      <c r="G189" s="90">
        <v>8.1937759999999997</v>
      </c>
      <c r="H189" s="90">
        <v>8.4428420000000006</v>
      </c>
      <c r="I189" s="90">
        <v>8.5494730000000008</v>
      </c>
      <c r="J189" s="90">
        <v>8.7347490000000008</v>
      </c>
      <c r="K189" s="90">
        <v>8.8995069999999998</v>
      </c>
      <c r="L189" s="90">
        <v>9.0537989999999997</v>
      </c>
      <c r="M189" s="90">
        <v>9.1548890000000007</v>
      </c>
      <c r="N189" s="90">
        <v>9.1676400000000005</v>
      </c>
      <c r="O189" s="90">
        <v>9.1625399999999999</v>
      </c>
      <c r="P189" s="90">
        <v>9.1586540000000003</v>
      </c>
      <c r="Q189" s="90">
        <v>9.1556639999999998</v>
      </c>
      <c r="R189" s="90">
        <v>9.1533379999999998</v>
      </c>
      <c r="S189" s="90">
        <v>9.1515199999999997</v>
      </c>
      <c r="T189" s="90">
        <v>9.1500839999999997</v>
      </c>
      <c r="U189" s="90">
        <v>9.1489410000000007</v>
      </c>
      <c r="V189" s="90">
        <v>9.1480250000000005</v>
      </c>
      <c r="W189" s="90">
        <v>9.1472890000000007</v>
      </c>
      <c r="X189" s="90">
        <v>9.1466879999999993</v>
      </c>
      <c r="Y189" s="90">
        <v>9.1461900000000007</v>
      </c>
      <c r="Z189" s="90">
        <v>9.1457750000000004</v>
      </c>
      <c r="AA189" s="90">
        <v>9.1454409999999999</v>
      </c>
      <c r="AB189" s="90">
        <v>9.1451709999999995</v>
      </c>
      <c r="AC189" s="90">
        <v>9.1449479999999994</v>
      </c>
      <c r="AD189" s="90">
        <v>9.1447570000000002</v>
      </c>
      <c r="AE189" s="90">
        <v>9.1445919999999994</v>
      </c>
      <c r="AF189" s="91">
        <v>8.1169999999999992E-3</v>
      </c>
      <c r="AG189" s="82"/>
    </row>
    <row r="190" spans="1:33" ht="15" customHeight="1" x14ac:dyDescent="0.75">
      <c r="A190" s="80" t="s">
        <v>457</v>
      </c>
      <c r="B190" s="89" t="s">
        <v>293</v>
      </c>
      <c r="C190" s="90">
        <v>7.268243</v>
      </c>
      <c r="D190" s="90">
        <v>7.4635480000000003</v>
      </c>
      <c r="E190" s="90">
        <v>7.6750480000000003</v>
      </c>
      <c r="F190" s="90">
        <v>7.9198219999999999</v>
      </c>
      <c r="G190" s="90">
        <v>8.185416</v>
      </c>
      <c r="H190" s="90">
        <v>8.4430309999999995</v>
      </c>
      <c r="I190" s="90">
        <v>8.5276650000000007</v>
      </c>
      <c r="J190" s="90">
        <v>8.7294079999999994</v>
      </c>
      <c r="K190" s="90">
        <v>8.9058630000000001</v>
      </c>
      <c r="L190" s="90">
        <v>9.0684369999999994</v>
      </c>
      <c r="M190" s="90">
        <v>9.1760070000000002</v>
      </c>
      <c r="N190" s="90">
        <v>9.2184139999999992</v>
      </c>
      <c r="O190" s="90">
        <v>9.2498050000000003</v>
      </c>
      <c r="P190" s="90">
        <v>9.2703319999999998</v>
      </c>
      <c r="Q190" s="90">
        <v>9.2718019999999992</v>
      </c>
      <c r="R190" s="90">
        <v>9.2710109999999997</v>
      </c>
      <c r="S190" s="90">
        <v>9.2704079999999998</v>
      </c>
      <c r="T190" s="90">
        <v>9.269933</v>
      </c>
      <c r="U190" s="90">
        <v>9.2696070000000006</v>
      </c>
      <c r="V190" s="90">
        <v>9.2693589999999997</v>
      </c>
      <c r="W190" s="90">
        <v>9.2692110000000003</v>
      </c>
      <c r="X190" s="90">
        <v>9.2690979999999996</v>
      </c>
      <c r="Y190" s="90">
        <v>9.2690529999999995</v>
      </c>
      <c r="Z190" s="90">
        <v>9.2689599999999999</v>
      </c>
      <c r="AA190" s="90">
        <v>9.2688970000000008</v>
      </c>
      <c r="AB190" s="90">
        <v>9.2687869999999997</v>
      </c>
      <c r="AC190" s="90">
        <v>9.2687290000000004</v>
      </c>
      <c r="AD190" s="90">
        <v>9.2686460000000004</v>
      </c>
      <c r="AE190" s="90">
        <v>9.2686039999999998</v>
      </c>
      <c r="AF190" s="91">
        <v>8.7209999999999996E-3</v>
      </c>
      <c r="AG190" s="82"/>
    </row>
    <row r="191" spans="1:33" ht="15" customHeight="1" x14ac:dyDescent="0.75">
      <c r="A191" s="80" t="s">
        <v>458</v>
      </c>
      <c r="B191" s="89" t="s">
        <v>295</v>
      </c>
      <c r="C191" s="90">
        <v>17.261649999999999</v>
      </c>
      <c r="D191" s="90">
        <v>17.508261000000001</v>
      </c>
      <c r="E191" s="90">
        <v>17.854417999999999</v>
      </c>
      <c r="F191" s="90">
        <v>18.277363000000001</v>
      </c>
      <c r="G191" s="90">
        <v>18.790918000000001</v>
      </c>
      <c r="H191" s="90">
        <v>19.316697999999999</v>
      </c>
      <c r="I191" s="90">
        <v>19.565182</v>
      </c>
      <c r="J191" s="90">
        <v>20.084275999999999</v>
      </c>
      <c r="K191" s="90">
        <v>20.588906999999999</v>
      </c>
      <c r="L191" s="90">
        <v>21.061657</v>
      </c>
      <c r="M191" s="90">
        <v>21.391763999999998</v>
      </c>
      <c r="N191" s="90">
        <v>21.534663999999999</v>
      </c>
      <c r="O191" s="90">
        <v>21.618568</v>
      </c>
      <c r="P191" s="90">
        <v>21.688912999999999</v>
      </c>
      <c r="Q191" s="90">
        <v>21.743261</v>
      </c>
      <c r="R191" s="90">
        <v>21.778696</v>
      </c>
      <c r="S191" s="90">
        <v>21.801825000000001</v>
      </c>
      <c r="T191" s="90">
        <v>21.804839999999999</v>
      </c>
      <c r="U191" s="90">
        <v>21.806774000000001</v>
      </c>
      <c r="V191" s="90">
        <v>21.808716</v>
      </c>
      <c r="W191" s="90">
        <v>21.810666999999999</v>
      </c>
      <c r="X191" s="90">
        <v>21.812643000000001</v>
      </c>
      <c r="Y191" s="90">
        <v>21.814662999999999</v>
      </c>
      <c r="Z191" s="90">
        <v>21.816706</v>
      </c>
      <c r="AA191" s="90">
        <v>21.818787</v>
      </c>
      <c r="AB191" s="90">
        <v>21.821026</v>
      </c>
      <c r="AC191" s="90">
        <v>21.823440999999999</v>
      </c>
      <c r="AD191" s="90">
        <v>21.825979</v>
      </c>
      <c r="AE191" s="90">
        <v>21.828533</v>
      </c>
      <c r="AF191" s="91">
        <v>8.4180000000000001E-3</v>
      </c>
      <c r="AG191" s="82"/>
    </row>
    <row r="192" spans="1:33" ht="15" customHeight="1" x14ac:dyDescent="0.75">
      <c r="A192" s="80" t="s">
        <v>459</v>
      </c>
      <c r="B192" s="89" t="s">
        <v>297</v>
      </c>
      <c r="C192" s="90">
        <v>0</v>
      </c>
      <c r="D192" s="90">
        <v>0</v>
      </c>
      <c r="E192" s="90">
        <v>14.553951</v>
      </c>
      <c r="F192" s="90">
        <v>15.06725</v>
      </c>
      <c r="G192" s="90">
        <v>15.341901</v>
      </c>
      <c r="H192" s="90">
        <v>15.710222999999999</v>
      </c>
      <c r="I192" s="90">
        <v>15.970879</v>
      </c>
      <c r="J192" s="90">
        <v>16.342666999999999</v>
      </c>
      <c r="K192" s="90">
        <v>16.697527000000001</v>
      </c>
      <c r="L192" s="90">
        <v>17.096664000000001</v>
      </c>
      <c r="M192" s="90">
        <v>17.514284</v>
      </c>
      <c r="N192" s="90">
        <v>17.923280999999999</v>
      </c>
      <c r="O192" s="90">
        <v>18.248905000000001</v>
      </c>
      <c r="P192" s="90">
        <v>18.335930000000001</v>
      </c>
      <c r="Q192" s="90">
        <v>18.547796000000002</v>
      </c>
      <c r="R192" s="90">
        <v>18.661673</v>
      </c>
      <c r="S192" s="90">
        <v>18.668140000000001</v>
      </c>
      <c r="T192" s="90">
        <v>18.668623</v>
      </c>
      <c r="U192" s="90">
        <v>18.665022</v>
      </c>
      <c r="V192" s="90">
        <v>18.661655</v>
      </c>
      <c r="W192" s="90">
        <v>18.658579</v>
      </c>
      <c r="X192" s="90">
        <v>18.654143999999999</v>
      </c>
      <c r="Y192" s="90">
        <v>18.648935000000002</v>
      </c>
      <c r="Z192" s="90">
        <v>18.644413</v>
      </c>
      <c r="AA192" s="90">
        <v>18.640536999999998</v>
      </c>
      <c r="AB192" s="90">
        <v>18.637250999999999</v>
      </c>
      <c r="AC192" s="90">
        <v>18.63447</v>
      </c>
      <c r="AD192" s="90">
        <v>18.632059000000002</v>
      </c>
      <c r="AE192" s="90">
        <v>18.629958999999999</v>
      </c>
      <c r="AF192" s="91" t="s">
        <v>298</v>
      </c>
      <c r="AG192" s="82"/>
    </row>
    <row r="193" spans="1:33" ht="15" customHeight="1" x14ac:dyDescent="0.75">
      <c r="A193" s="80" t="s">
        <v>460</v>
      </c>
      <c r="B193" s="89" t="s">
        <v>300</v>
      </c>
      <c r="C193" s="90">
        <v>0</v>
      </c>
      <c r="D193" s="90">
        <v>0</v>
      </c>
      <c r="E193" s="90">
        <v>10.500607</v>
      </c>
      <c r="F193" s="90">
        <v>10.816065</v>
      </c>
      <c r="G193" s="90">
        <v>10.962262000000001</v>
      </c>
      <c r="H193" s="90">
        <v>11.156472000000001</v>
      </c>
      <c r="I193" s="90">
        <v>11.301285999999999</v>
      </c>
      <c r="J193" s="90">
        <v>11.561089000000001</v>
      </c>
      <c r="K193" s="90">
        <v>11.822108999999999</v>
      </c>
      <c r="L193" s="90">
        <v>12.112679</v>
      </c>
      <c r="M193" s="90">
        <v>12.419242000000001</v>
      </c>
      <c r="N193" s="90">
        <v>12.713984999999999</v>
      </c>
      <c r="O193" s="90">
        <v>12.972481999999999</v>
      </c>
      <c r="P193" s="90">
        <v>13.026942</v>
      </c>
      <c r="Q193" s="90">
        <v>13.184941</v>
      </c>
      <c r="R193" s="90">
        <v>13.26976</v>
      </c>
      <c r="S193" s="90">
        <v>13.268578</v>
      </c>
      <c r="T193" s="90">
        <v>13.262771000000001</v>
      </c>
      <c r="U193" s="90">
        <v>13.254457</v>
      </c>
      <c r="V193" s="90">
        <v>13.247040999999999</v>
      </c>
      <c r="W193" s="90">
        <v>13.24062</v>
      </c>
      <c r="X193" s="90">
        <v>13.234921999999999</v>
      </c>
      <c r="Y193" s="90">
        <v>13.230038</v>
      </c>
      <c r="Z193" s="90">
        <v>13.225935</v>
      </c>
      <c r="AA193" s="90">
        <v>13.222815000000001</v>
      </c>
      <c r="AB193" s="90">
        <v>13.220615</v>
      </c>
      <c r="AC193" s="90">
        <v>13.219594000000001</v>
      </c>
      <c r="AD193" s="90">
        <v>13.219208999999999</v>
      </c>
      <c r="AE193" s="90">
        <v>13.183807</v>
      </c>
      <c r="AF193" s="91" t="s">
        <v>298</v>
      </c>
      <c r="AG193" s="82"/>
    </row>
    <row r="194" spans="1:33" ht="12" customHeight="1" x14ac:dyDescent="0.75">
      <c r="A194" s="80" t="s">
        <v>461</v>
      </c>
      <c r="B194" s="89" t="s">
        <v>302</v>
      </c>
      <c r="C194" s="90">
        <v>0</v>
      </c>
      <c r="D194" s="90">
        <v>0</v>
      </c>
      <c r="E194" s="90">
        <v>11.516576000000001</v>
      </c>
      <c r="F194" s="90">
        <v>11.5169</v>
      </c>
      <c r="G194" s="90">
        <v>11.51685</v>
      </c>
      <c r="H194" s="90">
        <v>11.516837000000001</v>
      </c>
      <c r="I194" s="90">
        <v>11.516859</v>
      </c>
      <c r="J194" s="90">
        <v>11.51688</v>
      </c>
      <c r="K194" s="90">
        <v>11.516907</v>
      </c>
      <c r="L194" s="90">
        <v>11.516935</v>
      </c>
      <c r="M194" s="90">
        <v>11.516961999999999</v>
      </c>
      <c r="N194" s="90">
        <v>11.516977000000001</v>
      </c>
      <c r="O194" s="90">
        <v>11.516978999999999</v>
      </c>
      <c r="P194" s="90">
        <v>11.51695</v>
      </c>
      <c r="Q194" s="90">
        <v>11.51689</v>
      </c>
      <c r="R194" s="90">
        <v>11.516907</v>
      </c>
      <c r="S194" s="90">
        <v>11.516923999999999</v>
      </c>
      <c r="T194" s="90">
        <v>11.516938</v>
      </c>
      <c r="U194" s="90">
        <v>11.516947999999999</v>
      </c>
      <c r="V194" s="90">
        <v>11.516954999999999</v>
      </c>
      <c r="W194" s="90">
        <v>11.516959999999999</v>
      </c>
      <c r="X194" s="90">
        <v>11.516964</v>
      </c>
      <c r="Y194" s="90">
        <v>11.516964</v>
      </c>
      <c r="Z194" s="90">
        <v>11.516968</v>
      </c>
      <c r="AA194" s="90">
        <v>11.516969</v>
      </c>
      <c r="AB194" s="90">
        <v>11.516973</v>
      </c>
      <c r="AC194" s="90">
        <v>11.516973999999999</v>
      </c>
      <c r="AD194" s="90">
        <v>11.516978</v>
      </c>
      <c r="AE194" s="90">
        <v>11.516980999999999</v>
      </c>
      <c r="AF194" s="91" t="s">
        <v>298</v>
      </c>
      <c r="AG194" s="82"/>
    </row>
    <row r="195" spans="1:33" ht="15" customHeight="1" x14ac:dyDescent="0.75">
      <c r="A195" s="80" t="s">
        <v>462</v>
      </c>
      <c r="B195" s="89" t="s">
        <v>396</v>
      </c>
      <c r="C195" s="90">
        <v>9.5247820000000001</v>
      </c>
      <c r="D195" s="90">
        <v>9.8885430000000003</v>
      </c>
      <c r="E195" s="90">
        <v>10.224921</v>
      </c>
      <c r="F195" s="90">
        <v>10.587244999999999</v>
      </c>
      <c r="G195" s="90">
        <v>10.97054</v>
      </c>
      <c r="H195" s="90">
        <v>11.328587000000001</v>
      </c>
      <c r="I195" s="90">
        <v>11.461983</v>
      </c>
      <c r="J195" s="90">
        <v>11.742497999999999</v>
      </c>
      <c r="K195" s="90">
        <v>11.992036000000001</v>
      </c>
      <c r="L195" s="90">
        <v>12.222080999999999</v>
      </c>
      <c r="M195" s="90">
        <v>12.347753000000001</v>
      </c>
      <c r="N195" s="90">
        <v>12.356037000000001</v>
      </c>
      <c r="O195" s="90">
        <v>12.361373</v>
      </c>
      <c r="P195" s="90">
        <v>12.357457</v>
      </c>
      <c r="Q195" s="90">
        <v>12.355285</v>
      </c>
      <c r="R195" s="90">
        <v>12.352421</v>
      </c>
      <c r="S195" s="90">
        <v>12.349617</v>
      </c>
      <c r="T195" s="90">
        <v>12.34694</v>
      </c>
      <c r="U195" s="90">
        <v>12.344196</v>
      </c>
      <c r="V195" s="90">
        <v>12.341397000000001</v>
      </c>
      <c r="W195" s="90">
        <v>12.33905</v>
      </c>
      <c r="X195" s="90">
        <v>12.337028</v>
      </c>
      <c r="Y195" s="90">
        <v>12.335281999999999</v>
      </c>
      <c r="Z195" s="90">
        <v>12.333774</v>
      </c>
      <c r="AA195" s="90">
        <v>12.332497999999999</v>
      </c>
      <c r="AB195" s="90">
        <v>12.33145</v>
      </c>
      <c r="AC195" s="90">
        <v>12.330605</v>
      </c>
      <c r="AD195" s="90">
        <v>12.329912999999999</v>
      </c>
      <c r="AE195" s="90">
        <v>12.329328</v>
      </c>
      <c r="AF195" s="91">
        <v>9.2599999999999991E-3</v>
      </c>
      <c r="AG195" s="82"/>
    </row>
    <row r="196" spans="1:33" ht="15" customHeight="1" x14ac:dyDescent="0.75">
      <c r="B196" s="88" t="s">
        <v>317</v>
      </c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</row>
    <row r="197" spans="1:33" ht="15" customHeight="1" x14ac:dyDescent="0.75">
      <c r="A197" s="80" t="s">
        <v>463</v>
      </c>
      <c r="B197" s="89" t="s">
        <v>285</v>
      </c>
      <c r="C197" s="90">
        <v>6.6741390000000003</v>
      </c>
      <c r="D197" s="90">
        <v>6.8852849999999997</v>
      </c>
      <c r="E197" s="90">
        <v>7.1006530000000003</v>
      </c>
      <c r="F197" s="90">
        <v>7.3028760000000004</v>
      </c>
      <c r="G197" s="90">
        <v>7.4948119999999996</v>
      </c>
      <c r="H197" s="90">
        <v>7.663227</v>
      </c>
      <c r="I197" s="90">
        <v>7.7350300000000001</v>
      </c>
      <c r="J197" s="90">
        <v>7.8437489999999999</v>
      </c>
      <c r="K197" s="90">
        <v>7.9559100000000003</v>
      </c>
      <c r="L197" s="90">
        <v>8.0614980000000003</v>
      </c>
      <c r="M197" s="90">
        <v>8.1245209999999997</v>
      </c>
      <c r="N197" s="90">
        <v>8.1302219999999998</v>
      </c>
      <c r="O197" s="90">
        <v>8.1312309999999997</v>
      </c>
      <c r="P197" s="90">
        <v>8.1314919999999997</v>
      </c>
      <c r="Q197" s="90">
        <v>8.1320390000000007</v>
      </c>
      <c r="R197" s="90">
        <v>8.132225</v>
      </c>
      <c r="S197" s="90">
        <v>8.1321949999999994</v>
      </c>
      <c r="T197" s="90">
        <v>8.1307700000000001</v>
      </c>
      <c r="U197" s="90">
        <v>8.1306799999999999</v>
      </c>
      <c r="V197" s="90">
        <v>8.1299430000000008</v>
      </c>
      <c r="W197" s="90">
        <v>8.1248360000000002</v>
      </c>
      <c r="X197" s="90">
        <v>8.1218679999999992</v>
      </c>
      <c r="Y197" s="90">
        <v>8.1227850000000004</v>
      </c>
      <c r="Z197" s="90">
        <v>8.1243200000000009</v>
      </c>
      <c r="AA197" s="90">
        <v>8.1272590000000005</v>
      </c>
      <c r="AB197" s="90">
        <v>8.1302529999999997</v>
      </c>
      <c r="AC197" s="90">
        <v>8.1340679999999992</v>
      </c>
      <c r="AD197" s="90">
        <v>8.1372649999999993</v>
      </c>
      <c r="AE197" s="90">
        <v>8.1407100000000003</v>
      </c>
      <c r="AF197" s="91">
        <v>7.1190000000000003E-3</v>
      </c>
      <c r="AG197" s="82"/>
    </row>
    <row r="198" spans="1:33" ht="15" customHeight="1" x14ac:dyDescent="0.75">
      <c r="A198" s="80" t="s">
        <v>464</v>
      </c>
      <c r="B198" s="89" t="s">
        <v>287</v>
      </c>
      <c r="C198" s="90">
        <v>6.9596289999999996</v>
      </c>
      <c r="D198" s="90">
        <v>5.9529370000000004</v>
      </c>
      <c r="E198" s="90">
        <v>6.0073610000000004</v>
      </c>
      <c r="F198" s="90">
        <v>6.0720479999999997</v>
      </c>
      <c r="G198" s="90">
        <v>6.1373980000000001</v>
      </c>
      <c r="H198" s="90">
        <v>6.2228519999999996</v>
      </c>
      <c r="I198" s="90">
        <v>6.2788729999999999</v>
      </c>
      <c r="J198" s="90">
        <v>6.3708169999999997</v>
      </c>
      <c r="K198" s="90">
        <v>6.4585290000000004</v>
      </c>
      <c r="L198" s="90">
        <v>6.5475839999999996</v>
      </c>
      <c r="M198" s="90">
        <v>6.6296109999999997</v>
      </c>
      <c r="N198" s="90">
        <v>6.6995250000000004</v>
      </c>
      <c r="O198" s="90">
        <v>6.7108980000000003</v>
      </c>
      <c r="P198" s="90">
        <v>6.7106630000000003</v>
      </c>
      <c r="Q198" s="90">
        <v>6.7066330000000001</v>
      </c>
      <c r="R198" s="90">
        <v>6.7053219999999998</v>
      </c>
      <c r="S198" s="90">
        <v>6.7082680000000003</v>
      </c>
      <c r="T198" s="90">
        <v>6.711773</v>
      </c>
      <c r="U198" s="90">
        <v>6.7035689999999999</v>
      </c>
      <c r="V198" s="90">
        <v>6.7096999999999998</v>
      </c>
      <c r="W198" s="90">
        <v>6.7159459999999997</v>
      </c>
      <c r="X198" s="90">
        <v>6.7233270000000003</v>
      </c>
      <c r="Y198" s="90">
        <v>6.7327940000000002</v>
      </c>
      <c r="Z198" s="90">
        <v>6.7314930000000004</v>
      </c>
      <c r="AA198" s="90">
        <v>6.7413860000000003</v>
      </c>
      <c r="AB198" s="90">
        <v>6.7536569999999996</v>
      </c>
      <c r="AC198" s="90">
        <v>6.7673569999999996</v>
      </c>
      <c r="AD198" s="90">
        <v>6.7780480000000001</v>
      </c>
      <c r="AE198" s="90">
        <v>6.7935040000000004</v>
      </c>
      <c r="AF198" s="91">
        <v>-8.6200000000000003E-4</v>
      </c>
      <c r="AG198" s="82"/>
    </row>
    <row r="199" spans="1:33" ht="15" customHeight="1" x14ac:dyDescent="0.75">
      <c r="A199" s="80" t="s">
        <v>465</v>
      </c>
      <c r="B199" s="89" t="s">
        <v>289</v>
      </c>
      <c r="C199" s="90">
        <v>6.8185469999999997</v>
      </c>
      <c r="D199" s="90">
        <v>5.9032249999999999</v>
      </c>
      <c r="E199" s="90">
        <v>5.9652900000000004</v>
      </c>
      <c r="F199" s="90">
        <v>6.0359860000000003</v>
      </c>
      <c r="G199" s="90">
        <v>6.1126189999999996</v>
      </c>
      <c r="H199" s="90">
        <v>6.2137469999999997</v>
      </c>
      <c r="I199" s="90">
        <v>6.279903</v>
      </c>
      <c r="J199" s="90">
        <v>6.3897709999999996</v>
      </c>
      <c r="K199" s="90">
        <v>6.5028079999999999</v>
      </c>
      <c r="L199" s="90">
        <v>6.6191000000000004</v>
      </c>
      <c r="M199" s="90">
        <v>6.7335399999999996</v>
      </c>
      <c r="N199" s="90">
        <v>6.8337839999999996</v>
      </c>
      <c r="O199" s="90">
        <v>6.8738299999999999</v>
      </c>
      <c r="P199" s="90">
        <v>6.8977680000000001</v>
      </c>
      <c r="Q199" s="90">
        <v>6.9141079999999997</v>
      </c>
      <c r="R199" s="90">
        <v>6.9316990000000001</v>
      </c>
      <c r="S199" s="90">
        <v>6.9468240000000003</v>
      </c>
      <c r="T199" s="90">
        <v>6.9481419999999998</v>
      </c>
      <c r="U199" s="90">
        <v>6.9544230000000002</v>
      </c>
      <c r="V199" s="90">
        <v>6.9588419999999998</v>
      </c>
      <c r="W199" s="90">
        <v>6.9626419999999998</v>
      </c>
      <c r="X199" s="90">
        <v>6.9627559999999997</v>
      </c>
      <c r="Y199" s="90">
        <v>6.967187</v>
      </c>
      <c r="Z199" s="90">
        <v>6.9683719999999996</v>
      </c>
      <c r="AA199" s="90">
        <v>6.9689730000000001</v>
      </c>
      <c r="AB199" s="90">
        <v>6.9715740000000004</v>
      </c>
      <c r="AC199" s="90">
        <v>6.9744000000000002</v>
      </c>
      <c r="AD199" s="90">
        <v>6.9764480000000004</v>
      </c>
      <c r="AE199" s="90">
        <v>6.9796610000000001</v>
      </c>
      <c r="AF199" s="91">
        <v>8.34E-4</v>
      </c>
      <c r="AG199" s="82"/>
    </row>
    <row r="200" spans="1:33" ht="12" customHeight="1" x14ac:dyDescent="0.75">
      <c r="A200" s="80" t="s">
        <v>466</v>
      </c>
      <c r="B200" s="89" t="s">
        <v>291</v>
      </c>
      <c r="C200" s="90">
        <v>6.2555990000000001</v>
      </c>
      <c r="D200" s="90">
        <v>6.4593990000000003</v>
      </c>
      <c r="E200" s="90">
        <v>6.6792319999999998</v>
      </c>
      <c r="F200" s="90">
        <v>6.8722630000000002</v>
      </c>
      <c r="G200" s="90">
        <v>7.0303750000000003</v>
      </c>
      <c r="H200" s="90">
        <v>7.197673</v>
      </c>
      <c r="I200" s="90">
        <v>7.2429790000000001</v>
      </c>
      <c r="J200" s="90">
        <v>7.3378269999999999</v>
      </c>
      <c r="K200" s="90">
        <v>7.4347209999999997</v>
      </c>
      <c r="L200" s="90">
        <v>7.5286330000000001</v>
      </c>
      <c r="M200" s="90">
        <v>7.5792349999999997</v>
      </c>
      <c r="N200" s="90">
        <v>7.5904689999999997</v>
      </c>
      <c r="O200" s="90">
        <v>7.592085</v>
      </c>
      <c r="P200" s="90">
        <v>7.5954969999999999</v>
      </c>
      <c r="Q200" s="90">
        <v>7.5945070000000001</v>
      </c>
      <c r="R200" s="90">
        <v>7.5939490000000003</v>
      </c>
      <c r="S200" s="90">
        <v>7.5919169999999996</v>
      </c>
      <c r="T200" s="90">
        <v>7.5879479999999999</v>
      </c>
      <c r="U200" s="90">
        <v>7.5832319999999998</v>
      </c>
      <c r="V200" s="90">
        <v>7.5789249999999999</v>
      </c>
      <c r="W200" s="90">
        <v>7.5766530000000003</v>
      </c>
      <c r="X200" s="90">
        <v>7.5721049999999996</v>
      </c>
      <c r="Y200" s="90">
        <v>7.5735400000000004</v>
      </c>
      <c r="Z200" s="90">
        <v>7.5757190000000003</v>
      </c>
      <c r="AA200" s="90">
        <v>7.5675840000000001</v>
      </c>
      <c r="AB200" s="90">
        <v>7.5741889999999996</v>
      </c>
      <c r="AC200" s="90">
        <v>7.5766689999999999</v>
      </c>
      <c r="AD200" s="90">
        <v>7.5783950000000004</v>
      </c>
      <c r="AE200" s="90">
        <v>7.5872270000000004</v>
      </c>
      <c r="AF200" s="91">
        <v>6.9160000000000003E-3</v>
      </c>
      <c r="AG200" s="82"/>
    </row>
    <row r="201" spans="1:33" ht="15" customHeight="1" x14ac:dyDescent="0.75">
      <c r="A201" s="80" t="s">
        <v>467</v>
      </c>
      <c r="B201" s="89" t="s">
        <v>293</v>
      </c>
      <c r="C201" s="90">
        <v>0</v>
      </c>
      <c r="D201" s="90">
        <v>0</v>
      </c>
      <c r="E201" s="90">
        <v>0</v>
      </c>
      <c r="F201" s="90">
        <v>0</v>
      </c>
      <c r="G201" s="90">
        <v>0</v>
      </c>
      <c r="H201" s="90">
        <v>0</v>
      </c>
      <c r="I201" s="90">
        <v>0</v>
      </c>
      <c r="J201" s="90">
        <v>0</v>
      </c>
      <c r="K201" s="90">
        <v>0</v>
      </c>
      <c r="L201" s="90">
        <v>0</v>
      </c>
      <c r="M201" s="90">
        <v>0</v>
      </c>
      <c r="N201" s="90">
        <v>0</v>
      </c>
      <c r="O201" s="90">
        <v>0</v>
      </c>
      <c r="P201" s="90">
        <v>0</v>
      </c>
      <c r="Q201" s="90">
        <v>0</v>
      </c>
      <c r="R201" s="90">
        <v>0</v>
      </c>
      <c r="S201" s="90">
        <v>0</v>
      </c>
      <c r="T201" s="90">
        <v>0</v>
      </c>
      <c r="U201" s="90">
        <v>0</v>
      </c>
      <c r="V201" s="90">
        <v>0</v>
      </c>
      <c r="W201" s="90">
        <v>0</v>
      </c>
      <c r="X201" s="90">
        <v>0</v>
      </c>
      <c r="Y201" s="90">
        <v>0</v>
      </c>
      <c r="Z201" s="90">
        <v>0</v>
      </c>
      <c r="AA201" s="90">
        <v>0</v>
      </c>
      <c r="AB201" s="90">
        <v>0</v>
      </c>
      <c r="AC201" s="90">
        <v>0</v>
      </c>
      <c r="AD201" s="90">
        <v>0</v>
      </c>
      <c r="AE201" s="90">
        <v>0</v>
      </c>
      <c r="AF201" s="91" t="s">
        <v>298</v>
      </c>
      <c r="AG201" s="82"/>
    </row>
    <row r="202" spans="1:33" ht="15" customHeight="1" x14ac:dyDescent="0.75">
      <c r="A202" s="80" t="s">
        <v>468</v>
      </c>
      <c r="B202" s="89" t="s">
        <v>295</v>
      </c>
      <c r="C202" s="90">
        <v>10.834061999999999</v>
      </c>
      <c r="D202" s="90">
        <v>10.882393</v>
      </c>
      <c r="E202" s="90">
        <v>10.964416999999999</v>
      </c>
      <c r="F202" s="90">
        <v>11.061455</v>
      </c>
      <c r="G202" s="90">
        <v>11.153900999999999</v>
      </c>
      <c r="H202" s="90">
        <v>11.253285</v>
      </c>
      <c r="I202" s="90">
        <v>11.296942</v>
      </c>
      <c r="J202" s="90">
        <v>11.379332</v>
      </c>
      <c r="K202" s="90">
        <v>11.454438</v>
      </c>
      <c r="L202" s="90">
        <v>11.507104</v>
      </c>
      <c r="M202" s="90">
        <v>11.546773</v>
      </c>
      <c r="N202" s="90">
        <v>11.565410999999999</v>
      </c>
      <c r="O202" s="90">
        <v>11.569518</v>
      </c>
      <c r="P202" s="90">
        <v>11.570686</v>
      </c>
      <c r="Q202" s="90">
        <v>11.571607</v>
      </c>
      <c r="R202" s="90">
        <v>11.572569</v>
      </c>
      <c r="S202" s="90">
        <v>11.573530999999999</v>
      </c>
      <c r="T202" s="90">
        <v>11.574866</v>
      </c>
      <c r="U202" s="90">
        <v>11.57612</v>
      </c>
      <c r="V202" s="90">
        <v>11.575917</v>
      </c>
      <c r="W202" s="90">
        <v>11.578455</v>
      </c>
      <c r="X202" s="90">
        <v>11.581327</v>
      </c>
      <c r="Y202" s="90">
        <v>11.584543</v>
      </c>
      <c r="Z202" s="90">
        <v>11.58811</v>
      </c>
      <c r="AA202" s="90">
        <v>11.592025</v>
      </c>
      <c r="AB202" s="90">
        <v>11.596264</v>
      </c>
      <c r="AC202" s="90">
        <v>11.600784000000001</v>
      </c>
      <c r="AD202" s="90">
        <v>11.605504</v>
      </c>
      <c r="AE202" s="90">
        <v>11.610388</v>
      </c>
      <c r="AF202" s="91">
        <v>2.4750000000000002E-3</v>
      </c>
      <c r="AG202" s="82"/>
    </row>
    <row r="203" spans="1:33" ht="15" customHeight="1" x14ac:dyDescent="0.75">
      <c r="A203" s="80" t="s">
        <v>469</v>
      </c>
      <c r="B203" s="89" t="s">
        <v>297</v>
      </c>
      <c r="C203" s="90">
        <v>0</v>
      </c>
      <c r="D203" s="90">
        <v>0</v>
      </c>
      <c r="E203" s="90">
        <v>1.546108</v>
      </c>
      <c r="F203" s="90">
        <v>9.1605530000000002</v>
      </c>
      <c r="G203" s="90">
        <v>9.3005800000000001</v>
      </c>
      <c r="H203" s="90">
        <v>9.4671909999999997</v>
      </c>
      <c r="I203" s="90">
        <v>9.5727759999999993</v>
      </c>
      <c r="J203" s="90">
        <v>9.7524759999999997</v>
      </c>
      <c r="K203" s="90">
        <v>9.9656310000000001</v>
      </c>
      <c r="L203" s="90">
        <v>10.195888999999999</v>
      </c>
      <c r="M203" s="90">
        <v>10.426992</v>
      </c>
      <c r="N203" s="90">
        <v>10.635256999999999</v>
      </c>
      <c r="O203" s="90">
        <v>10.808609000000001</v>
      </c>
      <c r="P203" s="90">
        <v>10.854663</v>
      </c>
      <c r="Q203" s="90">
        <v>10.974729</v>
      </c>
      <c r="R203" s="90">
        <v>11.053928000000001</v>
      </c>
      <c r="S203" s="90">
        <v>11.057185</v>
      </c>
      <c r="T203" s="90">
        <v>11.058393000000001</v>
      </c>
      <c r="U203" s="90">
        <v>11.058843</v>
      </c>
      <c r="V203" s="90">
        <v>11.059227999999999</v>
      </c>
      <c r="W203" s="90">
        <v>11.059545999999999</v>
      </c>
      <c r="X203" s="90">
        <v>11.059043000000001</v>
      </c>
      <c r="Y203" s="90">
        <v>11.057752000000001</v>
      </c>
      <c r="Z203" s="90">
        <v>11.056799</v>
      </c>
      <c r="AA203" s="90">
        <v>11.056058999999999</v>
      </c>
      <c r="AB203" s="90">
        <v>11.055630000000001</v>
      </c>
      <c r="AC203" s="90">
        <v>11.055448999999999</v>
      </c>
      <c r="AD203" s="90">
        <v>11.055422999999999</v>
      </c>
      <c r="AE203" s="90">
        <v>11.055533</v>
      </c>
      <c r="AF203" s="91" t="s">
        <v>298</v>
      </c>
      <c r="AG203" s="82"/>
    </row>
    <row r="204" spans="1:33" ht="12" customHeight="1" x14ac:dyDescent="0.75">
      <c r="A204" s="80" t="s">
        <v>470</v>
      </c>
      <c r="B204" s="89" t="s">
        <v>300</v>
      </c>
      <c r="C204" s="90">
        <v>0</v>
      </c>
      <c r="D204" s="90">
        <v>0</v>
      </c>
      <c r="E204" s="90">
        <v>1.475894</v>
      </c>
      <c r="F204" s="90">
        <v>9.1378389999999996</v>
      </c>
      <c r="G204" s="90">
        <v>9.2392439999999993</v>
      </c>
      <c r="H204" s="90">
        <v>9.3649430000000002</v>
      </c>
      <c r="I204" s="90">
        <v>9.4529390000000006</v>
      </c>
      <c r="J204" s="90">
        <v>9.6037499999999998</v>
      </c>
      <c r="K204" s="90">
        <v>9.7867789999999992</v>
      </c>
      <c r="L204" s="90">
        <v>9.9874130000000001</v>
      </c>
      <c r="M204" s="90">
        <v>10.191250999999999</v>
      </c>
      <c r="N204" s="90">
        <v>10.398272</v>
      </c>
      <c r="O204" s="90">
        <v>10.578143000000001</v>
      </c>
      <c r="P204" s="90">
        <v>10.638639</v>
      </c>
      <c r="Q204" s="90">
        <v>10.754894</v>
      </c>
      <c r="R204" s="90">
        <v>10.829401000000001</v>
      </c>
      <c r="S204" s="90">
        <v>10.826708999999999</v>
      </c>
      <c r="T204" s="90">
        <v>10.823515</v>
      </c>
      <c r="U204" s="90">
        <v>10.820962</v>
      </c>
      <c r="V204" s="90">
        <v>10.818721999999999</v>
      </c>
      <c r="W204" s="90">
        <v>10.816976</v>
      </c>
      <c r="X204" s="90">
        <v>10.815467999999999</v>
      </c>
      <c r="Y204" s="90">
        <v>10.814412000000001</v>
      </c>
      <c r="Z204" s="90">
        <v>10.81321</v>
      </c>
      <c r="AA204" s="90">
        <v>10.812366000000001</v>
      </c>
      <c r="AB204" s="90">
        <v>10.811446</v>
      </c>
      <c r="AC204" s="90">
        <v>10.811028</v>
      </c>
      <c r="AD204" s="90">
        <v>10.810542</v>
      </c>
      <c r="AE204" s="90">
        <v>10.81532</v>
      </c>
      <c r="AF204" s="91" t="s">
        <v>298</v>
      </c>
      <c r="AG204" s="82"/>
    </row>
    <row r="205" spans="1:33" ht="15" customHeight="1" x14ac:dyDescent="0.75">
      <c r="A205" s="80" t="s">
        <v>471</v>
      </c>
      <c r="B205" s="89" t="s">
        <v>302</v>
      </c>
      <c r="C205" s="90">
        <v>0</v>
      </c>
      <c r="D205" s="90">
        <v>0</v>
      </c>
      <c r="E205" s="90">
        <v>7.1006340000000003</v>
      </c>
      <c r="F205" s="90">
        <v>7.1107129999999996</v>
      </c>
      <c r="G205" s="90">
        <v>7.1105650000000002</v>
      </c>
      <c r="H205" s="90">
        <v>7.1104979999999998</v>
      </c>
      <c r="I205" s="90">
        <v>7.1103259999999997</v>
      </c>
      <c r="J205" s="90">
        <v>7.1101960000000002</v>
      </c>
      <c r="K205" s="90">
        <v>7.1098470000000002</v>
      </c>
      <c r="L205" s="90">
        <v>7.1094480000000004</v>
      </c>
      <c r="M205" s="90">
        <v>7.1093760000000001</v>
      </c>
      <c r="N205" s="90">
        <v>7.1094819999999999</v>
      </c>
      <c r="O205" s="90">
        <v>7.1096539999999999</v>
      </c>
      <c r="P205" s="90">
        <v>7.1098749999999997</v>
      </c>
      <c r="Q205" s="90">
        <v>7.1101169999999998</v>
      </c>
      <c r="R205" s="90">
        <v>7.110366</v>
      </c>
      <c r="S205" s="90">
        <v>7.110633</v>
      </c>
      <c r="T205" s="90">
        <v>7.1109080000000002</v>
      </c>
      <c r="U205" s="90">
        <v>7.1111890000000004</v>
      </c>
      <c r="V205" s="90">
        <v>7.1114670000000002</v>
      </c>
      <c r="W205" s="90">
        <v>7.1117710000000001</v>
      </c>
      <c r="X205" s="90">
        <v>7.112063</v>
      </c>
      <c r="Y205" s="90">
        <v>7.1123690000000002</v>
      </c>
      <c r="Z205" s="90">
        <v>7.1126670000000001</v>
      </c>
      <c r="AA205" s="90">
        <v>7.1129499999999997</v>
      </c>
      <c r="AB205" s="90">
        <v>7.1132410000000004</v>
      </c>
      <c r="AC205" s="90">
        <v>7.113537</v>
      </c>
      <c r="AD205" s="90">
        <v>7.1138349999999999</v>
      </c>
      <c r="AE205" s="90">
        <v>7.1141290000000001</v>
      </c>
      <c r="AF205" s="91" t="s">
        <v>298</v>
      </c>
      <c r="AG205" s="82"/>
    </row>
    <row r="206" spans="1:33" ht="15" customHeight="1" x14ac:dyDescent="0.75">
      <c r="A206" s="80" t="s">
        <v>472</v>
      </c>
      <c r="B206" s="89" t="s">
        <v>407</v>
      </c>
      <c r="C206" s="90">
        <v>6.6682579999999998</v>
      </c>
      <c r="D206" s="90">
        <v>6.8778709999999998</v>
      </c>
      <c r="E206" s="90">
        <v>7.093121</v>
      </c>
      <c r="F206" s="90">
        <v>7.29514</v>
      </c>
      <c r="G206" s="90">
        <v>7.4865729999999999</v>
      </c>
      <c r="H206" s="90">
        <v>7.6551429999999998</v>
      </c>
      <c r="I206" s="90">
        <v>7.7268739999999996</v>
      </c>
      <c r="J206" s="90">
        <v>7.8356810000000001</v>
      </c>
      <c r="K206" s="90">
        <v>7.9478730000000004</v>
      </c>
      <c r="L206" s="90">
        <v>8.0532990000000009</v>
      </c>
      <c r="M206" s="90">
        <v>8.1160700000000006</v>
      </c>
      <c r="N206" s="90">
        <v>8.1216530000000002</v>
      </c>
      <c r="O206" s="90">
        <v>8.1223130000000001</v>
      </c>
      <c r="P206" s="90">
        <v>8.1222189999999994</v>
      </c>
      <c r="Q206" s="90">
        <v>8.1223200000000002</v>
      </c>
      <c r="R206" s="90">
        <v>8.1220510000000008</v>
      </c>
      <c r="S206" s="90">
        <v>8.1215309999999992</v>
      </c>
      <c r="T206" s="90">
        <v>8.1195880000000002</v>
      </c>
      <c r="U206" s="90">
        <v>8.1188830000000003</v>
      </c>
      <c r="V206" s="90">
        <v>8.1175420000000003</v>
      </c>
      <c r="W206" s="90">
        <v>8.1119409999999998</v>
      </c>
      <c r="X206" s="90">
        <v>8.1083350000000003</v>
      </c>
      <c r="Y206" s="90">
        <v>8.1086290000000005</v>
      </c>
      <c r="Z206" s="90">
        <v>8.1095199999999998</v>
      </c>
      <c r="AA206" s="90">
        <v>8.1115200000000005</v>
      </c>
      <c r="AB206" s="90">
        <v>8.1139039999999998</v>
      </c>
      <c r="AC206" s="90">
        <v>8.1169639999999994</v>
      </c>
      <c r="AD206" s="90">
        <v>8.1193819999999999</v>
      </c>
      <c r="AE206" s="90">
        <v>8.1222469999999998</v>
      </c>
      <c r="AF206" s="91">
        <v>7.0689999999999998E-3</v>
      </c>
      <c r="AG206" s="82"/>
    </row>
    <row r="207" spans="1:33" ht="15" customHeight="1" x14ac:dyDescent="0.75">
      <c r="A207" s="80" t="s">
        <v>473</v>
      </c>
      <c r="B207" s="88" t="s">
        <v>409</v>
      </c>
      <c r="C207" s="92">
        <v>7.9143220000000003</v>
      </c>
      <c r="D207" s="92">
        <v>8.2052589999999999</v>
      </c>
      <c r="E207" s="92">
        <v>8.5296900000000004</v>
      </c>
      <c r="F207" s="92">
        <v>8.8359380000000005</v>
      </c>
      <c r="G207" s="92">
        <v>9.0870700000000006</v>
      </c>
      <c r="H207" s="92">
        <v>9.2903500000000001</v>
      </c>
      <c r="I207" s="92">
        <v>9.3778360000000003</v>
      </c>
      <c r="J207" s="92">
        <v>9.5450739999999996</v>
      </c>
      <c r="K207" s="92">
        <v>9.7218040000000006</v>
      </c>
      <c r="L207" s="92">
        <v>9.8842239999999997</v>
      </c>
      <c r="M207" s="92">
        <v>9.9741850000000003</v>
      </c>
      <c r="N207" s="92">
        <v>9.9937349999999991</v>
      </c>
      <c r="O207" s="92">
        <v>10.014434</v>
      </c>
      <c r="P207" s="92">
        <v>10.036740999999999</v>
      </c>
      <c r="Q207" s="92">
        <v>10.062286</v>
      </c>
      <c r="R207" s="92">
        <v>10.086017</v>
      </c>
      <c r="S207" s="92">
        <v>10.112781999999999</v>
      </c>
      <c r="T207" s="92">
        <v>10.137606</v>
      </c>
      <c r="U207" s="92">
        <v>10.162179999999999</v>
      </c>
      <c r="V207" s="92">
        <v>10.179931</v>
      </c>
      <c r="W207" s="92">
        <v>10.198067999999999</v>
      </c>
      <c r="X207" s="92">
        <v>10.214041</v>
      </c>
      <c r="Y207" s="92">
        <v>10.242611</v>
      </c>
      <c r="Z207" s="92">
        <v>10.288869</v>
      </c>
      <c r="AA207" s="92">
        <v>10.332796999999999</v>
      </c>
      <c r="AB207" s="92">
        <v>10.365648999999999</v>
      </c>
      <c r="AC207" s="92">
        <v>10.388572999999999</v>
      </c>
      <c r="AD207" s="92">
        <v>10.421341999999999</v>
      </c>
      <c r="AE207" s="92">
        <v>10.451606999999999</v>
      </c>
      <c r="AF207" s="93">
        <v>9.9810000000000003E-3</v>
      </c>
      <c r="AG207" s="82"/>
    </row>
    <row r="208" spans="1:33" ht="15" customHeight="1" x14ac:dyDescent="0.75"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</row>
    <row r="209" spans="1:33" ht="12" customHeight="1" x14ac:dyDescent="0.75">
      <c r="B209" s="88" t="s">
        <v>474</v>
      </c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</row>
    <row r="210" spans="1:33" ht="15" customHeight="1" x14ac:dyDescent="0.75">
      <c r="B210" s="88" t="s">
        <v>283</v>
      </c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</row>
    <row r="211" spans="1:33" ht="15" customHeight="1" x14ac:dyDescent="0.75">
      <c r="A211" s="80" t="s">
        <v>475</v>
      </c>
      <c r="B211" s="89" t="s">
        <v>285</v>
      </c>
      <c r="C211" s="90">
        <v>136.77049299999999</v>
      </c>
      <c r="D211" s="90">
        <v>142.56779499999999</v>
      </c>
      <c r="E211" s="90">
        <v>150.771683</v>
      </c>
      <c r="F211" s="90">
        <v>157.08109999999999</v>
      </c>
      <c r="G211" s="90">
        <v>160.30355800000001</v>
      </c>
      <c r="H211" s="90">
        <v>162.00412</v>
      </c>
      <c r="I211" s="90">
        <v>163.38394199999999</v>
      </c>
      <c r="J211" s="90">
        <v>165.319534</v>
      </c>
      <c r="K211" s="90">
        <v>166.83865399999999</v>
      </c>
      <c r="L211" s="90">
        <v>168.393936</v>
      </c>
      <c r="M211" s="90">
        <v>170.32385300000001</v>
      </c>
      <c r="N211" s="90">
        <v>171.88102699999999</v>
      </c>
      <c r="O211" s="90">
        <v>174.06727599999999</v>
      </c>
      <c r="P211" s="90">
        <v>177.34086600000001</v>
      </c>
      <c r="Q211" s="90">
        <v>181.10180700000001</v>
      </c>
      <c r="R211" s="90">
        <v>184.59545900000001</v>
      </c>
      <c r="S211" s="90">
        <v>188.38859600000001</v>
      </c>
      <c r="T211" s="90">
        <v>191.97610499999999</v>
      </c>
      <c r="U211" s="90">
        <v>195.80365</v>
      </c>
      <c r="V211" s="90">
        <v>198.572205</v>
      </c>
      <c r="W211" s="90">
        <v>201.28009</v>
      </c>
      <c r="X211" s="90">
        <v>203.783401</v>
      </c>
      <c r="Y211" s="90">
        <v>206.34025600000001</v>
      </c>
      <c r="Z211" s="90">
        <v>210.204849</v>
      </c>
      <c r="AA211" s="90">
        <v>213.990906</v>
      </c>
      <c r="AB211" s="90">
        <v>217.19418300000001</v>
      </c>
      <c r="AC211" s="90">
        <v>219.837097</v>
      </c>
      <c r="AD211" s="90">
        <v>223.46331799999999</v>
      </c>
      <c r="AE211" s="90">
        <v>227.60270700000001</v>
      </c>
      <c r="AF211" s="91">
        <v>1.8356000000000001E-2</v>
      </c>
      <c r="AG211" s="82"/>
    </row>
    <row r="212" spans="1:33" ht="15" customHeight="1" x14ac:dyDescent="0.75">
      <c r="A212" s="80" t="s">
        <v>476</v>
      </c>
      <c r="B212" s="89" t="s">
        <v>287</v>
      </c>
      <c r="C212" s="90">
        <v>103.59671</v>
      </c>
      <c r="D212" s="90">
        <v>106.848747</v>
      </c>
      <c r="E212" s="90">
        <v>111.904686</v>
      </c>
      <c r="F212" s="90">
        <v>115.554222</v>
      </c>
      <c r="G212" s="90">
        <v>116.96676600000001</v>
      </c>
      <c r="H212" s="90">
        <v>117.32727800000001</v>
      </c>
      <c r="I212" s="90">
        <v>117.518852</v>
      </c>
      <c r="J212" s="90">
        <v>118.16703</v>
      </c>
      <c r="K212" s="90">
        <v>118.568787</v>
      </c>
      <c r="L212" s="90">
        <v>119.044769</v>
      </c>
      <c r="M212" s="90">
        <v>119.82862900000001</v>
      </c>
      <c r="N212" s="90">
        <v>120.389702</v>
      </c>
      <c r="O212" s="90">
        <v>121.42692599999999</v>
      </c>
      <c r="P212" s="90">
        <v>123.25087000000001</v>
      </c>
      <c r="Q212" s="90">
        <v>125.43590500000001</v>
      </c>
      <c r="R212" s="90">
        <v>127.456306</v>
      </c>
      <c r="S212" s="90">
        <v>129.702652</v>
      </c>
      <c r="T212" s="90">
        <v>131.82530199999999</v>
      </c>
      <c r="U212" s="90">
        <v>134.129547</v>
      </c>
      <c r="V212" s="90">
        <v>135.72537199999999</v>
      </c>
      <c r="W212" s="90">
        <v>137.29719499999999</v>
      </c>
      <c r="X212" s="90">
        <v>138.74612400000001</v>
      </c>
      <c r="Y212" s="90">
        <v>140.24710099999999</v>
      </c>
      <c r="Z212" s="90">
        <v>142.65003999999999</v>
      </c>
      <c r="AA212" s="90">
        <v>145.01057399999999</v>
      </c>
      <c r="AB212" s="90">
        <v>146.987076</v>
      </c>
      <c r="AC212" s="90">
        <v>148.59549000000001</v>
      </c>
      <c r="AD212" s="90">
        <v>150.87861599999999</v>
      </c>
      <c r="AE212" s="90">
        <v>153.516571</v>
      </c>
      <c r="AF212" s="91">
        <v>1.4146000000000001E-2</v>
      </c>
      <c r="AG212" s="82"/>
    </row>
    <row r="213" spans="1:33" ht="15" customHeight="1" x14ac:dyDescent="0.75">
      <c r="A213" s="80" t="s">
        <v>477</v>
      </c>
      <c r="B213" s="89" t="s">
        <v>289</v>
      </c>
      <c r="C213" s="90">
        <v>0</v>
      </c>
      <c r="D213" s="90">
        <v>0.27569399999999999</v>
      </c>
      <c r="E213" s="90">
        <v>0.28487499999999999</v>
      </c>
      <c r="F213" s="90">
        <v>0.28564000000000001</v>
      </c>
      <c r="G213" s="90">
        <v>0.29235</v>
      </c>
      <c r="H213" s="90">
        <v>0.29807899999999998</v>
      </c>
      <c r="I213" s="90">
        <v>0.303676</v>
      </c>
      <c r="J213" s="90">
        <v>0.31213600000000002</v>
      </c>
      <c r="K213" s="90">
        <v>0.32277899999999998</v>
      </c>
      <c r="L213" s="90">
        <v>0.33666600000000002</v>
      </c>
      <c r="M213" s="90">
        <v>0.35173100000000002</v>
      </c>
      <c r="N213" s="90">
        <v>0.36679499999999998</v>
      </c>
      <c r="O213" s="90">
        <v>0.38325999999999999</v>
      </c>
      <c r="P213" s="90">
        <v>0.40495500000000001</v>
      </c>
      <c r="Q213" s="90">
        <v>0.43248700000000001</v>
      </c>
      <c r="R213" s="90">
        <v>0.46502100000000002</v>
      </c>
      <c r="S213" s="90">
        <v>0.50168199999999996</v>
      </c>
      <c r="T213" s="90">
        <v>0.54403000000000001</v>
      </c>
      <c r="U213" s="90">
        <v>0.59080999999999995</v>
      </c>
      <c r="V213" s="90">
        <v>0.64069900000000002</v>
      </c>
      <c r="W213" s="90">
        <v>0.693214</v>
      </c>
      <c r="X213" s="90">
        <v>0.75207100000000005</v>
      </c>
      <c r="Y213" s="90">
        <v>0.81472999999999995</v>
      </c>
      <c r="Z213" s="90">
        <v>0.88600299999999999</v>
      </c>
      <c r="AA213" s="90">
        <v>0.95893600000000001</v>
      </c>
      <c r="AB213" s="90">
        <v>1.030097</v>
      </c>
      <c r="AC213" s="90">
        <v>1.0986610000000001</v>
      </c>
      <c r="AD213" s="90">
        <v>1.166161</v>
      </c>
      <c r="AE213" s="90">
        <v>1.234235</v>
      </c>
      <c r="AF213" s="91" t="s">
        <v>298</v>
      </c>
      <c r="AG213" s="82"/>
    </row>
    <row r="214" spans="1:33" ht="15" customHeight="1" x14ac:dyDescent="0.75">
      <c r="A214" s="80" t="s">
        <v>478</v>
      </c>
      <c r="B214" s="89" t="s">
        <v>291</v>
      </c>
      <c r="C214" s="90">
        <v>0</v>
      </c>
      <c r="D214" s="90">
        <v>0</v>
      </c>
      <c r="E214" s="90">
        <v>0</v>
      </c>
      <c r="F214" s="90">
        <v>0</v>
      </c>
      <c r="G214" s="90">
        <v>0</v>
      </c>
      <c r="H214" s="90">
        <v>0</v>
      </c>
      <c r="I214" s="90">
        <v>0</v>
      </c>
      <c r="J214" s="90">
        <v>0</v>
      </c>
      <c r="K214" s="90">
        <v>0</v>
      </c>
      <c r="L214" s="90">
        <v>0</v>
      </c>
      <c r="M214" s="90">
        <v>0</v>
      </c>
      <c r="N214" s="90">
        <v>0</v>
      </c>
      <c r="O214" s="90">
        <v>0</v>
      </c>
      <c r="P214" s="90">
        <v>0</v>
      </c>
      <c r="Q214" s="90">
        <v>0</v>
      </c>
      <c r="R214" s="90">
        <v>0</v>
      </c>
      <c r="S214" s="90">
        <v>0</v>
      </c>
      <c r="T214" s="90">
        <v>0</v>
      </c>
      <c r="U214" s="90">
        <v>0</v>
      </c>
      <c r="V214" s="90">
        <v>0</v>
      </c>
      <c r="W214" s="90">
        <v>0</v>
      </c>
      <c r="X214" s="90">
        <v>0</v>
      </c>
      <c r="Y214" s="90">
        <v>0</v>
      </c>
      <c r="Z214" s="90">
        <v>0</v>
      </c>
      <c r="AA214" s="90">
        <v>0</v>
      </c>
      <c r="AB214" s="90">
        <v>0</v>
      </c>
      <c r="AC214" s="90">
        <v>0</v>
      </c>
      <c r="AD214" s="90">
        <v>0</v>
      </c>
      <c r="AE214" s="90">
        <v>0</v>
      </c>
      <c r="AF214" s="91" t="s">
        <v>298</v>
      </c>
      <c r="AG214" s="82"/>
    </row>
    <row r="215" spans="1:33" ht="15" customHeight="1" x14ac:dyDescent="0.75">
      <c r="A215" s="80" t="s">
        <v>479</v>
      </c>
      <c r="B215" s="89" t="s">
        <v>293</v>
      </c>
      <c r="C215" s="90">
        <v>11.755768</v>
      </c>
      <c r="D215" s="90">
        <v>11.862360000000001</v>
      </c>
      <c r="E215" s="90">
        <v>12.543434</v>
      </c>
      <c r="F215" s="90">
        <v>12.408045</v>
      </c>
      <c r="G215" s="90">
        <v>12.201530999999999</v>
      </c>
      <c r="H215" s="90">
        <v>12.086430999999999</v>
      </c>
      <c r="I215" s="90">
        <v>11.693008000000001</v>
      </c>
      <c r="J215" s="90">
        <v>11.609571000000001</v>
      </c>
      <c r="K215" s="90">
        <v>11.587203000000001</v>
      </c>
      <c r="L215" s="90">
        <v>11.766098</v>
      </c>
      <c r="M215" s="90">
        <v>11.835867</v>
      </c>
      <c r="N215" s="90">
        <v>12.092966000000001</v>
      </c>
      <c r="O215" s="90">
        <v>12.317826999999999</v>
      </c>
      <c r="P215" s="90">
        <v>12.631629</v>
      </c>
      <c r="Q215" s="90">
        <v>12.885059999999999</v>
      </c>
      <c r="R215" s="90">
        <v>13.143001999999999</v>
      </c>
      <c r="S215" s="90">
        <v>13.377981</v>
      </c>
      <c r="T215" s="90">
        <v>13.633929999999999</v>
      </c>
      <c r="U215" s="90">
        <v>13.884437</v>
      </c>
      <c r="V215" s="90">
        <v>14.094258</v>
      </c>
      <c r="W215" s="90">
        <v>14.300129999999999</v>
      </c>
      <c r="X215" s="90">
        <v>14.546765000000001</v>
      </c>
      <c r="Y215" s="90">
        <v>14.697861</v>
      </c>
      <c r="Z215" s="90">
        <v>14.965305000000001</v>
      </c>
      <c r="AA215" s="90">
        <v>15.107173</v>
      </c>
      <c r="AB215" s="90">
        <v>15.276312000000001</v>
      </c>
      <c r="AC215" s="90">
        <v>15.38072</v>
      </c>
      <c r="AD215" s="90">
        <v>15.579879</v>
      </c>
      <c r="AE215" s="90">
        <v>15.731930999999999</v>
      </c>
      <c r="AF215" s="91">
        <v>1.0460000000000001E-2</v>
      </c>
      <c r="AG215" s="82"/>
    </row>
    <row r="216" spans="1:33" ht="15" customHeight="1" x14ac:dyDescent="0.75">
      <c r="A216" s="80" t="s">
        <v>480</v>
      </c>
      <c r="B216" s="89" t="s">
        <v>295</v>
      </c>
      <c r="C216" s="90">
        <v>0</v>
      </c>
      <c r="D216" s="90">
        <v>0</v>
      </c>
      <c r="E216" s="90">
        <v>0</v>
      </c>
      <c r="F216" s="90">
        <v>0</v>
      </c>
      <c r="G216" s="90">
        <v>0</v>
      </c>
      <c r="H216" s="90">
        <v>0</v>
      </c>
      <c r="I216" s="90">
        <v>0</v>
      </c>
      <c r="J216" s="90">
        <v>0</v>
      </c>
      <c r="K216" s="90">
        <v>0</v>
      </c>
      <c r="L216" s="90">
        <v>0</v>
      </c>
      <c r="M216" s="90">
        <v>0</v>
      </c>
      <c r="N216" s="90">
        <v>0</v>
      </c>
      <c r="O216" s="90">
        <v>0</v>
      </c>
      <c r="P216" s="90">
        <v>0</v>
      </c>
      <c r="Q216" s="90">
        <v>0</v>
      </c>
      <c r="R216" s="90">
        <v>0</v>
      </c>
      <c r="S216" s="90">
        <v>0</v>
      </c>
      <c r="T216" s="90">
        <v>0</v>
      </c>
      <c r="U216" s="90">
        <v>0</v>
      </c>
      <c r="V216" s="90">
        <v>0</v>
      </c>
      <c r="W216" s="90">
        <v>0</v>
      </c>
      <c r="X216" s="90">
        <v>0</v>
      </c>
      <c r="Y216" s="90">
        <v>0</v>
      </c>
      <c r="Z216" s="90">
        <v>0</v>
      </c>
      <c r="AA216" s="90">
        <v>0</v>
      </c>
      <c r="AB216" s="90">
        <v>0</v>
      </c>
      <c r="AC216" s="90">
        <v>0</v>
      </c>
      <c r="AD216" s="90">
        <v>0</v>
      </c>
      <c r="AE216" s="90">
        <v>0</v>
      </c>
      <c r="AF216" s="91" t="s">
        <v>298</v>
      </c>
      <c r="AG216" s="82"/>
    </row>
    <row r="217" spans="1:33" ht="15" customHeight="1" x14ac:dyDescent="0.75">
      <c r="A217" s="80" t="s">
        <v>481</v>
      </c>
      <c r="B217" s="89" t="s">
        <v>297</v>
      </c>
      <c r="C217" s="90">
        <v>0</v>
      </c>
      <c r="D217" s="90">
        <v>0.31605299999999997</v>
      </c>
      <c r="E217" s="90">
        <v>0.33107700000000001</v>
      </c>
      <c r="F217" s="90">
        <v>0.34040199999999998</v>
      </c>
      <c r="G217" s="90">
        <v>0.349107</v>
      </c>
      <c r="H217" s="90">
        <v>0.35911599999999999</v>
      </c>
      <c r="I217" s="90">
        <v>0.37227199999999999</v>
      </c>
      <c r="J217" s="90">
        <v>0.39096999999999998</v>
      </c>
      <c r="K217" s="90">
        <v>0.41283500000000001</v>
      </c>
      <c r="L217" s="90">
        <v>0.43845699999999999</v>
      </c>
      <c r="M217" s="90">
        <v>0.46888299999999999</v>
      </c>
      <c r="N217" s="90">
        <v>0.50065899999999997</v>
      </c>
      <c r="O217" s="90">
        <v>0.53854100000000005</v>
      </c>
      <c r="P217" s="90">
        <v>0.585642</v>
      </c>
      <c r="Q217" s="90">
        <v>0.64264399999999999</v>
      </c>
      <c r="R217" s="90">
        <v>0.70755999999999997</v>
      </c>
      <c r="S217" s="90">
        <v>0.78264699999999998</v>
      </c>
      <c r="T217" s="90">
        <v>0.86579399999999995</v>
      </c>
      <c r="U217" s="90">
        <v>0.95799100000000004</v>
      </c>
      <c r="V217" s="90">
        <v>1.0510919999999999</v>
      </c>
      <c r="W217" s="90">
        <v>1.1473150000000001</v>
      </c>
      <c r="X217" s="90">
        <v>1.243325</v>
      </c>
      <c r="Y217" s="90">
        <v>1.3379430000000001</v>
      </c>
      <c r="Z217" s="90">
        <v>1.437713</v>
      </c>
      <c r="AA217" s="90">
        <v>1.532467</v>
      </c>
      <c r="AB217" s="90">
        <v>1.6170869999999999</v>
      </c>
      <c r="AC217" s="90">
        <v>1.6923090000000001</v>
      </c>
      <c r="AD217" s="90">
        <v>1.7661230000000001</v>
      </c>
      <c r="AE217" s="90">
        <v>1.8381050000000001</v>
      </c>
      <c r="AF217" s="91" t="s">
        <v>298</v>
      </c>
      <c r="AG217" s="82"/>
    </row>
    <row r="218" spans="1:33" ht="15" customHeight="1" x14ac:dyDescent="0.75">
      <c r="A218" s="80" t="s">
        <v>482</v>
      </c>
      <c r="B218" s="89" t="s">
        <v>300</v>
      </c>
      <c r="C218" s="90">
        <v>0</v>
      </c>
      <c r="D218" s="90">
        <v>0.32879999999999998</v>
      </c>
      <c r="E218" s="90">
        <v>0.34547</v>
      </c>
      <c r="F218" s="90">
        <v>0.34941499999999998</v>
      </c>
      <c r="G218" s="90">
        <v>0.35311300000000001</v>
      </c>
      <c r="H218" s="90">
        <v>0.35725600000000002</v>
      </c>
      <c r="I218" s="90">
        <v>0.36241400000000001</v>
      </c>
      <c r="J218" s="90">
        <v>0.37389899999999998</v>
      </c>
      <c r="K218" s="90">
        <v>0.391291</v>
      </c>
      <c r="L218" s="90">
        <v>0.41677700000000001</v>
      </c>
      <c r="M218" s="90">
        <v>0.44823800000000003</v>
      </c>
      <c r="N218" s="90">
        <v>0.48479499999999998</v>
      </c>
      <c r="O218" s="90">
        <v>0.52864800000000001</v>
      </c>
      <c r="P218" s="90">
        <v>0.58403799999999995</v>
      </c>
      <c r="Q218" s="90">
        <v>0.64941700000000002</v>
      </c>
      <c r="R218" s="90">
        <v>0.72499999999999998</v>
      </c>
      <c r="S218" s="90">
        <v>0.81109100000000001</v>
      </c>
      <c r="T218" s="90">
        <v>0.90827100000000005</v>
      </c>
      <c r="U218" s="90">
        <v>1.0153730000000001</v>
      </c>
      <c r="V218" s="90">
        <v>1.125429</v>
      </c>
      <c r="W218" s="90">
        <v>1.239638</v>
      </c>
      <c r="X218" s="90">
        <v>1.3565320000000001</v>
      </c>
      <c r="Y218" s="90">
        <v>1.4644839999999999</v>
      </c>
      <c r="Z218" s="90">
        <v>1.5821670000000001</v>
      </c>
      <c r="AA218" s="90">
        <v>1.6880930000000001</v>
      </c>
      <c r="AB218" s="90">
        <v>1.7864690000000001</v>
      </c>
      <c r="AC218" s="90">
        <v>1.8713010000000001</v>
      </c>
      <c r="AD218" s="90">
        <v>1.9580740000000001</v>
      </c>
      <c r="AE218" s="90">
        <v>2.0376029999999998</v>
      </c>
      <c r="AF218" s="91" t="s">
        <v>298</v>
      </c>
      <c r="AG218" s="82"/>
    </row>
    <row r="219" spans="1:33" ht="15" customHeight="1" x14ac:dyDescent="0.75">
      <c r="A219" s="80" t="s">
        <v>483</v>
      </c>
      <c r="B219" s="89" t="s">
        <v>302</v>
      </c>
      <c r="C219" s="90">
        <v>0</v>
      </c>
      <c r="D219" s="90">
        <v>0</v>
      </c>
      <c r="E219" s="90">
        <v>1.0399999999999999E-4</v>
      </c>
      <c r="F219" s="90">
        <v>1.07E-4</v>
      </c>
      <c r="G219" s="90">
        <v>1.0900000000000001E-4</v>
      </c>
      <c r="H219" s="90">
        <v>1.0900000000000001E-4</v>
      </c>
      <c r="I219" s="90">
        <v>1.0900000000000001E-4</v>
      </c>
      <c r="J219" s="90">
        <v>1.1E-4</v>
      </c>
      <c r="K219" s="90">
        <v>1.1E-4</v>
      </c>
      <c r="L219" s="90">
        <v>1.1E-4</v>
      </c>
      <c r="M219" s="90">
        <v>1.1E-4</v>
      </c>
      <c r="N219" s="90">
        <v>1.0900000000000001E-4</v>
      </c>
      <c r="O219" s="90">
        <v>1.0900000000000001E-4</v>
      </c>
      <c r="P219" s="90">
        <v>1.0900000000000001E-4</v>
      </c>
      <c r="Q219" s="90">
        <v>1.08E-4</v>
      </c>
      <c r="R219" s="90">
        <v>1.07E-4</v>
      </c>
      <c r="S219" s="90">
        <v>1.06E-4</v>
      </c>
      <c r="T219" s="90">
        <v>1.0399999999999999E-4</v>
      </c>
      <c r="U219" s="90">
        <v>1.01E-4</v>
      </c>
      <c r="V219" s="90">
        <v>9.7E-5</v>
      </c>
      <c r="W219" s="90">
        <v>9.2E-5</v>
      </c>
      <c r="X219" s="90">
        <v>8.6000000000000003E-5</v>
      </c>
      <c r="Y219" s="90">
        <v>8.0000000000000007E-5</v>
      </c>
      <c r="Z219" s="90">
        <v>7.3999999999999996E-5</v>
      </c>
      <c r="AA219" s="90">
        <v>6.7999999999999999E-5</v>
      </c>
      <c r="AB219" s="90">
        <v>6.0999999999999999E-5</v>
      </c>
      <c r="AC219" s="90">
        <v>5.3999999999999998E-5</v>
      </c>
      <c r="AD219" s="90">
        <v>4.8000000000000001E-5</v>
      </c>
      <c r="AE219" s="90">
        <v>4.1999999999999998E-5</v>
      </c>
      <c r="AF219" s="91" t="s">
        <v>298</v>
      </c>
      <c r="AG219" s="82"/>
    </row>
    <row r="220" spans="1:33" ht="15" customHeight="1" x14ac:dyDescent="0.75">
      <c r="A220" s="80" t="s">
        <v>484</v>
      </c>
      <c r="B220" s="89" t="s">
        <v>304</v>
      </c>
      <c r="C220" s="90">
        <v>252.12297100000001</v>
      </c>
      <c r="D220" s="90">
        <v>262.199432</v>
      </c>
      <c r="E220" s="90">
        <v>276.18127399999997</v>
      </c>
      <c r="F220" s="90">
        <v>286.01892099999998</v>
      </c>
      <c r="G220" s="90">
        <v>290.46655299999998</v>
      </c>
      <c r="H220" s="90">
        <v>292.43240400000002</v>
      </c>
      <c r="I220" s="90">
        <v>293.63424700000002</v>
      </c>
      <c r="J220" s="90">
        <v>296.173248</v>
      </c>
      <c r="K220" s="90">
        <v>298.12170400000002</v>
      </c>
      <c r="L220" s="90">
        <v>300.39685100000003</v>
      </c>
      <c r="M220" s="90">
        <v>303.257294</v>
      </c>
      <c r="N220" s="90">
        <v>305.71603399999998</v>
      </c>
      <c r="O220" s="90">
        <v>309.26257299999997</v>
      </c>
      <c r="P220" s="90">
        <v>314.79812600000002</v>
      </c>
      <c r="Q220" s="90">
        <v>321.14746100000002</v>
      </c>
      <c r="R220" s="90">
        <v>327.09249899999998</v>
      </c>
      <c r="S220" s="90">
        <v>333.56478900000002</v>
      </c>
      <c r="T220" s="90">
        <v>339.75351000000001</v>
      </c>
      <c r="U220" s="90">
        <v>346.38189699999998</v>
      </c>
      <c r="V220" s="90">
        <v>351.209137</v>
      </c>
      <c r="W220" s="90">
        <v>355.95761099999999</v>
      </c>
      <c r="X220" s="90">
        <v>360.42837500000002</v>
      </c>
      <c r="Y220" s="90">
        <v>364.902466</v>
      </c>
      <c r="Z220" s="90">
        <v>371.72610500000002</v>
      </c>
      <c r="AA220" s="90">
        <v>378.28823899999998</v>
      </c>
      <c r="AB220" s="90">
        <v>383.89129600000001</v>
      </c>
      <c r="AC220" s="90">
        <v>388.47567700000002</v>
      </c>
      <c r="AD220" s="90">
        <v>394.81222500000001</v>
      </c>
      <c r="AE220" s="90">
        <v>401.96115099999997</v>
      </c>
      <c r="AF220" s="91">
        <v>1.6798E-2</v>
      </c>
      <c r="AG220" s="82"/>
    </row>
    <row r="221" spans="1:33" ht="15" customHeight="1" x14ac:dyDescent="0.75">
      <c r="B221" s="88" t="s">
        <v>305</v>
      </c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</row>
    <row r="222" spans="1:33" ht="15" customHeight="1" x14ac:dyDescent="0.75">
      <c r="A222" s="80" t="s">
        <v>485</v>
      </c>
      <c r="B222" s="89" t="s">
        <v>285</v>
      </c>
      <c r="C222" s="90">
        <v>108.315331</v>
      </c>
      <c r="D222" s="90">
        <v>111.86180899999999</v>
      </c>
      <c r="E222" s="90">
        <v>112.663895</v>
      </c>
      <c r="F222" s="90">
        <v>113.75501300000001</v>
      </c>
      <c r="G222" s="90">
        <v>116.360794</v>
      </c>
      <c r="H222" s="90">
        <v>120.664314</v>
      </c>
      <c r="I222" s="90">
        <v>123.277176</v>
      </c>
      <c r="J222" s="90">
        <v>123.222191</v>
      </c>
      <c r="K222" s="90">
        <v>121.07485200000001</v>
      </c>
      <c r="L222" s="90">
        <v>119.570702</v>
      </c>
      <c r="M222" s="90">
        <v>120.336288</v>
      </c>
      <c r="N222" s="90">
        <v>121.886032</v>
      </c>
      <c r="O222" s="90">
        <v>123.167618</v>
      </c>
      <c r="P222" s="90">
        <v>124.72809599999999</v>
      </c>
      <c r="Q222" s="90">
        <v>126.319824</v>
      </c>
      <c r="R222" s="90">
        <v>127.848488</v>
      </c>
      <c r="S222" s="90">
        <v>129.178223</v>
      </c>
      <c r="T222" s="90">
        <v>130.386765</v>
      </c>
      <c r="U222" s="90">
        <v>131.92759699999999</v>
      </c>
      <c r="V222" s="90">
        <v>133.48138399999999</v>
      </c>
      <c r="W222" s="90">
        <v>134.51525899999999</v>
      </c>
      <c r="X222" s="90">
        <v>135.85908499999999</v>
      </c>
      <c r="Y222" s="90">
        <v>136.21057099999999</v>
      </c>
      <c r="Z222" s="90">
        <v>135.419983</v>
      </c>
      <c r="AA222" s="90">
        <v>135.072632</v>
      </c>
      <c r="AB222" s="90">
        <v>135.62127699999999</v>
      </c>
      <c r="AC222" s="90">
        <v>136.81350699999999</v>
      </c>
      <c r="AD222" s="90">
        <v>137.64428699999999</v>
      </c>
      <c r="AE222" s="90">
        <v>139.15571600000001</v>
      </c>
      <c r="AF222" s="91">
        <v>8.9879999999999995E-3</v>
      </c>
      <c r="AG222" s="82"/>
    </row>
    <row r="223" spans="1:33" ht="15" customHeight="1" x14ac:dyDescent="0.75">
      <c r="A223" s="80" t="s">
        <v>486</v>
      </c>
      <c r="B223" s="89" t="s">
        <v>287</v>
      </c>
      <c r="C223" s="90">
        <v>68.839256000000006</v>
      </c>
      <c r="D223" s="90">
        <v>70.735229000000004</v>
      </c>
      <c r="E223" s="90">
        <v>70.912659000000005</v>
      </c>
      <c r="F223" s="90">
        <v>71.294334000000006</v>
      </c>
      <c r="G223" s="90">
        <v>72.641609000000003</v>
      </c>
      <c r="H223" s="90">
        <v>75.056540999999996</v>
      </c>
      <c r="I223" s="90">
        <v>76.427368000000001</v>
      </c>
      <c r="J223" s="90">
        <v>76.160088000000002</v>
      </c>
      <c r="K223" s="90">
        <v>74.622658000000001</v>
      </c>
      <c r="L223" s="90">
        <v>73.505134999999996</v>
      </c>
      <c r="M223" s="90">
        <v>73.799858</v>
      </c>
      <c r="N223" s="90">
        <v>74.586723000000006</v>
      </c>
      <c r="O223" s="90">
        <v>75.219261000000003</v>
      </c>
      <c r="P223" s="90">
        <v>76.031173999999993</v>
      </c>
      <c r="Q223" s="90">
        <v>76.870277000000002</v>
      </c>
      <c r="R223" s="90">
        <v>77.678650000000005</v>
      </c>
      <c r="S223" s="90">
        <v>78.373497</v>
      </c>
      <c r="T223" s="90">
        <v>79.001953</v>
      </c>
      <c r="U223" s="90">
        <v>79.838211000000001</v>
      </c>
      <c r="V223" s="90">
        <v>80.688086999999996</v>
      </c>
      <c r="W223" s="90">
        <v>81.229370000000003</v>
      </c>
      <c r="X223" s="90">
        <v>81.963241999999994</v>
      </c>
      <c r="Y223" s="90">
        <v>82.103797999999998</v>
      </c>
      <c r="Z223" s="90">
        <v>81.561913000000004</v>
      </c>
      <c r="AA223" s="90">
        <v>81.292777999999998</v>
      </c>
      <c r="AB223" s="90">
        <v>81.567595999999995</v>
      </c>
      <c r="AC223" s="90">
        <v>82.233161999999993</v>
      </c>
      <c r="AD223" s="90">
        <v>82.684783999999993</v>
      </c>
      <c r="AE223" s="90">
        <v>83.548218000000006</v>
      </c>
      <c r="AF223" s="91">
        <v>6.94E-3</v>
      </c>
      <c r="AG223" s="82"/>
    </row>
    <row r="224" spans="1:33" ht="15" customHeight="1" x14ac:dyDescent="0.75">
      <c r="A224" s="80" t="s">
        <v>487</v>
      </c>
      <c r="B224" s="89" t="s">
        <v>289</v>
      </c>
      <c r="C224" s="90">
        <v>0.19042999999999999</v>
      </c>
      <c r="D224" s="90">
        <v>0.19422300000000001</v>
      </c>
      <c r="E224" s="90">
        <v>0.19656999999999999</v>
      </c>
      <c r="F224" s="90">
        <v>0.196077</v>
      </c>
      <c r="G224" s="90">
        <v>0.20480999999999999</v>
      </c>
      <c r="H224" s="90">
        <v>0.21737600000000001</v>
      </c>
      <c r="I224" s="90">
        <v>0.22798099999999999</v>
      </c>
      <c r="J224" s="90">
        <v>0.23441400000000001</v>
      </c>
      <c r="K224" s="90">
        <v>0.23872599999999999</v>
      </c>
      <c r="L224" s="90">
        <v>0.247721</v>
      </c>
      <c r="M224" s="90">
        <v>0.263905</v>
      </c>
      <c r="N224" s="90">
        <v>0.28577399999999997</v>
      </c>
      <c r="O224" s="90">
        <v>0.307006</v>
      </c>
      <c r="P224" s="90">
        <v>0.33141100000000001</v>
      </c>
      <c r="Q224" s="90">
        <v>0.35905500000000001</v>
      </c>
      <c r="R224" s="90">
        <v>0.39071699999999998</v>
      </c>
      <c r="S224" s="90">
        <v>0.42327700000000001</v>
      </c>
      <c r="T224" s="90">
        <v>0.45851599999999998</v>
      </c>
      <c r="U224" s="90">
        <v>0.49489499999999997</v>
      </c>
      <c r="V224" s="90">
        <v>0.53306299999999995</v>
      </c>
      <c r="W224" s="90">
        <v>0.56726100000000002</v>
      </c>
      <c r="X224" s="90">
        <v>0.60443800000000003</v>
      </c>
      <c r="Y224" s="90">
        <v>0.63577700000000004</v>
      </c>
      <c r="Z224" s="90">
        <v>0.65985499999999997</v>
      </c>
      <c r="AA224" s="90">
        <v>0.68360100000000001</v>
      </c>
      <c r="AB224" s="90">
        <v>0.70903000000000005</v>
      </c>
      <c r="AC224" s="90">
        <v>0.73458299999999999</v>
      </c>
      <c r="AD224" s="90">
        <v>0.75465000000000004</v>
      </c>
      <c r="AE224" s="90">
        <v>0.77672799999999997</v>
      </c>
      <c r="AF224" s="91">
        <v>5.1489E-2</v>
      </c>
      <c r="AG224" s="82"/>
    </row>
    <row r="225" spans="1:33" ht="15" customHeight="1" x14ac:dyDescent="0.75">
      <c r="A225" s="80" t="s">
        <v>488</v>
      </c>
      <c r="B225" s="89" t="s">
        <v>291</v>
      </c>
      <c r="C225" s="90">
        <v>8.8756000000000002E-2</v>
      </c>
      <c r="D225" s="90">
        <v>8.0241000000000007E-2</v>
      </c>
      <c r="E225" s="90">
        <v>7.1048E-2</v>
      </c>
      <c r="F225" s="90">
        <v>6.2378000000000003E-2</v>
      </c>
      <c r="G225" s="90">
        <v>5.543E-2</v>
      </c>
      <c r="H225" s="90">
        <v>4.9847000000000002E-2</v>
      </c>
      <c r="I225" s="90">
        <v>4.4072E-2</v>
      </c>
      <c r="J225" s="90">
        <v>3.8059999999999997E-2</v>
      </c>
      <c r="K225" s="90">
        <v>3.2244000000000002E-2</v>
      </c>
      <c r="L225" s="90">
        <v>2.7390000000000001E-2</v>
      </c>
      <c r="M225" s="90">
        <v>2.3635E-2</v>
      </c>
      <c r="N225" s="90">
        <v>2.0455000000000001E-2</v>
      </c>
      <c r="O225" s="90">
        <v>1.7596000000000001E-2</v>
      </c>
      <c r="P225" s="90">
        <v>1.512E-2</v>
      </c>
      <c r="Q225" s="90">
        <v>1.2947999999999999E-2</v>
      </c>
      <c r="R225" s="90">
        <v>1.1051E-2</v>
      </c>
      <c r="S225" s="90">
        <v>9.3919999999999993E-3</v>
      </c>
      <c r="T225" s="90">
        <v>7.9559999999999995E-3</v>
      </c>
      <c r="U225" s="90">
        <v>6.7409999999999996E-3</v>
      </c>
      <c r="V225" s="90">
        <v>5.7010000000000003E-3</v>
      </c>
      <c r="W225" s="90">
        <v>4.7920000000000003E-3</v>
      </c>
      <c r="X225" s="90">
        <v>4.0299999999999997E-3</v>
      </c>
      <c r="Y225" s="90">
        <v>3.3570000000000002E-3</v>
      </c>
      <c r="Z225" s="90">
        <v>2.7699999999999999E-3</v>
      </c>
      <c r="AA225" s="90">
        <v>2.2889999999999998E-3</v>
      </c>
      <c r="AB225" s="90">
        <v>1.9040000000000001E-3</v>
      </c>
      <c r="AC225" s="90">
        <v>1.5900000000000001E-3</v>
      </c>
      <c r="AD225" s="90">
        <v>1.323E-3</v>
      </c>
      <c r="AE225" s="90">
        <v>1.106E-3</v>
      </c>
      <c r="AF225" s="91">
        <v>-0.144952</v>
      </c>
      <c r="AG225" s="82"/>
    </row>
    <row r="226" spans="1:33" ht="15" customHeight="1" x14ac:dyDescent="0.75">
      <c r="A226" s="80" t="s">
        <v>489</v>
      </c>
      <c r="B226" s="89" t="s">
        <v>293</v>
      </c>
      <c r="C226" s="90">
        <v>3.1209169999999999</v>
      </c>
      <c r="D226" s="90">
        <v>3.562824</v>
      </c>
      <c r="E226" s="90">
        <v>4.1059590000000004</v>
      </c>
      <c r="F226" s="90">
        <v>4.4477089999999997</v>
      </c>
      <c r="G226" s="90">
        <v>4.9635889999999998</v>
      </c>
      <c r="H226" s="90">
        <v>5.6116510000000002</v>
      </c>
      <c r="I226" s="90">
        <v>6.101458</v>
      </c>
      <c r="J226" s="90">
        <v>6.5357409999999998</v>
      </c>
      <c r="K226" s="90">
        <v>6.9304500000000004</v>
      </c>
      <c r="L226" s="90">
        <v>7.5008939999999997</v>
      </c>
      <c r="M226" s="90">
        <v>8.2456250000000004</v>
      </c>
      <c r="N226" s="90">
        <v>9.1310850000000006</v>
      </c>
      <c r="O226" s="90">
        <v>9.9110980000000009</v>
      </c>
      <c r="P226" s="90">
        <v>10.721723000000001</v>
      </c>
      <c r="Q226" s="90">
        <v>11.346403</v>
      </c>
      <c r="R226" s="90">
        <v>11.955226</v>
      </c>
      <c r="S226" s="90">
        <v>12.458663</v>
      </c>
      <c r="T226" s="90">
        <v>12.958193</v>
      </c>
      <c r="U226" s="90">
        <v>13.419568999999999</v>
      </c>
      <c r="V226" s="90">
        <v>13.88363</v>
      </c>
      <c r="W226" s="90">
        <v>14.252980000000001</v>
      </c>
      <c r="X226" s="90">
        <v>14.691565000000001</v>
      </c>
      <c r="Y226" s="90">
        <v>14.861463000000001</v>
      </c>
      <c r="Z226" s="90">
        <v>14.905587000000001</v>
      </c>
      <c r="AA226" s="90">
        <v>14.814135</v>
      </c>
      <c r="AB226" s="90">
        <v>14.890703999999999</v>
      </c>
      <c r="AC226" s="90">
        <v>14.942218</v>
      </c>
      <c r="AD226" s="90">
        <v>15.033702999999999</v>
      </c>
      <c r="AE226" s="90">
        <v>15.088609</v>
      </c>
      <c r="AF226" s="91">
        <v>5.7893E-2</v>
      </c>
      <c r="AG226" s="82"/>
    </row>
    <row r="227" spans="1:33" ht="15" customHeight="1" x14ac:dyDescent="0.75">
      <c r="A227" s="80" t="s">
        <v>490</v>
      </c>
      <c r="B227" s="89" t="s">
        <v>295</v>
      </c>
      <c r="C227" s="90">
        <v>6.5137E-2</v>
      </c>
      <c r="D227" s="90">
        <v>5.9175999999999999E-2</v>
      </c>
      <c r="E227" s="90">
        <v>5.2366000000000003E-2</v>
      </c>
      <c r="F227" s="90">
        <v>4.6144999999999999E-2</v>
      </c>
      <c r="G227" s="90">
        <v>4.1158E-2</v>
      </c>
      <c r="H227" s="90">
        <v>3.7145999999999998E-2</v>
      </c>
      <c r="I227" s="90">
        <v>3.2967000000000003E-2</v>
      </c>
      <c r="J227" s="90">
        <v>2.8586E-2</v>
      </c>
      <c r="K227" s="90">
        <v>2.4323000000000001E-2</v>
      </c>
      <c r="L227" s="90">
        <v>2.0753000000000001E-2</v>
      </c>
      <c r="M227" s="90">
        <v>1.7988000000000001E-2</v>
      </c>
      <c r="N227" s="90">
        <v>1.5639E-2</v>
      </c>
      <c r="O227" s="90">
        <v>1.3513000000000001E-2</v>
      </c>
      <c r="P227" s="90">
        <v>1.1663E-2</v>
      </c>
      <c r="Q227" s="90">
        <v>1.0030000000000001E-2</v>
      </c>
      <c r="R227" s="90">
        <v>8.5970000000000005E-3</v>
      </c>
      <c r="S227" s="90">
        <v>7.3359999999999996E-3</v>
      </c>
      <c r="T227" s="90">
        <v>6.241E-3</v>
      </c>
      <c r="U227" s="90">
        <v>5.3090000000000004E-3</v>
      </c>
      <c r="V227" s="90">
        <v>4.5069999999999997E-3</v>
      </c>
      <c r="W227" s="90">
        <v>3.8040000000000001E-3</v>
      </c>
      <c r="X227" s="90">
        <v>3.212E-3</v>
      </c>
      <c r="Y227" s="90">
        <v>2.6870000000000002E-3</v>
      </c>
      <c r="Z227" s="90">
        <v>2.2260000000000001E-3</v>
      </c>
      <c r="AA227" s="90">
        <v>1.8489999999999999E-3</v>
      </c>
      <c r="AB227" s="90">
        <v>1.5460000000000001E-3</v>
      </c>
      <c r="AC227" s="90">
        <v>1.2979999999999999E-3</v>
      </c>
      <c r="AD227" s="90">
        <v>1.0870000000000001E-3</v>
      </c>
      <c r="AE227" s="90">
        <v>9.1399999999999999E-4</v>
      </c>
      <c r="AF227" s="91">
        <v>-0.141343</v>
      </c>
      <c r="AG227" s="82"/>
    </row>
    <row r="228" spans="1:33" ht="15" customHeight="1" x14ac:dyDescent="0.75">
      <c r="A228" s="80" t="s">
        <v>491</v>
      </c>
      <c r="B228" s="89" t="s">
        <v>297</v>
      </c>
      <c r="C228" s="90">
        <v>0</v>
      </c>
      <c r="D228" s="90">
        <v>0</v>
      </c>
      <c r="E228" s="90">
        <v>0.22504299999999999</v>
      </c>
      <c r="F228" s="90">
        <v>0.22714799999999999</v>
      </c>
      <c r="G228" s="90">
        <v>0.23027900000000001</v>
      </c>
      <c r="H228" s="90">
        <v>0.23857500000000001</v>
      </c>
      <c r="I228" s="90">
        <v>0.24623999999999999</v>
      </c>
      <c r="J228" s="90">
        <v>0.24834500000000001</v>
      </c>
      <c r="K228" s="90">
        <v>0.247229</v>
      </c>
      <c r="L228" s="90">
        <v>0.249005</v>
      </c>
      <c r="M228" s="90">
        <v>0.25837700000000002</v>
      </c>
      <c r="N228" s="90">
        <v>0.27263700000000002</v>
      </c>
      <c r="O228" s="90">
        <v>0.28715600000000002</v>
      </c>
      <c r="P228" s="90">
        <v>0.30215799999999998</v>
      </c>
      <c r="Q228" s="90">
        <v>0.320687</v>
      </c>
      <c r="R228" s="90">
        <v>0.34081499999999998</v>
      </c>
      <c r="S228" s="90">
        <v>0.36212299999999997</v>
      </c>
      <c r="T228" s="90">
        <v>0.38599099999999997</v>
      </c>
      <c r="U228" s="90">
        <v>0.41384599999999999</v>
      </c>
      <c r="V228" s="90">
        <v>0.44478200000000001</v>
      </c>
      <c r="W228" s="90">
        <v>0.47659899999999999</v>
      </c>
      <c r="X228" s="90">
        <v>0.51157799999999998</v>
      </c>
      <c r="Y228" s="90">
        <v>0.54397300000000004</v>
      </c>
      <c r="Z228" s="90">
        <v>0.57172999999999996</v>
      </c>
      <c r="AA228" s="90">
        <v>0.60040700000000002</v>
      </c>
      <c r="AB228" s="90">
        <v>0.631637</v>
      </c>
      <c r="AC228" s="90">
        <v>0.66413</v>
      </c>
      <c r="AD228" s="90">
        <v>0.69267100000000004</v>
      </c>
      <c r="AE228" s="90">
        <v>0.72231699999999999</v>
      </c>
      <c r="AF228" s="91" t="s">
        <v>298</v>
      </c>
      <c r="AG228" s="82"/>
    </row>
    <row r="229" spans="1:33" ht="15" customHeight="1" x14ac:dyDescent="0.75">
      <c r="A229" s="80" t="s">
        <v>492</v>
      </c>
      <c r="B229" s="89" t="s">
        <v>300</v>
      </c>
      <c r="C229" s="90">
        <v>0</v>
      </c>
      <c r="D229" s="90">
        <v>0</v>
      </c>
      <c r="E229" s="90">
        <v>0.21895000000000001</v>
      </c>
      <c r="F229" s="90">
        <v>0.21643299999999999</v>
      </c>
      <c r="G229" s="90">
        <v>0.21639600000000001</v>
      </c>
      <c r="H229" s="90">
        <v>0.22101599999999999</v>
      </c>
      <c r="I229" s="90">
        <v>0.22417100000000001</v>
      </c>
      <c r="J229" s="90">
        <v>0.224302</v>
      </c>
      <c r="K229" s="90">
        <v>0.22405600000000001</v>
      </c>
      <c r="L229" s="90">
        <v>0.22989499999999999</v>
      </c>
      <c r="M229" s="90">
        <v>0.244149</v>
      </c>
      <c r="N229" s="90">
        <v>0.265212</v>
      </c>
      <c r="O229" s="90">
        <v>0.28737600000000002</v>
      </c>
      <c r="P229" s="90">
        <v>0.31066100000000002</v>
      </c>
      <c r="Q229" s="90">
        <v>0.33900400000000003</v>
      </c>
      <c r="R229" s="90">
        <v>0.37101699999999999</v>
      </c>
      <c r="S229" s="90">
        <v>0.404947</v>
      </c>
      <c r="T229" s="90">
        <v>0.44428299999999998</v>
      </c>
      <c r="U229" s="90">
        <v>0.48955100000000001</v>
      </c>
      <c r="V229" s="90">
        <v>0.54082399999999997</v>
      </c>
      <c r="W229" s="90">
        <v>0.59456699999999996</v>
      </c>
      <c r="X229" s="90">
        <v>0.65479900000000002</v>
      </c>
      <c r="Y229" s="90">
        <v>0.70982199999999995</v>
      </c>
      <c r="Z229" s="90">
        <v>0.75931499999999996</v>
      </c>
      <c r="AA229" s="90">
        <v>0.80587200000000003</v>
      </c>
      <c r="AB229" s="90">
        <v>0.85718000000000005</v>
      </c>
      <c r="AC229" s="90">
        <v>0.90732199999999996</v>
      </c>
      <c r="AD229" s="90">
        <v>0.95350299999999999</v>
      </c>
      <c r="AE229" s="90">
        <v>0.99503299999999995</v>
      </c>
      <c r="AF229" s="91" t="s">
        <v>298</v>
      </c>
      <c r="AG229" s="82"/>
    </row>
    <row r="230" spans="1:33" ht="15" customHeight="1" x14ac:dyDescent="0.75">
      <c r="A230" s="80" t="s">
        <v>493</v>
      </c>
      <c r="B230" s="89" t="s">
        <v>302</v>
      </c>
      <c r="C230" s="90">
        <v>0</v>
      </c>
      <c r="D230" s="90">
        <v>0</v>
      </c>
      <c r="E230" s="90">
        <v>0.37634600000000001</v>
      </c>
      <c r="F230" s="90">
        <v>0.38173499999999999</v>
      </c>
      <c r="G230" s="90">
        <v>0.39291799999999999</v>
      </c>
      <c r="H230" s="90">
        <v>0.410806</v>
      </c>
      <c r="I230" s="90">
        <v>0.42415799999999998</v>
      </c>
      <c r="J230" s="90">
        <v>0.42967499999999997</v>
      </c>
      <c r="K230" s="90">
        <v>0.42928899999999998</v>
      </c>
      <c r="L230" s="90">
        <v>0.43275599999999997</v>
      </c>
      <c r="M230" s="90">
        <v>0.44654500000000003</v>
      </c>
      <c r="N230" s="90">
        <v>0.46606599999999998</v>
      </c>
      <c r="O230" s="90">
        <v>0.487985</v>
      </c>
      <c r="P230" s="90">
        <v>0.515046</v>
      </c>
      <c r="Q230" s="90">
        <v>0.54696100000000003</v>
      </c>
      <c r="R230" s="90">
        <v>0.58394299999999999</v>
      </c>
      <c r="S230" s="90">
        <v>0.62582199999999999</v>
      </c>
      <c r="T230" s="90">
        <v>0.67317400000000005</v>
      </c>
      <c r="U230" s="90">
        <v>0.72845700000000002</v>
      </c>
      <c r="V230" s="90">
        <v>0.789906</v>
      </c>
      <c r="W230" s="90">
        <v>0.85352700000000004</v>
      </c>
      <c r="X230" s="90">
        <v>0.92321799999999998</v>
      </c>
      <c r="Y230" s="90">
        <v>0.98855099999999996</v>
      </c>
      <c r="Z230" s="90">
        <v>1.0453749999999999</v>
      </c>
      <c r="AA230" s="90">
        <v>1.1034539999999999</v>
      </c>
      <c r="AB230" s="90">
        <v>1.1658329999999999</v>
      </c>
      <c r="AC230" s="90">
        <v>1.2301740000000001</v>
      </c>
      <c r="AD230" s="90">
        <v>1.2869170000000001</v>
      </c>
      <c r="AE230" s="90">
        <v>1.345232</v>
      </c>
      <c r="AF230" s="91" t="s">
        <v>298</v>
      </c>
      <c r="AG230" s="82"/>
    </row>
    <row r="231" spans="1:33" ht="15" customHeight="1" x14ac:dyDescent="0.75">
      <c r="A231" s="80" t="s">
        <v>494</v>
      </c>
      <c r="B231" s="89" t="s">
        <v>316</v>
      </c>
      <c r="C231" s="90">
        <v>180.61982699999999</v>
      </c>
      <c r="D231" s="90">
        <v>186.49350000000001</v>
      </c>
      <c r="E231" s="90">
        <v>188.82283000000001</v>
      </c>
      <c r="F231" s="90">
        <v>190.626938</v>
      </c>
      <c r="G231" s="90">
        <v>195.106979</v>
      </c>
      <c r="H231" s="90">
        <v>202.50727800000001</v>
      </c>
      <c r="I231" s="90">
        <v>207.005585</v>
      </c>
      <c r="J231" s="90">
        <v>207.12138400000001</v>
      </c>
      <c r="K231" s="90">
        <v>203.823837</v>
      </c>
      <c r="L231" s="90">
        <v>201.78428600000001</v>
      </c>
      <c r="M231" s="90">
        <v>203.63635300000001</v>
      </c>
      <c r="N231" s="90">
        <v>206.92961099999999</v>
      </c>
      <c r="O231" s="90">
        <v>209.69859299999999</v>
      </c>
      <c r="P231" s="90">
        <v>212.967072</v>
      </c>
      <c r="Q231" s="90">
        <v>216.125214</v>
      </c>
      <c r="R231" s="90">
        <v>219.188492</v>
      </c>
      <c r="S231" s="90">
        <v>221.84333799999999</v>
      </c>
      <c r="T231" s="90">
        <v>224.323059</v>
      </c>
      <c r="U231" s="90">
        <v>227.32418799999999</v>
      </c>
      <c r="V231" s="90">
        <v>230.371872</v>
      </c>
      <c r="W231" s="90">
        <v>232.498154</v>
      </c>
      <c r="X231" s="90">
        <v>235.21517900000001</v>
      </c>
      <c r="Y231" s="90">
        <v>236.05999800000001</v>
      </c>
      <c r="Z231" s="90">
        <v>234.92872600000001</v>
      </c>
      <c r="AA231" s="90">
        <v>234.37702899999999</v>
      </c>
      <c r="AB231" s="90">
        <v>235.44674699999999</v>
      </c>
      <c r="AC231" s="90">
        <v>237.52796900000001</v>
      </c>
      <c r="AD231" s="90">
        <v>239.052933</v>
      </c>
      <c r="AE231" s="90">
        <v>241.633881</v>
      </c>
      <c r="AF231" s="91">
        <v>1.0448000000000001E-2</v>
      </c>
      <c r="AG231" s="82"/>
    </row>
    <row r="232" spans="1:33" ht="15" customHeight="1" x14ac:dyDescent="0.75">
      <c r="B232" s="88" t="s">
        <v>317</v>
      </c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</row>
    <row r="233" spans="1:33" ht="15" customHeight="1" x14ac:dyDescent="0.75">
      <c r="A233" s="80" t="s">
        <v>495</v>
      </c>
      <c r="B233" s="89" t="s">
        <v>285</v>
      </c>
      <c r="C233" s="90">
        <v>273.15377799999999</v>
      </c>
      <c r="D233" s="90">
        <v>277.07376099999999</v>
      </c>
      <c r="E233" s="90">
        <v>274.69210800000002</v>
      </c>
      <c r="F233" s="90">
        <v>272.49237099999999</v>
      </c>
      <c r="G233" s="90">
        <v>274.15902699999998</v>
      </c>
      <c r="H233" s="90">
        <v>279.90683000000001</v>
      </c>
      <c r="I233" s="90">
        <v>281.52694700000001</v>
      </c>
      <c r="J233" s="90">
        <v>277.27740499999999</v>
      </c>
      <c r="K233" s="90">
        <v>268.671448</v>
      </c>
      <c r="L233" s="90">
        <v>261.83212300000002</v>
      </c>
      <c r="M233" s="90">
        <v>260.10656699999998</v>
      </c>
      <c r="N233" s="90">
        <v>260.1875</v>
      </c>
      <c r="O233" s="90">
        <v>259.58990499999999</v>
      </c>
      <c r="P233" s="90">
        <v>259.61502100000001</v>
      </c>
      <c r="Q233" s="90">
        <v>259.50140399999998</v>
      </c>
      <c r="R233" s="90">
        <v>259.26907299999999</v>
      </c>
      <c r="S233" s="90">
        <v>258.56124899999998</v>
      </c>
      <c r="T233" s="90">
        <v>257.66332999999997</v>
      </c>
      <c r="U233" s="90">
        <v>257.36483800000002</v>
      </c>
      <c r="V233" s="90">
        <v>257.10897799999998</v>
      </c>
      <c r="W233" s="90">
        <v>255.83055100000001</v>
      </c>
      <c r="X233" s="90">
        <v>255.20024100000001</v>
      </c>
      <c r="Y233" s="90">
        <v>252.56401099999999</v>
      </c>
      <c r="Z233" s="90">
        <v>247.90344200000001</v>
      </c>
      <c r="AA233" s="90">
        <v>243.960342</v>
      </c>
      <c r="AB233" s="90">
        <v>241.76246599999999</v>
      </c>
      <c r="AC233" s="90">
        <v>240.633118</v>
      </c>
      <c r="AD233" s="90">
        <v>238.96373</v>
      </c>
      <c r="AE233" s="90">
        <v>238.36341899999999</v>
      </c>
      <c r="AF233" s="91">
        <v>-4.8539999999999998E-3</v>
      </c>
      <c r="AG233" s="82"/>
    </row>
    <row r="234" spans="1:33" ht="15" customHeight="1" x14ac:dyDescent="0.75">
      <c r="A234" s="80" t="s">
        <v>496</v>
      </c>
      <c r="B234" s="89" t="s">
        <v>287</v>
      </c>
      <c r="C234" s="90">
        <v>1.4683170000000001</v>
      </c>
      <c r="D234" s="90">
        <v>1.4740150000000001</v>
      </c>
      <c r="E234" s="90">
        <v>1.4485300000000001</v>
      </c>
      <c r="F234" s="90">
        <v>1.4262159999999999</v>
      </c>
      <c r="G234" s="90">
        <v>1.425861</v>
      </c>
      <c r="H234" s="90">
        <v>1.447959</v>
      </c>
      <c r="I234" s="90">
        <v>1.44973</v>
      </c>
      <c r="J234" s="90">
        <v>1.4223749999999999</v>
      </c>
      <c r="K234" s="90">
        <v>1.373761</v>
      </c>
      <c r="L234" s="90">
        <v>1.3351310000000001</v>
      </c>
      <c r="M234" s="90">
        <v>1.323261</v>
      </c>
      <c r="N234" s="90">
        <v>1.3210850000000001</v>
      </c>
      <c r="O234" s="90">
        <v>1.315885</v>
      </c>
      <c r="P234" s="90">
        <v>1.314187</v>
      </c>
      <c r="Q234" s="90">
        <v>1.312079</v>
      </c>
      <c r="R234" s="90">
        <v>1.309604</v>
      </c>
      <c r="S234" s="90">
        <v>1.3049500000000001</v>
      </c>
      <c r="T234" s="90">
        <v>1.2995000000000001</v>
      </c>
      <c r="U234" s="90">
        <v>1.2972220000000001</v>
      </c>
      <c r="V234" s="90">
        <v>1.295293</v>
      </c>
      <c r="W234" s="90">
        <v>1.2883119999999999</v>
      </c>
      <c r="X234" s="90">
        <v>1.284683</v>
      </c>
      <c r="Y234" s="90">
        <v>1.2710330000000001</v>
      </c>
      <c r="Z234" s="90">
        <v>1.2472639999999999</v>
      </c>
      <c r="AA234" s="90">
        <v>1.227174</v>
      </c>
      <c r="AB234" s="90">
        <v>1.215902</v>
      </c>
      <c r="AC234" s="90">
        <v>1.2100420000000001</v>
      </c>
      <c r="AD234" s="90">
        <v>1.2014899999999999</v>
      </c>
      <c r="AE234" s="90">
        <v>1.198337</v>
      </c>
      <c r="AF234" s="91">
        <v>-7.2300000000000003E-3</v>
      </c>
      <c r="AG234" s="82"/>
    </row>
    <row r="235" spans="1:33" ht="15" customHeight="1" x14ac:dyDescent="0.75">
      <c r="A235" s="80" t="s">
        <v>497</v>
      </c>
      <c r="B235" s="89" t="s">
        <v>289</v>
      </c>
      <c r="C235" s="90">
        <v>0.173008</v>
      </c>
      <c r="D235" s="90">
        <v>0.17172299999999999</v>
      </c>
      <c r="E235" s="90">
        <v>0.169068</v>
      </c>
      <c r="F235" s="90">
        <v>0.164576</v>
      </c>
      <c r="G235" s="90">
        <v>0.16542399999999999</v>
      </c>
      <c r="H235" s="90">
        <v>0.16841900000000001</v>
      </c>
      <c r="I235" s="90">
        <v>0.168487</v>
      </c>
      <c r="J235" s="90">
        <v>0.164966</v>
      </c>
      <c r="K235" s="90">
        <v>0.158774</v>
      </c>
      <c r="L235" s="90">
        <v>0.15432899999999999</v>
      </c>
      <c r="M235" s="90">
        <v>0.15285599999999999</v>
      </c>
      <c r="N235" s="90">
        <v>0.15282999999999999</v>
      </c>
      <c r="O235" s="90">
        <v>0.15127099999999999</v>
      </c>
      <c r="P235" s="90">
        <v>0.15037500000000001</v>
      </c>
      <c r="Q235" s="90">
        <v>0.14968300000000001</v>
      </c>
      <c r="R235" s="90">
        <v>0.149451</v>
      </c>
      <c r="S235" s="90">
        <v>0.14862800000000001</v>
      </c>
      <c r="T235" s="90">
        <v>0.14777999999999999</v>
      </c>
      <c r="U235" s="90">
        <v>0.14705699999999999</v>
      </c>
      <c r="V235" s="90">
        <v>0.14660300000000001</v>
      </c>
      <c r="W235" s="90">
        <v>0.14538499999999999</v>
      </c>
      <c r="X235" s="90">
        <v>0.14497399999999999</v>
      </c>
      <c r="Y235" s="90">
        <v>0.14352400000000001</v>
      </c>
      <c r="Z235" s="90">
        <v>0.14100499999999999</v>
      </c>
      <c r="AA235" s="90">
        <v>0.13896900000000001</v>
      </c>
      <c r="AB235" s="90">
        <v>0.13796600000000001</v>
      </c>
      <c r="AC235" s="90">
        <v>0.137487</v>
      </c>
      <c r="AD235" s="90">
        <v>0.13655200000000001</v>
      </c>
      <c r="AE235" s="90">
        <v>0.13630700000000001</v>
      </c>
      <c r="AF235" s="91">
        <v>-8.4790000000000004E-3</v>
      </c>
      <c r="AG235" s="82"/>
    </row>
    <row r="236" spans="1:33" ht="15" customHeight="1" x14ac:dyDescent="0.75">
      <c r="A236" s="80" t="s">
        <v>498</v>
      </c>
      <c r="B236" s="89" t="s">
        <v>291</v>
      </c>
      <c r="C236" s="90">
        <v>4.3201349999999996</v>
      </c>
      <c r="D236" s="90">
        <v>4.0431869999999996</v>
      </c>
      <c r="E236" s="90">
        <v>3.9238460000000002</v>
      </c>
      <c r="F236" s="90">
        <v>3.769495</v>
      </c>
      <c r="G236" s="90">
        <v>3.6716500000000001</v>
      </c>
      <c r="H236" s="90">
        <v>3.5551919999999999</v>
      </c>
      <c r="I236" s="90">
        <v>3.410104</v>
      </c>
      <c r="J236" s="90">
        <v>3.1770309999999999</v>
      </c>
      <c r="K236" s="90">
        <v>2.9144230000000002</v>
      </c>
      <c r="L236" s="90">
        <v>2.829548</v>
      </c>
      <c r="M236" s="90">
        <v>2.8854839999999999</v>
      </c>
      <c r="N236" s="90">
        <v>3.0298370000000001</v>
      </c>
      <c r="O236" s="90">
        <v>3.2043180000000002</v>
      </c>
      <c r="P236" s="90">
        <v>3.3965519999999998</v>
      </c>
      <c r="Q236" s="90">
        <v>3.5950709999999999</v>
      </c>
      <c r="R236" s="90">
        <v>3.8028870000000001</v>
      </c>
      <c r="S236" s="90">
        <v>4.0112290000000002</v>
      </c>
      <c r="T236" s="90">
        <v>4.2221770000000003</v>
      </c>
      <c r="U236" s="90">
        <v>4.4554580000000001</v>
      </c>
      <c r="V236" s="90">
        <v>4.7012130000000001</v>
      </c>
      <c r="W236" s="90">
        <v>4.9360179999999998</v>
      </c>
      <c r="X236" s="90">
        <v>5.2028869999999996</v>
      </c>
      <c r="Y236" s="90">
        <v>5.4368910000000001</v>
      </c>
      <c r="Z236" s="90">
        <v>5.6219320000000002</v>
      </c>
      <c r="AA236" s="90">
        <v>5.8171609999999996</v>
      </c>
      <c r="AB236" s="90">
        <v>6.0639770000000004</v>
      </c>
      <c r="AC236" s="90">
        <v>6.339137</v>
      </c>
      <c r="AD236" s="90">
        <v>6.6010340000000003</v>
      </c>
      <c r="AE236" s="90">
        <v>6.8982409999999996</v>
      </c>
      <c r="AF236" s="91">
        <v>1.6854000000000001E-2</v>
      </c>
      <c r="AG236" s="82"/>
    </row>
    <row r="237" spans="1:33" ht="15" customHeight="1" x14ac:dyDescent="0.75">
      <c r="A237" s="80" t="s">
        <v>499</v>
      </c>
      <c r="B237" s="89" t="s">
        <v>293</v>
      </c>
      <c r="C237" s="90">
        <v>0</v>
      </c>
      <c r="D237" s="90">
        <v>0</v>
      </c>
      <c r="E237" s="90">
        <v>0</v>
      </c>
      <c r="F237" s="90">
        <v>0</v>
      </c>
      <c r="G237" s="90">
        <v>0</v>
      </c>
      <c r="H237" s="90">
        <v>0</v>
      </c>
      <c r="I237" s="90">
        <v>0</v>
      </c>
      <c r="J237" s="90">
        <v>0</v>
      </c>
      <c r="K237" s="90">
        <v>0</v>
      </c>
      <c r="L237" s="90">
        <v>0</v>
      </c>
      <c r="M237" s="90">
        <v>0</v>
      </c>
      <c r="N237" s="90">
        <v>0</v>
      </c>
      <c r="O237" s="90">
        <v>0</v>
      </c>
      <c r="P237" s="90">
        <v>0</v>
      </c>
      <c r="Q237" s="90">
        <v>0</v>
      </c>
      <c r="R237" s="90">
        <v>0</v>
      </c>
      <c r="S237" s="90">
        <v>0</v>
      </c>
      <c r="T237" s="90">
        <v>0</v>
      </c>
      <c r="U237" s="90">
        <v>0</v>
      </c>
      <c r="V237" s="90">
        <v>0</v>
      </c>
      <c r="W237" s="90">
        <v>0</v>
      </c>
      <c r="X237" s="90">
        <v>0</v>
      </c>
      <c r="Y237" s="90">
        <v>0</v>
      </c>
      <c r="Z237" s="90">
        <v>0</v>
      </c>
      <c r="AA237" s="90">
        <v>0</v>
      </c>
      <c r="AB237" s="90">
        <v>0</v>
      </c>
      <c r="AC237" s="90">
        <v>0</v>
      </c>
      <c r="AD237" s="90">
        <v>0</v>
      </c>
      <c r="AE237" s="90">
        <v>0</v>
      </c>
      <c r="AF237" s="91" t="s">
        <v>298</v>
      </c>
      <c r="AG237" s="82"/>
    </row>
    <row r="238" spans="1:33" ht="15" customHeight="1" x14ac:dyDescent="0.75">
      <c r="A238" s="80" t="s">
        <v>500</v>
      </c>
      <c r="B238" s="89" t="s">
        <v>295</v>
      </c>
      <c r="C238" s="90">
        <v>4.6861E-2</v>
      </c>
      <c r="D238" s="90">
        <v>4.2104000000000003E-2</v>
      </c>
      <c r="E238" s="90">
        <v>3.7054999999999998E-2</v>
      </c>
      <c r="F238" s="90">
        <v>3.2542000000000001E-2</v>
      </c>
      <c r="G238" s="90">
        <v>2.8996999999999998E-2</v>
      </c>
      <c r="H238" s="90">
        <v>2.6221999999999999E-2</v>
      </c>
      <c r="I238" s="90">
        <v>2.3376999999999998E-2</v>
      </c>
      <c r="J238" s="90">
        <v>2.0413000000000001E-2</v>
      </c>
      <c r="K238" s="90">
        <v>1.7541000000000001E-2</v>
      </c>
      <c r="L238" s="90">
        <v>1.5166000000000001E-2</v>
      </c>
      <c r="M238" s="90">
        <v>1.3365999999999999E-2</v>
      </c>
      <c r="N238" s="90">
        <v>1.1858E-2</v>
      </c>
      <c r="O238" s="90">
        <v>1.0488000000000001E-2</v>
      </c>
      <c r="P238" s="90">
        <v>9.2910000000000006E-3</v>
      </c>
      <c r="Q238" s="90">
        <v>8.2199999999999999E-3</v>
      </c>
      <c r="R238" s="90">
        <v>7.2639999999999996E-3</v>
      </c>
      <c r="S238" s="90">
        <v>6.4009999999999996E-3</v>
      </c>
      <c r="T238" s="90">
        <v>5.6319999999999999E-3</v>
      </c>
      <c r="U238" s="90">
        <v>4.9620000000000003E-3</v>
      </c>
      <c r="V238" s="90">
        <v>4.3670000000000002E-3</v>
      </c>
      <c r="W238" s="90">
        <v>3.8249999999999998E-3</v>
      </c>
      <c r="X238" s="90">
        <v>3.3549999999999999E-3</v>
      </c>
      <c r="Y238" s="90">
        <v>2.9150000000000001E-3</v>
      </c>
      <c r="Z238" s="90">
        <v>2.5100000000000001E-3</v>
      </c>
      <c r="AA238" s="90">
        <v>2.1640000000000001E-3</v>
      </c>
      <c r="AB238" s="90">
        <v>1.8760000000000001E-3</v>
      </c>
      <c r="AC238" s="90">
        <v>1.6310000000000001E-3</v>
      </c>
      <c r="AD238" s="90">
        <v>1.413E-3</v>
      </c>
      <c r="AE238" s="90">
        <v>1.2279999999999999E-3</v>
      </c>
      <c r="AF238" s="91">
        <v>-0.121974</v>
      </c>
      <c r="AG238" s="82"/>
    </row>
    <row r="239" spans="1:33" ht="15" customHeight="1" x14ac:dyDescent="0.75">
      <c r="A239" s="80" t="s">
        <v>501</v>
      </c>
      <c r="B239" s="89" t="s">
        <v>297</v>
      </c>
      <c r="C239" s="90">
        <v>0</v>
      </c>
      <c r="D239" s="90">
        <v>0</v>
      </c>
      <c r="E239" s="90">
        <v>0.124004</v>
      </c>
      <c r="F239" s="90">
        <v>0.12336999999999999</v>
      </c>
      <c r="G239" s="90">
        <v>0.123497</v>
      </c>
      <c r="H239" s="90">
        <v>0.12639400000000001</v>
      </c>
      <c r="I239" s="90">
        <v>0.12881799999999999</v>
      </c>
      <c r="J239" s="90">
        <v>0.12857199999999999</v>
      </c>
      <c r="K239" s="90">
        <v>0.12715799999999999</v>
      </c>
      <c r="L239" s="90">
        <v>0.127133</v>
      </c>
      <c r="M239" s="90">
        <v>0.13075700000000001</v>
      </c>
      <c r="N239" s="90">
        <v>0.13653799999999999</v>
      </c>
      <c r="O239" s="90">
        <v>0.14230000000000001</v>
      </c>
      <c r="P239" s="90">
        <v>0.14810699999999999</v>
      </c>
      <c r="Q239" s="90">
        <v>0.155443</v>
      </c>
      <c r="R239" s="90">
        <v>0.16337199999999999</v>
      </c>
      <c r="S239" s="90">
        <v>0.17139299999999999</v>
      </c>
      <c r="T239" s="90">
        <v>0.18044499999999999</v>
      </c>
      <c r="U239" s="90">
        <v>0.191217</v>
      </c>
      <c r="V239" s="90">
        <v>0.203458</v>
      </c>
      <c r="W239" s="90">
        <v>0.21637600000000001</v>
      </c>
      <c r="X239" s="90">
        <v>0.231353</v>
      </c>
      <c r="Y239" s="90">
        <v>0.24589900000000001</v>
      </c>
      <c r="Z239" s="90">
        <v>0.25953599999999999</v>
      </c>
      <c r="AA239" s="90">
        <v>0.27476200000000001</v>
      </c>
      <c r="AB239" s="90">
        <v>0.29278399999999999</v>
      </c>
      <c r="AC239" s="90">
        <v>0.31290899999999999</v>
      </c>
      <c r="AD239" s="90">
        <v>0.332872</v>
      </c>
      <c r="AE239" s="90">
        <v>0.35465200000000002</v>
      </c>
      <c r="AF239" s="91" t="s">
        <v>298</v>
      </c>
      <c r="AG239" s="82"/>
    </row>
    <row r="240" spans="1:33" ht="15" customHeight="1" x14ac:dyDescent="0.75">
      <c r="A240" s="80" t="s">
        <v>502</v>
      </c>
      <c r="B240" s="89" t="s">
        <v>300</v>
      </c>
      <c r="C240" s="90">
        <v>0</v>
      </c>
      <c r="D240" s="90">
        <v>0</v>
      </c>
      <c r="E240" s="90">
        <v>0.27505000000000002</v>
      </c>
      <c r="F240" s="90">
        <v>0.26865899999999998</v>
      </c>
      <c r="G240" s="90">
        <v>0.26628800000000002</v>
      </c>
      <c r="H240" s="90">
        <v>0.268984</v>
      </c>
      <c r="I240" s="90">
        <v>0.26871</v>
      </c>
      <c r="J240" s="90">
        <v>0.26366499999999998</v>
      </c>
      <c r="K240" s="90">
        <v>0.257156</v>
      </c>
      <c r="L240" s="90">
        <v>0.255056</v>
      </c>
      <c r="M240" s="90">
        <v>0.25977699999999998</v>
      </c>
      <c r="N240" s="90">
        <v>0.26896799999999998</v>
      </c>
      <c r="O240" s="90">
        <v>0.27766999999999997</v>
      </c>
      <c r="P240" s="90">
        <v>0.28694399999999998</v>
      </c>
      <c r="Q240" s="90">
        <v>0.297906</v>
      </c>
      <c r="R240" s="90">
        <v>0.31016899999999997</v>
      </c>
      <c r="S240" s="90">
        <v>0.32225300000000001</v>
      </c>
      <c r="T240" s="90">
        <v>0.33644299999999999</v>
      </c>
      <c r="U240" s="90">
        <v>0.35324499999999998</v>
      </c>
      <c r="V240" s="90">
        <v>0.37246200000000002</v>
      </c>
      <c r="W240" s="90">
        <v>0.39206400000000002</v>
      </c>
      <c r="X240" s="90">
        <v>0.41481699999999999</v>
      </c>
      <c r="Y240" s="90">
        <v>0.43431999999999998</v>
      </c>
      <c r="Z240" s="90">
        <v>0.45070199999999999</v>
      </c>
      <c r="AA240" s="90">
        <v>0.46655400000000002</v>
      </c>
      <c r="AB240" s="90">
        <v>0.48563899999999999</v>
      </c>
      <c r="AC240" s="90">
        <v>0.504992</v>
      </c>
      <c r="AD240" s="90">
        <v>0.52243700000000004</v>
      </c>
      <c r="AE240" s="90">
        <v>0.53968000000000005</v>
      </c>
      <c r="AF240" s="91" t="s">
        <v>298</v>
      </c>
      <c r="AG240" s="82"/>
    </row>
    <row r="241" spans="1:33" ht="15" customHeight="1" x14ac:dyDescent="0.75">
      <c r="A241" s="80" t="s">
        <v>503</v>
      </c>
      <c r="B241" s="89" t="s">
        <v>302</v>
      </c>
      <c r="C241" s="90">
        <v>0</v>
      </c>
      <c r="D241" s="90">
        <v>0</v>
      </c>
      <c r="E241" s="90">
        <v>0.41006300000000001</v>
      </c>
      <c r="F241" s="90">
        <v>0.41000599999999998</v>
      </c>
      <c r="G241" s="90">
        <v>0.41621000000000002</v>
      </c>
      <c r="H241" s="90">
        <v>0.42923</v>
      </c>
      <c r="I241" s="90">
        <v>0.43662499999999999</v>
      </c>
      <c r="J241" s="90">
        <v>0.435529</v>
      </c>
      <c r="K241" s="90">
        <v>0.42805599999999999</v>
      </c>
      <c r="L241" s="90">
        <v>0.42384300000000003</v>
      </c>
      <c r="M241" s="90">
        <v>0.42857499999999998</v>
      </c>
      <c r="N241" s="90">
        <v>0.43723400000000001</v>
      </c>
      <c r="O241" s="90">
        <v>0.445851</v>
      </c>
      <c r="P241" s="90">
        <v>0.45676800000000001</v>
      </c>
      <c r="Q241" s="90">
        <v>0.46883200000000003</v>
      </c>
      <c r="R241" s="90">
        <v>0.48222100000000001</v>
      </c>
      <c r="S241" s="90">
        <v>0.49639699999999998</v>
      </c>
      <c r="T241" s="90">
        <v>0.51200900000000005</v>
      </c>
      <c r="U241" s="90">
        <v>0.53081999999999996</v>
      </c>
      <c r="V241" s="90">
        <v>0.55196599999999996</v>
      </c>
      <c r="W241" s="90">
        <v>0.57327099999999998</v>
      </c>
      <c r="X241" s="90">
        <v>0.59853599999999996</v>
      </c>
      <c r="Y241" s="90">
        <v>0.62161699999999998</v>
      </c>
      <c r="Z241" s="90">
        <v>0.64187300000000003</v>
      </c>
      <c r="AA241" s="90">
        <v>0.66601399999999999</v>
      </c>
      <c r="AB241" s="90">
        <v>0.69730700000000001</v>
      </c>
      <c r="AC241" s="90">
        <v>0.73452300000000004</v>
      </c>
      <c r="AD241" s="90">
        <v>0.77302800000000005</v>
      </c>
      <c r="AE241" s="90">
        <v>0.81800399999999995</v>
      </c>
      <c r="AF241" s="91" t="s">
        <v>298</v>
      </c>
      <c r="AG241" s="82"/>
    </row>
    <row r="242" spans="1:33" ht="15" customHeight="1" x14ac:dyDescent="0.75">
      <c r="A242" s="80" t="s">
        <v>504</v>
      </c>
      <c r="B242" s="89" t="s">
        <v>328</v>
      </c>
      <c r="C242" s="90">
        <v>279.16204800000003</v>
      </c>
      <c r="D242" s="90">
        <v>282.80480999999997</v>
      </c>
      <c r="E242" s="90">
        <v>281.07968099999999</v>
      </c>
      <c r="F242" s="90">
        <v>278.68725599999999</v>
      </c>
      <c r="G242" s="90">
        <v>280.256958</v>
      </c>
      <c r="H242" s="90">
        <v>285.92919899999998</v>
      </c>
      <c r="I242" s="90">
        <v>287.41281099999998</v>
      </c>
      <c r="J242" s="90">
        <v>282.88992300000001</v>
      </c>
      <c r="K242" s="90">
        <v>273.94830300000001</v>
      </c>
      <c r="L242" s="90">
        <v>266.97226000000001</v>
      </c>
      <c r="M242" s="90">
        <v>265.300659</v>
      </c>
      <c r="N242" s="90">
        <v>265.54583700000001</v>
      </c>
      <c r="O242" s="90">
        <v>265.13763399999999</v>
      </c>
      <c r="P242" s="90">
        <v>265.377228</v>
      </c>
      <c r="Q242" s="90">
        <v>265.48864700000001</v>
      </c>
      <c r="R242" s="90">
        <v>265.49408</v>
      </c>
      <c r="S242" s="90">
        <v>265.022491</v>
      </c>
      <c r="T242" s="90">
        <v>264.367279</v>
      </c>
      <c r="U242" s="90">
        <v>264.34481799999998</v>
      </c>
      <c r="V242" s="90">
        <v>264.38436899999999</v>
      </c>
      <c r="W242" s="90">
        <v>263.38577299999997</v>
      </c>
      <c r="X242" s="90">
        <v>263.080872</v>
      </c>
      <c r="Y242" s="90">
        <v>260.720215</v>
      </c>
      <c r="Z242" s="90">
        <v>256.26821899999999</v>
      </c>
      <c r="AA242" s="90">
        <v>252.55316199999999</v>
      </c>
      <c r="AB242" s="90">
        <v>250.65791300000001</v>
      </c>
      <c r="AC242" s="90">
        <v>249.87380999999999</v>
      </c>
      <c r="AD242" s="90">
        <v>248.53254699999999</v>
      </c>
      <c r="AE242" s="90">
        <v>248.30985999999999</v>
      </c>
      <c r="AF242" s="91">
        <v>-4.1739999999999998E-3</v>
      </c>
      <c r="AG242" s="82"/>
    </row>
    <row r="243" spans="1:33" ht="15" customHeight="1" x14ac:dyDescent="0.75">
      <c r="A243" s="80" t="s">
        <v>505</v>
      </c>
      <c r="B243" s="88" t="s">
        <v>506</v>
      </c>
      <c r="C243" s="92">
        <v>711.90508999999997</v>
      </c>
      <c r="D243" s="92">
        <v>731.49768100000006</v>
      </c>
      <c r="E243" s="92">
        <v>746.08410600000002</v>
      </c>
      <c r="F243" s="92">
        <v>755.33306900000002</v>
      </c>
      <c r="G243" s="92">
        <v>765.83038299999998</v>
      </c>
      <c r="H243" s="92">
        <v>780.86895800000002</v>
      </c>
      <c r="I243" s="92">
        <v>788.05279499999995</v>
      </c>
      <c r="J243" s="92">
        <v>786.18463099999997</v>
      </c>
      <c r="K243" s="92">
        <v>775.89386000000002</v>
      </c>
      <c r="L243" s="92">
        <v>769.153503</v>
      </c>
      <c r="M243" s="92">
        <v>772.19421399999999</v>
      </c>
      <c r="N243" s="92">
        <v>778.19146699999999</v>
      </c>
      <c r="O243" s="92">
        <v>784.09899900000005</v>
      </c>
      <c r="P243" s="92">
        <v>793.142517</v>
      </c>
      <c r="Q243" s="92">
        <v>802.76110800000004</v>
      </c>
      <c r="R243" s="92">
        <v>811.77514599999995</v>
      </c>
      <c r="S243" s="92">
        <v>820.43054199999995</v>
      </c>
      <c r="T243" s="92">
        <v>828.44409199999996</v>
      </c>
      <c r="U243" s="92">
        <v>838.05096400000002</v>
      </c>
      <c r="V243" s="92">
        <v>845.96551499999998</v>
      </c>
      <c r="W243" s="92">
        <v>851.84161400000005</v>
      </c>
      <c r="X243" s="92">
        <v>858.72430399999996</v>
      </c>
      <c r="Y243" s="92">
        <v>861.682861</v>
      </c>
      <c r="Z243" s="92">
        <v>862.92309599999999</v>
      </c>
      <c r="AA243" s="92">
        <v>865.21826199999998</v>
      </c>
      <c r="AB243" s="92">
        <v>869.99597200000005</v>
      </c>
      <c r="AC243" s="92">
        <v>875.87756300000001</v>
      </c>
      <c r="AD243" s="92">
        <v>882.39776600000005</v>
      </c>
      <c r="AE243" s="92">
        <v>891.90478499999995</v>
      </c>
      <c r="AF243" s="93">
        <v>8.0829999999999999E-3</v>
      </c>
      <c r="AG243" s="82"/>
    </row>
    <row r="244" spans="1:33" ht="15" customHeight="1" x14ac:dyDescent="0.75"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</row>
    <row r="245" spans="1:33" ht="15" customHeight="1" x14ac:dyDescent="0.75"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</row>
    <row r="246" spans="1:33" ht="15" customHeight="1" x14ac:dyDescent="0.75"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</row>
    <row r="247" spans="1:33" ht="15" customHeight="1" x14ac:dyDescent="0.75">
      <c r="B247" s="88" t="s">
        <v>259</v>
      </c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</row>
    <row r="248" spans="1:33" ht="12" customHeight="1" x14ac:dyDescent="0.75">
      <c r="A248" s="80" t="s">
        <v>507</v>
      </c>
      <c r="B248" s="89" t="s">
        <v>508</v>
      </c>
      <c r="C248" s="96">
        <v>1620.4948730000001</v>
      </c>
      <c r="D248" s="96">
        <v>1600.1008300000001</v>
      </c>
      <c r="E248" s="96">
        <v>1666.9197999999999</v>
      </c>
      <c r="F248" s="96">
        <v>1628.408447</v>
      </c>
      <c r="G248" s="96">
        <v>1561.420654</v>
      </c>
      <c r="H248" s="96">
        <v>1509.649414</v>
      </c>
      <c r="I248" s="96">
        <v>1489.7312010000001</v>
      </c>
      <c r="J248" s="96">
        <v>1507.5151370000001</v>
      </c>
      <c r="K248" s="96">
        <v>1500.1649170000001</v>
      </c>
      <c r="L248" s="96">
        <v>1506.952393</v>
      </c>
      <c r="M248" s="96">
        <v>1522.1982419999999</v>
      </c>
      <c r="N248" s="96">
        <v>1534.73938</v>
      </c>
      <c r="O248" s="96">
        <v>1543.237427</v>
      </c>
      <c r="P248" s="96">
        <v>1554.590698</v>
      </c>
      <c r="Q248" s="96">
        <v>1557.5253909999999</v>
      </c>
      <c r="R248" s="96">
        <v>1562.481567</v>
      </c>
      <c r="S248" s="96">
        <v>1568.966064</v>
      </c>
      <c r="T248" s="96">
        <v>1568.3394780000001</v>
      </c>
      <c r="U248" s="96">
        <v>1571.777466</v>
      </c>
      <c r="V248" s="96">
        <v>1585.611206</v>
      </c>
      <c r="W248" s="96">
        <v>1597.3070070000001</v>
      </c>
      <c r="X248" s="96">
        <v>1600.190918</v>
      </c>
      <c r="Y248" s="96">
        <v>1601.832764</v>
      </c>
      <c r="Z248" s="96">
        <v>1602.998779</v>
      </c>
      <c r="AA248" s="96">
        <v>1608.1293949999999</v>
      </c>
      <c r="AB248" s="96">
        <v>1618.0823969999999</v>
      </c>
      <c r="AC248" s="96">
        <v>1630.8079829999999</v>
      </c>
      <c r="AD248" s="96">
        <v>1636.8905030000001</v>
      </c>
      <c r="AE248" s="96">
        <v>1649.469482</v>
      </c>
      <c r="AF248" s="91">
        <v>6.3299999999999999E-4</v>
      </c>
      <c r="AG248" s="82"/>
    </row>
    <row r="249" spans="1:33" ht="15" customHeight="1" x14ac:dyDescent="0.75">
      <c r="A249" s="80" t="s">
        <v>509</v>
      </c>
      <c r="B249" s="89" t="s">
        <v>510</v>
      </c>
      <c r="C249" s="90">
        <v>3.3663400000000001</v>
      </c>
      <c r="D249" s="90">
        <v>3.3698929999999998</v>
      </c>
      <c r="E249" s="90">
        <v>3.3734500000000001</v>
      </c>
      <c r="F249" s="90">
        <v>3.3770099999999998</v>
      </c>
      <c r="G249" s="90">
        <v>3.3805740000000002</v>
      </c>
      <c r="H249" s="90">
        <v>3.3841420000000002</v>
      </c>
      <c r="I249" s="90">
        <v>3.3877130000000002</v>
      </c>
      <c r="J249" s="90">
        <v>3.391289</v>
      </c>
      <c r="K249" s="90">
        <v>3.3948680000000002</v>
      </c>
      <c r="L249" s="90">
        <v>3.3984510000000001</v>
      </c>
      <c r="M249" s="90">
        <v>3.402037</v>
      </c>
      <c r="N249" s="90">
        <v>3.4056280000000001</v>
      </c>
      <c r="O249" s="90">
        <v>3.4092220000000002</v>
      </c>
      <c r="P249" s="90">
        <v>3.41282</v>
      </c>
      <c r="Q249" s="90">
        <v>3.4164219999999998</v>
      </c>
      <c r="R249" s="90">
        <v>3.4200270000000002</v>
      </c>
      <c r="S249" s="90">
        <v>3.4236369999999998</v>
      </c>
      <c r="T249" s="90">
        <v>3.4272499999999999</v>
      </c>
      <c r="U249" s="90">
        <v>3.4308670000000001</v>
      </c>
      <c r="V249" s="90">
        <v>3.434488</v>
      </c>
      <c r="W249" s="90">
        <v>3.438113</v>
      </c>
      <c r="X249" s="90">
        <v>3.4417409999999999</v>
      </c>
      <c r="Y249" s="90">
        <v>3.445373</v>
      </c>
      <c r="Z249" s="90">
        <v>3.4490099999999999</v>
      </c>
      <c r="AA249" s="90">
        <v>3.4526490000000001</v>
      </c>
      <c r="AB249" s="90">
        <v>3.4562930000000001</v>
      </c>
      <c r="AC249" s="90">
        <v>3.4599410000000002</v>
      </c>
      <c r="AD249" s="90">
        <v>3.4635929999999999</v>
      </c>
      <c r="AE249" s="90">
        <v>3.4672480000000001</v>
      </c>
      <c r="AF249" s="91">
        <v>1.0549999999999999E-3</v>
      </c>
      <c r="AG249" s="82"/>
    </row>
    <row r="250" spans="1:33" ht="15" customHeight="1" x14ac:dyDescent="0.75">
      <c r="B250" s="88" t="s">
        <v>511</v>
      </c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</row>
    <row r="251" spans="1:33" ht="15" customHeight="1" x14ac:dyDescent="0.75">
      <c r="A251" s="80" t="s">
        <v>512</v>
      </c>
      <c r="B251" s="89" t="s">
        <v>513</v>
      </c>
      <c r="C251" s="90">
        <v>480.86654700000003</v>
      </c>
      <c r="D251" s="90">
        <v>473.79251099999999</v>
      </c>
      <c r="E251" s="90">
        <v>492.51501500000001</v>
      </c>
      <c r="F251" s="90">
        <v>480.10034200000001</v>
      </c>
      <c r="G251" s="90">
        <v>459.17535400000003</v>
      </c>
      <c r="H251" s="90">
        <v>442.59573399999999</v>
      </c>
      <c r="I251" s="90">
        <v>435.204926</v>
      </c>
      <c r="J251" s="90">
        <v>438.61608899999999</v>
      </c>
      <c r="K251" s="90">
        <v>434.49127199999998</v>
      </c>
      <c r="L251" s="90">
        <v>434.25302099999999</v>
      </c>
      <c r="M251" s="90">
        <v>435.99301100000002</v>
      </c>
      <c r="N251" s="90">
        <v>436.48690800000003</v>
      </c>
      <c r="O251" s="90">
        <v>435.37204000000003</v>
      </c>
      <c r="P251" s="90">
        <v>434.60772700000001</v>
      </c>
      <c r="Q251" s="90">
        <v>431.05429099999998</v>
      </c>
      <c r="R251" s="90">
        <v>427.65039100000001</v>
      </c>
      <c r="S251" s="90">
        <v>424.25372299999998</v>
      </c>
      <c r="T251" s="90">
        <v>418.55365</v>
      </c>
      <c r="U251" s="90">
        <v>413.58151199999998</v>
      </c>
      <c r="V251" s="90">
        <v>410.946777</v>
      </c>
      <c r="W251" s="90">
        <v>407.33846999999997</v>
      </c>
      <c r="X251" s="90">
        <v>401.121399</v>
      </c>
      <c r="Y251" s="90">
        <v>394.29074100000003</v>
      </c>
      <c r="Z251" s="90">
        <v>387.06680299999999</v>
      </c>
      <c r="AA251" s="90">
        <v>380.52633700000001</v>
      </c>
      <c r="AB251" s="90">
        <v>373.70101899999997</v>
      </c>
      <c r="AC251" s="90">
        <v>367.609375</v>
      </c>
      <c r="AD251" s="90">
        <v>360.13336199999998</v>
      </c>
      <c r="AE251" s="90">
        <v>354.19946299999998</v>
      </c>
      <c r="AF251" s="91">
        <v>-1.0859000000000001E-2</v>
      </c>
      <c r="AG251" s="82"/>
    </row>
    <row r="252" spans="1:33" ht="12" customHeight="1" x14ac:dyDescent="0.75">
      <c r="A252" s="80" t="s">
        <v>514</v>
      </c>
      <c r="B252" s="89" t="s">
        <v>515</v>
      </c>
      <c r="C252" s="90">
        <v>0</v>
      </c>
      <c r="D252" s="90">
        <v>0</v>
      </c>
      <c r="E252" s="90">
        <v>0</v>
      </c>
      <c r="F252" s="90">
        <v>0</v>
      </c>
      <c r="G252" s="90">
        <v>0</v>
      </c>
      <c r="H252" s="90">
        <v>0</v>
      </c>
      <c r="I252" s="90">
        <v>0</v>
      </c>
      <c r="J252" s="90">
        <v>0</v>
      </c>
      <c r="K252" s="90">
        <v>0</v>
      </c>
      <c r="L252" s="90">
        <v>0</v>
      </c>
      <c r="M252" s="90">
        <v>0</v>
      </c>
      <c r="N252" s="90">
        <v>0</v>
      </c>
      <c r="O252" s="90">
        <v>0</v>
      </c>
      <c r="P252" s="90">
        <v>0</v>
      </c>
      <c r="Q252" s="90">
        <v>0</v>
      </c>
      <c r="R252" s="90">
        <v>0</v>
      </c>
      <c r="S252" s="90">
        <v>0</v>
      </c>
      <c r="T252" s="90">
        <v>0</v>
      </c>
      <c r="U252" s="90">
        <v>0</v>
      </c>
      <c r="V252" s="90">
        <v>0</v>
      </c>
      <c r="W252" s="90">
        <v>0</v>
      </c>
      <c r="X252" s="90">
        <v>0</v>
      </c>
      <c r="Y252" s="90">
        <v>0</v>
      </c>
      <c r="Z252" s="90">
        <v>0</v>
      </c>
      <c r="AA252" s="90">
        <v>0</v>
      </c>
      <c r="AB252" s="90">
        <v>0</v>
      </c>
      <c r="AC252" s="90">
        <v>0</v>
      </c>
      <c r="AD252" s="90">
        <v>0</v>
      </c>
      <c r="AE252" s="90">
        <v>0</v>
      </c>
      <c r="AF252" s="91" t="s">
        <v>298</v>
      </c>
      <c r="AG252" s="82"/>
    </row>
    <row r="253" spans="1:33" ht="15" customHeight="1" x14ac:dyDescent="0.75">
      <c r="A253" s="80" t="s">
        <v>516</v>
      </c>
      <c r="B253" s="89" t="s">
        <v>517</v>
      </c>
      <c r="C253" s="90">
        <v>0</v>
      </c>
      <c r="D253" s="90">
        <v>0</v>
      </c>
      <c r="E253" s="90">
        <v>0</v>
      </c>
      <c r="F253" s="90">
        <v>0</v>
      </c>
      <c r="G253" s="90">
        <v>0</v>
      </c>
      <c r="H253" s="90">
        <v>0</v>
      </c>
      <c r="I253" s="90">
        <v>0</v>
      </c>
      <c r="J253" s="90">
        <v>0</v>
      </c>
      <c r="K253" s="90">
        <v>0</v>
      </c>
      <c r="L253" s="90">
        <v>0</v>
      </c>
      <c r="M253" s="90">
        <v>0</v>
      </c>
      <c r="N253" s="90">
        <v>0</v>
      </c>
      <c r="O253" s="90">
        <v>0</v>
      </c>
      <c r="P253" s="90">
        <v>0</v>
      </c>
      <c r="Q253" s="90">
        <v>0</v>
      </c>
      <c r="R253" s="90">
        <v>0</v>
      </c>
      <c r="S253" s="90">
        <v>0</v>
      </c>
      <c r="T253" s="90">
        <v>0</v>
      </c>
      <c r="U253" s="90">
        <v>0</v>
      </c>
      <c r="V253" s="90">
        <v>0</v>
      </c>
      <c r="W253" s="90">
        <v>0</v>
      </c>
      <c r="X253" s="90">
        <v>0</v>
      </c>
      <c r="Y253" s="90">
        <v>0</v>
      </c>
      <c r="Z253" s="90">
        <v>0</v>
      </c>
      <c r="AA253" s="90">
        <v>0</v>
      </c>
      <c r="AB253" s="90">
        <v>0</v>
      </c>
      <c r="AC253" s="90">
        <v>0</v>
      </c>
      <c r="AD253" s="90">
        <v>0</v>
      </c>
      <c r="AE253" s="90">
        <v>0</v>
      </c>
      <c r="AF253" s="91" t="s">
        <v>298</v>
      </c>
      <c r="AG253" s="82"/>
    </row>
    <row r="254" spans="1:33" ht="15" customHeight="1" x14ac:dyDescent="0.75">
      <c r="A254" s="80" t="s">
        <v>518</v>
      </c>
      <c r="B254" s="89" t="s">
        <v>519</v>
      </c>
      <c r="C254" s="90">
        <v>0.51516300000000004</v>
      </c>
      <c r="D254" s="90">
        <v>1.02989</v>
      </c>
      <c r="E254" s="90">
        <v>1.6141289999999999</v>
      </c>
      <c r="F254" s="90">
        <v>2.1038670000000002</v>
      </c>
      <c r="G254" s="90">
        <v>2.7049910000000001</v>
      </c>
      <c r="H254" s="90">
        <v>3.499511</v>
      </c>
      <c r="I254" s="90">
        <v>4.5404369999999998</v>
      </c>
      <c r="J254" s="90">
        <v>5.9096029999999997</v>
      </c>
      <c r="K254" s="90">
        <v>7.4006509999999999</v>
      </c>
      <c r="L254" s="90">
        <v>9.1702840000000005</v>
      </c>
      <c r="M254" s="90">
        <v>11.444215</v>
      </c>
      <c r="N254" s="90">
        <v>14.161068</v>
      </c>
      <c r="O254" s="90">
        <v>17.293554</v>
      </c>
      <c r="P254" s="90">
        <v>20.907318</v>
      </c>
      <c r="Q254" s="90">
        <v>24.839417000000001</v>
      </c>
      <c r="R254" s="90">
        <v>29.211893</v>
      </c>
      <c r="S254" s="90">
        <v>34.020896999999998</v>
      </c>
      <c r="T254" s="90">
        <v>39.055110999999997</v>
      </c>
      <c r="U254" s="90">
        <v>44.546832999999999</v>
      </c>
      <c r="V254" s="90">
        <v>50.726470999999997</v>
      </c>
      <c r="W254" s="90">
        <v>57.249889000000003</v>
      </c>
      <c r="X254" s="90">
        <v>63.815086000000001</v>
      </c>
      <c r="Y254" s="90">
        <v>70.632087999999996</v>
      </c>
      <c r="Z254" s="90">
        <v>77.703888000000006</v>
      </c>
      <c r="AA254" s="90">
        <v>85.240448000000001</v>
      </c>
      <c r="AB254" s="90">
        <v>94.454329999999999</v>
      </c>
      <c r="AC254" s="90">
        <v>103.730484</v>
      </c>
      <c r="AD254" s="90">
        <v>112.465706</v>
      </c>
      <c r="AE254" s="90">
        <v>121.52919799999999</v>
      </c>
      <c r="AF254" s="91">
        <v>0.21546000000000001</v>
      </c>
      <c r="AG254" s="82"/>
    </row>
    <row r="255" spans="1:33" ht="15" customHeight="1" x14ac:dyDescent="0.75"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</row>
    <row r="256" spans="1:33" ht="12" customHeight="1" x14ac:dyDescent="0.75">
      <c r="B256" s="88" t="s">
        <v>260</v>
      </c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</row>
    <row r="257" spans="1:33" ht="15" customHeight="1" x14ac:dyDescent="0.75">
      <c r="A257" s="80" t="s">
        <v>520</v>
      </c>
      <c r="B257" s="89" t="s">
        <v>521</v>
      </c>
      <c r="C257" s="96">
        <v>444.898865</v>
      </c>
      <c r="D257" s="96">
        <v>450.42761200000001</v>
      </c>
      <c r="E257" s="96">
        <v>448.61004600000001</v>
      </c>
      <c r="F257" s="96">
        <v>446.74627700000002</v>
      </c>
      <c r="G257" s="96">
        <v>445.22772200000003</v>
      </c>
      <c r="H257" s="96">
        <v>442.84777800000001</v>
      </c>
      <c r="I257" s="96">
        <v>440.43005399999998</v>
      </c>
      <c r="J257" s="96">
        <v>437.02459700000003</v>
      </c>
      <c r="K257" s="96">
        <v>434.036407</v>
      </c>
      <c r="L257" s="96">
        <v>431.39211999999998</v>
      </c>
      <c r="M257" s="96">
        <v>429.99737499999998</v>
      </c>
      <c r="N257" s="96">
        <v>428.16067500000003</v>
      </c>
      <c r="O257" s="96">
        <v>426.27862499999998</v>
      </c>
      <c r="P257" s="96">
        <v>424.17816199999999</v>
      </c>
      <c r="Q257" s="96">
        <v>421.71697999999998</v>
      </c>
      <c r="R257" s="96">
        <v>419.81463600000001</v>
      </c>
      <c r="S257" s="96">
        <v>417.567047</v>
      </c>
      <c r="T257" s="96">
        <v>415.80767800000001</v>
      </c>
      <c r="U257" s="96">
        <v>414.04513500000002</v>
      </c>
      <c r="V257" s="96">
        <v>412.52209499999998</v>
      </c>
      <c r="W257" s="96">
        <v>411.24774200000002</v>
      </c>
      <c r="X257" s="96">
        <v>409.97735599999999</v>
      </c>
      <c r="Y257" s="96">
        <v>408.52224699999999</v>
      </c>
      <c r="Z257" s="96">
        <v>406.63034099999999</v>
      </c>
      <c r="AA257" s="96">
        <v>405.358521</v>
      </c>
      <c r="AB257" s="96">
        <v>403.865906</v>
      </c>
      <c r="AC257" s="96">
        <v>401.97906499999999</v>
      </c>
      <c r="AD257" s="96">
        <v>400.55664100000001</v>
      </c>
      <c r="AE257" s="96">
        <v>400.09832799999998</v>
      </c>
      <c r="AF257" s="91">
        <v>-3.7829999999999999E-3</v>
      </c>
      <c r="AG257" s="82"/>
    </row>
    <row r="258" spans="1:33" ht="15" customHeight="1" x14ac:dyDescent="0.75">
      <c r="A258" s="80" t="s">
        <v>522</v>
      </c>
      <c r="B258" s="89" t="s">
        <v>510</v>
      </c>
      <c r="C258" s="90">
        <v>4.8202259999999999</v>
      </c>
      <c r="D258" s="90">
        <v>4.8389660000000001</v>
      </c>
      <c r="E258" s="90">
        <v>4.8577789999999998</v>
      </c>
      <c r="F258" s="90">
        <v>4.876665</v>
      </c>
      <c r="G258" s="90">
        <v>4.8956239999999998</v>
      </c>
      <c r="H258" s="90">
        <v>4.9146570000000001</v>
      </c>
      <c r="I258" s="90">
        <v>4.933764</v>
      </c>
      <c r="J258" s="90">
        <v>4.9529449999999997</v>
      </c>
      <c r="K258" s="90">
        <v>4.9722</v>
      </c>
      <c r="L258" s="90">
        <v>4.9915310000000002</v>
      </c>
      <c r="M258" s="90">
        <v>5.0109370000000002</v>
      </c>
      <c r="N258" s="90">
        <v>5.0304180000000001</v>
      </c>
      <c r="O258" s="90">
        <v>5.0499749999999999</v>
      </c>
      <c r="P258" s="90">
        <v>5.0696079999999997</v>
      </c>
      <c r="Q258" s="90">
        <v>5.0893170000000003</v>
      </c>
      <c r="R258" s="90">
        <v>5.1091030000000002</v>
      </c>
      <c r="S258" s="90">
        <v>5.1289660000000001</v>
      </c>
      <c r="T258" s="90">
        <v>5.1489060000000002</v>
      </c>
      <c r="U258" s="90">
        <v>5.1689230000000004</v>
      </c>
      <c r="V258" s="90">
        <v>5.189019</v>
      </c>
      <c r="W258" s="90">
        <v>5.2091919999999998</v>
      </c>
      <c r="X258" s="90">
        <v>5.2294450000000001</v>
      </c>
      <c r="Y258" s="90">
        <v>5.2497749999999996</v>
      </c>
      <c r="Z258" s="90">
        <v>5.2701849999999997</v>
      </c>
      <c r="AA258" s="90">
        <v>5.2906740000000001</v>
      </c>
      <c r="AB258" s="90">
        <v>5.3112430000000002</v>
      </c>
      <c r="AC258" s="90">
        <v>5.3318919999999999</v>
      </c>
      <c r="AD258" s="90">
        <v>5.3526210000000001</v>
      </c>
      <c r="AE258" s="90">
        <v>5.3734299999999999</v>
      </c>
      <c r="AF258" s="91">
        <v>3.888E-3</v>
      </c>
      <c r="AG258" s="82"/>
    </row>
    <row r="259" spans="1:33" ht="15" customHeight="1" x14ac:dyDescent="0.75">
      <c r="B259" s="105" t="s">
        <v>511</v>
      </c>
      <c r="C259" s="106"/>
      <c r="D259" s="106"/>
      <c r="E259" s="106"/>
      <c r="F259" s="106"/>
      <c r="G259" s="106"/>
      <c r="H259" s="106"/>
      <c r="I259" s="106"/>
      <c r="J259" s="106"/>
      <c r="K259" s="106"/>
      <c r="L259" s="106"/>
      <c r="M259" s="106"/>
      <c r="N259" s="106"/>
      <c r="O259" s="106"/>
      <c r="P259" s="106"/>
      <c r="Q259" s="106"/>
      <c r="R259" s="106"/>
      <c r="S259" s="106"/>
      <c r="T259" s="106"/>
      <c r="U259" s="106"/>
      <c r="V259" s="106"/>
      <c r="W259" s="106"/>
      <c r="X259" s="106"/>
      <c r="Y259" s="106"/>
      <c r="Z259" s="106"/>
      <c r="AA259" s="106"/>
      <c r="AB259" s="106"/>
      <c r="AC259" s="106"/>
      <c r="AD259" s="106"/>
      <c r="AE259" s="106"/>
      <c r="AF259" s="106"/>
      <c r="AG259" s="82"/>
    </row>
    <row r="260" spans="1:33" ht="15" customHeight="1" x14ac:dyDescent="0.75">
      <c r="A260" s="80" t="s">
        <v>523</v>
      </c>
      <c r="B260" s="89" t="s">
        <v>513</v>
      </c>
      <c r="C260" s="90">
        <v>95.724982999999995</v>
      </c>
      <c r="D260" s="90">
        <v>96.410872999999995</v>
      </c>
      <c r="E260" s="90">
        <v>95.648369000000002</v>
      </c>
      <c r="F260" s="90">
        <v>94.922400999999994</v>
      </c>
      <c r="G260" s="90">
        <v>94.299674999999993</v>
      </c>
      <c r="H260" s="90">
        <v>93.480141000000003</v>
      </c>
      <c r="I260" s="90">
        <v>92.663535999999993</v>
      </c>
      <c r="J260" s="90">
        <v>91.636002000000005</v>
      </c>
      <c r="K260" s="90">
        <v>90.709732000000002</v>
      </c>
      <c r="L260" s="90">
        <v>89.864052000000001</v>
      </c>
      <c r="M260" s="90">
        <v>89.271820000000005</v>
      </c>
      <c r="N260" s="90">
        <v>88.583907999999994</v>
      </c>
      <c r="O260" s="90">
        <v>87.881882000000004</v>
      </c>
      <c r="P260" s="90">
        <v>87.154610000000005</v>
      </c>
      <c r="Q260" s="90">
        <v>86.355025999999995</v>
      </c>
      <c r="R260" s="90">
        <v>85.672011999999995</v>
      </c>
      <c r="S260" s="90">
        <v>84.929305999999997</v>
      </c>
      <c r="T260" s="90">
        <v>84.290549999999996</v>
      </c>
      <c r="U260" s="90">
        <v>83.598647999999997</v>
      </c>
      <c r="V260" s="90">
        <v>82.885955999999993</v>
      </c>
      <c r="W260" s="90">
        <v>82.221778999999998</v>
      </c>
      <c r="X260" s="90">
        <v>81.555756000000002</v>
      </c>
      <c r="Y260" s="90">
        <v>80.850998000000004</v>
      </c>
      <c r="Z260" s="90">
        <v>80.058989999999994</v>
      </c>
      <c r="AA260" s="90">
        <v>79.380050999999995</v>
      </c>
      <c r="AB260" s="90">
        <v>78.650115999999997</v>
      </c>
      <c r="AC260" s="90">
        <v>77.846335999999994</v>
      </c>
      <c r="AD260" s="90">
        <v>77.124741</v>
      </c>
      <c r="AE260" s="90">
        <v>76.572761999999997</v>
      </c>
      <c r="AF260" s="91">
        <v>-7.9410000000000001E-3</v>
      </c>
      <c r="AG260" s="82"/>
    </row>
    <row r="261" spans="1:33" ht="15" customHeight="1" x14ac:dyDescent="0.75">
      <c r="A261" s="80" t="s">
        <v>524</v>
      </c>
      <c r="B261" s="89" t="s">
        <v>515</v>
      </c>
      <c r="C261" s="90">
        <v>1.875904</v>
      </c>
      <c r="D261" s="90">
        <v>1.8078829999999999</v>
      </c>
      <c r="E261" s="90">
        <v>1.7136819999999999</v>
      </c>
      <c r="F261" s="90">
        <v>1.621937</v>
      </c>
      <c r="G261" s="90">
        <v>1.5413140000000001</v>
      </c>
      <c r="H261" s="90">
        <v>1.455168</v>
      </c>
      <c r="I261" s="90">
        <v>1.371278</v>
      </c>
      <c r="J261" s="90">
        <v>1.2863249999999999</v>
      </c>
      <c r="K261" s="90">
        <v>1.1999850000000001</v>
      </c>
      <c r="L261" s="90">
        <v>1.1125510000000001</v>
      </c>
      <c r="M261" s="90">
        <v>1.0315639999999999</v>
      </c>
      <c r="N261" s="90">
        <v>0.94839600000000002</v>
      </c>
      <c r="O261" s="90">
        <v>0.86860599999999999</v>
      </c>
      <c r="P261" s="90">
        <v>0.79182399999999997</v>
      </c>
      <c r="Q261" s="90">
        <v>0.72530600000000001</v>
      </c>
      <c r="R261" s="90">
        <v>0.65481</v>
      </c>
      <c r="S261" s="90">
        <v>0.57531900000000002</v>
      </c>
      <c r="T261" s="90">
        <v>0.49192999999999998</v>
      </c>
      <c r="U261" s="90">
        <v>0.417902</v>
      </c>
      <c r="V261" s="90">
        <v>0.41475499999999998</v>
      </c>
      <c r="W261" s="90">
        <v>0.41187499999999999</v>
      </c>
      <c r="X261" s="90">
        <v>0.40901599999999999</v>
      </c>
      <c r="Y261" s="90">
        <v>0.40599000000000002</v>
      </c>
      <c r="Z261" s="90">
        <v>0.40254800000000002</v>
      </c>
      <c r="AA261" s="90">
        <v>0.39974100000000001</v>
      </c>
      <c r="AB261" s="90">
        <v>0.396733</v>
      </c>
      <c r="AC261" s="90">
        <v>0.39335599999999998</v>
      </c>
      <c r="AD261" s="90">
        <v>0.39045299999999999</v>
      </c>
      <c r="AE261" s="90">
        <v>0.38850499999999999</v>
      </c>
      <c r="AF261" s="91">
        <v>-5.4682000000000001E-2</v>
      </c>
      <c r="AG261" s="82"/>
    </row>
    <row r="262" spans="1:33" ht="15" customHeight="1" x14ac:dyDescent="0.75">
      <c r="A262" s="80" t="s">
        <v>525</v>
      </c>
      <c r="B262" s="89" t="s">
        <v>517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  <c r="R262" s="90">
        <v>0</v>
      </c>
      <c r="S262" s="90">
        <v>0</v>
      </c>
      <c r="T262" s="90">
        <v>0</v>
      </c>
      <c r="U262" s="90">
        <v>0</v>
      </c>
      <c r="V262" s="90">
        <v>0</v>
      </c>
      <c r="W262" s="90">
        <v>0</v>
      </c>
      <c r="X262" s="90">
        <v>0</v>
      </c>
      <c r="Y262" s="90">
        <v>0</v>
      </c>
      <c r="Z262" s="90">
        <v>0</v>
      </c>
      <c r="AA262" s="90">
        <v>0</v>
      </c>
      <c r="AB262" s="90">
        <v>0</v>
      </c>
      <c r="AC262" s="90">
        <v>0</v>
      </c>
      <c r="AD262" s="90">
        <v>0</v>
      </c>
      <c r="AE262" s="90">
        <v>0</v>
      </c>
      <c r="AF262" s="91" t="s">
        <v>298</v>
      </c>
      <c r="AG262" s="82"/>
    </row>
    <row r="263" spans="1:33" ht="15" customHeight="1" x14ac:dyDescent="0.75">
      <c r="A263" s="80" t="s">
        <v>526</v>
      </c>
      <c r="B263" s="89" t="s">
        <v>519</v>
      </c>
      <c r="C263" s="90">
        <v>0.638131</v>
      </c>
      <c r="D263" s="90">
        <v>0.70199999999999996</v>
      </c>
      <c r="E263" s="90">
        <v>0.75260700000000003</v>
      </c>
      <c r="F263" s="90">
        <v>0.80172500000000002</v>
      </c>
      <c r="G263" s="90">
        <v>0.84487999999999996</v>
      </c>
      <c r="H263" s="90">
        <v>0.88815699999999997</v>
      </c>
      <c r="I263" s="90">
        <v>0.92988400000000004</v>
      </c>
      <c r="J263" s="90">
        <v>0.96818099999999996</v>
      </c>
      <c r="K263" s="90">
        <v>1.009477</v>
      </c>
      <c r="L263" s="90">
        <v>1.053212</v>
      </c>
      <c r="M263" s="90">
        <v>1.0977250000000001</v>
      </c>
      <c r="N263" s="90">
        <v>1.1419189999999999</v>
      </c>
      <c r="O263" s="90">
        <v>1.183538</v>
      </c>
      <c r="P263" s="90">
        <v>1.2224330000000001</v>
      </c>
      <c r="Q263" s="90">
        <v>1.252678</v>
      </c>
      <c r="R263" s="90">
        <v>1.2881480000000001</v>
      </c>
      <c r="S263" s="90">
        <v>1.3287279999999999</v>
      </c>
      <c r="T263" s="90">
        <v>1.374214</v>
      </c>
      <c r="U263" s="90">
        <v>1.4570460000000001</v>
      </c>
      <c r="V263" s="90">
        <v>1.54541</v>
      </c>
      <c r="W263" s="90">
        <v>1.640115</v>
      </c>
      <c r="X263" s="90">
        <v>1.7406269999999999</v>
      </c>
      <c r="Y263" s="90">
        <v>1.8464670000000001</v>
      </c>
      <c r="Z263" s="90">
        <v>1.956663</v>
      </c>
      <c r="AA263" s="90">
        <v>2.0764179999999999</v>
      </c>
      <c r="AB263" s="90">
        <v>2.2021730000000002</v>
      </c>
      <c r="AC263" s="90">
        <v>2.3334239999999999</v>
      </c>
      <c r="AD263" s="90">
        <v>2.4752070000000002</v>
      </c>
      <c r="AE263" s="90">
        <v>2.6315870000000001</v>
      </c>
      <c r="AF263" s="91">
        <v>5.1901999999999997E-2</v>
      </c>
      <c r="AG263" s="82"/>
    </row>
    <row r="264" spans="1:33" ht="15" customHeight="1" x14ac:dyDescent="0.75"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</row>
    <row r="265" spans="1:33" ht="15" customHeight="1" x14ac:dyDescent="0.75">
      <c r="B265" s="88" t="s">
        <v>261</v>
      </c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</row>
    <row r="266" spans="1:33" ht="15" customHeight="1" x14ac:dyDescent="0.75">
      <c r="A266" s="80" t="s">
        <v>527</v>
      </c>
      <c r="B266" s="89" t="s">
        <v>528</v>
      </c>
      <c r="C266" s="96">
        <v>5234.1591799999997</v>
      </c>
      <c r="D266" s="96">
        <v>5273.296875</v>
      </c>
      <c r="E266" s="96">
        <v>5362.6445309999999</v>
      </c>
      <c r="F266" s="96">
        <v>5516.3344729999999</v>
      </c>
      <c r="G266" s="96">
        <v>5699.1494140000004</v>
      </c>
      <c r="H266" s="96">
        <v>5878.9716799999997</v>
      </c>
      <c r="I266" s="96">
        <v>6041.2578119999998</v>
      </c>
      <c r="J266" s="96">
        <v>6192.2470700000003</v>
      </c>
      <c r="K266" s="96">
        <v>6343.6660160000001</v>
      </c>
      <c r="L266" s="96">
        <v>6511.3486329999996</v>
      </c>
      <c r="M266" s="96">
        <v>6715.9096680000002</v>
      </c>
      <c r="N266" s="96">
        <v>6915.4399409999996</v>
      </c>
      <c r="O266" s="96">
        <v>7116.8901370000003</v>
      </c>
      <c r="P266" s="96">
        <v>7327.4184569999998</v>
      </c>
      <c r="Q266" s="96">
        <v>7523.0537109999996</v>
      </c>
      <c r="R266" s="96">
        <v>7718.1992190000001</v>
      </c>
      <c r="S266" s="96">
        <v>7912.0834960000002</v>
      </c>
      <c r="T266" s="96">
        <v>8137.939453</v>
      </c>
      <c r="U266" s="96">
        <v>8368.4814449999994</v>
      </c>
      <c r="V266" s="96">
        <v>8606.8613280000009</v>
      </c>
      <c r="W266" s="96">
        <v>8874.4423829999996</v>
      </c>
      <c r="X266" s="96">
        <v>9160.3457030000009</v>
      </c>
      <c r="Y266" s="96">
        <v>9472.5527340000008</v>
      </c>
      <c r="Z266" s="96">
        <v>9798.0292969999991</v>
      </c>
      <c r="AA266" s="96">
        <v>10143.948242</v>
      </c>
      <c r="AB266" s="96">
        <v>10485.746094</v>
      </c>
      <c r="AC266" s="96">
        <v>10850.213867</v>
      </c>
      <c r="AD266" s="96">
        <v>11224.771484000001</v>
      </c>
      <c r="AE266" s="96">
        <v>11635.883789</v>
      </c>
      <c r="AF266" s="91">
        <v>2.8943E-2</v>
      </c>
      <c r="AG266" s="82"/>
    </row>
    <row r="267" spans="1:33" ht="15" customHeight="1" x14ac:dyDescent="0.75">
      <c r="A267" s="80" t="s">
        <v>529</v>
      </c>
      <c r="B267" s="89" t="s">
        <v>530</v>
      </c>
      <c r="C267" s="96">
        <v>1831.682251</v>
      </c>
      <c r="D267" s="96">
        <v>1866.1319579999999</v>
      </c>
      <c r="E267" s="96">
        <v>1903.4384769999999</v>
      </c>
      <c r="F267" s="96">
        <v>1962.4832759999999</v>
      </c>
      <c r="G267" s="96">
        <v>2030.4210210000001</v>
      </c>
      <c r="H267" s="96">
        <v>2091.8476559999999</v>
      </c>
      <c r="I267" s="96">
        <v>2140.1359859999998</v>
      </c>
      <c r="J267" s="96">
        <v>2176.3395999999998</v>
      </c>
      <c r="K267" s="96">
        <v>2205.485107</v>
      </c>
      <c r="L267" s="96">
        <v>2234.9177249999998</v>
      </c>
      <c r="M267" s="96">
        <v>2273.3510740000002</v>
      </c>
      <c r="N267" s="96">
        <v>2317.189453</v>
      </c>
      <c r="O267" s="96">
        <v>2363.84375</v>
      </c>
      <c r="P267" s="96">
        <v>2415.5078119999998</v>
      </c>
      <c r="Q267" s="96">
        <v>2471.7585450000001</v>
      </c>
      <c r="R267" s="96">
        <v>2534.2473140000002</v>
      </c>
      <c r="S267" s="96">
        <v>2596.5371089999999</v>
      </c>
      <c r="T267" s="96">
        <v>2674.233643</v>
      </c>
      <c r="U267" s="96">
        <v>2759.7326659999999</v>
      </c>
      <c r="V267" s="96">
        <v>2843.7934570000002</v>
      </c>
      <c r="W267" s="96">
        <v>2937.530518</v>
      </c>
      <c r="X267" s="96">
        <v>3038.2260740000002</v>
      </c>
      <c r="Y267" s="96">
        <v>3149.4558109999998</v>
      </c>
      <c r="Z267" s="96">
        <v>3264.0588379999999</v>
      </c>
      <c r="AA267" s="96">
        <v>3390.117432</v>
      </c>
      <c r="AB267" s="96">
        <v>3513.3171390000002</v>
      </c>
      <c r="AC267" s="96">
        <v>3646.149414</v>
      </c>
      <c r="AD267" s="96">
        <v>3789.6210940000001</v>
      </c>
      <c r="AE267" s="96">
        <v>3944.2458499999998</v>
      </c>
      <c r="AF267" s="91">
        <v>2.7772000000000002E-2</v>
      </c>
      <c r="AG267" s="82"/>
    </row>
    <row r="268" spans="1:33" ht="12" customHeight="1" x14ac:dyDescent="0.75">
      <c r="A268" s="80" t="s">
        <v>531</v>
      </c>
      <c r="B268" s="89" t="s">
        <v>532</v>
      </c>
      <c r="C268" s="96">
        <v>3402.476807</v>
      </c>
      <c r="D268" s="96">
        <v>3407.165039</v>
      </c>
      <c r="E268" s="96">
        <v>3459.2060550000001</v>
      </c>
      <c r="F268" s="96">
        <v>3553.8510740000002</v>
      </c>
      <c r="G268" s="96">
        <v>3668.7282709999999</v>
      </c>
      <c r="H268" s="96">
        <v>3787.123779</v>
      </c>
      <c r="I268" s="96">
        <v>3901.1220699999999</v>
      </c>
      <c r="J268" s="96">
        <v>4015.9077149999998</v>
      </c>
      <c r="K268" s="96">
        <v>4138.1806640000004</v>
      </c>
      <c r="L268" s="96">
        <v>4276.4311520000001</v>
      </c>
      <c r="M268" s="96">
        <v>4442.5585940000001</v>
      </c>
      <c r="N268" s="96">
        <v>4598.2504879999997</v>
      </c>
      <c r="O268" s="96">
        <v>4753.0463870000003</v>
      </c>
      <c r="P268" s="96">
        <v>4911.9106449999999</v>
      </c>
      <c r="Q268" s="96">
        <v>5051.294922</v>
      </c>
      <c r="R268" s="96">
        <v>5183.9516599999997</v>
      </c>
      <c r="S268" s="96">
        <v>5315.5463870000003</v>
      </c>
      <c r="T268" s="96">
        <v>5463.7055659999996</v>
      </c>
      <c r="U268" s="96">
        <v>5608.7485349999997</v>
      </c>
      <c r="V268" s="96">
        <v>5763.0683589999999</v>
      </c>
      <c r="W268" s="96">
        <v>5936.9116210000002</v>
      </c>
      <c r="X268" s="96">
        <v>6122.1201170000004</v>
      </c>
      <c r="Y268" s="96">
        <v>6323.0971680000002</v>
      </c>
      <c r="Z268" s="96">
        <v>6533.9702150000003</v>
      </c>
      <c r="AA268" s="96">
        <v>6753.8305659999996</v>
      </c>
      <c r="AB268" s="96">
        <v>6972.4287109999996</v>
      </c>
      <c r="AC268" s="96">
        <v>7204.064453</v>
      </c>
      <c r="AD268" s="96">
        <v>7435.1499020000001</v>
      </c>
      <c r="AE268" s="96">
        <v>7691.6376950000003</v>
      </c>
      <c r="AF268" s="91">
        <v>2.9558000000000001E-2</v>
      </c>
      <c r="AG268" s="82"/>
    </row>
    <row r="269" spans="1:33" ht="12" customHeight="1" x14ac:dyDescent="0.75">
      <c r="B269" s="88" t="s">
        <v>511</v>
      </c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</row>
    <row r="270" spans="1:33" ht="12" customHeight="1" x14ac:dyDescent="0.75">
      <c r="A270" s="80" t="s">
        <v>533</v>
      </c>
      <c r="B270" s="89" t="s">
        <v>513</v>
      </c>
      <c r="C270" s="90">
        <v>222.93867499999999</v>
      </c>
      <c r="D270" s="90">
        <v>318.21374500000002</v>
      </c>
      <c r="E270" s="90">
        <v>318.50683600000002</v>
      </c>
      <c r="F270" s="90">
        <v>321.42748999999998</v>
      </c>
      <c r="G270" s="90">
        <v>326.40893599999998</v>
      </c>
      <c r="H270" s="90">
        <v>331.75039700000002</v>
      </c>
      <c r="I270" s="90">
        <v>339.13262900000001</v>
      </c>
      <c r="J270" s="90">
        <v>343.65380900000002</v>
      </c>
      <c r="K270" s="90">
        <v>348.44000199999999</v>
      </c>
      <c r="L270" s="90">
        <v>348.61184700000001</v>
      </c>
      <c r="M270" s="90">
        <v>349.93618800000002</v>
      </c>
      <c r="N270" s="90">
        <v>351.71850599999999</v>
      </c>
      <c r="O270" s="90">
        <v>354.40063500000002</v>
      </c>
      <c r="P270" s="90">
        <v>355.17700200000002</v>
      </c>
      <c r="Q270" s="90">
        <v>356.67022700000001</v>
      </c>
      <c r="R270" s="90">
        <v>356.87670900000001</v>
      </c>
      <c r="S270" s="90">
        <v>358.82894900000002</v>
      </c>
      <c r="T270" s="90">
        <v>358.93920900000001</v>
      </c>
      <c r="U270" s="90">
        <v>360.572205</v>
      </c>
      <c r="V270" s="90">
        <v>361.26196299999998</v>
      </c>
      <c r="W270" s="90">
        <v>361.28478999999999</v>
      </c>
      <c r="X270" s="90">
        <v>360.64623999999998</v>
      </c>
      <c r="Y270" s="90">
        <v>360.38775600000002</v>
      </c>
      <c r="Z270" s="90">
        <v>360.05560300000002</v>
      </c>
      <c r="AA270" s="90">
        <v>358.46176100000002</v>
      </c>
      <c r="AB270" s="90">
        <v>357.26376299999998</v>
      </c>
      <c r="AC270" s="90">
        <v>357.07412699999998</v>
      </c>
      <c r="AD270" s="90">
        <v>355.22808800000001</v>
      </c>
      <c r="AE270" s="90">
        <v>354.51147500000002</v>
      </c>
      <c r="AF270" s="91">
        <v>1.6704E-2</v>
      </c>
      <c r="AG270" s="82"/>
    </row>
    <row r="271" spans="1:33" ht="12" customHeight="1" x14ac:dyDescent="0.75">
      <c r="A271" s="80" t="s">
        <v>534</v>
      </c>
      <c r="B271" s="89" t="s">
        <v>515</v>
      </c>
      <c r="C271" s="90">
        <v>685.66516100000001</v>
      </c>
      <c r="D271" s="90">
        <v>532.149719</v>
      </c>
      <c r="E271" s="90">
        <v>519.35320999999999</v>
      </c>
      <c r="F271" s="90">
        <v>520.34844999999996</v>
      </c>
      <c r="G271" s="90">
        <v>497.46441700000003</v>
      </c>
      <c r="H271" s="90">
        <v>487.75363199999998</v>
      </c>
      <c r="I271" s="90">
        <v>469.75631700000002</v>
      </c>
      <c r="J271" s="90">
        <v>458.26986699999998</v>
      </c>
      <c r="K271" s="90">
        <v>449.82733200000001</v>
      </c>
      <c r="L271" s="90">
        <v>449.95632899999998</v>
      </c>
      <c r="M271" s="90">
        <v>449.27517699999999</v>
      </c>
      <c r="N271" s="90">
        <v>449.44375600000001</v>
      </c>
      <c r="O271" s="90">
        <v>447.34497099999999</v>
      </c>
      <c r="P271" s="90">
        <v>447.23684700000001</v>
      </c>
      <c r="Q271" s="90">
        <v>444.02316300000001</v>
      </c>
      <c r="R271" s="90">
        <v>442.96899400000001</v>
      </c>
      <c r="S271" s="90">
        <v>441.815674</v>
      </c>
      <c r="T271" s="90">
        <v>439.63165300000003</v>
      </c>
      <c r="U271" s="90">
        <v>437.97662400000002</v>
      </c>
      <c r="V271" s="90">
        <v>436.76757800000001</v>
      </c>
      <c r="W271" s="90">
        <v>436.80938700000002</v>
      </c>
      <c r="X271" s="90">
        <v>435.24386600000003</v>
      </c>
      <c r="Y271" s="90">
        <v>434.29315200000002</v>
      </c>
      <c r="Z271" s="90">
        <v>432.733093</v>
      </c>
      <c r="AA271" s="90">
        <v>438.45755000000003</v>
      </c>
      <c r="AB271" s="90">
        <v>437.70047</v>
      </c>
      <c r="AC271" s="90">
        <v>432.92089800000002</v>
      </c>
      <c r="AD271" s="90">
        <v>429.24749800000001</v>
      </c>
      <c r="AE271" s="90">
        <v>424.56079099999999</v>
      </c>
      <c r="AF271" s="91">
        <v>-1.6972999999999999E-2</v>
      </c>
      <c r="AG271" s="82"/>
    </row>
    <row r="272" spans="1:33" ht="12" customHeight="1" x14ac:dyDescent="0.75">
      <c r="A272" s="80" t="s">
        <v>535</v>
      </c>
      <c r="B272" s="89" t="s">
        <v>517</v>
      </c>
      <c r="C272" s="90">
        <v>0</v>
      </c>
      <c r="D272" s="90">
        <v>0</v>
      </c>
      <c r="E272" s="90">
        <v>0</v>
      </c>
      <c r="F272" s="90">
        <v>0</v>
      </c>
      <c r="G272" s="90">
        <v>0</v>
      </c>
      <c r="H272" s="90">
        <v>0</v>
      </c>
      <c r="I272" s="90">
        <v>0</v>
      </c>
      <c r="J272" s="90">
        <v>0</v>
      </c>
      <c r="K272" s="90">
        <v>0</v>
      </c>
      <c r="L272" s="90">
        <v>0</v>
      </c>
      <c r="M272" s="90">
        <v>0</v>
      </c>
      <c r="N272" s="90">
        <v>0</v>
      </c>
      <c r="O272" s="90">
        <v>0</v>
      </c>
      <c r="P272" s="90">
        <v>0</v>
      </c>
      <c r="Q272" s="90">
        <v>0</v>
      </c>
      <c r="R272" s="90">
        <v>0</v>
      </c>
      <c r="S272" s="90">
        <v>0</v>
      </c>
      <c r="T272" s="90">
        <v>0</v>
      </c>
      <c r="U272" s="90">
        <v>0</v>
      </c>
      <c r="V272" s="90">
        <v>0</v>
      </c>
      <c r="W272" s="90">
        <v>0</v>
      </c>
      <c r="X272" s="90">
        <v>0</v>
      </c>
      <c r="Y272" s="90">
        <v>0</v>
      </c>
      <c r="Z272" s="90">
        <v>0</v>
      </c>
      <c r="AA272" s="90">
        <v>0</v>
      </c>
      <c r="AB272" s="90">
        <v>0</v>
      </c>
      <c r="AC272" s="90">
        <v>0</v>
      </c>
      <c r="AD272" s="90">
        <v>0</v>
      </c>
      <c r="AE272" s="90">
        <v>0</v>
      </c>
      <c r="AF272" s="91" t="s">
        <v>298</v>
      </c>
      <c r="AG272" s="82"/>
    </row>
    <row r="273" spans="1:34" ht="12" customHeight="1" x14ac:dyDescent="0.75">
      <c r="A273" s="80" t="s">
        <v>536</v>
      </c>
      <c r="B273" s="89" t="s">
        <v>519</v>
      </c>
      <c r="C273" s="90">
        <v>26.423862</v>
      </c>
      <c r="D273" s="90">
        <v>31.466925</v>
      </c>
      <c r="E273" s="90">
        <v>39.867241</v>
      </c>
      <c r="F273" s="90">
        <v>36.828189999999999</v>
      </c>
      <c r="G273" s="90">
        <v>47.376953</v>
      </c>
      <c r="H273" s="90">
        <v>48.944679000000001</v>
      </c>
      <c r="I273" s="90">
        <v>53.800423000000002</v>
      </c>
      <c r="J273" s="90">
        <v>57.218277</v>
      </c>
      <c r="K273" s="90">
        <v>58.367088000000003</v>
      </c>
      <c r="L273" s="90">
        <v>58.568268000000003</v>
      </c>
      <c r="M273" s="90">
        <v>58.225639000000001</v>
      </c>
      <c r="N273" s="90">
        <v>56.838042999999999</v>
      </c>
      <c r="O273" s="90">
        <v>56.014595</v>
      </c>
      <c r="P273" s="90">
        <v>55.804080999999996</v>
      </c>
      <c r="Q273" s="90">
        <v>56.853912000000001</v>
      </c>
      <c r="R273" s="90">
        <v>57.767783999999999</v>
      </c>
      <c r="S273" s="90">
        <v>56.989986000000002</v>
      </c>
      <c r="T273" s="90">
        <v>58.778945999999998</v>
      </c>
      <c r="U273" s="90">
        <v>58.696617000000003</v>
      </c>
      <c r="V273" s="90">
        <v>59.2714</v>
      </c>
      <c r="W273" s="90">
        <v>59.735518999999996</v>
      </c>
      <c r="X273" s="90">
        <v>61.929656999999999</v>
      </c>
      <c r="Y273" s="90">
        <v>63.367027</v>
      </c>
      <c r="Z273" s="90">
        <v>65.278946000000005</v>
      </c>
      <c r="AA273" s="90">
        <v>63.714081</v>
      </c>
      <c r="AB273" s="90">
        <v>65.960021999999995</v>
      </c>
      <c r="AC273" s="90">
        <v>69.839432000000002</v>
      </c>
      <c r="AD273" s="90">
        <v>74.646148999999994</v>
      </c>
      <c r="AE273" s="90">
        <v>79.022368999999998</v>
      </c>
      <c r="AF273" s="91">
        <v>3.9898999999999997E-2</v>
      </c>
      <c r="AG273" s="82"/>
    </row>
    <row r="274" spans="1:34" ht="12" customHeight="1" thickBot="1" x14ac:dyDescent="0.9"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</row>
    <row r="275" spans="1:34" ht="12" customHeight="1" x14ac:dyDescent="0.75">
      <c r="B275" s="99" t="s">
        <v>537</v>
      </c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  <c r="AF275" s="100"/>
      <c r="AG275" s="100"/>
      <c r="AH275" s="97"/>
    </row>
    <row r="276" spans="1:34" ht="12" customHeight="1" x14ac:dyDescent="0.75">
      <c r="B276" s="82" t="s">
        <v>538</v>
      </c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</row>
    <row r="277" spans="1:34" ht="12" customHeight="1" x14ac:dyDescent="0.75">
      <c r="B277" s="82" t="s">
        <v>539</v>
      </c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</row>
    <row r="278" spans="1:34" ht="12" customHeight="1" x14ac:dyDescent="0.75">
      <c r="B278" s="82" t="s">
        <v>540</v>
      </c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</row>
    <row r="279" spans="1:34" ht="12" customHeight="1" x14ac:dyDescent="0.75">
      <c r="B279" s="82" t="s">
        <v>541</v>
      </c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</row>
    <row r="280" spans="1:34" ht="12" customHeight="1" x14ac:dyDescent="0.75">
      <c r="B280" s="82" t="s">
        <v>542</v>
      </c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</row>
    <row r="281" spans="1:34" ht="12" customHeight="1" x14ac:dyDescent="0.75">
      <c r="B281" s="82" t="s">
        <v>543</v>
      </c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</row>
    <row r="282" spans="1:34" ht="12" customHeight="1" x14ac:dyDescent="0.75">
      <c r="B282" s="82" t="s">
        <v>544</v>
      </c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</row>
    <row r="283" spans="1:34" ht="12" customHeight="1" x14ac:dyDescent="0.75"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</row>
    <row r="284" spans="1:34" ht="12" customHeight="1" x14ac:dyDescent="0.75"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</row>
    <row r="285" spans="1:34" ht="12" customHeight="1" x14ac:dyDescent="0.75"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</row>
    <row r="286" spans="1:34" ht="12" customHeight="1" x14ac:dyDescent="0.75"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</row>
    <row r="287" spans="1:34" ht="12" customHeight="1" x14ac:dyDescent="0.75"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</row>
    <row r="288" spans="1:34" ht="12" customHeight="1" x14ac:dyDescent="0.75"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</row>
    <row r="289" spans="2:33" ht="12" customHeight="1" x14ac:dyDescent="0.75"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</row>
    <row r="290" spans="2:33" ht="12" customHeight="1" x14ac:dyDescent="0.75"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</row>
    <row r="291" spans="2:33" ht="12" customHeight="1" x14ac:dyDescent="0.75"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</row>
    <row r="292" spans="2:33" ht="12" customHeight="1" x14ac:dyDescent="0.75"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</row>
    <row r="293" spans="2:33" ht="12" customHeight="1" x14ac:dyDescent="0.75"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</row>
    <row r="294" spans="2:33" ht="12" customHeight="1" x14ac:dyDescent="0.75"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</row>
    <row r="295" spans="2:33" ht="12" customHeight="1" x14ac:dyDescent="0.75"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</row>
    <row r="296" spans="2:33" ht="12" customHeight="1" x14ac:dyDescent="0.75"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</row>
    <row r="297" spans="2:33" ht="12" customHeight="1" x14ac:dyDescent="0.75"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</row>
    <row r="298" spans="2:33" ht="12" customHeight="1" x14ac:dyDescent="0.75"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</row>
    <row r="299" spans="2:33" ht="12" customHeight="1" x14ac:dyDescent="0.75"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</row>
    <row r="300" spans="2:33" ht="15" customHeight="1" x14ac:dyDescent="0.75"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</row>
    <row r="301" spans="2:33" ht="15" customHeight="1" x14ac:dyDescent="0.75"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</row>
    <row r="302" spans="2:33" ht="15" customHeight="1" x14ac:dyDescent="0.75"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</row>
    <row r="303" spans="2:33" ht="15" customHeight="1" x14ac:dyDescent="0.75"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</row>
    <row r="304" spans="2:33" ht="15" customHeight="1" x14ac:dyDescent="0.75"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</row>
    <row r="305" spans="2:33" ht="15" customHeight="1" x14ac:dyDescent="0.75"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</row>
    <row r="306" spans="2:33" ht="15" customHeight="1" x14ac:dyDescent="0.75"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</row>
    <row r="307" spans="2:33" ht="15" customHeight="1" x14ac:dyDescent="0.75"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</row>
    <row r="308" spans="2:33" ht="15" customHeight="1" x14ac:dyDescent="0.75"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</row>
    <row r="309" spans="2:33" ht="15" customHeight="1" x14ac:dyDescent="0.75"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</row>
    <row r="310" spans="2:33" ht="12" customHeight="1" x14ac:dyDescent="0.75"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</row>
    <row r="311" spans="2:33" ht="15" customHeight="1" x14ac:dyDescent="0.75"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</row>
    <row r="312" spans="2:33" ht="15" customHeight="1" x14ac:dyDescent="0.75"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</row>
    <row r="313" spans="2:33" ht="15" customHeight="1" x14ac:dyDescent="0.75"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</row>
    <row r="314" spans="2:33" ht="15" customHeight="1" x14ac:dyDescent="0.75"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</row>
    <row r="315" spans="2:33" ht="15" customHeight="1" x14ac:dyDescent="0.75"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</row>
    <row r="316" spans="2:33" ht="15" customHeight="1" x14ac:dyDescent="0.75"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</row>
    <row r="317" spans="2:33" ht="15" customHeight="1" x14ac:dyDescent="0.75"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</row>
    <row r="318" spans="2:33" ht="15" customHeight="1" x14ac:dyDescent="0.75"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</row>
    <row r="319" spans="2:33" ht="15" customHeight="1" x14ac:dyDescent="0.75"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</row>
    <row r="320" spans="2:33" ht="15" customHeight="1" x14ac:dyDescent="0.75"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</row>
    <row r="321" spans="2:33" ht="15" customHeight="1" x14ac:dyDescent="0.75"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</row>
    <row r="322" spans="2:33" ht="15" customHeight="1" x14ac:dyDescent="0.75"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</row>
    <row r="323" spans="2:33" ht="15" customHeight="1" x14ac:dyDescent="0.75"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</row>
    <row r="324" spans="2:33" ht="15" customHeight="1" x14ac:dyDescent="0.75"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</row>
    <row r="325" spans="2:33" ht="15" customHeight="1" x14ac:dyDescent="0.75"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</row>
    <row r="326" spans="2:33" ht="15" customHeight="1" x14ac:dyDescent="0.75"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</row>
    <row r="327" spans="2:33" ht="12" customHeight="1" x14ac:dyDescent="0.75"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</row>
    <row r="328" spans="2:33" ht="15" customHeight="1" x14ac:dyDescent="0.75"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</row>
    <row r="329" spans="2:33" ht="12" customHeight="1" x14ac:dyDescent="0.75"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</row>
    <row r="330" spans="2:33" ht="15" customHeight="1" x14ac:dyDescent="0.75"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</row>
    <row r="331" spans="2:33" ht="15" customHeight="1" x14ac:dyDescent="0.75"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</row>
    <row r="332" spans="2:33" ht="15" customHeight="1" x14ac:dyDescent="0.75"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</row>
    <row r="333" spans="2:33" ht="15" customHeight="1" x14ac:dyDescent="0.75"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</row>
    <row r="334" spans="2:33" ht="15" customHeight="1" x14ac:dyDescent="0.75"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 t="s">
        <v>545</v>
      </c>
      <c r="AG334" s="82"/>
    </row>
    <row r="335" spans="2:33" ht="15" customHeight="1" x14ac:dyDescent="0.75"/>
    <row r="336" spans="2:33" ht="15" customHeight="1" x14ac:dyDescent="0.75"/>
    <row r="337" spans="2:32" ht="15" customHeight="1" x14ac:dyDescent="0.75"/>
    <row r="338" spans="2:32" ht="15" customHeight="1" x14ac:dyDescent="0.75"/>
    <row r="339" spans="2:32" ht="15" customHeight="1" x14ac:dyDescent="0.75"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  <c r="AA339" s="101"/>
      <c r="AB339" s="101"/>
      <c r="AC339" s="101"/>
      <c r="AD339" s="101"/>
      <c r="AE339" s="101"/>
      <c r="AF339" s="101"/>
    </row>
    <row r="340" spans="2:32" ht="15" customHeight="1" x14ac:dyDescent="0.75"/>
    <row r="341" spans="2:32" ht="15" customHeight="1" x14ac:dyDescent="0.75"/>
    <row r="342" spans="2:32" ht="15" customHeight="1" x14ac:dyDescent="0.75"/>
    <row r="343" spans="2:32" ht="15" customHeight="1" x14ac:dyDescent="0.75"/>
    <row r="344" spans="2:32" ht="15" customHeight="1" x14ac:dyDescent="0.75"/>
    <row r="345" spans="2:32" ht="15" customHeight="1" x14ac:dyDescent="0.75"/>
    <row r="346" spans="2:32" ht="15" customHeight="1" x14ac:dyDescent="0.75"/>
    <row r="347" spans="2:32" ht="15" customHeight="1" x14ac:dyDescent="0.75"/>
    <row r="348" spans="2:32" ht="12" customHeight="1" x14ac:dyDescent="0.75"/>
    <row r="349" spans="2:32" ht="12" customHeight="1" x14ac:dyDescent="0.75"/>
    <row r="350" spans="2:32" ht="12" customHeight="1" x14ac:dyDescent="0.75"/>
    <row r="351" spans="2:32" ht="12" customHeight="1" x14ac:dyDescent="0.75"/>
    <row r="352" spans="2:32" ht="12" customHeight="1" x14ac:dyDescent="0.75"/>
    <row r="353" customFormat="1" ht="12" customHeight="1" x14ac:dyDescent="0.75"/>
    <row r="354" customFormat="1" ht="12" customHeight="1" x14ac:dyDescent="0.75"/>
    <row r="355" customFormat="1" ht="12" customHeight="1" x14ac:dyDescent="0.75"/>
    <row r="356" customFormat="1" ht="12" customHeight="1" x14ac:dyDescent="0.75"/>
    <row r="357" customFormat="1" ht="12" customHeight="1" x14ac:dyDescent="0.75"/>
    <row r="358" customFormat="1" ht="12" customHeight="1" x14ac:dyDescent="0.75"/>
    <row r="359" customFormat="1" ht="12" customHeight="1" x14ac:dyDescent="0.75"/>
    <row r="360" customFormat="1" ht="12" customHeight="1" x14ac:dyDescent="0.75"/>
    <row r="361" customFormat="1" ht="12" customHeight="1" x14ac:dyDescent="0.75"/>
    <row r="362" customFormat="1" ht="12" customHeight="1" x14ac:dyDescent="0.75"/>
    <row r="363" customFormat="1" ht="12" customHeight="1" x14ac:dyDescent="0.75"/>
    <row r="364" customFormat="1" ht="12" customHeight="1" x14ac:dyDescent="0.75"/>
    <row r="365" customFormat="1" ht="12" customHeight="1" x14ac:dyDescent="0.75"/>
    <row r="366" customFormat="1" ht="12" customHeight="1" x14ac:dyDescent="0.75"/>
    <row r="367" customFormat="1" ht="12" customHeight="1" x14ac:dyDescent="0.75"/>
    <row r="368" customFormat="1" ht="12" customHeight="1" x14ac:dyDescent="0.75"/>
    <row r="369" customFormat="1" ht="12" customHeight="1" x14ac:dyDescent="0.75"/>
    <row r="370" customFormat="1" ht="12" customHeight="1" x14ac:dyDescent="0.75"/>
    <row r="371" customFormat="1" ht="12" customHeight="1" x14ac:dyDescent="0.75"/>
    <row r="372" customFormat="1" ht="12" customHeight="1" x14ac:dyDescent="0.75"/>
    <row r="373" customFormat="1" ht="12" customHeight="1" x14ac:dyDescent="0.75"/>
    <row r="374" customFormat="1" ht="12" customHeight="1" x14ac:dyDescent="0.75"/>
    <row r="375" customFormat="1" ht="15" customHeight="1" x14ac:dyDescent="0.75"/>
    <row r="376" customFormat="1" ht="15" customHeight="1" x14ac:dyDescent="0.75"/>
    <row r="377" customFormat="1" ht="15" customHeight="1" x14ac:dyDescent="0.75"/>
    <row r="378" customFormat="1" ht="15" customHeight="1" x14ac:dyDescent="0.75"/>
    <row r="379" customFormat="1" ht="15" customHeight="1" x14ac:dyDescent="0.75"/>
    <row r="380" customFormat="1" ht="15" customHeight="1" x14ac:dyDescent="0.75"/>
    <row r="381" customFormat="1" ht="15" customHeight="1" x14ac:dyDescent="0.75"/>
    <row r="382" customFormat="1" ht="15" customHeight="1" x14ac:dyDescent="0.75"/>
    <row r="383" customFormat="1" ht="15" customHeight="1" x14ac:dyDescent="0.75"/>
    <row r="384" customFormat="1" ht="15" customHeight="1" x14ac:dyDescent="0.75"/>
    <row r="385" customFormat="1" ht="12" customHeight="1" x14ac:dyDescent="0.75"/>
    <row r="386" customFormat="1" ht="15" customHeight="1" x14ac:dyDescent="0.75"/>
    <row r="387" customFormat="1" ht="15" customHeight="1" x14ac:dyDescent="0.75"/>
    <row r="388" customFormat="1" ht="15" customHeight="1" x14ac:dyDescent="0.75"/>
    <row r="389" customFormat="1" ht="15" customHeight="1" x14ac:dyDescent="0.75"/>
    <row r="390" customFormat="1" ht="15" customHeight="1" x14ac:dyDescent="0.75"/>
    <row r="391" customFormat="1" ht="15" customHeight="1" x14ac:dyDescent="0.75"/>
    <row r="392" customFormat="1" ht="15" customHeight="1" x14ac:dyDescent="0.75"/>
    <row r="393" customFormat="1" ht="15" customHeight="1" x14ac:dyDescent="0.75"/>
    <row r="394" customFormat="1" ht="15" customHeight="1" x14ac:dyDescent="0.75"/>
    <row r="395" customFormat="1" ht="15" customHeight="1" x14ac:dyDescent="0.75"/>
    <row r="396" customFormat="1" ht="15" customHeight="1" x14ac:dyDescent="0.75"/>
    <row r="397" customFormat="1" ht="15" customHeight="1" x14ac:dyDescent="0.75"/>
    <row r="398" customFormat="1" ht="15" customHeight="1" x14ac:dyDescent="0.75"/>
    <row r="399" customFormat="1" ht="15" customHeight="1" x14ac:dyDescent="0.75"/>
    <row r="400" customFormat="1" ht="15" customHeight="1" x14ac:dyDescent="0.75"/>
    <row r="401" customFormat="1" ht="15" customHeight="1" x14ac:dyDescent="0.75"/>
    <row r="402" customFormat="1" ht="12" customHeight="1" x14ac:dyDescent="0.75"/>
    <row r="403" customFormat="1" ht="15" customHeight="1" x14ac:dyDescent="0.75"/>
    <row r="404" customFormat="1" ht="15" customHeight="1" x14ac:dyDescent="0.75"/>
    <row r="405" customFormat="1" ht="12" customHeight="1" x14ac:dyDescent="0.75"/>
    <row r="406" customFormat="1" ht="15" customHeight="1" x14ac:dyDescent="0.75"/>
    <row r="407" customFormat="1" ht="15" customHeight="1" x14ac:dyDescent="0.75"/>
    <row r="408" customFormat="1" ht="15" customHeight="1" x14ac:dyDescent="0.75"/>
    <row r="409" customFormat="1" ht="15" customHeight="1" x14ac:dyDescent="0.75"/>
    <row r="410" customFormat="1" ht="15" customHeight="1" x14ac:dyDescent="0.75"/>
    <row r="411" customFormat="1" ht="12" customHeight="1" x14ac:dyDescent="0.75"/>
    <row r="412" customFormat="1" ht="15" customHeight="1" x14ac:dyDescent="0.75"/>
    <row r="413" customFormat="1" ht="15" customHeight="1" x14ac:dyDescent="0.75"/>
    <row r="414" customFormat="1" ht="15" customHeight="1" x14ac:dyDescent="0.75"/>
    <row r="415" customFormat="1" ht="15" customHeight="1" x14ac:dyDescent="0.75"/>
    <row r="416" customFormat="1" ht="15" customHeight="1" x14ac:dyDescent="0.75"/>
    <row r="417" customFormat="1" ht="15" customHeight="1" x14ac:dyDescent="0.75"/>
    <row r="418" customFormat="1" ht="15" customHeight="1" x14ac:dyDescent="0.75"/>
    <row r="419" customFormat="1" ht="15" customHeight="1" x14ac:dyDescent="0.75"/>
    <row r="420" customFormat="1" ht="15" customHeight="1" x14ac:dyDescent="0.75"/>
    <row r="421" customFormat="1" ht="15" customHeight="1" x14ac:dyDescent="0.75"/>
    <row r="422" customFormat="1" ht="15" customHeight="1" x14ac:dyDescent="0.75"/>
    <row r="423" customFormat="1" ht="15" customHeight="1" x14ac:dyDescent="0.75"/>
    <row r="424" customFormat="1" ht="15" customHeight="1" x14ac:dyDescent="0.75"/>
    <row r="425" customFormat="1" ht="15" customHeight="1" x14ac:dyDescent="0.75"/>
    <row r="426" customFormat="1" ht="15" customHeight="1" x14ac:dyDescent="0.75"/>
    <row r="427" customFormat="1" ht="15" customHeight="1" x14ac:dyDescent="0.75"/>
    <row r="428" customFormat="1" ht="12" customHeight="1" x14ac:dyDescent="0.75"/>
    <row r="429" customFormat="1" ht="15" customHeight="1" x14ac:dyDescent="0.75"/>
    <row r="430" customFormat="1" ht="15" customHeight="1" x14ac:dyDescent="0.75"/>
    <row r="431" customFormat="1" ht="12" customHeight="1" x14ac:dyDescent="0.75"/>
    <row r="432" customFormat="1" ht="15" customHeight="1" x14ac:dyDescent="0.75"/>
    <row r="433" customFormat="1" ht="15" customHeight="1" x14ac:dyDescent="0.75"/>
    <row r="434" customFormat="1" ht="15" customHeight="1" x14ac:dyDescent="0.75"/>
    <row r="435" customFormat="1" ht="12" customHeight="1" x14ac:dyDescent="0.75"/>
    <row r="436" customFormat="1" ht="15" customHeight="1" x14ac:dyDescent="0.75"/>
    <row r="437" customFormat="1" ht="15" customHeight="1" x14ac:dyDescent="0.75"/>
    <row r="438" customFormat="1" ht="15" customHeight="1" x14ac:dyDescent="0.75"/>
    <row r="439" customFormat="1" ht="15" customHeight="1" x14ac:dyDescent="0.75"/>
    <row r="440" customFormat="1" ht="15" customHeight="1" x14ac:dyDescent="0.75"/>
    <row r="441" customFormat="1" ht="15" customHeight="1" x14ac:dyDescent="0.75"/>
    <row r="442" customFormat="1" ht="15" customHeight="1" x14ac:dyDescent="0.75"/>
    <row r="443" customFormat="1" ht="15" customHeight="1" x14ac:dyDescent="0.75"/>
    <row r="444" customFormat="1" ht="15" customHeight="1" x14ac:dyDescent="0.75"/>
    <row r="445" customFormat="1" ht="15" customHeight="1" x14ac:dyDescent="0.75"/>
    <row r="446" customFormat="1" ht="12" customHeight="1" x14ac:dyDescent="0.75"/>
    <row r="447" customFormat="1" ht="15" customHeight="1" x14ac:dyDescent="0.75"/>
    <row r="448" customFormat="1" ht="15" customHeight="1" x14ac:dyDescent="0.75"/>
    <row r="449" spans="2:32" ht="12" customHeight="1" x14ac:dyDescent="0.75"/>
    <row r="450" spans="2:32" ht="15" customHeight="1" x14ac:dyDescent="0.75"/>
    <row r="451" spans="2:32" ht="15" customHeight="1" x14ac:dyDescent="0.75"/>
    <row r="452" spans="2:32" ht="15" customHeight="1" x14ac:dyDescent="0.75"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  <c r="AA452" s="101"/>
      <c r="AB452" s="101"/>
      <c r="AC452" s="101"/>
      <c r="AD452" s="101"/>
      <c r="AE452" s="101"/>
      <c r="AF452" s="101"/>
    </row>
    <row r="453" spans="2:32" ht="15" customHeight="1" x14ac:dyDescent="0.75"/>
    <row r="454" spans="2:32" ht="15" customHeight="1" x14ac:dyDescent="0.75"/>
    <row r="455" spans="2:32" ht="15" customHeight="1" x14ac:dyDescent="0.75"/>
    <row r="456" spans="2:32" ht="15" customHeight="1" x14ac:dyDescent="0.75"/>
    <row r="457" spans="2:32" ht="15" customHeight="1" x14ac:dyDescent="0.75"/>
    <row r="458" spans="2:32" ht="15" customHeight="1" x14ac:dyDescent="0.75"/>
    <row r="459" spans="2:32" ht="15" customHeight="1" x14ac:dyDescent="0.75"/>
    <row r="460" spans="2:32" ht="15" customHeight="1" x14ac:dyDescent="0.75"/>
    <row r="461" spans="2:32" ht="12" customHeight="1" x14ac:dyDescent="0.75"/>
    <row r="462" spans="2:32" ht="12" customHeight="1" x14ac:dyDescent="0.75"/>
    <row r="463" spans="2:32" ht="12" customHeight="1" x14ac:dyDescent="0.75"/>
    <row r="464" spans="2:32" ht="12" customHeight="1" x14ac:dyDescent="0.75"/>
    <row r="465" customFormat="1" ht="12" customHeight="1" x14ac:dyDescent="0.75"/>
    <row r="466" customFormat="1" ht="12" customHeight="1" x14ac:dyDescent="0.75"/>
    <row r="467" customFormat="1" ht="12" customHeight="1" x14ac:dyDescent="0.75"/>
    <row r="468" customFormat="1" ht="12" customHeight="1" x14ac:dyDescent="0.75"/>
    <row r="469" customFormat="1" ht="12" customHeight="1" x14ac:dyDescent="0.75"/>
    <row r="470" customFormat="1" ht="12" customHeight="1" x14ac:dyDescent="0.75"/>
    <row r="471" customFormat="1" ht="12" customHeight="1" x14ac:dyDescent="0.75"/>
    <row r="472" customFormat="1" ht="12" customHeight="1" x14ac:dyDescent="0.75"/>
    <row r="473" customFormat="1" ht="12" customHeight="1" x14ac:dyDescent="0.75"/>
    <row r="474" customFormat="1" ht="12" customHeight="1" x14ac:dyDescent="0.75"/>
    <row r="475" customFormat="1" ht="12" customHeight="1" x14ac:dyDescent="0.75"/>
    <row r="476" customFormat="1" ht="12" customHeight="1" x14ac:dyDescent="0.75"/>
    <row r="477" customFormat="1" ht="12" customHeight="1" x14ac:dyDescent="0.75"/>
    <row r="478" customFormat="1" ht="12" customHeight="1" x14ac:dyDescent="0.75"/>
    <row r="479" customFormat="1" ht="12" customHeight="1" x14ac:dyDescent="0.75"/>
    <row r="480" customFormat="1" ht="12" customHeight="1" x14ac:dyDescent="0.75"/>
    <row r="481" customFormat="1" ht="12" customHeight="1" x14ac:dyDescent="0.75"/>
    <row r="482" customFormat="1" ht="12" customHeight="1" x14ac:dyDescent="0.75"/>
    <row r="483" customFormat="1" ht="12" customHeight="1" x14ac:dyDescent="0.75"/>
    <row r="484" customFormat="1" ht="12" customHeight="1" x14ac:dyDescent="0.75"/>
    <row r="485" customFormat="1" ht="12" customHeight="1" x14ac:dyDescent="0.75"/>
    <row r="486" customFormat="1" ht="12" customHeight="1" x14ac:dyDescent="0.75"/>
    <row r="487" customFormat="1" ht="12" customHeight="1" x14ac:dyDescent="0.75"/>
    <row r="488" customFormat="1" ht="12" customHeight="1" x14ac:dyDescent="0.75"/>
    <row r="489" customFormat="1" ht="12" customHeight="1" x14ac:dyDescent="0.75"/>
    <row r="490" customFormat="1" ht="12" customHeight="1" x14ac:dyDescent="0.75"/>
    <row r="491" customFormat="1" ht="12" customHeight="1" x14ac:dyDescent="0.75"/>
    <row r="492" customFormat="1" ht="12" customHeight="1" x14ac:dyDescent="0.75"/>
    <row r="493" customFormat="1" ht="12" customHeight="1" x14ac:dyDescent="0.75"/>
    <row r="494" customFormat="1" ht="12" customHeight="1" x14ac:dyDescent="0.75"/>
    <row r="495" customFormat="1" ht="12" customHeight="1" x14ac:dyDescent="0.75"/>
    <row r="496" customFormat="1" ht="12" customHeight="1" x14ac:dyDescent="0.75"/>
    <row r="497" customFormat="1" ht="12" customHeight="1" x14ac:dyDescent="0.75"/>
    <row r="498" customFormat="1" ht="12" customHeight="1" x14ac:dyDescent="0.75"/>
    <row r="499" customFormat="1" ht="12" customHeight="1" x14ac:dyDescent="0.75"/>
    <row r="500" customFormat="1" ht="15" customHeight="1" x14ac:dyDescent="0.75"/>
    <row r="501" customFormat="1" ht="15" customHeight="1" x14ac:dyDescent="0.75"/>
    <row r="502" customFormat="1" ht="15" customHeight="1" x14ac:dyDescent="0.75"/>
    <row r="503" customFormat="1" ht="15" customHeight="1" x14ac:dyDescent="0.75"/>
    <row r="504" customFormat="1" ht="15" customHeight="1" x14ac:dyDescent="0.75"/>
    <row r="505" customFormat="1" ht="15" customHeight="1" x14ac:dyDescent="0.75"/>
    <row r="506" customFormat="1" ht="15" customHeight="1" x14ac:dyDescent="0.75"/>
    <row r="507" customFormat="1" ht="15" customHeight="1" x14ac:dyDescent="0.75"/>
    <row r="508" customFormat="1" ht="15" customHeight="1" x14ac:dyDescent="0.75"/>
    <row r="509" customFormat="1" ht="15" customHeight="1" x14ac:dyDescent="0.75"/>
    <row r="510" customFormat="1" ht="12" customHeight="1" x14ac:dyDescent="0.75"/>
    <row r="511" customFormat="1" ht="15" customHeight="1" x14ac:dyDescent="0.75"/>
    <row r="512" customFormat="1" ht="15" customHeight="1" x14ac:dyDescent="0.75"/>
    <row r="513" customFormat="1" ht="15" customHeight="1" x14ac:dyDescent="0.75"/>
    <row r="514" customFormat="1" ht="15" customHeight="1" x14ac:dyDescent="0.75"/>
    <row r="515" customFormat="1" ht="15" customHeight="1" x14ac:dyDescent="0.75"/>
    <row r="516" customFormat="1" ht="15" customHeight="1" x14ac:dyDescent="0.75"/>
    <row r="517" customFormat="1" ht="15" customHeight="1" x14ac:dyDescent="0.75"/>
    <row r="518" customFormat="1" ht="15" customHeight="1" x14ac:dyDescent="0.75"/>
    <row r="519" customFormat="1" ht="15" customHeight="1" x14ac:dyDescent="0.75"/>
    <row r="520" customFormat="1" ht="15" customHeight="1" x14ac:dyDescent="0.75"/>
    <row r="521" customFormat="1" ht="15" customHeight="1" x14ac:dyDescent="0.75"/>
    <row r="522" customFormat="1" ht="15" customHeight="1" x14ac:dyDescent="0.75"/>
    <row r="523" customFormat="1" ht="15" customHeight="1" x14ac:dyDescent="0.75"/>
    <row r="524" customFormat="1" ht="15" customHeight="1" x14ac:dyDescent="0.75"/>
    <row r="525" customFormat="1" ht="15" customHeight="1" x14ac:dyDescent="0.75"/>
    <row r="526" customFormat="1" ht="15" customHeight="1" x14ac:dyDescent="0.75"/>
    <row r="527" customFormat="1" ht="12" customHeight="1" x14ac:dyDescent="0.75"/>
    <row r="528" customFormat="1" ht="15" customHeight="1" x14ac:dyDescent="0.75"/>
    <row r="529" customFormat="1" ht="12" customHeight="1" x14ac:dyDescent="0.75"/>
    <row r="530" customFormat="1" ht="15" customHeight="1" x14ac:dyDescent="0.75"/>
    <row r="531" customFormat="1" ht="15" customHeight="1" x14ac:dyDescent="0.75"/>
    <row r="532" customFormat="1" ht="15" customHeight="1" x14ac:dyDescent="0.75"/>
    <row r="533" customFormat="1" ht="15" customHeight="1" x14ac:dyDescent="0.75"/>
    <row r="534" customFormat="1" ht="15" customHeight="1" x14ac:dyDescent="0.75"/>
    <row r="535" customFormat="1" ht="12" customHeight="1" x14ac:dyDescent="0.75"/>
    <row r="536" customFormat="1" ht="15" customHeight="1" x14ac:dyDescent="0.75"/>
    <row r="537" customFormat="1" ht="15" customHeight="1" x14ac:dyDescent="0.75"/>
    <row r="538" customFormat="1" ht="15" customHeight="1" x14ac:dyDescent="0.75"/>
    <row r="539" customFormat="1" ht="15" customHeight="1" x14ac:dyDescent="0.75"/>
    <row r="540" customFormat="1" ht="15" customHeight="1" x14ac:dyDescent="0.75"/>
    <row r="541" customFormat="1" ht="15" customHeight="1" x14ac:dyDescent="0.75"/>
    <row r="542" customFormat="1" ht="15" customHeight="1" x14ac:dyDescent="0.75"/>
    <row r="543" customFormat="1" ht="15" customHeight="1" x14ac:dyDescent="0.75"/>
    <row r="544" customFormat="1" ht="15" customHeight="1" x14ac:dyDescent="0.75"/>
    <row r="545" customFormat="1" ht="15" customHeight="1" x14ac:dyDescent="0.75"/>
    <row r="546" customFormat="1" ht="15" customHeight="1" x14ac:dyDescent="0.75"/>
    <row r="547" customFormat="1" ht="15" customHeight="1" x14ac:dyDescent="0.75"/>
    <row r="548" customFormat="1" ht="15" customHeight="1" x14ac:dyDescent="0.75"/>
    <row r="549" customFormat="1" ht="15" customHeight="1" x14ac:dyDescent="0.75"/>
    <row r="550" customFormat="1" ht="15" customHeight="1" x14ac:dyDescent="0.75"/>
    <row r="551" customFormat="1" ht="15" customHeight="1" x14ac:dyDescent="0.75"/>
    <row r="552" customFormat="1" ht="12" customHeight="1" x14ac:dyDescent="0.75"/>
    <row r="553" customFormat="1" ht="15" customHeight="1" x14ac:dyDescent="0.75"/>
    <row r="554" customFormat="1" ht="12" customHeight="1" x14ac:dyDescent="0.75"/>
    <row r="555" customFormat="1" ht="15" customHeight="1" x14ac:dyDescent="0.75"/>
    <row r="556" customFormat="1" ht="15" customHeight="1" x14ac:dyDescent="0.75"/>
    <row r="557" customFormat="1" ht="15" customHeight="1" x14ac:dyDescent="0.75"/>
    <row r="558" customFormat="1" ht="15" customHeight="1" x14ac:dyDescent="0.75"/>
    <row r="559" customFormat="1" ht="15" customHeight="1" x14ac:dyDescent="0.75"/>
    <row r="560" customFormat="1" ht="15" customHeight="1" x14ac:dyDescent="0.75"/>
    <row r="561" spans="2:32" ht="15" customHeight="1" x14ac:dyDescent="0.75"/>
    <row r="562" spans="2:32" ht="15" customHeight="1" x14ac:dyDescent="0.75"/>
    <row r="563" spans="2:32" ht="15" customHeight="1" x14ac:dyDescent="0.75"/>
    <row r="564" spans="2:32" ht="15" customHeight="1" x14ac:dyDescent="0.75"/>
    <row r="565" spans="2:32" ht="15" customHeight="1" x14ac:dyDescent="0.75"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  <c r="AA565" s="101"/>
      <c r="AB565" s="101"/>
      <c r="AC565" s="101"/>
      <c r="AD565" s="101"/>
      <c r="AE565" s="101"/>
      <c r="AF565" s="101"/>
    </row>
    <row r="566" spans="2:32" ht="15" customHeight="1" x14ac:dyDescent="0.75"/>
    <row r="567" spans="2:32" ht="15" customHeight="1" x14ac:dyDescent="0.75"/>
    <row r="568" spans="2:32" ht="15" customHeight="1" x14ac:dyDescent="0.75"/>
    <row r="569" spans="2:32" ht="15" customHeight="1" x14ac:dyDescent="0.75"/>
    <row r="570" spans="2:32" ht="15" customHeight="1" x14ac:dyDescent="0.75"/>
    <row r="571" spans="2:32" ht="12" customHeight="1" x14ac:dyDescent="0.75"/>
    <row r="572" spans="2:32" ht="12" customHeight="1" x14ac:dyDescent="0.75"/>
    <row r="573" spans="2:32" ht="12" customHeight="1" x14ac:dyDescent="0.75"/>
    <row r="574" spans="2:32" ht="12" customHeight="1" x14ac:dyDescent="0.75"/>
    <row r="575" spans="2:32" ht="12" customHeight="1" x14ac:dyDescent="0.75"/>
    <row r="576" spans="2:32" ht="12" customHeight="1" x14ac:dyDescent="0.75"/>
    <row r="577" customFormat="1" ht="12" customHeight="1" x14ac:dyDescent="0.75"/>
    <row r="578" customFormat="1" ht="12" customHeight="1" x14ac:dyDescent="0.75"/>
    <row r="579" customFormat="1" ht="12" customHeight="1" x14ac:dyDescent="0.75"/>
    <row r="580" customFormat="1" ht="12" customHeight="1" x14ac:dyDescent="0.75"/>
    <row r="581" customFormat="1" ht="12" customHeight="1" x14ac:dyDescent="0.75"/>
    <row r="582" customFormat="1" ht="12" customHeight="1" x14ac:dyDescent="0.75"/>
    <row r="583" customFormat="1" ht="12" customHeight="1" x14ac:dyDescent="0.75"/>
    <row r="584" customFormat="1" ht="12" customHeight="1" x14ac:dyDescent="0.75"/>
    <row r="585" customFormat="1" ht="12" customHeight="1" x14ac:dyDescent="0.75"/>
    <row r="586" customFormat="1" ht="12" customHeight="1" x14ac:dyDescent="0.75"/>
    <row r="587" customFormat="1" ht="12" customHeight="1" x14ac:dyDescent="0.75"/>
    <row r="588" customFormat="1" ht="12" customHeight="1" x14ac:dyDescent="0.75"/>
    <row r="589" customFormat="1" ht="12" customHeight="1" x14ac:dyDescent="0.75"/>
    <row r="590" customFormat="1" ht="12" customHeight="1" x14ac:dyDescent="0.75"/>
    <row r="591" customFormat="1" ht="12" customHeight="1" x14ac:dyDescent="0.75"/>
    <row r="592" customFormat="1" ht="12" customHeight="1" x14ac:dyDescent="0.75"/>
    <row r="593" customFormat="1" ht="12" customHeight="1" x14ac:dyDescent="0.75"/>
    <row r="594" customFormat="1" ht="12" customHeight="1" x14ac:dyDescent="0.75"/>
    <row r="595" customFormat="1" ht="12" customHeight="1" x14ac:dyDescent="0.75"/>
    <row r="596" customFormat="1" ht="12" customHeight="1" x14ac:dyDescent="0.75"/>
    <row r="597" customFormat="1" ht="12" customHeight="1" x14ac:dyDescent="0.75"/>
    <row r="598" customFormat="1" ht="12" customHeight="1" x14ac:dyDescent="0.75"/>
    <row r="599" customFormat="1" ht="12" customHeight="1" x14ac:dyDescent="0.75"/>
    <row r="600" customFormat="1" ht="15" customHeight="1" x14ac:dyDescent="0.75"/>
    <row r="601" customFormat="1" ht="15" customHeight="1" x14ac:dyDescent="0.75"/>
    <row r="602" customFormat="1" ht="15" customHeight="1" x14ac:dyDescent="0.75"/>
    <row r="603" customFormat="1" ht="15" customHeight="1" x14ac:dyDescent="0.75"/>
    <row r="604" customFormat="1" ht="15" customHeight="1" x14ac:dyDescent="0.75"/>
    <row r="605" customFormat="1" ht="15" customHeight="1" x14ac:dyDescent="0.75"/>
    <row r="606" customFormat="1" ht="15" customHeight="1" x14ac:dyDescent="0.75"/>
    <row r="607" customFormat="1" ht="15" customHeight="1" x14ac:dyDescent="0.75"/>
    <row r="608" customFormat="1" ht="15" customHeight="1" x14ac:dyDescent="0.75"/>
    <row r="609" customFormat="1" ht="12" customHeight="1" x14ac:dyDescent="0.75"/>
    <row r="610" customFormat="1" ht="15" customHeight="1" x14ac:dyDescent="0.75"/>
    <row r="611" customFormat="1" ht="15" customHeight="1" x14ac:dyDescent="0.75"/>
    <row r="612" customFormat="1" ht="15" customHeight="1" x14ac:dyDescent="0.75"/>
    <row r="613" customFormat="1" ht="15" customHeight="1" x14ac:dyDescent="0.75"/>
    <row r="614" customFormat="1" ht="15" customHeight="1" x14ac:dyDescent="0.75"/>
    <row r="615" customFormat="1" ht="15" customHeight="1" x14ac:dyDescent="0.75"/>
    <row r="616" customFormat="1" ht="15" customHeight="1" x14ac:dyDescent="0.75"/>
    <row r="617" customFormat="1" ht="15" customHeight="1" x14ac:dyDescent="0.75"/>
    <row r="618" customFormat="1" ht="15" customHeight="1" x14ac:dyDescent="0.75"/>
    <row r="619" customFormat="1" ht="15" customHeight="1" x14ac:dyDescent="0.75"/>
    <row r="620" customFormat="1" ht="15" customHeight="1" x14ac:dyDescent="0.75"/>
    <row r="621" customFormat="1" ht="15" customHeight="1" x14ac:dyDescent="0.75"/>
    <row r="622" customFormat="1" ht="15" customHeight="1" x14ac:dyDescent="0.75"/>
    <row r="623" customFormat="1" ht="15" customHeight="1" x14ac:dyDescent="0.75"/>
    <row r="624" customFormat="1" ht="15" customHeight="1" x14ac:dyDescent="0.75"/>
    <row r="625" customFormat="1" ht="12" customHeight="1" x14ac:dyDescent="0.75"/>
    <row r="626" customFormat="1" ht="15" customHeight="1" x14ac:dyDescent="0.75"/>
    <row r="627" customFormat="1" ht="12" customHeight="1" x14ac:dyDescent="0.75"/>
    <row r="628" customFormat="1" ht="15" customHeight="1" x14ac:dyDescent="0.75"/>
    <row r="629" customFormat="1" ht="15" customHeight="1" x14ac:dyDescent="0.75"/>
    <row r="630" customFormat="1" ht="15" customHeight="1" x14ac:dyDescent="0.75"/>
    <row r="631" customFormat="1" ht="15" customHeight="1" x14ac:dyDescent="0.75"/>
    <row r="632" customFormat="1" ht="12" customHeight="1" x14ac:dyDescent="0.75"/>
    <row r="633" customFormat="1" ht="15" customHeight="1" x14ac:dyDescent="0.75"/>
    <row r="634" customFormat="1" ht="15" customHeight="1" x14ac:dyDescent="0.75"/>
    <row r="635" customFormat="1" ht="15" customHeight="1" x14ac:dyDescent="0.75"/>
    <row r="636" customFormat="1" ht="15" customHeight="1" x14ac:dyDescent="0.75"/>
    <row r="637" customFormat="1" ht="15" customHeight="1" x14ac:dyDescent="0.75"/>
    <row r="638" customFormat="1" ht="15" customHeight="1" x14ac:dyDescent="0.75"/>
    <row r="639" customFormat="1" ht="15" customHeight="1" x14ac:dyDescent="0.75"/>
    <row r="640" customFormat="1" ht="15" customHeight="1" x14ac:dyDescent="0.75"/>
    <row r="641" customFormat="1" ht="15" customHeight="1" x14ac:dyDescent="0.75"/>
    <row r="642" customFormat="1" ht="15" customHeight="1" x14ac:dyDescent="0.75"/>
    <row r="643" customFormat="1" ht="15" customHeight="1" x14ac:dyDescent="0.75"/>
    <row r="644" customFormat="1" ht="15" customHeight="1" x14ac:dyDescent="0.75"/>
    <row r="645" customFormat="1" ht="15" customHeight="1" x14ac:dyDescent="0.75"/>
    <row r="646" customFormat="1" ht="15" customHeight="1" x14ac:dyDescent="0.75"/>
    <row r="647" customFormat="1" ht="15" customHeight="1" x14ac:dyDescent="0.75"/>
    <row r="648" customFormat="1" ht="12" customHeight="1" x14ac:dyDescent="0.75"/>
    <row r="649" customFormat="1" ht="15" customHeight="1" x14ac:dyDescent="0.75"/>
    <row r="650" customFormat="1" ht="12" customHeight="1" x14ac:dyDescent="0.75"/>
    <row r="651" customFormat="1" ht="15" customHeight="1" x14ac:dyDescent="0.75"/>
    <row r="652" customFormat="1" ht="12" customHeight="1" x14ac:dyDescent="0.75"/>
    <row r="653" customFormat="1" ht="15" customHeight="1" x14ac:dyDescent="0.75"/>
    <row r="654" customFormat="1" ht="15" customHeight="1" x14ac:dyDescent="0.75"/>
    <row r="655" customFormat="1" ht="12" customHeight="1" x14ac:dyDescent="0.75"/>
    <row r="656" customFormat="1" ht="15" customHeight="1" x14ac:dyDescent="0.75"/>
    <row r="657" spans="2:32" ht="12" customHeight="1" x14ac:dyDescent="0.75"/>
    <row r="658" spans="2:32" ht="12" customHeight="1" x14ac:dyDescent="0.75"/>
    <row r="659" spans="2:32" ht="15" customHeight="1" x14ac:dyDescent="0.75"/>
    <row r="660" spans="2:32" ht="12" customHeight="1" x14ac:dyDescent="0.75"/>
    <row r="661" spans="2:32" ht="15" customHeight="1" x14ac:dyDescent="0.75"/>
    <row r="662" spans="2:32" ht="15" customHeight="1" x14ac:dyDescent="0.75"/>
    <row r="663" spans="2:32" ht="15" customHeight="1" x14ac:dyDescent="0.75"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  <c r="AA663" s="101"/>
      <c r="AB663" s="101"/>
      <c r="AC663" s="101"/>
      <c r="AD663" s="101"/>
      <c r="AE663" s="101"/>
      <c r="AF663" s="101"/>
    </row>
    <row r="664" spans="2:32" ht="15" customHeight="1" x14ac:dyDescent="0.75"/>
    <row r="665" spans="2:32" ht="15" customHeight="1" x14ac:dyDescent="0.75"/>
    <row r="666" spans="2:32" ht="15" customHeight="1" x14ac:dyDescent="0.75"/>
    <row r="667" spans="2:32" ht="15" customHeight="1" x14ac:dyDescent="0.75"/>
    <row r="668" spans="2:32" ht="15" customHeight="1" x14ac:dyDescent="0.75"/>
    <row r="669" spans="2:32" ht="12" customHeight="1" x14ac:dyDescent="0.75"/>
    <row r="670" spans="2:32" ht="12" customHeight="1" x14ac:dyDescent="0.75"/>
    <row r="671" spans="2:32" ht="12" customHeight="1" x14ac:dyDescent="0.75"/>
    <row r="672" spans="2:32" ht="12" customHeight="1" x14ac:dyDescent="0.75"/>
    <row r="673" customFormat="1" ht="12" customHeight="1" x14ac:dyDescent="0.75"/>
    <row r="674" customFormat="1" ht="12" customHeight="1" x14ac:dyDescent="0.75"/>
    <row r="675" customFormat="1" ht="12" customHeight="1" x14ac:dyDescent="0.75"/>
    <row r="676" customFormat="1" ht="12" customHeight="1" x14ac:dyDescent="0.75"/>
    <row r="677" customFormat="1" ht="12" customHeight="1" x14ac:dyDescent="0.75"/>
    <row r="678" customFormat="1" ht="12" customHeight="1" x14ac:dyDescent="0.75"/>
    <row r="679" customFormat="1" ht="12" customHeight="1" x14ac:dyDescent="0.75"/>
    <row r="680" customFormat="1" ht="12" customHeight="1" x14ac:dyDescent="0.75"/>
    <row r="681" customFormat="1" ht="12" customHeight="1" x14ac:dyDescent="0.75"/>
    <row r="682" customFormat="1" ht="12" customHeight="1" x14ac:dyDescent="0.75"/>
    <row r="683" customFormat="1" ht="12" customHeight="1" x14ac:dyDescent="0.75"/>
    <row r="684" customFormat="1" ht="12" customHeight="1" x14ac:dyDescent="0.75"/>
    <row r="685" customFormat="1" ht="12" customHeight="1" x14ac:dyDescent="0.75"/>
    <row r="686" customFormat="1" ht="12" customHeight="1" x14ac:dyDescent="0.75"/>
    <row r="687" customFormat="1" ht="12" customHeight="1" x14ac:dyDescent="0.75"/>
    <row r="688" customFormat="1" ht="12" customHeight="1" x14ac:dyDescent="0.75"/>
    <row r="689" customFormat="1" ht="12" customHeight="1" x14ac:dyDescent="0.75"/>
    <row r="690" customFormat="1" ht="12" customHeight="1" x14ac:dyDescent="0.75"/>
    <row r="691" customFormat="1" ht="12" customHeight="1" x14ac:dyDescent="0.75"/>
    <row r="692" customFormat="1" ht="12" customHeight="1" x14ac:dyDescent="0.75"/>
    <row r="693" customFormat="1" ht="12" customHeight="1" x14ac:dyDescent="0.75"/>
    <row r="694" customFormat="1" ht="12" customHeight="1" x14ac:dyDescent="0.75"/>
    <row r="695" customFormat="1" ht="12" customHeight="1" x14ac:dyDescent="0.75"/>
    <row r="696" customFormat="1" ht="12" customHeight="1" x14ac:dyDescent="0.75"/>
    <row r="697" customFormat="1" ht="12" customHeight="1" x14ac:dyDescent="0.75"/>
    <row r="698" customFormat="1" ht="12" customHeight="1" x14ac:dyDescent="0.75"/>
    <row r="699" customFormat="1" ht="12" customHeight="1" x14ac:dyDescent="0.75"/>
    <row r="700" customFormat="1" ht="15" customHeight="1" x14ac:dyDescent="0.75"/>
    <row r="701" customFormat="1" ht="15" customHeight="1" x14ac:dyDescent="0.75"/>
    <row r="702" customFormat="1" ht="15" customHeight="1" x14ac:dyDescent="0.75"/>
    <row r="703" customFormat="1" ht="15" customHeight="1" x14ac:dyDescent="0.75"/>
    <row r="704" customFormat="1" ht="15" customHeight="1" x14ac:dyDescent="0.75"/>
    <row r="705" customFormat="1" ht="15" customHeight="1" x14ac:dyDescent="0.75"/>
    <row r="706" customFormat="1" ht="15" customHeight="1" x14ac:dyDescent="0.75"/>
    <row r="707" customFormat="1" ht="12" customHeight="1" x14ac:dyDescent="0.75"/>
    <row r="708" customFormat="1" ht="15" customHeight="1" x14ac:dyDescent="0.75"/>
    <row r="709" customFormat="1" ht="15" customHeight="1" x14ac:dyDescent="0.75"/>
    <row r="710" customFormat="1" ht="15" customHeight="1" x14ac:dyDescent="0.75"/>
    <row r="711" customFormat="1" ht="15" customHeight="1" x14ac:dyDescent="0.75"/>
    <row r="712" customFormat="1" ht="15" customHeight="1" x14ac:dyDescent="0.75"/>
    <row r="713" customFormat="1" ht="15" customHeight="1" x14ac:dyDescent="0.75"/>
    <row r="714" customFormat="1" ht="15" customHeight="1" x14ac:dyDescent="0.75"/>
    <row r="715" customFormat="1" ht="15" customHeight="1" x14ac:dyDescent="0.75"/>
    <row r="716" customFormat="1" ht="15" customHeight="1" x14ac:dyDescent="0.75"/>
    <row r="717" customFormat="1" ht="15" customHeight="1" x14ac:dyDescent="0.75"/>
    <row r="718" customFormat="1" ht="15" customHeight="1" x14ac:dyDescent="0.75"/>
    <row r="719" customFormat="1" ht="15" customHeight="1" x14ac:dyDescent="0.75"/>
    <row r="720" customFormat="1" ht="15" customHeight="1" x14ac:dyDescent="0.75"/>
    <row r="721" spans="2:32" ht="15" customHeight="1" x14ac:dyDescent="0.75"/>
    <row r="722" spans="2:32" ht="15" customHeight="1" x14ac:dyDescent="0.75"/>
    <row r="723" spans="2:32" ht="12" customHeight="1" x14ac:dyDescent="0.75"/>
    <row r="724" spans="2:32" ht="15" customHeight="1" x14ac:dyDescent="0.75"/>
    <row r="725" spans="2:32" ht="15" customHeight="1" x14ac:dyDescent="0.75"/>
    <row r="726" spans="2:32" ht="15" customHeight="1" x14ac:dyDescent="0.75"/>
    <row r="727" spans="2:32" ht="15" customHeight="1" x14ac:dyDescent="0.75"/>
    <row r="728" spans="2:32" ht="12" customHeight="1" x14ac:dyDescent="0.75"/>
    <row r="729" spans="2:32" ht="15" customHeight="1" x14ac:dyDescent="0.75"/>
    <row r="730" spans="2:32" ht="15" customHeight="1" x14ac:dyDescent="0.75"/>
    <row r="731" spans="2:32" ht="15" customHeight="1" x14ac:dyDescent="0.75"/>
    <row r="732" spans="2:32" ht="15" customHeight="1" x14ac:dyDescent="0.75"/>
    <row r="733" spans="2:32" ht="15" customHeight="1" x14ac:dyDescent="0.75"/>
    <row r="734" spans="2:32" ht="15" customHeight="1" x14ac:dyDescent="0.75"/>
    <row r="735" spans="2:32" ht="15" customHeight="1" x14ac:dyDescent="0.75"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  <c r="AA735" s="101"/>
      <c r="AB735" s="101"/>
      <c r="AC735" s="101"/>
      <c r="AD735" s="101"/>
      <c r="AE735" s="101"/>
      <c r="AF735" s="101"/>
    </row>
    <row r="736" spans="2:32" ht="15" customHeight="1" x14ac:dyDescent="0.75"/>
    <row r="737" customFormat="1" ht="15" customHeight="1" x14ac:dyDescent="0.75"/>
    <row r="738" customFormat="1" ht="15" customHeight="1" x14ac:dyDescent="0.75"/>
    <row r="739" customFormat="1" ht="15" customHeight="1" x14ac:dyDescent="0.75"/>
    <row r="740" customFormat="1" ht="15" customHeight="1" x14ac:dyDescent="0.75"/>
    <row r="741" customFormat="1" ht="15" customHeight="1" x14ac:dyDescent="0.75"/>
    <row r="742" customFormat="1" ht="12" customHeight="1" x14ac:dyDescent="0.75"/>
    <row r="743" customFormat="1" ht="12" customHeight="1" x14ac:dyDescent="0.75"/>
    <row r="744" customFormat="1" ht="12" customHeight="1" x14ac:dyDescent="0.75"/>
    <row r="745" customFormat="1" ht="12" customHeight="1" x14ac:dyDescent="0.75"/>
    <row r="746" customFormat="1" ht="12" customHeight="1" x14ac:dyDescent="0.75"/>
    <row r="747" customFormat="1" ht="12" customHeight="1" x14ac:dyDescent="0.75"/>
    <row r="748" customFormat="1" ht="12" customHeight="1" x14ac:dyDescent="0.75"/>
    <row r="749" customFormat="1" ht="12" customHeight="1" x14ac:dyDescent="0.75"/>
    <row r="750" customFormat="1" ht="12" customHeight="1" x14ac:dyDescent="0.75"/>
    <row r="751" customFormat="1" ht="12" customHeight="1" x14ac:dyDescent="0.75"/>
    <row r="752" customFormat="1" ht="12" customHeight="1" x14ac:dyDescent="0.75"/>
    <row r="753" customFormat="1" ht="12" customHeight="1" x14ac:dyDescent="0.75"/>
    <row r="754" customFormat="1" ht="12" customHeight="1" x14ac:dyDescent="0.75"/>
    <row r="755" customFormat="1" ht="12" customHeight="1" x14ac:dyDescent="0.75"/>
    <row r="756" customFormat="1" ht="12" customHeight="1" x14ac:dyDescent="0.75"/>
    <row r="757" customFormat="1" ht="12" customHeight="1" x14ac:dyDescent="0.75"/>
    <row r="758" customFormat="1" ht="12" customHeight="1" x14ac:dyDescent="0.75"/>
    <row r="759" customFormat="1" ht="12" customHeight="1" x14ac:dyDescent="0.75"/>
    <row r="760" customFormat="1" ht="12" customHeight="1" x14ac:dyDescent="0.75"/>
    <row r="761" customFormat="1" ht="12" customHeight="1" x14ac:dyDescent="0.75"/>
    <row r="762" customFormat="1" ht="12" customHeight="1" x14ac:dyDescent="0.75"/>
    <row r="763" customFormat="1" ht="12" customHeight="1" x14ac:dyDescent="0.75"/>
    <row r="764" customFormat="1" ht="12" customHeight="1" x14ac:dyDescent="0.75"/>
    <row r="765" customFormat="1" ht="12" customHeight="1" x14ac:dyDescent="0.75"/>
    <row r="766" customFormat="1" ht="12" customHeight="1" x14ac:dyDescent="0.75"/>
    <row r="767" customFormat="1" ht="12" customHeight="1" x14ac:dyDescent="0.75"/>
    <row r="768" customFormat="1" ht="12" customHeight="1" x14ac:dyDescent="0.75"/>
    <row r="769" customFormat="1" ht="12" customHeight="1" x14ac:dyDescent="0.75"/>
    <row r="770" customFormat="1" ht="12" customHeight="1" x14ac:dyDescent="0.75"/>
    <row r="771" customFormat="1" ht="12" customHeight="1" x14ac:dyDescent="0.75"/>
    <row r="772" customFormat="1" ht="12" customHeight="1" x14ac:dyDescent="0.75"/>
    <row r="773" customFormat="1" ht="12" customHeight="1" x14ac:dyDescent="0.75"/>
    <row r="774" customFormat="1" ht="12" customHeight="1" x14ac:dyDescent="0.75"/>
    <row r="775" customFormat="1" ht="15" customHeight="1" x14ac:dyDescent="0.75"/>
    <row r="776" customFormat="1" ht="15" customHeight="1" x14ac:dyDescent="0.75"/>
    <row r="777" customFormat="1" ht="15" customHeight="1" x14ac:dyDescent="0.75"/>
    <row r="778" customFormat="1" ht="15" customHeight="1" x14ac:dyDescent="0.75"/>
    <row r="779" customFormat="1" ht="15" customHeight="1" x14ac:dyDescent="0.75"/>
    <row r="780" customFormat="1" ht="15" customHeight="1" x14ac:dyDescent="0.75"/>
    <row r="781" customFormat="1" ht="15" customHeight="1" x14ac:dyDescent="0.75"/>
    <row r="782" customFormat="1" ht="15" customHeight="1" x14ac:dyDescent="0.75"/>
    <row r="783" customFormat="1" ht="15" customHeight="1" x14ac:dyDescent="0.75"/>
    <row r="784" customFormat="1" ht="15" customHeight="1" x14ac:dyDescent="0.75"/>
    <row r="785" customFormat="1" ht="15" customHeight="1" x14ac:dyDescent="0.75"/>
    <row r="786" customFormat="1" ht="15" customHeight="1" x14ac:dyDescent="0.75"/>
    <row r="787" customFormat="1" ht="15" customHeight="1" x14ac:dyDescent="0.75"/>
    <row r="788" customFormat="1" ht="15" customHeight="1" x14ac:dyDescent="0.75"/>
    <row r="789" customFormat="1" ht="15" customHeight="1" x14ac:dyDescent="0.75"/>
    <row r="790" customFormat="1" ht="15" customHeight="1" x14ac:dyDescent="0.75"/>
    <row r="791" customFormat="1" ht="15" customHeight="1" x14ac:dyDescent="0.75"/>
    <row r="792" customFormat="1" ht="15" customHeight="1" x14ac:dyDescent="0.75"/>
    <row r="793" customFormat="1" ht="12" customHeight="1" x14ac:dyDescent="0.75"/>
    <row r="794" customFormat="1" ht="15" customHeight="1" x14ac:dyDescent="0.75"/>
    <row r="795" customFormat="1" ht="15" customHeight="1" x14ac:dyDescent="0.75"/>
    <row r="796" customFormat="1" ht="15" customHeight="1" x14ac:dyDescent="0.75"/>
    <row r="797" customFormat="1" ht="15" customHeight="1" x14ac:dyDescent="0.75"/>
    <row r="798" customFormat="1" ht="15" customHeight="1" x14ac:dyDescent="0.75"/>
    <row r="799" customFormat="1" ht="15" customHeight="1" x14ac:dyDescent="0.75"/>
    <row r="800" customFormat="1" ht="15" customHeight="1" x14ac:dyDescent="0.75"/>
    <row r="801" customFormat="1" ht="15" customHeight="1" x14ac:dyDescent="0.75"/>
    <row r="802" customFormat="1" ht="15" customHeight="1" x14ac:dyDescent="0.75"/>
    <row r="803" customFormat="1" ht="15" customHeight="1" x14ac:dyDescent="0.75"/>
    <row r="804" customFormat="1" ht="15" customHeight="1" x14ac:dyDescent="0.75"/>
    <row r="805" customFormat="1" ht="12" customHeight="1" x14ac:dyDescent="0.75"/>
    <row r="806" customFormat="1" ht="15" customHeight="1" x14ac:dyDescent="0.75"/>
    <row r="807" customFormat="1" ht="15" customHeight="1" x14ac:dyDescent="0.75"/>
    <row r="808" customFormat="1" ht="15" customHeight="1" x14ac:dyDescent="0.75"/>
    <row r="809" customFormat="1" ht="12" customHeight="1" x14ac:dyDescent="0.75"/>
    <row r="810" customFormat="1" ht="15" customHeight="1" x14ac:dyDescent="0.75"/>
    <row r="811" customFormat="1" ht="15" customHeight="1" x14ac:dyDescent="0.75"/>
    <row r="812" customFormat="1" ht="15" customHeight="1" x14ac:dyDescent="0.75"/>
    <row r="813" customFormat="1" ht="15" customHeight="1" x14ac:dyDescent="0.75"/>
    <row r="814" customFormat="1" ht="15" customHeight="1" x14ac:dyDescent="0.75"/>
    <row r="815" customFormat="1" ht="15" customHeight="1" x14ac:dyDescent="0.75"/>
    <row r="816" customFormat="1" ht="15" customHeight="1" x14ac:dyDescent="0.75"/>
    <row r="817" customFormat="1" ht="15" customHeight="1" x14ac:dyDescent="0.75"/>
    <row r="818" customFormat="1" ht="15" customHeight="1" x14ac:dyDescent="0.75"/>
    <row r="819" customFormat="1" ht="15" customHeight="1" x14ac:dyDescent="0.75"/>
    <row r="820" customFormat="1" ht="15" customHeight="1" x14ac:dyDescent="0.75"/>
    <row r="821" customFormat="1" ht="12" customHeight="1" x14ac:dyDescent="0.75"/>
    <row r="822" customFormat="1" ht="15" customHeight="1" x14ac:dyDescent="0.75"/>
    <row r="823" customFormat="1" ht="15" customHeight="1" x14ac:dyDescent="0.75"/>
    <row r="824" customFormat="1" ht="15" customHeight="1" x14ac:dyDescent="0.75"/>
    <row r="825" customFormat="1" ht="15" customHeight="1" x14ac:dyDescent="0.75"/>
    <row r="826" customFormat="1" ht="15" customHeight="1" x14ac:dyDescent="0.75"/>
    <row r="827" customFormat="1" ht="15" customHeight="1" x14ac:dyDescent="0.75"/>
    <row r="828" customFormat="1" ht="15" customHeight="1" x14ac:dyDescent="0.75"/>
    <row r="829" customFormat="1" ht="15" customHeight="1" x14ac:dyDescent="0.75"/>
    <row r="830" customFormat="1" ht="15" customHeight="1" x14ac:dyDescent="0.75"/>
    <row r="831" customFormat="1" ht="15" customHeight="1" x14ac:dyDescent="0.75"/>
    <row r="832" customFormat="1" ht="15" customHeight="1" x14ac:dyDescent="0.75"/>
    <row r="833" customFormat="1" ht="15" customHeight="1" x14ac:dyDescent="0.75"/>
    <row r="834" customFormat="1" ht="15" customHeight="1" x14ac:dyDescent="0.75"/>
    <row r="835" customFormat="1" ht="12" customHeight="1" x14ac:dyDescent="0.75"/>
    <row r="836" customFormat="1" ht="15" customHeight="1" x14ac:dyDescent="0.75"/>
    <row r="837" customFormat="1" ht="15" customHeight="1" x14ac:dyDescent="0.75"/>
    <row r="838" customFormat="1" ht="15" customHeight="1" x14ac:dyDescent="0.75"/>
    <row r="839" customFormat="1" ht="12" customHeight="1" x14ac:dyDescent="0.75"/>
    <row r="840" customFormat="1" ht="15" customHeight="1" x14ac:dyDescent="0.75"/>
    <row r="841" customFormat="1" ht="15" customHeight="1" x14ac:dyDescent="0.75"/>
    <row r="842" customFormat="1" ht="15" customHeight="1" x14ac:dyDescent="0.75"/>
    <row r="843" customFormat="1" ht="15" customHeight="1" x14ac:dyDescent="0.75"/>
    <row r="844" customFormat="1" ht="15" customHeight="1" x14ac:dyDescent="0.75"/>
    <row r="845" customFormat="1" ht="15" customHeight="1" x14ac:dyDescent="0.75"/>
    <row r="846" customFormat="1" ht="15" customHeight="1" x14ac:dyDescent="0.75"/>
    <row r="847" customFormat="1" ht="15" customHeight="1" x14ac:dyDescent="0.75"/>
    <row r="848" customFormat="1" ht="15" customHeight="1" x14ac:dyDescent="0.75"/>
    <row r="849" customFormat="1" ht="15" customHeight="1" x14ac:dyDescent="0.75"/>
    <row r="850" customFormat="1" ht="12" customHeight="1" x14ac:dyDescent="0.75"/>
    <row r="851" customFormat="1" ht="15" customHeight="1" x14ac:dyDescent="0.75"/>
    <row r="852" customFormat="1" ht="15" customHeight="1" x14ac:dyDescent="0.75"/>
    <row r="853" customFormat="1" ht="15" customHeight="1" x14ac:dyDescent="0.75"/>
    <row r="854" customFormat="1" ht="15" customHeight="1" x14ac:dyDescent="0.75"/>
    <row r="855" customFormat="1" ht="15" customHeight="1" x14ac:dyDescent="0.75"/>
    <row r="856" customFormat="1" ht="15" customHeight="1" x14ac:dyDescent="0.75"/>
    <row r="857" customFormat="1" ht="15" customHeight="1" x14ac:dyDescent="0.75"/>
    <row r="858" customFormat="1" ht="15" customHeight="1" x14ac:dyDescent="0.75"/>
    <row r="859" customFormat="1" ht="15" customHeight="1" x14ac:dyDescent="0.75"/>
    <row r="860" customFormat="1" ht="12" customHeight="1" x14ac:dyDescent="0.75"/>
    <row r="861" customFormat="1" ht="15" customHeight="1" x14ac:dyDescent="0.75"/>
    <row r="862" customFormat="1" ht="15" customHeight="1" x14ac:dyDescent="0.75"/>
    <row r="863" customFormat="1" ht="15" customHeight="1" x14ac:dyDescent="0.75"/>
    <row r="864" customFormat="1" ht="15" customHeight="1" x14ac:dyDescent="0.75"/>
    <row r="865" customFormat="1" ht="15" customHeight="1" x14ac:dyDescent="0.75"/>
    <row r="866" customFormat="1" ht="15" customHeight="1" x14ac:dyDescent="0.75"/>
    <row r="867" customFormat="1" ht="15" customHeight="1" x14ac:dyDescent="0.75"/>
    <row r="868" customFormat="1" ht="15" customHeight="1" x14ac:dyDescent="0.75"/>
    <row r="869" customFormat="1" ht="15" customHeight="1" x14ac:dyDescent="0.75"/>
    <row r="870" customFormat="1" ht="15" customHeight="1" x14ac:dyDescent="0.75"/>
    <row r="871" customFormat="1" ht="15" customHeight="1" x14ac:dyDescent="0.75"/>
    <row r="872" customFormat="1" ht="12" customHeight="1" x14ac:dyDescent="0.75"/>
    <row r="873" customFormat="1" ht="15" customHeight="1" x14ac:dyDescent="0.75"/>
    <row r="874" customFormat="1" ht="15" customHeight="1" x14ac:dyDescent="0.75"/>
    <row r="875" customFormat="1" ht="15" customHeight="1" x14ac:dyDescent="0.75"/>
    <row r="876" customFormat="1" ht="15" customHeight="1" x14ac:dyDescent="0.75"/>
    <row r="877" customFormat="1" ht="15" customHeight="1" x14ac:dyDescent="0.75"/>
    <row r="878" customFormat="1" ht="15" customHeight="1" x14ac:dyDescent="0.75"/>
    <row r="879" customFormat="1" ht="15" customHeight="1" x14ac:dyDescent="0.75"/>
    <row r="880" customFormat="1" ht="15" customHeight="1" x14ac:dyDescent="0.75"/>
    <row r="881" customFormat="1" ht="15" customHeight="1" x14ac:dyDescent="0.75"/>
    <row r="882" customFormat="1" ht="15" customHeight="1" x14ac:dyDescent="0.75"/>
    <row r="883" customFormat="1" ht="12" customHeight="1" x14ac:dyDescent="0.75"/>
    <row r="884" customFormat="1" ht="15" customHeight="1" x14ac:dyDescent="0.75"/>
    <row r="885" customFormat="1" ht="15" customHeight="1" x14ac:dyDescent="0.75"/>
    <row r="886" customFormat="1" ht="15" customHeight="1" x14ac:dyDescent="0.75"/>
    <row r="887" customFormat="1" ht="15" customHeight="1" x14ac:dyDescent="0.75"/>
    <row r="888" customFormat="1" ht="15" customHeight="1" x14ac:dyDescent="0.75"/>
    <row r="889" customFormat="1" ht="15" customHeight="1" x14ac:dyDescent="0.75"/>
    <row r="890" customFormat="1" ht="15" customHeight="1" x14ac:dyDescent="0.75"/>
    <row r="891" customFormat="1" ht="15" customHeight="1" x14ac:dyDescent="0.75"/>
    <row r="892" customFormat="1" ht="15" customHeight="1" x14ac:dyDescent="0.75"/>
    <row r="893" customFormat="1" ht="15" customHeight="1" x14ac:dyDescent="0.75"/>
    <row r="894" customFormat="1" ht="15" customHeight="1" x14ac:dyDescent="0.75"/>
    <row r="895" customFormat="1" ht="12" customHeight="1" x14ac:dyDescent="0.75"/>
    <row r="896" customFormat="1" ht="15" customHeight="1" x14ac:dyDescent="0.75"/>
    <row r="897" spans="2:32" ht="15" customHeight="1" x14ac:dyDescent="0.75"/>
    <row r="898" spans="2:32" ht="15" customHeight="1" x14ac:dyDescent="0.75"/>
    <row r="899" spans="2:32" ht="15" customHeight="1" x14ac:dyDescent="0.75"/>
    <row r="900" spans="2:32" ht="15" customHeight="1" x14ac:dyDescent="0.75"/>
    <row r="901" spans="2:32" ht="15" customHeight="1" x14ac:dyDescent="0.75"/>
    <row r="902" spans="2:32" ht="15" customHeight="1" x14ac:dyDescent="0.75"/>
    <row r="903" spans="2:32" ht="15" customHeight="1" x14ac:dyDescent="0.75"/>
    <row r="904" spans="2:32" ht="15" customHeight="1" x14ac:dyDescent="0.75"/>
    <row r="905" spans="2:32" ht="15" customHeight="1" x14ac:dyDescent="0.75"/>
    <row r="906" spans="2:32" ht="12" customHeight="1" x14ac:dyDescent="0.75"/>
    <row r="907" spans="2:32" ht="15" customHeight="1" x14ac:dyDescent="0.75"/>
    <row r="908" spans="2:32" ht="15" customHeight="1" x14ac:dyDescent="0.75"/>
    <row r="909" spans="2:32" ht="15" customHeight="1" x14ac:dyDescent="0.75"/>
    <row r="910" spans="2:32" ht="15" customHeight="1" x14ac:dyDescent="0.75"/>
    <row r="911" spans="2:32" ht="15" customHeight="1" x14ac:dyDescent="0.75"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  <c r="AA911" s="101"/>
      <c r="AB911" s="101"/>
      <c r="AC911" s="101"/>
      <c r="AD911" s="101"/>
      <c r="AE911" s="101"/>
      <c r="AF911" s="101"/>
    </row>
    <row r="912" spans="2:32" ht="15" customHeight="1" x14ac:dyDescent="0.75"/>
    <row r="913" customFormat="1" ht="15" customHeight="1" x14ac:dyDescent="0.75"/>
    <row r="914" customFormat="1" ht="12" customHeight="1" x14ac:dyDescent="0.75"/>
    <row r="915" customFormat="1" ht="12" customHeight="1" x14ac:dyDescent="0.75"/>
    <row r="916" customFormat="1" ht="12" customHeight="1" x14ac:dyDescent="0.75"/>
    <row r="917" customFormat="1" ht="12" customHeight="1" x14ac:dyDescent="0.75"/>
    <row r="918" customFormat="1" ht="12" customHeight="1" x14ac:dyDescent="0.75"/>
    <row r="919" customFormat="1" ht="12" customHeight="1" x14ac:dyDescent="0.75"/>
    <row r="920" customFormat="1" ht="12" customHeight="1" x14ac:dyDescent="0.75"/>
    <row r="921" customFormat="1" ht="12" customHeight="1" x14ac:dyDescent="0.75"/>
    <row r="922" customFormat="1" ht="12" customHeight="1" x14ac:dyDescent="0.75"/>
    <row r="923" customFormat="1" ht="12" customHeight="1" x14ac:dyDescent="0.75"/>
    <row r="924" customFormat="1" ht="12" customHeight="1" x14ac:dyDescent="0.75"/>
    <row r="925" customFormat="1" ht="15" customHeight="1" x14ac:dyDescent="0.75"/>
    <row r="926" customFormat="1" ht="15" customHeight="1" x14ac:dyDescent="0.75"/>
    <row r="927" customFormat="1" ht="15" customHeight="1" x14ac:dyDescent="0.75"/>
    <row r="928" customFormat="1" ht="15" customHeight="1" x14ac:dyDescent="0.75"/>
    <row r="929" customFormat="1" ht="15" customHeight="1" x14ac:dyDescent="0.75"/>
    <row r="930" customFormat="1" ht="15" customHeight="1" x14ac:dyDescent="0.75"/>
    <row r="931" customFormat="1" ht="15" customHeight="1" x14ac:dyDescent="0.75"/>
    <row r="932" customFormat="1" ht="15" customHeight="1" x14ac:dyDescent="0.75"/>
    <row r="933" customFormat="1" ht="15" customHeight="1" x14ac:dyDescent="0.75"/>
    <row r="934" customFormat="1" ht="15" customHeight="1" x14ac:dyDescent="0.75"/>
    <row r="935" customFormat="1" ht="12" customHeight="1" x14ac:dyDescent="0.75"/>
    <row r="936" customFormat="1" ht="15" customHeight="1" x14ac:dyDescent="0.75"/>
    <row r="937" customFormat="1" ht="15" customHeight="1" x14ac:dyDescent="0.75"/>
    <row r="938" customFormat="1" ht="15" customHeight="1" x14ac:dyDescent="0.75"/>
    <row r="939" customFormat="1" ht="15" customHeight="1" x14ac:dyDescent="0.75"/>
    <row r="940" customFormat="1" ht="15" customHeight="1" x14ac:dyDescent="0.75"/>
    <row r="941" customFormat="1" ht="15" customHeight="1" x14ac:dyDescent="0.75"/>
    <row r="942" customFormat="1" ht="15" customHeight="1" x14ac:dyDescent="0.75"/>
    <row r="943" customFormat="1" ht="15" customHeight="1" x14ac:dyDescent="0.75"/>
    <row r="944" customFormat="1" ht="15" customHeight="1" x14ac:dyDescent="0.75"/>
    <row r="945" customFormat="1" ht="15" customHeight="1" x14ac:dyDescent="0.75"/>
    <row r="946" customFormat="1" ht="15" customHeight="1" x14ac:dyDescent="0.75"/>
    <row r="947" customFormat="1" ht="15" customHeight="1" x14ac:dyDescent="0.75"/>
    <row r="948" customFormat="1" ht="15" customHeight="1" x14ac:dyDescent="0.75"/>
    <row r="949" customFormat="1" ht="15" customHeight="1" x14ac:dyDescent="0.75"/>
    <row r="950" customFormat="1" ht="15" customHeight="1" x14ac:dyDescent="0.75"/>
    <row r="951" customFormat="1" ht="15" customHeight="1" x14ac:dyDescent="0.75"/>
    <row r="952" customFormat="1" ht="12" customHeight="1" x14ac:dyDescent="0.75"/>
    <row r="953" customFormat="1" ht="15" customHeight="1" x14ac:dyDescent="0.75"/>
    <row r="954" customFormat="1" ht="12" customHeight="1" x14ac:dyDescent="0.75"/>
    <row r="955" customFormat="1" ht="15" customHeight="1" x14ac:dyDescent="0.75"/>
    <row r="956" customFormat="1" ht="15" customHeight="1" x14ac:dyDescent="0.75"/>
    <row r="957" customFormat="1" ht="15" customHeight="1" x14ac:dyDescent="0.75"/>
    <row r="958" customFormat="1" ht="15" customHeight="1" x14ac:dyDescent="0.75"/>
    <row r="959" customFormat="1" ht="15" customHeight="1" x14ac:dyDescent="0.75"/>
    <row r="960" customFormat="1" ht="12" customHeight="1" x14ac:dyDescent="0.75"/>
    <row r="961" customFormat="1" ht="15" customHeight="1" x14ac:dyDescent="0.75"/>
    <row r="962" customFormat="1" ht="15" customHeight="1" x14ac:dyDescent="0.75"/>
    <row r="963" customFormat="1" ht="15" customHeight="1" x14ac:dyDescent="0.75"/>
    <row r="964" customFormat="1" ht="15" customHeight="1" x14ac:dyDescent="0.75"/>
    <row r="965" customFormat="1" ht="15" customHeight="1" x14ac:dyDescent="0.75"/>
    <row r="966" customFormat="1" ht="15" customHeight="1" x14ac:dyDescent="0.75"/>
    <row r="967" customFormat="1" ht="15" customHeight="1" x14ac:dyDescent="0.75"/>
    <row r="968" customFormat="1" ht="15" customHeight="1" x14ac:dyDescent="0.75"/>
    <row r="969" customFormat="1" ht="15" customHeight="1" x14ac:dyDescent="0.75"/>
    <row r="970" customFormat="1" ht="15" customHeight="1" x14ac:dyDescent="0.75"/>
    <row r="971" customFormat="1" ht="15" customHeight="1" x14ac:dyDescent="0.75"/>
    <row r="972" customFormat="1" ht="15" customHeight="1" x14ac:dyDescent="0.75"/>
    <row r="973" customFormat="1" ht="15" customHeight="1" x14ac:dyDescent="0.75"/>
    <row r="974" customFormat="1" ht="15" customHeight="1" x14ac:dyDescent="0.75"/>
    <row r="975" customFormat="1" ht="15" customHeight="1" x14ac:dyDescent="0.75"/>
    <row r="976" customFormat="1" ht="15" customHeight="1" x14ac:dyDescent="0.75"/>
    <row r="977" customFormat="1" ht="12" customHeight="1" x14ac:dyDescent="0.75"/>
    <row r="978" customFormat="1" ht="15" customHeight="1" x14ac:dyDescent="0.75"/>
    <row r="979" customFormat="1" ht="12" customHeight="1" x14ac:dyDescent="0.75"/>
    <row r="980" customFormat="1" ht="15" customHeight="1" x14ac:dyDescent="0.75"/>
    <row r="981" customFormat="1" ht="12" customHeight="1" x14ac:dyDescent="0.75"/>
    <row r="982" customFormat="1" ht="15" customHeight="1" x14ac:dyDescent="0.75"/>
    <row r="983" customFormat="1" ht="15" customHeight="1" x14ac:dyDescent="0.75"/>
    <row r="984" customFormat="1" ht="15" customHeight="1" x14ac:dyDescent="0.75"/>
    <row r="985" customFormat="1" ht="15" customHeight="1" x14ac:dyDescent="0.75"/>
    <row r="986" customFormat="1" ht="15" customHeight="1" x14ac:dyDescent="0.75"/>
    <row r="987" customFormat="1" ht="15" customHeight="1" x14ac:dyDescent="0.75"/>
    <row r="988" customFormat="1" ht="15" customHeight="1" x14ac:dyDescent="0.75"/>
    <row r="989" customFormat="1" ht="15" customHeight="1" x14ac:dyDescent="0.75"/>
    <row r="990" customFormat="1" ht="15" customHeight="1" x14ac:dyDescent="0.75"/>
    <row r="991" customFormat="1" ht="15" customHeight="1" x14ac:dyDescent="0.75"/>
    <row r="992" customFormat="1" ht="15" customHeight="1" x14ac:dyDescent="0.75"/>
    <row r="993" spans="2:32" ht="15" customHeight="1" x14ac:dyDescent="0.75"/>
    <row r="994" spans="2:32" ht="15" customHeight="1" x14ac:dyDescent="0.75"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  <c r="AA994" s="101"/>
      <c r="AB994" s="101"/>
      <c r="AC994" s="101"/>
      <c r="AD994" s="101"/>
      <c r="AE994" s="101"/>
      <c r="AF994" s="101"/>
    </row>
    <row r="995" spans="2:32" ht="15" customHeight="1" x14ac:dyDescent="0.75"/>
    <row r="996" spans="2:32" ht="15" customHeight="1" x14ac:dyDescent="0.75"/>
    <row r="997" spans="2:32" ht="15" customHeight="1" x14ac:dyDescent="0.75"/>
    <row r="998" spans="2:32" ht="15" customHeight="1" x14ac:dyDescent="0.75"/>
    <row r="999" spans="2:32" ht="15" customHeight="1" x14ac:dyDescent="0.75"/>
    <row r="1000" spans="2:32" ht="15" customHeight="1" x14ac:dyDescent="0.75"/>
    <row r="1001" spans="2:32" ht="12" customHeight="1" x14ac:dyDescent="0.75"/>
    <row r="1002" spans="2:32" ht="12" customHeight="1" x14ac:dyDescent="0.75"/>
    <row r="1003" spans="2:32" ht="12" customHeight="1" x14ac:dyDescent="0.75"/>
    <row r="1004" spans="2:32" ht="12" customHeight="1" x14ac:dyDescent="0.75"/>
    <row r="1005" spans="2:32" ht="12" customHeight="1" x14ac:dyDescent="0.75"/>
    <row r="1006" spans="2:32" ht="12" customHeight="1" x14ac:dyDescent="0.75"/>
    <row r="1007" spans="2:32" ht="12" customHeight="1" x14ac:dyDescent="0.75"/>
    <row r="1008" spans="2:32" ht="12" customHeight="1" x14ac:dyDescent="0.75"/>
    <row r="1009" customFormat="1" ht="12" customHeight="1" x14ac:dyDescent="0.75"/>
    <row r="1010" customFormat="1" ht="12" customHeight="1" x14ac:dyDescent="0.75"/>
    <row r="1011" customFormat="1" ht="12" customHeight="1" x14ac:dyDescent="0.75"/>
    <row r="1012" customFormat="1" ht="12" customHeight="1" x14ac:dyDescent="0.75"/>
    <row r="1013" customFormat="1" ht="12" customHeight="1" x14ac:dyDescent="0.75"/>
    <row r="1014" customFormat="1" ht="12" customHeight="1" x14ac:dyDescent="0.75"/>
    <row r="1015" customFormat="1" ht="12" customHeight="1" x14ac:dyDescent="0.75"/>
    <row r="1016" customFormat="1" ht="12" customHeight="1" x14ac:dyDescent="0.75"/>
    <row r="1017" customFormat="1" ht="12" customHeight="1" x14ac:dyDescent="0.75"/>
    <row r="1018" customFormat="1" ht="12" customHeight="1" x14ac:dyDescent="0.75"/>
    <row r="1019" customFormat="1" ht="12" customHeight="1" x14ac:dyDescent="0.75"/>
    <row r="1020" customFormat="1" ht="12" customHeight="1" x14ac:dyDescent="0.75"/>
    <row r="1021" customFormat="1" ht="12" customHeight="1" x14ac:dyDescent="0.75"/>
    <row r="1022" customFormat="1" ht="12" customHeight="1" x14ac:dyDescent="0.75"/>
    <row r="1023" customFormat="1" ht="12" customHeight="1" x14ac:dyDescent="0.75"/>
    <row r="1024" customFormat="1" ht="12" customHeight="1" x14ac:dyDescent="0.75"/>
    <row r="1025" customFormat="1" ht="15" customHeight="1" x14ac:dyDescent="0.75"/>
    <row r="1026" customFormat="1" ht="15" customHeight="1" x14ac:dyDescent="0.75"/>
    <row r="1027" customFormat="1" ht="15" customHeight="1" x14ac:dyDescent="0.75"/>
    <row r="1028" customFormat="1" ht="15" customHeight="1" x14ac:dyDescent="0.75"/>
    <row r="1029" customFormat="1" ht="15" customHeight="1" x14ac:dyDescent="0.75"/>
    <row r="1030" customFormat="1" ht="15" customHeight="1" x14ac:dyDescent="0.75"/>
    <row r="1031" customFormat="1" ht="15" customHeight="1" x14ac:dyDescent="0.75"/>
    <row r="1032" customFormat="1" ht="15" customHeight="1" x14ac:dyDescent="0.75"/>
    <row r="1033" customFormat="1" ht="15" customHeight="1" x14ac:dyDescent="0.75"/>
    <row r="1034" customFormat="1" ht="15" customHeight="1" x14ac:dyDescent="0.75"/>
    <row r="1035" customFormat="1" ht="12" customHeight="1" x14ac:dyDescent="0.75"/>
    <row r="1036" customFormat="1" ht="15" customHeight="1" x14ac:dyDescent="0.75"/>
    <row r="1037" customFormat="1" ht="15" customHeight="1" x14ac:dyDescent="0.75"/>
    <row r="1038" customFormat="1" ht="15" customHeight="1" x14ac:dyDescent="0.75"/>
    <row r="1039" customFormat="1" ht="15" customHeight="1" x14ac:dyDescent="0.75"/>
    <row r="1040" customFormat="1" ht="15" customHeight="1" x14ac:dyDescent="0.75"/>
    <row r="1041" customFormat="1" ht="15" customHeight="1" x14ac:dyDescent="0.75"/>
    <row r="1042" customFormat="1" ht="15" customHeight="1" x14ac:dyDescent="0.75"/>
    <row r="1043" customFormat="1" ht="15" customHeight="1" x14ac:dyDescent="0.75"/>
    <row r="1044" customFormat="1" ht="15" customHeight="1" x14ac:dyDescent="0.75"/>
    <row r="1045" customFormat="1" ht="15" customHeight="1" x14ac:dyDescent="0.75"/>
    <row r="1046" customFormat="1" ht="15" customHeight="1" x14ac:dyDescent="0.75"/>
    <row r="1047" customFormat="1" ht="15" customHeight="1" x14ac:dyDescent="0.75"/>
    <row r="1048" customFormat="1" ht="15" customHeight="1" x14ac:dyDescent="0.75"/>
    <row r="1049" customFormat="1" ht="15" customHeight="1" x14ac:dyDescent="0.75"/>
    <row r="1050" customFormat="1" ht="15" customHeight="1" x14ac:dyDescent="0.75"/>
    <row r="1051" customFormat="1" ht="15" customHeight="1" x14ac:dyDescent="0.75"/>
    <row r="1052" customFormat="1" ht="12" customHeight="1" x14ac:dyDescent="0.75"/>
    <row r="1053" customFormat="1" ht="15" customHeight="1" x14ac:dyDescent="0.75"/>
    <row r="1054" customFormat="1" ht="15" customHeight="1" x14ac:dyDescent="0.75"/>
    <row r="1055" customFormat="1" ht="12" customHeight="1" x14ac:dyDescent="0.75"/>
    <row r="1056" customFormat="1" ht="15" customHeight="1" x14ac:dyDescent="0.75"/>
    <row r="1057" customFormat="1" ht="15" customHeight="1" x14ac:dyDescent="0.75"/>
    <row r="1058" customFormat="1" ht="15" customHeight="1" x14ac:dyDescent="0.75"/>
    <row r="1059" customFormat="1" ht="15" customHeight="1" x14ac:dyDescent="0.75"/>
    <row r="1060" customFormat="1" ht="15" customHeight="1" x14ac:dyDescent="0.75"/>
    <row r="1061" customFormat="1" ht="12" customHeight="1" x14ac:dyDescent="0.75"/>
    <row r="1062" customFormat="1" ht="15" customHeight="1" x14ac:dyDescent="0.75"/>
    <row r="1063" customFormat="1" ht="15" customHeight="1" x14ac:dyDescent="0.75"/>
    <row r="1064" customFormat="1" ht="15" customHeight="1" x14ac:dyDescent="0.75"/>
    <row r="1065" customFormat="1" ht="15" customHeight="1" x14ac:dyDescent="0.75"/>
    <row r="1066" customFormat="1" ht="15" customHeight="1" x14ac:dyDescent="0.75"/>
    <row r="1067" customFormat="1" ht="15" customHeight="1" x14ac:dyDescent="0.75"/>
    <row r="1068" customFormat="1" ht="15" customHeight="1" x14ac:dyDescent="0.75"/>
    <row r="1069" customFormat="1" ht="15" customHeight="1" x14ac:dyDescent="0.75"/>
    <row r="1070" customFormat="1" ht="15" customHeight="1" x14ac:dyDescent="0.75"/>
    <row r="1071" customFormat="1" ht="15" customHeight="1" x14ac:dyDescent="0.75"/>
    <row r="1072" customFormat="1" ht="15" customHeight="1" x14ac:dyDescent="0.75"/>
    <row r="1073" customFormat="1" ht="15" customHeight="1" x14ac:dyDescent="0.75"/>
    <row r="1074" customFormat="1" ht="15" customHeight="1" x14ac:dyDescent="0.75"/>
    <row r="1075" customFormat="1" ht="15" customHeight="1" x14ac:dyDescent="0.75"/>
    <row r="1076" customFormat="1" ht="15" customHeight="1" x14ac:dyDescent="0.75"/>
    <row r="1077" customFormat="1" ht="15" customHeight="1" x14ac:dyDescent="0.75"/>
    <row r="1078" customFormat="1" ht="12" customHeight="1" x14ac:dyDescent="0.75"/>
    <row r="1079" customFormat="1" ht="15" customHeight="1" x14ac:dyDescent="0.75"/>
    <row r="1080" customFormat="1" ht="15" customHeight="1" x14ac:dyDescent="0.75"/>
    <row r="1081" customFormat="1" ht="12" customHeight="1" x14ac:dyDescent="0.75"/>
    <row r="1082" customFormat="1" ht="15" customHeight="1" x14ac:dyDescent="0.75"/>
    <row r="1083" customFormat="1" ht="12" customHeight="1" x14ac:dyDescent="0.75"/>
    <row r="1084" customFormat="1" ht="15" customHeight="1" x14ac:dyDescent="0.75"/>
    <row r="1085" customFormat="1" ht="15" customHeight="1" x14ac:dyDescent="0.75"/>
    <row r="1086" customFormat="1" ht="15" customHeight="1" x14ac:dyDescent="0.75"/>
    <row r="1087" customFormat="1" ht="15" customHeight="1" x14ac:dyDescent="0.75"/>
    <row r="1088" customFormat="1" ht="15" customHeight="1" x14ac:dyDescent="0.75"/>
    <row r="1089" spans="2:32" ht="15" customHeight="1" x14ac:dyDescent="0.75"/>
    <row r="1090" spans="2:32" ht="15" customHeight="1" x14ac:dyDescent="0.75"/>
    <row r="1091" spans="2:32" ht="15" customHeight="1" x14ac:dyDescent="0.75"/>
    <row r="1092" spans="2:32" ht="15" customHeight="1" x14ac:dyDescent="0.75"/>
    <row r="1093" spans="2:32" ht="15" customHeight="1" x14ac:dyDescent="0.75"/>
    <row r="1094" spans="2:32" ht="15" customHeight="1" x14ac:dyDescent="0.75"/>
    <row r="1095" spans="2:32" ht="15" customHeight="1" x14ac:dyDescent="0.75"/>
    <row r="1096" spans="2:32" ht="15" customHeight="1" x14ac:dyDescent="0.75">
      <c r="B1096" s="101"/>
      <c r="C1096" s="101"/>
      <c r="D1096" s="101"/>
      <c r="E1096" s="101"/>
      <c r="F1096" s="101"/>
      <c r="G1096" s="101"/>
      <c r="H1096" s="101"/>
      <c r="I1096" s="101"/>
      <c r="J1096" s="101"/>
      <c r="K1096" s="101"/>
      <c r="L1096" s="101"/>
      <c r="M1096" s="101"/>
      <c r="N1096" s="101"/>
      <c r="O1096" s="101"/>
      <c r="P1096" s="101"/>
      <c r="Q1096" s="101"/>
      <c r="R1096" s="101"/>
      <c r="S1096" s="101"/>
      <c r="T1096" s="101"/>
      <c r="U1096" s="101"/>
      <c r="V1096" s="101"/>
      <c r="W1096" s="101"/>
      <c r="X1096" s="101"/>
      <c r="Y1096" s="101"/>
      <c r="Z1096" s="101"/>
      <c r="AA1096" s="101"/>
      <c r="AB1096" s="101"/>
      <c r="AC1096" s="101"/>
      <c r="AD1096" s="101"/>
      <c r="AE1096" s="101"/>
      <c r="AF1096" s="101"/>
    </row>
    <row r="1097" spans="2:32" ht="15" customHeight="1" x14ac:dyDescent="0.75"/>
    <row r="1098" spans="2:32" ht="15" customHeight="1" x14ac:dyDescent="0.75"/>
    <row r="1099" spans="2:32" ht="15" customHeight="1" x14ac:dyDescent="0.75"/>
    <row r="1100" spans="2:32" ht="15" customHeight="1" x14ac:dyDescent="0.75"/>
    <row r="1101" spans="2:32" ht="15" customHeight="1" x14ac:dyDescent="0.75"/>
    <row r="1102" spans="2:32" ht="15" customHeight="1" x14ac:dyDescent="0.75"/>
    <row r="1103" spans="2:32" ht="12" customHeight="1" x14ac:dyDescent="0.75"/>
    <row r="1104" spans="2:32" ht="12" customHeight="1" x14ac:dyDescent="0.75"/>
    <row r="1105" customFormat="1" ht="12" customHeight="1" x14ac:dyDescent="0.75"/>
    <row r="1106" customFormat="1" ht="12" customHeight="1" x14ac:dyDescent="0.75"/>
    <row r="1107" customFormat="1" ht="12" customHeight="1" x14ac:dyDescent="0.75"/>
    <row r="1108" customFormat="1" ht="12" customHeight="1" x14ac:dyDescent="0.75"/>
    <row r="1109" customFormat="1" ht="12" customHeight="1" x14ac:dyDescent="0.75"/>
    <row r="1110" customFormat="1" ht="12" customHeight="1" x14ac:dyDescent="0.75"/>
    <row r="1111" customFormat="1" ht="12" customHeight="1" x14ac:dyDescent="0.75"/>
    <row r="1112" customFormat="1" ht="12" customHeight="1" x14ac:dyDescent="0.75"/>
    <row r="1113" customFormat="1" ht="12" customHeight="1" x14ac:dyDescent="0.75"/>
    <row r="1114" customFormat="1" ht="12" customHeight="1" x14ac:dyDescent="0.75"/>
    <row r="1115" customFormat="1" ht="12" customHeight="1" x14ac:dyDescent="0.75"/>
    <row r="1116" customFormat="1" ht="12" customHeight="1" x14ac:dyDescent="0.75"/>
    <row r="1117" customFormat="1" ht="12" customHeight="1" x14ac:dyDescent="0.75"/>
    <row r="1118" customFormat="1" ht="12" customHeight="1" x14ac:dyDescent="0.75"/>
    <row r="1119" customFormat="1" ht="12" customHeight="1" x14ac:dyDescent="0.75"/>
    <row r="1120" customFormat="1" ht="12" customHeight="1" x14ac:dyDescent="0.75"/>
    <row r="1121" customFormat="1" ht="12" customHeight="1" x14ac:dyDescent="0.75"/>
    <row r="1122" customFormat="1" ht="12" customHeight="1" x14ac:dyDescent="0.75"/>
    <row r="1123" customFormat="1" ht="12" customHeight="1" x14ac:dyDescent="0.75"/>
    <row r="1124" customFormat="1" ht="12" customHeight="1" x14ac:dyDescent="0.75"/>
    <row r="1125" customFormat="1" ht="15" customHeight="1" x14ac:dyDescent="0.75"/>
    <row r="1126" customFormat="1" ht="15" customHeight="1" x14ac:dyDescent="0.75"/>
    <row r="1127" customFormat="1" ht="15" customHeight="1" x14ac:dyDescent="0.75"/>
    <row r="1128" customFormat="1" ht="15" customHeight="1" x14ac:dyDescent="0.75"/>
    <row r="1129" customFormat="1" ht="15" customHeight="1" x14ac:dyDescent="0.75"/>
    <row r="1130" customFormat="1" ht="15" customHeight="1" x14ac:dyDescent="0.75"/>
    <row r="1131" customFormat="1" ht="15" customHeight="1" x14ac:dyDescent="0.75"/>
    <row r="1132" customFormat="1" ht="15" customHeight="1" x14ac:dyDescent="0.75"/>
    <row r="1133" customFormat="1" ht="15" customHeight="1" x14ac:dyDescent="0.75"/>
    <row r="1134" customFormat="1" ht="15" customHeight="1" x14ac:dyDescent="0.75"/>
    <row r="1135" customFormat="1" ht="12" customHeight="1" x14ac:dyDescent="0.75"/>
    <row r="1136" customFormat="1" ht="15" customHeight="1" x14ac:dyDescent="0.75"/>
    <row r="1137" customFormat="1" ht="15" customHeight="1" x14ac:dyDescent="0.75"/>
    <row r="1138" customFormat="1" ht="15" customHeight="1" x14ac:dyDescent="0.75"/>
    <row r="1139" customFormat="1" ht="15" customHeight="1" x14ac:dyDescent="0.75"/>
    <row r="1140" customFormat="1" ht="15" customHeight="1" x14ac:dyDescent="0.75"/>
    <row r="1141" customFormat="1" ht="15" customHeight="1" x14ac:dyDescent="0.75"/>
    <row r="1142" customFormat="1" ht="15" customHeight="1" x14ac:dyDescent="0.75"/>
    <row r="1143" customFormat="1" ht="15" customHeight="1" x14ac:dyDescent="0.75"/>
    <row r="1144" customFormat="1" ht="15" customHeight="1" x14ac:dyDescent="0.75"/>
    <row r="1145" customFormat="1" ht="15" customHeight="1" x14ac:dyDescent="0.75"/>
    <row r="1146" customFormat="1" ht="15" customHeight="1" x14ac:dyDescent="0.75"/>
    <row r="1147" customFormat="1" ht="15" customHeight="1" x14ac:dyDescent="0.75"/>
    <row r="1148" customFormat="1" ht="15" customHeight="1" x14ac:dyDescent="0.75"/>
    <row r="1149" customFormat="1" ht="15" customHeight="1" x14ac:dyDescent="0.75"/>
    <row r="1150" customFormat="1" ht="15" customHeight="1" x14ac:dyDescent="0.75"/>
    <row r="1151" customFormat="1" ht="15" customHeight="1" x14ac:dyDescent="0.75"/>
    <row r="1152" customFormat="1" ht="12" customHeight="1" x14ac:dyDescent="0.75"/>
    <row r="1153" customFormat="1" ht="15" customHeight="1" x14ac:dyDescent="0.75"/>
    <row r="1154" customFormat="1" ht="12" customHeight="1" x14ac:dyDescent="0.75"/>
    <row r="1155" customFormat="1" ht="15" customHeight="1" x14ac:dyDescent="0.75"/>
    <row r="1156" customFormat="1" ht="15" customHeight="1" x14ac:dyDescent="0.75"/>
    <row r="1157" customFormat="1" ht="15" customHeight="1" x14ac:dyDescent="0.75"/>
    <row r="1158" customFormat="1" ht="15" customHeight="1" x14ac:dyDescent="0.75"/>
    <row r="1159" customFormat="1" ht="15" customHeight="1" x14ac:dyDescent="0.75"/>
    <row r="1160" customFormat="1" ht="12" customHeight="1" x14ac:dyDescent="0.75"/>
    <row r="1161" customFormat="1" ht="15" customHeight="1" x14ac:dyDescent="0.75"/>
    <row r="1162" customFormat="1" ht="15" customHeight="1" x14ac:dyDescent="0.75"/>
    <row r="1163" customFormat="1" ht="15" customHeight="1" x14ac:dyDescent="0.75"/>
    <row r="1164" customFormat="1" ht="15" customHeight="1" x14ac:dyDescent="0.75"/>
    <row r="1165" customFormat="1" ht="15" customHeight="1" x14ac:dyDescent="0.75"/>
    <row r="1166" customFormat="1" ht="15" customHeight="1" x14ac:dyDescent="0.75"/>
    <row r="1167" customFormat="1" ht="15" customHeight="1" x14ac:dyDescent="0.75"/>
    <row r="1168" customFormat="1" ht="15" customHeight="1" x14ac:dyDescent="0.75"/>
    <row r="1169" customFormat="1" ht="15" customHeight="1" x14ac:dyDescent="0.75"/>
    <row r="1170" customFormat="1" ht="15" customHeight="1" x14ac:dyDescent="0.75"/>
    <row r="1171" customFormat="1" ht="15" customHeight="1" x14ac:dyDescent="0.75"/>
    <row r="1172" customFormat="1" ht="15" customHeight="1" x14ac:dyDescent="0.75"/>
    <row r="1173" customFormat="1" ht="15" customHeight="1" x14ac:dyDescent="0.75"/>
    <row r="1174" customFormat="1" ht="15" customHeight="1" x14ac:dyDescent="0.75"/>
    <row r="1175" customFormat="1" ht="15" customHeight="1" x14ac:dyDescent="0.75"/>
    <row r="1176" customFormat="1" ht="15" customHeight="1" x14ac:dyDescent="0.75"/>
    <row r="1177" customFormat="1" ht="12" customHeight="1" x14ac:dyDescent="0.75"/>
    <row r="1178" customFormat="1" ht="15" customHeight="1" x14ac:dyDescent="0.75"/>
    <row r="1179" customFormat="1" ht="12" customHeight="1" x14ac:dyDescent="0.75"/>
    <row r="1180" customFormat="1" ht="15" customHeight="1" x14ac:dyDescent="0.75"/>
    <row r="1181" customFormat="1" ht="12" customHeight="1" x14ac:dyDescent="0.75"/>
    <row r="1182" customFormat="1" ht="15" customHeight="1" x14ac:dyDescent="0.75"/>
    <row r="1183" customFormat="1" ht="15" customHeight="1" x14ac:dyDescent="0.75"/>
    <row r="1184" customFormat="1" ht="15" customHeight="1" x14ac:dyDescent="0.75"/>
    <row r="1185" spans="2:32" ht="15" customHeight="1" x14ac:dyDescent="0.75"/>
    <row r="1186" spans="2:32" ht="15" customHeight="1" x14ac:dyDescent="0.75"/>
    <row r="1187" spans="2:32" ht="15" customHeight="1" x14ac:dyDescent="0.75"/>
    <row r="1188" spans="2:32" ht="15" customHeight="1" x14ac:dyDescent="0.75"/>
    <row r="1189" spans="2:32" ht="15" customHeight="1" x14ac:dyDescent="0.75"/>
    <row r="1190" spans="2:32" ht="15" customHeight="1" x14ac:dyDescent="0.75"/>
    <row r="1191" spans="2:32" ht="15" customHeight="1" x14ac:dyDescent="0.75"/>
    <row r="1192" spans="2:32" ht="15" customHeight="1" x14ac:dyDescent="0.75"/>
    <row r="1193" spans="2:32" ht="15" customHeight="1" x14ac:dyDescent="0.75"/>
    <row r="1194" spans="2:32" ht="15" customHeight="1" x14ac:dyDescent="0.75">
      <c r="B1194" s="101"/>
      <c r="C1194" s="101"/>
      <c r="D1194" s="101"/>
      <c r="E1194" s="101"/>
      <c r="F1194" s="101"/>
      <c r="G1194" s="101"/>
      <c r="H1194" s="101"/>
      <c r="I1194" s="101"/>
      <c r="J1194" s="101"/>
      <c r="K1194" s="101"/>
      <c r="L1194" s="101"/>
      <c r="M1194" s="101"/>
      <c r="N1194" s="101"/>
      <c r="O1194" s="101"/>
      <c r="P1194" s="101"/>
      <c r="Q1194" s="101"/>
      <c r="R1194" s="101"/>
      <c r="S1194" s="101"/>
      <c r="T1194" s="101"/>
      <c r="U1194" s="101"/>
      <c r="V1194" s="101"/>
      <c r="W1194" s="101"/>
      <c r="X1194" s="101"/>
      <c r="Y1194" s="101"/>
      <c r="Z1194" s="101"/>
      <c r="AA1194" s="101"/>
      <c r="AB1194" s="101"/>
      <c r="AC1194" s="101"/>
      <c r="AD1194" s="101"/>
      <c r="AE1194" s="101"/>
      <c r="AF1194" s="101"/>
    </row>
    <row r="1195" spans="2:32" ht="15" customHeight="1" x14ac:dyDescent="0.75"/>
    <row r="1196" spans="2:32" ht="15" customHeight="1" x14ac:dyDescent="0.75"/>
    <row r="1197" spans="2:32" ht="15" customHeight="1" x14ac:dyDescent="0.75"/>
    <row r="1198" spans="2:32" ht="15" customHeight="1" x14ac:dyDescent="0.75"/>
    <row r="1199" spans="2:32" ht="15" customHeight="1" x14ac:dyDescent="0.75"/>
    <row r="1200" spans="2:32" ht="15" customHeight="1" x14ac:dyDescent="0.75"/>
    <row r="1201" customFormat="1" ht="12" customHeight="1" x14ac:dyDescent="0.75"/>
    <row r="1202" customFormat="1" ht="12" customHeight="1" x14ac:dyDescent="0.75"/>
    <row r="1203" customFormat="1" ht="12" customHeight="1" x14ac:dyDescent="0.75"/>
    <row r="1204" customFormat="1" ht="12" customHeight="1" x14ac:dyDescent="0.75"/>
    <row r="1205" customFormat="1" ht="12" customHeight="1" x14ac:dyDescent="0.75"/>
    <row r="1206" customFormat="1" ht="12" customHeight="1" x14ac:dyDescent="0.75"/>
    <row r="1207" customFormat="1" ht="12" customHeight="1" x14ac:dyDescent="0.75"/>
    <row r="1208" customFormat="1" ht="12" customHeight="1" x14ac:dyDescent="0.75"/>
    <row r="1209" customFormat="1" ht="12" customHeight="1" x14ac:dyDescent="0.75"/>
    <row r="1210" customFormat="1" ht="12" customHeight="1" x14ac:dyDescent="0.75"/>
    <row r="1211" customFormat="1" ht="12" customHeight="1" x14ac:dyDescent="0.75"/>
    <row r="1212" customFormat="1" ht="12" customHeight="1" x14ac:dyDescent="0.75"/>
    <row r="1213" customFormat="1" ht="12" customHeight="1" x14ac:dyDescent="0.75"/>
    <row r="1214" customFormat="1" ht="12" customHeight="1" x14ac:dyDescent="0.75"/>
    <row r="1215" customFormat="1" ht="12" customHeight="1" x14ac:dyDescent="0.75"/>
    <row r="1216" customFormat="1" ht="12" customHeight="1" x14ac:dyDescent="0.75"/>
    <row r="1217" customFormat="1" ht="12" customHeight="1" x14ac:dyDescent="0.75"/>
    <row r="1218" customFormat="1" ht="12" customHeight="1" x14ac:dyDescent="0.75"/>
    <row r="1219" customFormat="1" ht="12" customHeight="1" x14ac:dyDescent="0.75"/>
    <row r="1220" customFormat="1" ht="12" customHeight="1" x14ac:dyDescent="0.75"/>
    <row r="1221" customFormat="1" ht="12" customHeight="1" x14ac:dyDescent="0.75"/>
    <row r="1222" customFormat="1" ht="12" customHeight="1" x14ac:dyDescent="0.75"/>
    <row r="1223" customFormat="1" ht="12" customHeight="1" x14ac:dyDescent="0.75"/>
    <row r="1224" customFormat="1" ht="12" customHeight="1" x14ac:dyDescent="0.75"/>
    <row r="1225" customFormat="1" ht="15" customHeight="1" x14ac:dyDescent="0.75"/>
    <row r="1226" customFormat="1" ht="15" customHeight="1" x14ac:dyDescent="0.75"/>
    <row r="1227" customFormat="1" ht="15" customHeight="1" x14ac:dyDescent="0.75"/>
    <row r="1228" customFormat="1" ht="15" customHeight="1" x14ac:dyDescent="0.75"/>
    <row r="1229" customFormat="1" ht="15" customHeight="1" x14ac:dyDescent="0.75"/>
    <row r="1230" customFormat="1" ht="15" customHeight="1" x14ac:dyDescent="0.75"/>
    <row r="1231" customFormat="1" ht="15" customHeight="1" x14ac:dyDescent="0.75"/>
    <row r="1232" customFormat="1" ht="15" customHeight="1" x14ac:dyDescent="0.75"/>
    <row r="1233" customFormat="1" ht="15" customHeight="1" x14ac:dyDescent="0.75"/>
    <row r="1234" customFormat="1" ht="15" customHeight="1" x14ac:dyDescent="0.75"/>
    <row r="1235" customFormat="1" ht="12" customHeight="1" x14ac:dyDescent="0.75"/>
    <row r="1236" customFormat="1" ht="15" customHeight="1" x14ac:dyDescent="0.75"/>
    <row r="1237" customFormat="1" ht="15" customHeight="1" x14ac:dyDescent="0.75"/>
    <row r="1238" customFormat="1" ht="15" customHeight="1" x14ac:dyDescent="0.75"/>
    <row r="1239" customFormat="1" ht="15" customHeight="1" x14ac:dyDescent="0.75"/>
    <row r="1240" customFormat="1" ht="15" customHeight="1" x14ac:dyDescent="0.75"/>
    <row r="1241" customFormat="1" ht="15" customHeight="1" x14ac:dyDescent="0.75"/>
    <row r="1242" customFormat="1" ht="15" customHeight="1" x14ac:dyDescent="0.75"/>
    <row r="1243" customFormat="1" ht="15" customHeight="1" x14ac:dyDescent="0.75"/>
    <row r="1244" customFormat="1" ht="15" customHeight="1" x14ac:dyDescent="0.75"/>
    <row r="1245" customFormat="1" ht="15" customHeight="1" x14ac:dyDescent="0.75"/>
    <row r="1246" customFormat="1" ht="15" customHeight="1" x14ac:dyDescent="0.75"/>
    <row r="1247" customFormat="1" ht="15" customHeight="1" x14ac:dyDescent="0.75"/>
    <row r="1248" customFormat="1" ht="15" customHeight="1" x14ac:dyDescent="0.75"/>
    <row r="1249" customFormat="1" ht="15" customHeight="1" x14ac:dyDescent="0.75"/>
    <row r="1250" customFormat="1" ht="15" customHeight="1" x14ac:dyDescent="0.75"/>
    <row r="1251" customFormat="1" ht="15" customHeight="1" x14ac:dyDescent="0.75"/>
    <row r="1252" customFormat="1" ht="12" customHeight="1" x14ac:dyDescent="0.75"/>
    <row r="1253" customFormat="1" ht="15" customHeight="1" x14ac:dyDescent="0.75"/>
    <row r="1254" customFormat="1" ht="12" customHeight="1" x14ac:dyDescent="0.75"/>
    <row r="1255" customFormat="1" ht="15" customHeight="1" x14ac:dyDescent="0.75"/>
    <row r="1256" customFormat="1" ht="15" customHeight="1" x14ac:dyDescent="0.75"/>
    <row r="1257" customFormat="1" ht="15" customHeight="1" x14ac:dyDescent="0.75"/>
    <row r="1258" customFormat="1" ht="15" customHeight="1" x14ac:dyDescent="0.75"/>
    <row r="1259" customFormat="1" ht="15" customHeight="1" x14ac:dyDescent="0.75"/>
    <row r="1260" customFormat="1" ht="12" customHeight="1" x14ac:dyDescent="0.75"/>
    <row r="1261" customFormat="1" ht="15" customHeight="1" x14ac:dyDescent="0.75"/>
    <row r="1262" customFormat="1" ht="15" customHeight="1" x14ac:dyDescent="0.75"/>
    <row r="1263" customFormat="1" ht="15" customHeight="1" x14ac:dyDescent="0.75"/>
    <row r="1264" customFormat="1" ht="15" customHeight="1" x14ac:dyDescent="0.75"/>
    <row r="1265" customFormat="1" ht="15" customHeight="1" x14ac:dyDescent="0.75"/>
    <row r="1266" customFormat="1" ht="15" customHeight="1" x14ac:dyDescent="0.75"/>
    <row r="1267" customFormat="1" ht="15" customHeight="1" x14ac:dyDescent="0.75"/>
    <row r="1268" customFormat="1" ht="15" customHeight="1" x14ac:dyDescent="0.75"/>
    <row r="1269" customFormat="1" ht="15" customHeight="1" x14ac:dyDescent="0.75"/>
    <row r="1270" customFormat="1" ht="15" customHeight="1" x14ac:dyDescent="0.75"/>
    <row r="1271" customFormat="1" ht="15" customHeight="1" x14ac:dyDescent="0.75"/>
    <row r="1272" customFormat="1" ht="15" customHeight="1" x14ac:dyDescent="0.75"/>
    <row r="1273" customFormat="1" ht="15" customHeight="1" x14ac:dyDescent="0.75"/>
    <row r="1274" customFormat="1" ht="15" customHeight="1" x14ac:dyDescent="0.75"/>
    <row r="1275" customFormat="1" ht="15" customHeight="1" x14ac:dyDescent="0.75"/>
    <row r="1276" customFormat="1" ht="15" customHeight="1" x14ac:dyDescent="0.75"/>
    <row r="1277" customFormat="1" ht="12" customHeight="1" x14ac:dyDescent="0.75"/>
    <row r="1278" customFormat="1" ht="15" customHeight="1" x14ac:dyDescent="0.75"/>
    <row r="1279" customFormat="1" ht="12" customHeight="1" x14ac:dyDescent="0.75"/>
    <row r="1280" customFormat="1" ht="15" customHeight="1" x14ac:dyDescent="0.75"/>
    <row r="1281" spans="2:32" ht="12" customHeight="1" x14ac:dyDescent="0.75"/>
    <row r="1282" spans="2:32" ht="15" customHeight="1" x14ac:dyDescent="0.75"/>
    <row r="1283" spans="2:32" ht="15" customHeight="1" x14ac:dyDescent="0.75"/>
    <row r="1284" spans="2:32" ht="15" customHeight="1" x14ac:dyDescent="0.75"/>
    <row r="1285" spans="2:32" ht="15" customHeight="1" x14ac:dyDescent="0.75"/>
    <row r="1286" spans="2:32" ht="15" customHeight="1" x14ac:dyDescent="0.75"/>
    <row r="1287" spans="2:32" ht="15" customHeight="1" x14ac:dyDescent="0.75"/>
    <row r="1288" spans="2:32" ht="15" customHeight="1" x14ac:dyDescent="0.75"/>
    <row r="1289" spans="2:32" ht="15" customHeight="1" x14ac:dyDescent="0.75"/>
    <row r="1290" spans="2:32" ht="15" customHeight="1" x14ac:dyDescent="0.75"/>
    <row r="1291" spans="2:32" ht="15" customHeight="1" x14ac:dyDescent="0.75"/>
    <row r="1292" spans="2:32" ht="15" customHeight="1" x14ac:dyDescent="0.75"/>
    <row r="1293" spans="2:32" ht="15" customHeight="1" x14ac:dyDescent="0.75"/>
    <row r="1294" spans="2:32" ht="15" customHeight="1" x14ac:dyDescent="0.75">
      <c r="B1294" s="101"/>
      <c r="C1294" s="101"/>
      <c r="D1294" s="101"/>
      <c r="E1294" s="101"/>
      <c r="F1294" s="101"/>
      <c r="G1294" s="101"/>
      <c r="H1294" s="101"/>
      <c r="I1294" s="101"/>
      <c r="J1294" s="101"/>
      <c r="K1294" s="101"/>
      <c r="L1294" s="101"/>
      <c r="M1294" s="101"/>
      <c r="N1294" s="101"/>
      <c r="O1294" s="101"/>
      <c r="P1294" s="101"/>
      <c r="Q1294" s="101"/>
      <c r="R1294" s="101"/>
      <c r="S1294" s="101"/>
      <c r="T1294" s="101"/>
      <c r="U1294" s="101"/>
      <c r="V1294" s="101"/>
      <c r="W1294" s="101"/>
      <c r="X1294" s="101"/>
      <c r="Y1294" s="101"/>
      <c r="Z1294" s="101"/>
      <c r="AA1294" s="101"/>
      <c r="AB1294" s="101"/>
      <c r="AC1294" s="101"/>
      <c r="AD1294" s="101"/>
      <c r="AE1294" s="101"/>
      <c r="AF1294" s="101"/>
    </row>
    <row r="1295" spans="2:32" ht="15" customHeight="1" x14ac:dyDescent="0.75"/>
    <row r="1296" spans="2:32" ht="15" customHeight="1" x14ac:dyDescent="0.75"/>
    <row r="1297" customFormat="1" ht="15" customHeight="1" x14ac:dyDescent="0.75"/>
    <row r="1298" customFormat="1" ht="15" customHeight="1" x14ac:dyDescent="0.75"/>
    <row r="1299" customFormat="1" ht="15" customHeight="1" x14ac:dyDescent="0.75"/>
    <row r="1300" customFormat="1" ht="15" customHeight="1" x14ac:dyDescent="0.75"/>
    <row r="1301" customFormat="1" ht="12" customHeight="1" x14ac:dyDescent="0.75"/>
    <row r="1302" customFormat="1" ht="12" customHeight="1" x14ac:dyDescent="0.75"/>
    <row r="1303" customFormat="1" ht="12" customHeight="1" x14ac:dyDescent="0.75"/>
    <row r="1304" customFormat="1" ht="12" customHeight="1" x14ac:dyDescent="0.75"/>
    <row r="1305" customFormat="1" ht="12" customHeight="1" x14ac:dyDescent="0.75"/>
    <row r="1306" customFormat="1" ht="12" customHeight="1" x14ac:dyDescent="0.75"/>
    <row r="1307" customFormat="1" ht="12" customHeight="1" x14ac:dyDescent="0.75"/>
    <row r="1308" customFormat="1" ht="12" customHeight="1" x14ac:dyDescent="0.75"/>
    <row r="1309" customFormat="1" ht="12" customHeight="1" x14ac:dyDescent="0.75"/>
    <row r="1310" customFormat="1" ht="12" customHeight="1" x14ac:dyDescent="0.75"/>
    <row r="1311" customFormat="1" ht="12" customHeight="1" x14ac:dyDescent="0.75"/>
    <row r="1312" customFormat="1" ht="12" customHeight="1" x14ac:dyDescent="0.75"/>
    <row r="1313" customFormat="1" ht="12" customHeight="1" x14ac:dyDescent="0.75"/>
    <row r="1314" customFormat="1" ht="12" customHeight="1" x14ac:dyDescent="0.75"/>
    <row r="1315" customFormat="1" ht="12" customHeight="1" x14ac:dyDescent="0.75"/>
    <row r="1316" customFormat="1" ht="12" customHeight="1" x14ac:dyDescent="0.75"/>
    <row r="1317" customFormat="1" ht="12" customHeight="1" x14ac:dyDescent="0.75"/>
    <row r="1318" customFormat="1" ht="12" customHeight="1" x14ac:dyDescent="0.75"/>
    <row r="1319" customFormat="1" ht="12" customHeight="1" x14ac:dyDescent="0.75"/>
    <row r="1320" customFormat="1" ht="12" customHeight="1" x14ac:dyDescent="0.75"/>
    <row r="1321" customFormat="1" ht="12" customHeight="1" x14ac:dyDescent="0.75"/>
    <row r="1322" customFormat="1" ht="12" customHeight="1" x14ac:dyDescent="0.75"/>
    <row r="1323" customFormat="1" ht="12" customHeight="1" x14ac:dyDescent="0.75"/>
    <row r="1324" customFormat="1" ht="12" customHeight="1" x14ac:dyDescent="0.75"/>
    <row r="1325" customFormat="1" ht="15" customHeight="1" x14ac:dyDescent="0.75"/>
    <row r="1326" customFormat="1" ht="15" customHeight="1" x14ac:dyDescent="0.75"/>
    <row r="1327" customFormat="1" ht="15" customHeight="1" x14ac:dyDescent="0.75"/>
    <row r="1328" customFormat="1" ht="15" customHeight="1" x14ac:dyDescent="0.75"/>
    <row r="1329" customFormat="1" ht="15" customHeight="1" x14ac:dyDescent="0.75"/>
    <row r="1330" customFormat="1" ht="15" customHeight="1" x14ac:dyDescent="0.75"/>
    <row r="1331" customFormat="1" ht="12" customHeight="1" x14ac:dyDescent="0.75"/>
    <row r="1332" customFormat="1" ht="15" customHeight="1" x14ac:dyDescent="0.75"/>
    <row r="1333" customFormat="1" ht="15" customHeight="1" x14ac:dyDescent="0.75"/>
    <row r="1334" customFormat="1" ht="15" customHeight="1" x14ac:dyDescent="0.75"/>
    <row r="1335" customFormat="1" ht="12" customHeight="1" x14ac:dyDescent="0.75"/>
    <row r="1336" customFormat="1" ht="15" customHeight="1" x14ac:dyDescent="0.75"/>
    <row r="1337" customFormat="1" ht="15" customHeight="1" x14ac:dyDescent="0.75"/>
    <row r="1338" customFormat="1" ht="15" customHeight="1" x14ac:dyDescent="0.75"/>
    <row r="1339" customFormat="1" ht="15" customHeight="1" x14ac:dyDescent="0.75"/>
    <row r="1340" customFormat="1" ht="15" customHeight="1" x14ac:dyDescent="0.75"/>
    <row r="1341" customFormat="1" ht="15" customHeight="1" x14ac:dyDescent="0.75"/>
    <row r="1342" customFormat="1" ht="15" customHeight="1" x14ac:dyDescent="0.75"/>
    <row r="1343" customFormat="1" ht="15" customHeight="1" x14ac:dyDescent="0.75"/>
    <row r="1344" customFormat="1" ht="15" customHeight="1" x14ac:dyDescent="0.75"/>
    <row r="1345" customFormat="1" ht="15" customHeight="1" x14ac:dyDescent="0.75"/>
    <row r="1346" customFormat="1" ht="15" customHeight="1" x14ac:dyDescent="0.75"/>
    <row r="1347" customFormat="1" ht="15" customHeight="1" x14ac:dyDescent="0.75"/>
    <row r="1348" customFormat="1" ht="15" customHeight="1" x14ac:dyDescent="0.75"/>
    <row r="1349" customFormat="1" ht="15" customHeight="1" x14ac:dyDescent="0.75"/>
    <row r="1350" customFormat="1" ht="15" customHeight="1" x14ac:dyDescent="0.75"/>
    <row r="1351" customFormat="1" ht="15" customHeight="1" x14ac:dyDescent="0.75"/>
    <row r="1352" customFormat="1" ht="15" customHeight="1" x14ac:dyDescent="0.75"/>
    <row r="1353" customFormat="1" ht="15" customHeight="1" x14ac:dyDescent="0.75"/>
    <row r="1354" customFormat="1" ht="12" customHeight="1" x14ac:dyDescent="0.75"/>
    <row r="1355" customFormat="1" ht="15" customHeight="1" x14ac:dyDescent="0.75"/>
    <row r="1356" customFormat="1" ht="15" customHeight="1" x14ac:dyDescent="0.75"/>
    <row r="1357" customFormat="1" ht="15" customHeight="1" x14ac:dyDescent="0.75"/>
    <row r="1358" customFormat="1" ht="15" customHeight="1" x14ac:dyDescent="0.75"/>
    <row r="1359" customFormat="1" ht="15" customHeight="1" x14ac:dyDescent="0.75"/>
    <row r="1360" customFormat="1" ht="15" customHeight="1" x14ac:dyDescent="0.75"/>
    <row r="1361" customFormat="1" ht="15" customHeight="1" x14ac:dyDescent="0.75"/>
    <row r="1362" customFormat="1" ht="15" customHeight="1" x14ac:dyDescent="0.75"/>
    <row r="1363" customFormat="1" ht="15" customHeight="1" x14ac:dyDescent="0.75"/>
    <row r="1364" customFormat="1" ht="15" customHeight="1" x14ac:dyDescent="0.75"/>
    <row r="1365" customFormat="1" ht="15" customHeight="1" x14ac:dyDescent="0.75"/>
    <row r="1366" customFormat="1" ht="15" customHeight="1" x14ac:dyDescent="0.75"/>
    <row r="1367" customFormat="1" ht="15" customHeight="1" x14ac:dyDescent="0.75"/>
    <row r="1368" customFormat="1" ht="15" customHeight="1" x14ac:dyDescent="0.75"/>
    <row r="1369" customFormat="1" ht="15" customHeight="1" x14ac:dyDescent="0.75"/>
    <row r="1370" customFormat="1" ht="15" customHeight="1" x14ac:dyDescent="0.75"/>
    <row r="1371" customFormat="1" ht="15" customHeight="1" x14ac:dyDescent="0.75"/>
    <row r="1372" customFormat="1" ht="15" customHeight="1" x14ac:dyDescent="0.75"/>
    <row r="1373" customFormat="1" ht="15" customHeight="1" x14ac:dyDescent="0.75"/>
    <row r="1374" customFormat="1" ht="15" customHeight="1" x14ac:dyDescent="0.75"/>
    <row r="1375" customFormat="1" ht="15" customHeight="1" x14ac:dyDescent="0.75"/>
    <row r="1376" customFormat="1" ht="15" customHeight="1" x14ac:dyDescent="0.75"/>
    <row r="1377" customFormat="1" ht="15" customHeight="1" x14ac:dyDescent="0.75"/>
    <row r="1378" customFormat="1" ht="15" customHeight="1" x14ac:dyDescent="0.75"/>
    <row r="1379" customFormat="1" ht="15" customHeight="1" x14ac:dyDescent="0.75"/>
    <row r="1380" customFormat="1" ht="15" customHeight="1" x14ac:dyDescent="0.75"/>
    <row r="1381" customFormat="1" ht="15" customHeight="1" x14ac:dyDescent="0.75"/>
    <row r="1382" customFormat="1" ht="15" customHeight="1" x14ac:dyDescent="0.75"/>
    <row r="1383" customFormat="1" ht="15" customHeight="1" x14ac:dyDescent="0.75"/>
    <row r="1384" customFormat="1" ht="15" customHeight="1" x14ac:dyDescent="0.75"/>
    <row r="1385" customFormat="1" ht="15" customHeight="1" x14ac:dyDescent="0.75"/>
    <row r="1386" customFormat="1" ht="15" customHeight="1" x14ac:dyDescent="0.75"/>
    <row r="1387" customFormat="1" ht="15" customHeight="1" x14ac:dyDescent="0.75"/>
    <row r="1388" customFormat="1" ht="15" customHeight="1" x14ac:dyDescent="0.75"/>
    <row r="1389" customFormat="1" ht="15" customHeight="1" x14ac:dyDescent="0.75"/>
    <row r="1390" customFormat="1" ht="15" customHeight="1" x14ac:dyDescent="0.75"/>
    <row r="1391" customFormat="1" ht="15" customHeight="1" x14ac:dyDescent="0.75"/>
    <row r="1392" customFormat="1" ht="15" customHeight="1" x14ac:dyDescent="0.75"/>
    <row r="1393" customFormat="1" ht="15" customHeight="1" x14ac:dyDescent="0.75"/>
    <row r="1394" customFormat="1" ht="12" customHeight="1" x14ac:dyDescent="0.75"/>
    <row r="1395" customFormat="1" ht="15" customHeight="1" x14ac:dyDescent="0.75"/>
    <row r="1396" customFormat="1" ht="15" customHeight="1" x14ac:dyDescent="0.75"/>
    <row r="1397" customFormat="1" ht="15" customHeight="1" x14ac:dyDescent="0.75"/>
    <row r="1398" customFormat="1" ht="15" customHeight="1" x14ac:dyDescent="0.75"/>
    <row r="1399" customFormat="1" ht="15" customHeight="1" x14ac:dyDescent="0.75"/>
    <row r="1400" customFormat="1" ht="15" customHeight="1" x14ac:dyDescent="0.75"/>
    <row r="1401" customFormat="1" ht="15" customHeight="1" x14ac:dyDescent="0.75"/>
    <row r="1402" customFormat="1" ht="15" customHeight="1" x14ac:dyDescent="0.75"/>
    <row r="1403" customFormat="1" ht="15" customHeight="1" x14ac:dyDescent="0.75"/>
    <row r="1404" customFormat="1" ht="15" customHeight="1" x14ac:dyDescent="0.75"/>
    <row r="1405" customFormat="1" ht="15" customHeight="1" x14ac:dyDescent="0.75"/>
    <row r="1406" customFormat="1" ht="15" customHeight="1" x14ac:dyDescent="0.75"/>
    <row r="1407" customFormat="1" ht="15" customHeight="1" x14ac:dyDescent="0.75"/>
    <row r="1408" customFormat="1" ht="15" customHeight="1" x14ac:dyDescent="0.75"/>
    <row r="1409" customFormat="1" ht="15" customHeight="1" x14ac:dyDescent="0.75"/>
    <row r="1410" customFormat="1" ht="15" customHeight="1" x14ac:dyDescent="0.75"/>
    <row r="1411" customFormat="1" ht="15" customHeight="1" x14ac:dyDescent="0.75"/>
    <row r="1412" customFormat="1" ht="15" customHeight="1" x14ac:dyDescent="0.75"/>
    <row r="1413" customFormat="1" ht="15" customHeight="1" x14ac:dyDescent="0.75"/>
    <row r="1414" customFormat="1" ht="15" customHeight="1" x14ac:dyDescent="0.75"/>
    <row r="1415" customFormat="1" ht="12" customHeight="1" x14ac:dyDescent="0.75"/>
    <row r="1416" customFormat="1" ht="15" customHeight="1" x14ac:dyDescent="0.75"/>
    <row r="1417" customFormat="1" ht="15" customHeight="1" x14ac:dyDescent="0.75"/>
    <row r="1418" customFormat="1" ht="15" customHeight="1" x14ac:dyDescent="0.75"/>
    <row r="1419" customFormat="1" ht="15" customHeight="1" x14ac:dyDescent="0.75"/>
    <row r="1420" customFormat="1" ht="15" customHeight="1" x14ac:dyDescent="0.75"/>
    <row r="1421" customFormat="1" ht="15" customHeight="1" x14ac:dyDescent="0.75"/>
    <row r="1422" customFormat="1" ht="15" customHeight="1" x14ac:dyDescent="0.75"/>
    <row r="1423" customFormat="1" ht="15" customHeight="1" x14ac:dyDescent="0.75"/>
    <row r="1424" customFormat="1" ht="15" customHeight="1" x14ac:dyDescent="0.75"/>
    <row r="1425" customFormat="1" ht="15" customHeight="1" x14ac:dyDescent="0.75"/>
    <row r="1426" customFormat="1" ht="15" customHeight="1" x14ac:dyDescent="0.75"/>
    <row r="1427" customFormat="1" ht="15" customHeight="1" x14ac:dyDescent="0.75"/>
    <row r="1428" customFormat="1" ht="15" customHeight="1" x14ac:dyDescent="0.75"/>
    <row r="1429" customFormat="1" ht="15" customHeight="1" x14ac:dyDescent="0.75"/>
    <row r="1430" customFormat="1" ht="15" customHeight="1" x14ac:dyDescent="0.75"/>
    <row r="1431" customFormat="1" ht="15" customHeight="1" x14ac:dyDescent="0.75"/>
    <row r="1432" customFormat="1" ht="15" customHeight="1" x14ac:dyDescent="0.75"/>
    <row r="1433" customFormat="1" ht="15" customHeight="1" x14ac:dyDescent="0.75"/>
    <row r="1434" customFormat="1" ht="15" customHeight="1" x14ac:dyDescent="0.75"/>
    <row r="1435" customFormat="1" ht="15" customHeight="1" x14ac:dyDescent="0.75"/>
    <row r="1436" customFormat="1" ht="15" customHeight="1" x14ac:dyDescent="0.75"/>
    <row r="1437" customFormat="1" ht="15" customHeight="1" x14ac:dyDescent="0.75"/>
    <row r="1438" customFormat="1" ht="15" customHeight="1" x14ac:dyDescent="0.75"/>
    <row r="1439" customFormat="1" ht="15" customHeight="1" x14ac:dyDescent="0.75"/>
    <row r="1440" customFormat="1" ht="15" customHeight="1" x14ac:dyDescent="0.75"/>
    <row r="1441" customFormat="1" ht="15" customHeight="1" x14ac:dyDescent="0.75"/>
    <row r="1442" customFormat="1" ht="15" customHeight="1" x14ac:dyDescent="0.75"/>
    <row r="1443" customFormat="1" ht="15" customHeight="1" x14ac:dyDescent="0.75"/>
    <row r="1444" customFormat="1" ht="15" customHeight="1" x14ac:dyDescent="0.75"/>
    <row r="1445" customFormat="1" ht="15" customHeight="1" x14ac:dyDescent="0.75"/>
    <row r="1446" customFormat="1" ht="15" customHeight="1" x14ac:dyDescent="0.75"/>
    <row r="1447" customFormat="1" ht="15" customHeight="1" x14ac:dyDescent="0.75"/>
    <row r="1448" customFormat="1" ht="15" customHeight="1" x14ac:dyDescent="0.75"/>
    <row r="1449" customFormat="1" ht="15" customHeight="1" x14ac:dyDescent="0.75"/>
    <row r="1450" customFormat="1" ht="15" customHeight="1" x14ac:dyDescent="0.75"/>
    <row r="1451" customFormat="1" ht="15" customHeight="1" x14ac:dyDescent="0.75"/>
    <row r="1452" customFormat="1" ht="15" customHeight="1" x14ac:dyDescent="0.75"/>
    <row r="1453" customFormat="1" ht="15" customHeight="1" x14ac:dyDescent="0.75"/>
    <row r="1454" customFormat="1" ht="15" customHeight="1" x14ac:dyDescent="0.75"/>
    <row r="1455" customFormat="1" ht="15" customHeight="1" x14ac:dyDescent="0.75"/>
    <row r="1456" customFormat="1" ht="15" customHeight="1" x14ac:dyDescent="0.75"/>
    <row r="1457" customFormat="1" ht="15" customHeight="1" x14ac:dyDescent="0.75"/>
    <row r="1458" customFormat="1" ht="15" customHeight="1" x14ac:dyDescent="0.75"/>
    <row r="1459" customFormat="1" ht="15" customHeight="1" x14ac:dyDescent="0.75"/>
    <row r="1460" customFormat="1" ht="15" customHeight="1" x14ac:dyDescent="0.75"/>
    <row r="1461" customFormat="1" ht="15" customHeight="1" x14ac:dyDescent="0.75"/>
    <row r="1462" customFormat="1" ht="15" customHeight="1" x14ac:dyDescent="0.75"/>
    <row r="1463" customFormat="1" ht="15" customHeight="1" x14ac:dyDescent="0.75"/>
    <row r="1464" customFormat="1" ht="15" customHeight="1" x14ac:dyDescent="0.75"/>
    <row r="1465" customFormat="1" ht="15" customHeight="1" x14ac:dyDescent="0.75"/>
    <row r="1466" customFormat="1" ht="15" customHeight="1" x14ac:dyDescent="0.75"/>
    <row r="1467" customFormat="1" ht="15" customHeight="1" x14ac:dyDescent="0.75"/>
    <row r="1468" customFormat="1" ht="15" customHeight="1" x14ac:dyDescent="0.75"/>
    <row r="1469" customFormat="1" ht="15" customHeight="1" x14ac:dyDescent="0.75"/>
    <row r="1470" customFormat="1" ht="15" customHeight="1" x14ac:dyDescent="0.75"/>
    <row r="1471" customFormat="1" ht="15" customHeight="1" x14ac:dyDescent="0.75"/>
    <row r="1472" customFormat="1" ht="15" customHeight="1" x14ac:dyDescent="0.75"/>
    <row r="1473" customFormat="1" ht="15" customHeight="1" x14ac:dyDescent="0.75"/>
    <row r="1474" customFormat="1" ht="15" customHeight="1" x14ac:dyDescent="0.75"/>
    <row r="1475" customFormat="1" ht="15" customHeight="1" x14ac:dyDescent="0.75"/>
    <row r="1476" customFormat="1" ht="15" customHeight="1" x14ac:dyDescent="0.75"/>
    <row r="1477" customFormat="1" ht="15" customHeight="1" x14ac:dyDescent="0.75"/>
    <row r="1478" customFormat="1" ht="15" customHeight="1" x14ac:dyDescent="0.75"/>
    <row r="1479" customFormat="1" ht="15" customHeight="1" x14ac:dyDescent="0.75"/>
    <row r="1480" customFormat="1" ht="15" customHeight="1" x14ac:dyDescent="0.75"/>
    <row r="1481" customFormat="1" ht="15" customHeight="1" x14ac:dyDescent="0.75"/>
    <row r="1482" customFormat="1" ht="15" customHeight="1" x14ac:dyDescent="0.75"/>
    <row r="1483" customFormat="1" ht="15" customHeight="1" x14ac:dyDescent="0.75"/>
    <row r="1484" customFormat="1" ht="15" customHeight="1" x14ac:dyDescent="0.75"/>
    <row r="1485" customFormat="1" ht="12" customHeight="1" x14ac:dyDescent="0.75"/>
    <row r="1486" customFormat="1" ht="15" customHeight="1" x14ac:dyDescent="0.75"/>
    <row r="1487" customFormat="1" ht="15" customHeight="1" x14ac:dyDescent="0.75"/>
    <row r="1488" customFormat="1" ht="15" customHeight="1" x14ac:dyDescent="0.75"/>
    <row r="1489" customFormat="1" ht="15" customHeight="1" x14ac:dyDescent="0.75"/>
    <row r="1490" customFormat="1" ht="15" customHeight="1" x14ac:dyDescent="0.75"/>
    <row r="1491" customFormat="1" ht="15" customHeight="1" x14ac:dyDescent="0.75"/>
    <row r="1492" customFormat="1" ht="15" customHeight="1" x14ac:dyDescent="0.75"/>
    <row r="1493" customFormat="1" ht="15" customHeight="1" x14ac:dyDescent="0.75"/>
    <row r="1494" customFormat="1" ht="15" customHeight="1" x14ac:dyDescent="0.75"/>
    <row r="1495" customFormat="1" ht="15" customHeight="1" x14ac:dyDescent="0.75"/>
    <row r="1496" customFormat="1" ht="15" customHeight="1" x14ac:dyDescent="0.75"/>
    <row r="1497" customFormat="1" ht="15" customHeight="1" x14ac:dyDescent="0.75"/>
    <row r="1498" customFormat="1" ht="15" customHeight="1" x14ac:dyDescent="0.75"/>
    <row r="1499" customFormat="1" ht="15" customHeight="1" x14ac:dyDescent="0.75"/>
    <row r="1500" customFormat="1" ht="15" customHeight="1" x14ac:dyDescent="0.75"/>
    <row r="1501" customFormat="1" ht="15" customHeight="1" x14ac:dyDescent="0.75"/>
    <row r="1502" customFormat="1" ht="15" customHeight="1" x14ac:dyDescent="0.75"/>
    <row r="1503" customFormat="1" ht="15" customHeight="1" x14ac:dyDescent="0.75"/>
    <row r="1504" customFormat="1" ht="15" customHeight="1" x14ac:dyDescent="0.75"/>
    <row r="1505" customFormat="1" ht="15" customHeight="1" x14ac:dyDescent="0.75"/>
    <row r="1506" customFormat="1" ht="15" customHeight="1" x14ac:dyDescent="0.75"/>
    <row r="1507" customFormat="1" ht="15" customHeight="1" x14ac:dyDescent="0.75"/>
    <row r="1508" customFormat="1" ht="15" customHeight="1" x14ac:dyDescent="0.75"/>
    <row r="1509" customFormat="1" ht="15" customHeight="1" x14ac:dyDescent="0.75"/>
    <row r="1510" customFormat="1" ht="15" customHeight="1" x14ac:dyDescent="0.75"/>
    <row r="1511" customFormat="1" ht="15" customHeight="1" x14ac:dyDescent="0.75"/>
    <row r="1512" customFormat="1" ht="15" customHeight="1" x14ac:dyDescent="0.75"/>
    <row r="1513" customFormat="1" ht="15" customHeight="1" x14ac:dyDescent="0.75"/>
    <row r="1514" customFormat="1" ht="15" customHeight="1" x14ac:dyDescent="0.75"/>
    <row r="1515" customFormat="1" ht="15" customHeight="1" x14ac:dyDescent="0.75"/>
    <row r="1516" customFormat="1" ht="15" customHeight="1" x14ac:dyDescent="0.75"/>
    <row r="1517" customFormat="1" ht="15" customHeight="1" x14ac:dyDescent="0.75"/>
    <row r="1518" customFormat="1" ht="15" customHeight="1" x14ac:dyDescent="0.75"/>
    <row r="1519" customFormat="1" ht="15" customHeight="1" x14ac:dyDescent="0.75"/>
    <row r="1520" customFormat="1" ht="15" customHeight="1" x14ac:dyDescent="0.75"/>
    <row r="1521" customFormat="1" ht="15" customHeight="1" x14ac:dyDescent="0.75"/>
    <row r="1522" customFormat="1" ht="15" customHeight="1" x14ac:dyDescent="0.75"/>
    <row r="1523" customFormat="1" ht="15" customHeight="1" x14ac:dyDescent="0.75"/>
    <row r="1524" customFormat="1" ht="15" customHeight="1" x14ac:dyDescent="0.75"/>
    <row r="1525" customFormat="1" ht="15" customHeight="1" x14ac:dyDescent="0.75"/>
    <row r="1526" customFormat="1" ht="15" customHeight="1" x14ac:dyDescent="0.75"/>
    <row r="1527" customFormat="1" ht="15" customHeight="1" x14ac:dyDescent="0.75"/>
    <row r="1528" customFormat="1" ht="15" customHeight="1" x14ac:dyDescent="0.75"/>
    <row r="1529" customFormat="1" ht="15" customHeight="1" x14ac:dyDescent="0.75"/>
    <row r="1530" customFormat="1" ht="15" customHeight="1" x14ac:dyDescent="0.75"/>
    <row r="1531" customFormat="1" ht="15" customHeight="1" x14ac:dyDescent="0.75"/>
    <row r="1532" customFormat="1" ht="15" customHeight="1" x14ac:dyDescent="0.75"/>
    <row r="1533" customFormat="1" ht="15" customHeight="1" x14ac:dyDescent="0.75"/>
    <row r="1534" customFormat="1" ht="15" customHeight="1" x14ac:dyDescent="0.75"/>
    <row r="1535" customFormat="1" ht="15" customHeight="1" x14ac:dyDescent="0.75"/>
    <row r="1536" customFormat="1" ht="15" customHeight="1" x14ac:dyDescent="0.75"/>
    <row r="1537" customFormat="1" ht="15" customHeight="1" x14ac:dyDescent="0.75"/>
    <row r="1538" customFormat="1" ht="15" customHeight="1" x14ac:dyDescent="0.75"/>
    <row r="1539" customFormat="1" ht="15" customHeight="1" x14ac:dyDescent="0.75"/>
    <row r="1540" customFormat="1" ht="15" customHeight="1" x14ac:dyDescent="0.75"/>
    <row r="1541" customFormat="1" ht="15" customHeight="1" x14ac:dyDescent="0.75"/>
    <row r="1542" customFormat="1" ht="15" customHeight="1" x14ac:dyDescent="0.75"/>
    <row r="1543" customFormat="1" ht="15" customHeight="1" x14ac:dyDescent="0.75"/>
    <row r="1544" customFormat="1" ht="15" customHeight="1" x14ac:dyDescent="0.75"/>
    <row r="1545" customFormat="1" ht="15" customHeight="1" x14ac:dyDescent="0.75"/>
    <row r="1546" customFormat="1" ht="15" customHeight="1" x14ac:dyDescent="0.75"/>
    <row r="1547" customFormat="1" ht="15" customHeight="1" x14ac:dyDescent="0.75"/>
    <row r="1548" customFormat="1" ht="15" customHeight="1" x14ac:dyDescent="0.75"/>
    <row r="1549" customFormat="1" ht="15" customHeight="1" x14ac:dyDescent="0.75"/>
    <row r="1550" customFormat="1" ht="15" customHeight="1" x14ac:dyDescent="0.75"/>
    <row r="1551" customFormat="1" ht="15" customHeight="1" x14ac:dyDescent="0.75"/>
    <row r="1552" customFormat="1" ht="15" customHeight="1" x14ac:dyDescent="0.75"/>
    <row r="1553" customFormat="1" ht="15" customHeight="1" x14ac:dyDescent="0.75"/>
    <row r="1554" customFormat="1" ht="15" customHeight="1" x14ac:dyDescent="0.75"/>
    <row r="1555" customFormat="1" ht="12" customHeight="1" x14ac:dyDescent="0.75"/>
    <row r="1556" customFormat="1" ht="15" customHeight="1" x14ac:dyDescent="0.75"/>
    <row r="1557" customFormat="1" ht="15" customHeight="1" x14ac:dyDescent="0.75"/>
    <row r="1558" customFormat="1" ht="15" customHeight="1" x14ac:dyDescent="0.75"/>
    <row r="1559" customFormat="1" ht="15" customHeight="1" x14ac:dyDescent="0.75"/>
    <row r="1560" customFormat="1" ht="15" customHeight="1" x14ac:dyDescent="0.75"/>
    <row r="1561" customFormat="1" ht="15" customHeight="1" x14ac:dyDescent="0.75"/>
    <row r="1562" customFormat="1" ht="15" customHeight="1" x14ac:dyDescent="0.75"/>
    <row r="1563" customFormat="1" ht="15" customHeight="1" x14ac:dyDescent="0.75"/>
    <row r="1564" customFormat="1" ht="15" customHeight="1" x14ac:dyDescent="0.75"/>
    <row r="1565" customFormat="1" ht="15" customHeight="1" x14ac:dyDescent="0.75"/>
    <row r="1566" customFormat="1" ht="15" customHeight="1" x14ac:dyDescent="0.75"/>
    <row r="1567" customFormat="1" ht="12" customHeight="1" x14ac:dyDescent="0.75"/>
    <row r="1568" customFormat="1" ht="15" customHeight="1" x14ac:dyDescent="0.75"/>
    <row r="1569" customFormat="1" ht="15" customHeight="1" x14ac:dyDescent="0.75"/>
    <row r="1570" customFormat="1" ht="15" customHeight="1" x14ac:dyDescent="0.75"/>
    <row r="1571" customFormat="1" ht="15" customHeight="1" x14ac:dyDescent="0.75"/>
    <row r="1572" customFormat="1" ht="15" customHeight="1" x14ac:dyDescent="0.75"/>
    <row r="1573" customFormat="1" ht="15" customHeight="1" x14ac:dyDescent="0.75"/>
    <row r="1574" customFormat="1" ht="15" customHeight="1" x14ac:dyDescent="0.75"/>
    <row r="1575" customFormat="1" ht="15" customHeight="1" x14ac:dyDescent="0.75"/>
    <row r="1576" customFormat="1" ht="15" customHeight="1" x14ac:dyDescent="0.75"/>
    <row r="1577" customFormat="1" ht="15" customHeight="1" x14ac:dyDescent="0.75"/>
    <row r="1578" customFormat="1" ht="15" customHeight="1" x14ac:dyDescent="0.75"/>
    <row r="1579" customFormat="1" ht="15" customHeight="1" x14ac:dyDescent="0.75"/>
    <row r="1580" customFormat="1" ht="15" customHeight="1" x14ac:dyDescent="0.75"/>
    <row r="1581" customFormat="1" ht="15" customHeight="1" x14ac:dyDescent="0.75"/>
    <row r="1582" customFormat="1" ht="15" customHeight="1" x14ac:dyDescent="0.75"/>
    <row r="1583" customFormat="1" ht="15" customHeight="1" x14ac:dyDescent="0.75"/>
    <row r="1584" customFormat="1" ht="15" customHeight="1" x14ac:dyDescent="0.75"/>
    <row r="1585" spans="2:32" ht="15" customHeight="1" x14ac:dyDescent="0.75"/>
    <row r="1586" spans="2:32" ht="15" customHeight="1" x14ac:dyDescent="0.75"/>
    <row r="1587" spans="2:32" ht="15" customHeight="1" x14ac:dyDescent="0.75"/>
    <row r="1588" spans="2:32" ht="15" customHeight="1" x14ac:dyDescent="0.75"/>
    <row r="1589" spans="2:32" ht="15" customHeight="1" x14ac:dyDescent="0.75"/>
    <row r="1590" spans="2:32" ht="15" customHeight="1" x14ac:dyDescent="0.75">
      <c r="B1590" s="101"/>
      <c r="C1590" s="101"/>
      <c r="D1590" s="101"/>
      <c r="E1590" s="101"/>
      <c r="F1590" s="101"/>
      <c r="G1590" s="101"/>
      <c r="H1590" s="101"/>
      <c r="I1590" s="101"/>
      <c r="J1590" s="101"/>
      <c r="K1590" s="101"/>
      <c r="L1590" s="101"/>
      <c r="M1590" s="101"/>
      <c r="N1590" s="101"/>
      <c r="O1590" s="101"/>
      <c r="P1590" s="101"/>
      <c r="Q1590" s="101"/>
      <c r="R1590" s="101"/>
      <c r="S1590" s="101"/>
      <c r="T1590" s="101"/>
      <c r="U1590" s="101"/>
      <c r="V1590" s="101"/>
      <c r="W1590" s="101"/>
      <c r="X1590" s="101"/>
      <c r="Y1590" s="101"/>
      <c r="Z1590" s="101"/>
      <c r="AA1590" s="101"/>
      <c r="AB1590" s="101"/>
      <c r="AC1590" s="101"/>
      <c r="AD1590" s="101"/>
      <c r="AE1590" s="101"/>
      <c r="AF1590" s="101"/>
    </row>
    <row r="1591" spans="2:32" ht="15" customHeight="1" x14ac:dyDescent="0.75"/>
    <row r="1592" spans="2:32" ht="15" customHeight="1" x14ac:dyDescent="0.75"/>
    <row r="1593" spans="2:32" ht="15" customHeight="1" x14ac:dyDescent="0.75"/>
    <row r="1594" spans="2:32" ht="15" customHeight="1" x14ac:dyDescent="0.75"/>
    <row r="1595" spans="2:32" ht="15" customHeight="1" x14ac:dyDescent="0.75"/>
    <row r="1596" spans="2:32" ht="15" customHeight="1" x14ac:dyDescent="0.75"/>
    <row r="1597" spans="2:32" ht="15" customHeight="1" x14ac:dyDescent="0.75"/>
    <row r="1598" spans="2:32" ht="15" customHeight="1" x14ac:dyDescent="0.75"/>
    <row r="1599" spans="2:32" ht="12" customHeight="1" x14ac:dyDescent="0.75"/>
    <row r="1600" spans="2:32" ht="12" customHeight="1" x14ac:dyDescent="0.75"/>
    <row r="1601" customFormat="1" ht="12" customHeight="1" x14ac:dyDescent="0.75"/>
    <row r="1602" customFormat="1" ht="12" customHeight="1" x14ac:dyDescent="0.75"/>
    <row r="1603" customFormat="1" ht="12" customHeight="1" x14ac:dyDescent="0.75"/>
    <row r="1604" customFormat="1" ht="12" customHeight="1" x14ac:dyDescent="0.75"/>
    <row r="1605" customFormat="1" ht="12" customHeight="1" x14ac:dyDescent="0.75"/>
    <row r="1606" customFormat="1" ht="12" customHeight="1" x14ac:dyDescent="0.75"/>
    <row r="1607" customFormat="1" ht="12" customHeight="1" x14ac:dyDescent="0.75"/>
    <row r="1608" customFormat="1" ht="12" customHeight="1" x14ac:dyDescent="0.75"/>
    <row r="1609" customFormat="1" ht="12" customHeight="1" x14ac:dyDescent="0.75"/>
    <row r="1610" customFormat="1" ht="12" customHeight="1" x14ac:dyDescent="0.75"/>
    <row r="1611" customFormat="1" ht="12" customHeight="1" x14ac:dyDescent="0.75"/>
    <row r="1612" customFormat="1" ht="12" customHeight="1" x14ac:dyDescent="0.75"/>
    <row r="1613" customFormat="1" ht="12" customHeight="1" x14ac:dyDescent="0.75"/>
    <row r="1614" customFormat="1" ht="12" customHeight="1" x14ac:dyDescent="0.75"/>
    <row r="1615" customFormat="1" ht="12" customHeight="1" x14ac:dyDescent="0.75"/>
    <row r="1616" customFormat="1" ht="12" customHeight="1" x14ac:dyDescent="0.75"/>
    <row r="1617" customFormat="1" ht="12" customHeight="1" x14ac:dyDescent="0.75"/>
    <row r="1618" customFormat="1" ht="12" customHeight="1" x14ac:dyDescent="0.75"/>
    <row r="1619" customFormat="1" ht="12" customHeight="1" x14ac:dyDescent="0.75"/>
    <row r="1620" customFormat="1" ht="12" customHeight="1" x14ac:dyDescent="0.75"/>
    <row r="1621" customFormat="1" ht="12" customHeight="1" x14ac:dyDescent="0.75"/>
    <row r="1622" customFormat="1" ht="12" customHeight="1" x14ac:dyDescent="0.75"/>
    <row r="1623" customFormat="1" ht="12" customHeight="1" x14ac:dyDescent="0.75"/>
    <row r="1624" customFormat="1" ht="12" customHeight="1" x14ac:dyDescent="0.75"/>
    <row r="1625" customFormat="1" ht="15" customHeight="1" x14ac:dyDescent="0.75"/>
    <row r="1626" customFormat="1" ht="15" customHeight="1" x14ac:dyDescent="0.75"/>
    <row r="1627" customFormat="1" ht="15" customHeight="1" x14ac:dyDescent="0.75"/>
    <row r="1628" customFormat="1" ht="15" customHeight="1" x14ac:dyDescent="0.75"/>
    <row r="1629" customFormat="1" ht="15" customHeight="1" x14ac:dyDescent="0.75"/>
    <row r="1630" customFormat="1" ht="15" customHeight="1" x14ac:dyDescent="0.75"/>
    <row r="1631" customFormat="1" ht="15" customHeight="1" x14ac:dyDescent="0.75"/>
    <row r="1632" customFormat="1" ht="15" customHeight="1" x14ac:dyDescent="0.75"/>
    <row r="1633" customFormat="1" ht="15" customHeight="1" x14ac:dyDescent="0.75"/>
    <row r="1634" customFormat="1" ht="15" customHeight="1" x14ac:dyDescent="0.75"/>
    <row r="1635" customFormat="1" ht="15" customHeight="1" x14ac:dyDescent="0.75"/>
    <row r="1636" customFormat="1" ht="15" customHeight="1" x14ac:dyDescent="0.75"/>
    <row r="1637" customFormat="1" ht="15" customHeight="1" x14ac:dyDescent="0.75"/>
    <row r="1638" customFormat="1" ht="15" customHeight="1" x14ac:dyDescent="0.75"/>
    <row r="1639" customFormat="1" ht="15" customHeight="1" x14ac:dyDescent="0.75"/>
    <row r="1640" customFormat="1" ht="15" customHeight="1" x14ac:dyDescent="0.75"/>
    <row r="1641" customFormat="1" ht="15" customHeight="1" x14ac:dyDescent="0.75"/>
    <row r="1642" customFormat="1" ht="15" customHeight="1" x14ac:dyDescent="0.75"/>
    <row r="1643" customFormat="1" ht="15" customHeight="1" x14ac:dyDescent="0.75"/>
    <row r="1644" customFormat="1" ht="15" customHeight="1" x14ac:dyDescent="0.75"/>
    <row r="1645" customFormat="1" ht="15" customHeight="1" x14ac:dyDescent="0.75"/>
    <row r="1646" customFormat="1" ht="15" customHeight="1" x14ac:dyDescent="0.75"/>
    <row r="1647" customFormat="1" ht="15" customHeight="1" x14ac:dyDescent="0.75"/>
    <row r="1648" customFormat="1" ht="15" customHeight="1" x14ac:dyDescent="0.75"/>
    <row r="1649" customFormat="1" ht="15" customHeight="1" x14ac:dyDescent="0.75"/>
    <row r="1650" customFormat="1" ht="15" customHeight="1" x14ac:dyDescent="0.75"/>
    <row r="1651" customFormat="1" ht="15" customHeight="1" x14ac:dyDescent="0.75"/>
    <row r="1652" customFormat="1" ht="15" customHeight="1" x14ac:dyDescent="0.75"/>
    <row r="1653" customFormat="1" ht="15" customHeight="1" x14ac:dyDescent="0.75"/>
    <row r="1654" customFormat="1" ht="15" customHeight="1" x14ac:dyDescent="0.75"/>
    <row r="1655" customFormat="1" ht="15" customHeight="1" x14ac:dyDescent="0.75"/>
    <row r="1656" customFormat="1" ht="15" customHeight="1" x14ac:dyDescent="0.75"/>
    <row r="1657" customFormat="1" ht="15" customHeight="1" x14ac:dyDescent="0.75"/>
    <row r="1658" customFormat="1" ht="15" customHeight="1" x14ac:dyDescent="0.75"/>
    <row r="1659" customFormat="1" ht="15" customHeight="1" x14ac:dyDescent="0.75"/>
    <row r="1660" customFormat="1" ht="15" customHeight="1" x14ac:dyDescent="0.75"/>
    <row r="1661" customFormat="1" ht="15" customHeight="1" x14ac:dyDescent="0.75"/>
    <row r="1662" customFormat="1" ht="15" customHeight="1" x14ac:dyDescent="0.75"/>
    <row r="1663" customFormat="1" ht="15" customHeight="1" x14ac:dyDescent="0.75"/>
    <row r="1664" customFormat="1" ht="15" customHeight="1" x14ac:dyDescent="0.75"/>
    <row r="1665" customFormat="1" ht="15" customHeight="1" x14ac:dyDescent="0.75"/>
    <row r="1666" customFormat="1" ht="15" customHeight="1" x14ac:dyDescent="0.75"/>
    <row r="1667" customFormat="1" ht="15" customHeight="1" x14ac:dyDescent="0.75"/>
    <row r="1668" customFormat="1" ht="15" customHeight="1" x14ac:dyDescent="0.75"/>
    <row r="1669" customFormat="1" ht="15" customHeight="1" x14ac:dyDescent="0.75"/>
    <row r="1670" customFormat="1" ht="15" customHeight="1" x14ac:dyDescent="0.75"/>
    <row r="1671" customFormat="1" ht="15" customHeight="1" x14ac:dyDescent="0.75"/>
    <row r="1672" customFormat="1" ht="15" customHeight="1" x14ac:dyDescent="0.75"/>
    <row r="1673" customFormat="1" ht="15" customHeight="1" x14ac:dyDescent="0.75"/>
    <row r="1674" customFormat="1" ht="15" customHeight="1" x14ac:dyDescent="0.75"/>
    <row r="1675" customFormat="1" ht="15" customHeight="1" x14ac:dyDescent="0.75"/>
    <row r="1676" customFormat="1" ht="15" customHeight="1" x14ac:dyDescent="0.75"/>
    <row r="1677" customFormat="1" ht="15" customHeight="1" x14ac:dyDescent="0.75"/>
    <row r="1678" customFormat="1" ht="15" customHeight="1" x14ac:dyDescent="0.75"/>
    <row r="1679" customFormat="1" ht="15" customHeight="1" x14ac:dyDescent="0.75"/>
    <row r="1680" customFormat="1" ht="15" customHeight="1" x14ac:dyDescent="0.75"/>
    <row r="1681" customFormat="1" ht="15" customHeight="1" x14ac:dyDescent="0.75"/>
    <row r="1682" customFormat="1" ht="15" customHeight="1" x14ac:dyDescent="0.75"/>
    <row r="1683" customFormat="1" ht="15" customHeight="1" x14ac:dyDescent="0.75"/>
    <row r="1684" customFormat="1" ht="12" customHeight="1" x14ac:dyDescent="0.75"/>
    <row r="1685" customFormat="1" ht="12" customHeight="1" x14ac:dyDescent="0.75"/>
    <row r="1686" customFormat="1" ht="15" customHeight="1" x14ac:dyDescent="0.75"/>
    <row r="1687" customFormat="1" ht="15" customHeight="1" x14ac:dyDescent="0.75"/>
    <row r="1688" customFormat="1" ht="15" customHeight="1" x14ac:dyDescent="0.75"/>
    <row r="1689" customFormat="1" ht="15" customHeight="1" x14ac:dyDescent="0.75"/>
    <row r="1690" customFormat="1" ht="15" customHeight="1" x14ac:dyDescent="0.75"/>
    <row r="1691" customFormat="1" ht="15" customHeight="1" x14ac:dyDescent="0.75"/>
    <row r="1692" customFormat="1" ht="15" customHeight="1" x14ac:dyDescent="0.75"/>
    <row r="1693" customFormat="1" ht="15" customHeight="1" x14ac:dyDescent="0.75"/>
    <row r="1694" customFormat="1" ht="15" customHeight="1" x14ac:dyDescent="0.75"/>
    <row r="1695" customFormat="1" ht="15" customHeight="1" x14ac:dyDescent="0.75"/>
    <row r="1696" customFormat="1" ht="15" customHeight="1" x14ac:dyDescent="0.75"/>
    <row r="1697" customFormat="1" ht="15" customHeight="1" x14ac:dyDescent="0.75"/>
    <row r="1698" customFormat="1" ht="15" customHeight="1" x14ac:dyDescent="0.75"/>
    <row r="1699" customFormat="1" ht="15" customHeight="1" x14ac:dyDescent="0.75"/>
    <row r="1700" customFormat="1" ht="15" customHeight="1" x14ac:dyDescent="0.75"/>
    <row r="1701" customFormat="1" ht="15" customHeight="1" x14ac:dyDescent="0.75"/>
    <row r="1702" customFormat="1" ht="15" customHeight="1" x14ac:dyDescent="0.75"/>
    <row r="1703" customFormat="1" ht="15" customHeight="1" x14ac:dyDescent="0.75"/>
    <row r="1704" customFormat="1" ht="15" customHeight="1" x14ac:dyDescent="0.75"/>
    <row r="1705" customFormat="1" ht="15" customHeight="1" x14ac:dyDescent="0.75"/>
    <row r="1706" customFormat="1" ht="15" customHeight="1" x14ac:dyDescent="0.75"/>
    <row r="1707" customFormat="1" ht="15" customHeight="1" x14ac:dyDescent="0.75"/>
    <row r="1708" customFormat="1" ht="15" customHeight="1" x14ac:dyDescent="0.75"/>
    <row r="1709" customFormat="1" ht="15" customHeight="1" x14ac:dyDescent="0.75"/>
    <row r="1710" customFormat="1" ht="15" customHeight="1" x14ac:dyDescent="0.75"/>
    <row r="1711" customFormat="1" ht="15" customHeight="1" x14ac:dyDescent="0.75"/>
    <row r="1712" customFormat="1" ht="15" customHeight="1" x14ac:dyDescent="0.75"/>
    <row r="1713" customFormat="1" ht="15" customHeight="1" x14ac:dyDescent="0.75"/>
    <row r="1714" customFormat="1" ht="15" customHeight="1" x14ac:dyDescent="0.75"/>
    <row r="1715" customFormat="1" ht="15" customHeight="1" x14ac:dyDescent="0.75"/>
    <row r="1716" customFormat="1" ht="15" customHeight="1" x14ac:dyDescent="0.75"/>
    <row r="1717" customFormat="1" ht="15" customHeight="1" x14ac:dyDescent="0.75"/>
    <row r="1718" customFormat="1" ht="15" customHeight="1" x14ac:dyDescent="0.75"/>
    <row r="1719" customFormat="1" ht="15" customHeight="1" x14ac:dyDescent="0.75"/>
    <row r="1720" customFormat="1" ht="15" customHeight="1" x14ac:dyDescent="0.75"/>
    <row r="1721" customFormat="1" ht="15" customHeight="1" x14ac:dyDescent="0.75"/>
    <row r="1722" customFormat="1" ht="15" customHeight="1" x14ac:dyDescent="0.75"/>
    <row r="1723" customFormat="1" ht="15" customHeight="1" x14ac:dyDescent="0.75"/>
    <row r="1724" customFormat="1" ht="15" customHeight="1" x14ac:dyDescent="0.75"/>
    <row r="1725" customFormat="1" ht="15" customHeight="1" x14ac:dyDescent="0.75"/>
    <row r="1726" customFormat="1" ht="15" customHeight="1" x14ac:dyDescent="0.75"/>
    <row r="1727" customFormat="1" ht="15" customHeight="1" x14ac:dyDescent="0.75"/>
    <row r="1728" customFormat="1" ht="15" customHeight="1" x14ac:dyDescent="0.75"/>
    <row r="1729" customFormat="1" ht="15" customHeight="1" x14ac:dyDescent="0.75"/>
    <row r="1730" customFormat="1" ht="15" customHeight="1" x14ac:dyDescent="0.75"/>
    <row r="1731" customFormat="1" ht="15" customHeight="1" x14ac:dyDescent="0.75"/>
    <row r="1732" customFormat="1" ht="15" customHeight="1" x14ac:dyDescent="0.75"/>
    <row r="1733" customFormat="1" ht="15" customHeight="1" x14ac:dyDescent="0.75"/>
    <row r="1734" customFormat="1" ht="15" customHeight="1" x14ac:dyDescent="0.75"/>
    <row r="1735" customFormat="1" ht="15" customHeight="1" x14ac:dyDescent="0.75"/>
    <row r="1736" customFormat="1" ht="15" customHeight="1" x14ac:dyDescent="0.75"/>
    <row r="1737" customFormat="1" ht="15" customHeight="1" x14ac:dyDescent="0.75"/>
    <row r="1738" customFormat="1" ht="15" customHeight="1" x14ac:dyDescent="0.75"/>
    <row r="1739" customFormat="1" ht="15" customHeight="1" x14ac:dyDescent="0.75"/>
    <row r="1740" customFormat="1" ht="12" customHeight="1" x14ac:dyDescent="0.75"/>
    <row r="1741" customFormat="1" ht="12" customHeight="1" x14ac:dyDescent="0.75"/>
    <row r="1742" customFormat="1" ht="15" customHeight="1" x14ac:dyDescent="0.75"/>
    <row r="1743" customFormat="1" ht="15" customHeight="1" x14ac:dyDescent="0.75"/>
    <row r="1744" customFormat="1" ht="15" customHeight="1" x14ac:dyDescent="0.75"/>
    <row r="1745" customFormat="1" ht="15" customHeight="1" x14ac:dyDescent="0.75"/>
    <row r="1746" customFormat="1" ht="15" customHeight="1" x14ac:dyDescent="0.75"/>
    <row r="1747" customFormat="1" ht="15" customHeight="1" x14ac:dyDescent="0.75"/>
    <row r="1748" customFormat="1" ht="15" customHeight="1" x14ac:dyDescent="0.75"/>
    <row r="1749" customFormat="1" ht="15" customHeight="1" x14ac:dyDescent="0.75"/>
    <row r="1750" customFormat="1" ht="15" customHeight="1" x14ac:dyDescent="0.75"/>
    <row r="1751" customFormat="1" ht="15" customHeight="1" x14ac:dyDescent="0.75"/>
    <row r="1752" customFormat="1" ht="15" customHeight="1" x14ac:dyDescent="0.75"/>
    <row r="1753" customFormat="1" ht="15" customHeight="1" x14ac:dyDescent="0.75"/>
    <row r="1754" customFormat="1" ht="15" customHeight="1" x14ac:dyDescent="0.75"/>
    <row r="1755" customFormat="1" ht="15" customHeight="1" x14ac:dyDescent="0.75"/>
    <row r="1756" customFormat="1" ht="15" customHeight="1" x14ac:dyDescent="0.75"/>
    <row r="1757" customFormat="1" ht="15" customHeight="1" x14ac:dyDescent="0.75"/>
    <row r="1758" customFormat="1" ht="15" customHeight="1" x14ac:dyDescent="0.75"/>
    <row r="1759" customFormat="1" ht="15" customHeight="1" x14ac:dyDescent="0.75"/>
    <row r="1760" customFormat="1" ht="15" customHeight="1" x14ac:dyDescent="0.75"/>
    <row r="1761" customFormat="1" ht="15" customHeight="1" x14ac:dyDescent="0.75"/>
    <row r="1762" customFormat="1" ht="15" customHeight="1" x14ac:dyDescent="0.75"/>
    <row r="1763" customFormat="1" ht="15" customHeight="1" x14ac:dyDescent="0.75"/>
    <row r="1764" customFormat="1" ht="15" customHeight="1" x14ac:dyDescent="0.75"/>
    <row r="1765" customFormat="1" ht="15" customHeight="1" x14ac:dyDescent="0.75"/>
    <row r="1766" customFormat="1" ht="15" customHeight="1" x14ac:dyDescent="0.75"/>
    <row r="1767" customFormat="1" ht="15" customHeight="1" x14ac:dyDescent="0.75"/>
    <row r="1768" customFormat="1" ht="15" customHeight="1" x14ac:dyDescent="0.75"/>
    <row r="1769" customFormat="1" ht="15" customHeight="1" x14ac:dyDescent="0.75"/>
    <row r="1770" customFormat="1" ht="15" customHeight="1" x14ac:dyDescent="0.75"/>
    <row r="1771" customFormat="1" ht="15" customHeight="1" x14ac:dyDescent="0.75"/>
    <row r="1772" customFormat="1" ht="15" customHeight="1" x14ac:dyDescent="0.75"/>
    <row r="1773" customFormat="1" ht="15" customHeight="1" x14ac:dyDescent="0.75"/>
    <row r="1774" customFormat="1" ht="15" customHeight="1" x14ac:dyDescent="0.75"/>
    <row r="1775" customFormat="1" ht="15" customHeight="1" x14ac:dyDescent="0.75"/>
    <row r="1776" customFormat="1" ht="15" customHeight="1" x14ac:dyDescent="0.75"/>
    <row r="1777" customFormat="1" ht="15" customHeight="1" x14ac:dyDescent="0.75"/>
    <row r="1778" customFormat="1" ht="15" customHeight="1" x14ac:dyDescent="0.75"/>
    <row r="1779" customFormat="1" ht="15" customHeight="1" x14ac:dyDescent="0.75"/>
    <row r="1780" customFormat="1" ht="15" customHeight="1" x14ac:dyDescent="0.75"/>
    <row r="1781" customFormat="1" ht="15" customHeight="1" x14ac:dyDescent="0.75"/>
    <row r="1782" customFormat="1" ht="15" customHeight="1" x14ac:dyDescent="0.75"/>
    <row r="1783" customFormat="1" ht="15" customHeight="1" x14ac:dyDescent="0.75"/>
    <row r="1784" customFormat="1" ht="15" customHeight="1" x14ac:dyDescent="0.75"/>
    <row r="1785" customFormat="1" ht="15" customHeight="1" x14ac:dyDescent="0.75"/>
    <row r="1786" customFormat="1" ht="15" customHeight="1" x14ac:dyDescent="0.75"/>
    <row r="1787" customFormat="1" ht="15" customHeight="1" x14ac:dyDescent="0.75"/>
    <row r="1788" customFormat="1" ht="15" customHeight="1" x14ac:dyDescent="0.75"/>
    <row r="1789" customFormat="1" ht="15" customHeight="1" x14ac:dyDescent="0.75"/>
    <row r="1790" customFormat="1" ht="15" customHeight="1" x14ac:dyDescent="0.75"/>
    <row r="1791" customFormat="1" ht="15" customHeight="1" x14ac:dyDescent="0.75"/>
    <row r="1792" customFormat="1" ht="15" customHeight="1" x14ac:dyDescent="0.75"/>
    <row r="1793" customFormat="1" ht="15" customHeight="1" x14ac:dyDescent="0.75"/>
    <row r="1794" customFormat="1" ht="15" customHeight="1" x14ac:dyDescent="0.75"/>
    <row r="1795" customFormat="1" ht="15" customHeight="1" x14ac:dyDescent="0.75"/>
    <row r="1796" customFormat="1" ht="12" customHeight="1" x14ac:dyDescent="0.75"/>
    <row r="1797" customFormat="1" ht="12" customHeight="1" x14ac:dyDescent="0.75"/>
    <row r="1798" customFormat="1" ht="15" customHeight="1" x14ac:dyDescent="0.75"/>
    <row r="1799" customFormat="1" ht="15" customHeight="1" x14ac:dyDescent="0.75"/>
    <row r="1800" customFormat="1" ht="15" customHeight="1" x14ac:dyDescent="0.75"/>
    <row r="1801" customFormat="1" ht="15" customHeight="1" x14ac:dyDescent="0.75"/>
    <row r="1802" customFormat="1" ht="15" customHeight="1" x14ac:dyDescent="0.75"/>
    <row r="1803" customFormat="1" ht="15" customHeight="1" x14ac:dyDescent="0.75"/>
    <row r="1804" customFormat="1" ht="15" customHeight="1" x14ac:dyDescent="0.75"/>
    <row r="1805" customFormat="1" ht="15" customHeight="1" x14ac:dyDescent="0.75"/>
    <row r="1806" customFormat="1" ht="15" customHeight="1" x14ac:dyDescent="0.75"/>
    <row r="1807" customFormat="1" ht="15" customHeight="1" x14ac:dyDescent="0.75"/>
    <row r="1808" customFormat="1" ht="15" customHeight="1" x14ac:dyDescent="0.75"/>
    <row r="1809" spans="2:32" ht="15" customHeight="1" x14ac:dyDescent="0.75"/>
    <row r="1810" spans="2:32" ht="15" customHeight="1" x14ac:dyDescent="0.75"/>
    <row r="1811" spans="2:32" ht="15" customHeight="1" x14ac:dyDescent="0.75"/>
    <row r="1812" spans="2:32" ht="15" customHeight="1" x14ac:dyDescent="0.75"/>
    <row r="1813" spans="2:32" ht="15" customHeight="1" x14ac:dyDescent="0.75">
      <c r="B1813" s="101"/>
      <c r="C1813" s="101"/>
      <c r="D1813" s="101"/>
      <c r="E1813" s="101"/>
      <c r="F1813" s="101"/>
      <c r="G1813" s="101"/>
      <c r="H1813" s="101"/>
      <c r="I1813" s="101"/>
      <c r="J1813" s="101"/>
      <c r="K1813" s="101"/>
      <c r="L1813" s="101"/>
      <c r="M1813" s="101"/>
      <c r="N1813" s="101"/>
      <c r="O1813" s="101"/>
      <c r="P1813" s="101"/>
      <c r="Q1813" s="101"/>
      <c r="R1813" s="101"/>
      <c r="S1813" s="101"/>
      <c r="T1813" s="101"/>
      <c r="U1813" s="101"/>
      <c r="V1813" s="101"/>
      <c r="W1813" s="101"/>
      <c r="X1813" s="101"/>
      <c r="Y1813" s="101"/>
      <c r="Z1813" s="101"/>
      <c r="AA1813" s="101"/>
      <c r="AB1813" s="101"/>
      <c r="AC1813" s="101"/>
      <c r="AD1813" s="101"/>
      <c r="AE1813" s="101"/>
      <c r="AF1813" s="101"/>
    </row>
    <row r="1814" spans="2:32" ht="12" customHeight="1" x14ac:dyDescent="0.75"/>
    <row r="1815" spans="2:32" ht="12" customHeight="1" x14ac:dyDescent="0.75"/>
    <row r="1816" spans="2:32" ht="12" customHeight="1" x14ac:dyDescent="0.75"/>
    <row r="1817" spans="2:32" ht="12" customHeight="1" x14ac:dyDescent="0.75"/>
    <row r="1818" spans="2:32" ht="12" customHeight="1" x14ac:dyDescent="0.75"/>
    <row r="1819" spans="2:32" ht="12" customHeight="1" x14ac:dyDescent="0.75"/>
    <row r="1820" spans="2:32" ht="12" customHeight="1" x14ac:dyDescent="0.75"/>
    <row r="1821" spans="2:32" ht="12" customHeight="1" x14ac:dyDescent="0.75"/>
    <row r="1822" spans="2:32" ht="12" customHeight="1" x14ac:dyDescent="0.75"/>
    <row r="1823" spans="2:32" ht="12" customHeight="1" x14ac:dyDescent="0.75"/>
    <row r="1824" spans="2:32" ht="12" customHeight="1" x14ac:dyDescent="0.75"/>
    <row r="1825" customFormat="1" ht="15" customHeight="1" x14ac:dyDescent="0.75"/>
    <row r="1826" customFormat="1" ht="15" customHeight="1" x14ac:dyDescent="0.75"/>
    <row r="1827" customFormat="1" ht="15" customHeight="1" x14ac:dyDescent="0.75"/>
    <row r="1828" customFormat="1" ht="15" customHeight="1" x14ac:dyDescent="0.75"/>
    <row r="1829" customFormat="1" ht="15" customHeight="1" x14ac:dyDescent="0.75"/>
    <row r="1830" customFormat="1" ht="15" customHeight="1" x14ac:dyDescent="0.75"/>
    <row r="1831" customFormat="1" ht="12" customHeight="1" x14ac:dyDescent="0.75"/>
    <row r="1832" customFormat="1" ht="15" customHeight="1" x14ac:dyDescent="0.75"/>
    <row r="1833" customFormat="1" ht="15" customHeight="1" x14ac:dyDescent="0.75"/>
    <row r="1834" customFormat="1" ht="15" customHeight="1" x14ac:dyDescent="0.75"/>
    <row r="1835" customFormat="1" ht="15" customHeight="1" x14ac:dyDescent="0.75"/>
    <row r="1836" customFormat="1" ht="15" customHeight="1" x14ac:dyDescent="0.75"/>
    <row r="1837" customFormat="1" ht="15" customHeight="1" x14ac:dyDescent="0.75"/>
    <row r="1838" customFormat="1" ht="15" customHeight="1" x14ac:dyDescent="0.75"/>
    <row r="1839" customFormat="1" ht="15" customHeight="1" x14ac:dyDescent="0.75"/>
    <row r="1840" customFormat="1" ht="15" customHeight="1" x14ac:dyDescent="0.75"/>
    <row r="1841" customFormat="1" ht="15" customHeight="1" x14ac:dyDescent="0.75"/>
    <row r="1842" customFormat="1" ht="15" customHeight="1" x14ac:dyDescent="0.75"/>
    <row r="1843" customFormat="1" ht="15" customHeight="1" x14ac:dyDescent="0.75"/>
    <row r="1844" customFormat="1" ht="15" customHeight="1" x14ac:dyDescent="0.75"/>
    <row r="1845" customFormat="1" ht="15" customHeight="1" x14ac:dyDescent="0.75"/>
    <row r="1846" customFormat="1" ht="15" customHeight="1" x14ac:dyDescent="0.75"/>
    <row r="1847" customFormat="1" ht="15" customHeight="1" x14ac:dyDescent="0.75"/>
    <row r="1848" customFormat="1" ht="15" customHeight="1" x14ac:dyDescent="0.75"/>
    <row r="1849" customFormat="1" ht="15" customHeight="1" x14ac:dyDescent="0.75"/>
    <row r="1850" customFormat="1" ht="15" customHeight="1" x14ac:dyDescent="0.75"/>
    <row r="1851" customFormat="1" ht="15" customHeight="1" x14ac:dyDescent="0.75"/>
    <row r="1852" customFormat="1" ht="15" customHeight="1" x14ac:dyDescent="0.75"/>
    <row r="1853" customFormat="1" ht="15" customHeight="1" x14ac:dyDescent="0.75"/>
    <row r="1854" customFormat="1" ht="15" customHeight="1" x14ac:dyDescent="0.75"/>
    <row r="1855" customFormat="1" ht="15" customHeight="1" x14ac:dyDescent="0.75"/>
    <row r="1856" customFormat="1" ht="15" customHeight="1" x14ac:dyDescent="0.75"/>
    <row r="1857" customFormat="1" ht="15" customHeight="1" x14ac:dyDescent="0.75"/>
    <row r="1858" customFormat="1" ht="15" customHeight="1" x14ac:dyDescent="0.75"/>
    <row r="1859" customFormat="1" ht="15" customHeight="1" x14ac:dyDescent="0.75"/>
    <row r="1860" customFormat="1" ht="15" customHeight="1" x14ac:dyDescent="0.75"/>
    <row r="1861" customFormat="1" ht="15" customHeight="1" x14ac:dyDescent="0.75"/>
    <row r="1862" customFormat="1" ht="15" customHeight="1" x14ac:dyDescent="0.75"/>
    <row r="1863" customFormat="1" ht="15" customHeight="1" x14ac:dyDescent="0.75"/>
    <row r="1864" customFormat="1" ht="15" customHeight="1" x14ac:dyDescent="0.75"/>
    <row r="1865" customFormat="1" ht="15" customHeight="1" x14ac:dyDescent="0.75"/>
    <row r="1866" customFormat="1" ht="15" customHeight="1" x14ac:dyDescent="0.75"/>
    <row r="1867" customFormat="1" ht="12" customHeight="1" x14ac:dyDescent="0.75"/>
    <row r="1868" customFormat="1" ht="15" customHeight="1" x14ac:dyDescent="0.75"/>
    <row r="1869" customFormat="1" ht="15" customHeight="1" x14ac:dyDescent="0.75"/>
    <row r="1870" customFormat="1" ht="15" customHeight="1" x14ac:dyDescent="0.75"/>
    <row r="1871" customFormat="1" ht="15" customHeight="1" x14ac:dyDescent="0.75"/>
    <row r="1872" customFormat="1" ht="15" customHeight="1" x14ac:dyDescent="0.75"/>
    <row r="1873" customFormat="1" ht="15" customHeight="1" x14ac:dyDescent="0.75"/>
    <row r="1874" customFormat="1" ht="15" customHeight="1" x14ac:dyDescent="0.75"/>
    <row r="1875" customFormat="1" ht="15" customHeight="1" x14ac:dyDescent="0.75"/>
    <row r="1876" customFormat="1" ht="15" customHeight="1" x14ac:dyDescent="0.75"/>
    <row r="1877" customFormat="1" ht="15" customHeight="1" x14ac:dyDescent="0.75"/>
    <row r="1878" customFormat="1" ht="15" customHeight="1" x14ac:dyDescent="0.75"/>
    <row r="1879" customFormat="1" ht="15" customHeight="1" x14ac:dyDescent="0.75"/>
    <row r="1880" customFormat="1" ht="15" customHeight="1" x14ac:dyDescent="0.75"/>
    <row r="1881" customFormat="1" ht="15" customHeight="1" x14ac:dyDescent="0.75"/>
    <row r="1882" customFormat="1" ht="15" customHeight="1" x14ac:dyDescent="0.75"/>
    <row r="1883" customFormat="1" ht="15" customHeight="1" x14ac:dyDescent="0.75"/>
    <row r="1884" customFormat="1" ht="15" customHeight="1" x14ac:dyDescent="0.75"/>
    <row r="1885" customFormat="1" ht="15" customHeight="1" x14ac:dyDescent="0.75"/>
    <row r="1886" customFormat="1" ht="15" customHeight="1" x14ac:dyDescent="0.75"/>
    <row r="1887" customFormat="1" ht="15" customHeight="1" x14ac:dyDescent="0.75"/>
    <row r="1888" customFormat="1" ht="15" customHeight="1" x14ac:dyDescent="0.75"/>
    <row r="1889" customFormat="1" ht="15" customHeight="1" x14ac:dyDescent="0.75"/>
    <row r="1890" customFormat="1" ht="15" customHeight="1" x14ac:dyDescent="0.75"/>
    <row r="1891" customFormat="1" ht="15" customHeight="1" x14ac:dyDescent="0.75"/>
    <row r="1892" customFormat="1" ht="15" customHeight="1" x14ac:dyDescent="0.75"/>
    <row r="1893" customFormat="1" ht="15" customHeight="1" x14ac:dyDescent="0.75"/>
    <row r="1894" customFormat="1" ht="15" customHeight="1" x14ac:dyDescent="0.75"/>
    <row r="1895" customFormat="1" ht="15" customHeight="1" x14ac:dyDescent="0.75"/>
    <row r="1896" customFormat="1" ht="15" customHeight="1" x14ac:dyDescent="0.75"/>
    <row r="1897" customFormat="1" ht="15" customHeight="1" x14ac:dyDescent="0.75"/>
    <row r="1898" customFormat="1" ht="15" customHeight="1" x14ac:dyDescent="0.75"/>
    <row r="1899" customFormat="1" ht="15" customHeight="1" x14ac:dyDescent="0.75"/>
    <row r="1900" customFormat="1" ht="15" customHeight="1" x14ac:dyDescent="0.75"/>
    <row r="1901" customFormat="1" ht="15" customHeight="1" x14ac:dyDescent="0.75"/>
    <row r="1902" customFormat="1" ht="15" customHeight="1" x14ac:dyDescent="0.75"/>
    <row r="1903" customFormat="1" ht="15" customHeight="1" x14ac:dyDescent="0.75"/>
    <row r="1904" customFormat="1" ht="15" customHeight="1" x14ac:dyDescent="0.75"/>
    <row r="1905" customFormat="1" ht="15" customHeight="1" x14ac:dyDescent="0.75"/>
    <row r="1906" customFormat="1" ht="15" customHeight="1" x14ac:dyDescent="0.75"/>
    <row r="1907" customFormat="1" ht="15" customHeight="1" x14ac:dyDescent="0.75"/>
    <row r="1908" customFormat="1" ht="15" customHeight="1" x14ac:dyDescent="0.75"/>
    <row r="1909" customFormat="1" ht="15" customHeight="1" x14ac:dyDescent="0.75"/>
    <row r="1910" customFormat="1" ht="15" customHeight="1" x14ac:dyDescent="0.75"/>
    <row r="1911" customFormat="1" ht="15" customHeight="1" x14ac:dyDescent="0.75"/>
    <row r="1912" customFormat="1" ht="15" customHeight="1" x14ac:dyDescent="0.75"/>
    <row r="1913" customFormat="1" ht="12" customHeight="1" x14ac:dyDescent="0.75"/>
    <row r="1914" customFormat="1" ht="15" customHeight="1" x14ac:dyDescent="0.75"/>
    <row r="1915" customFormat="1" ht="15" customHeight="1" x14ac:dyDescent="0.75"/>
    <row r="1916" customFormat="1" ht="15" customHeight="1" x14ac:dyDescent="0.75"/>
    <row r="1917" customFormat="1" ht="15" customHeight="1" x14ac:dyDescent="0.75"/>
    <row r="1918" customFormat="1" ht="15" customHeight="1" x14ac:dyDescent="0.75"/>
    <row r="1919" customFormat="1" ht="15" customHeight="1" x14ac:dyDescent="0.75"/>
    <row r="1920" customFormat="1" ht="15" customHeight="1" x14ac:dyDescent="0.75"/>
    <row r="1921" customFormat="1" ht="15" customHeight="1" x14ac:dyDescent="0.75"/>
    <row r="1922" customFormat="1" ht="15" customHeight="1" x14ac:dyDescent="0.75"/>
    <row r="1923" customFormat="1" ht="15" customHeight="1" x14ac:dyDescent="0.75"/>
    <row r="1924" customFormat="1" ht="15" customHeight="1" x14ac:dyDescent="0.75"/>
    <row r="1925" customFormat="1" ht="15" customHeight="1" x14ac:dyDescent="0.75"/>
    <row r="1926" customFormat="1" ht="15" customHeight="1" x14ac:dyDescent="0.75"/>
    <row r="1927" customFormat="1" ht="15" customHeight="1" x14ac:dyDescent="0.75"/>
    <row r="1928" customFormat="1" ht="15" customHeight="1" x14ac:dyDescent="0.75"/>
    <row r="1929" customFormat="1" ht="15" customHeight="1" x14ac:dyDescent="0.75"/>
    <row r="1930" customFormat="1" ht="15" customHeight="1" x14ac:dyDescent="0.75"/>
    <row r="1931" customFormat="1" ht="15" customHeight="1" x14ac:dyDescent="0.75"/>
    <row r="1932" customFormat="1" ht="15" customHeight="1" x14ac:dyDescent="0.75"/>
    <row r="1933" customFormat="1" ht="15" customHeight="1" x14ac:dyDescent="0.75"/>
    <row r="1934" customFormat="1" ht="15" customHeight="1" x14ac:dyDescent="0.75"/>
    <row r="1935" customFormat="1" ht="15" customHeight="1" x14ac:dyDescent="0.75"/>
    <row r="1936" customFormat="1" ht="15" customHeight="1" x14ac:dyDescent="0.75"/>
    <row r="1937" customFormat="1" ht="15" customHeight="1" x14ac:dyDescent="0.75"/>
    <row r="1938" customFormat="1" ht="15" customHeight="1" x14ac:dyDescent="0.75"/>
    <row r="1939" customFormat="1" ht="15" customHeight="1" x14ac:dyDescent="0.75"/>
    <row r="1940" customFormat="1" ht="15" customHeight="1" x14ac:dyDescent="0.75"/>
    <row r="1941" customFormat="1" ht="15" customHeight="1" x14ac:dyDescent="0.75"/>
    <row r="1942" customFormat="1" ht="15" customHeight="1" x14ac:dyDescent="0.75"/>
    <row r="1943" customFormat="1" ht="15" customHeight="1" x14ac:dyDescent="0.75"/>
    <row r="1944" customFormat="1" ht="15" customHeight="1" x14ac:dyDescent="0.75"/>
    <row r="1945" customFormat="1" ht="15" customHeight="1" x14ac:dyDescent="0.75"/>
    <row r="1946" customFormat="1" ht="15" customHeight="1" x14ac:dyDescent="0.75"/>
    <row r="1947" customFormat="1" ht="15" customHeight="1" x14ac:dyDescent="0.75"/>
    <row r="1948" customFormat="1" ht="15" customHeight="1" x14ac:dyDescent="0.75"/>
    <row r="1949" customFormat="1" ht="12" customHeight="1" x14ac:dyDescent="0.75"/>
    <row r="1950" customFormat="1" ht="15" customHeight="1" x14ac:dyDescent="0.75"/>
    <row r="1951" customFormat="1" ht="15" customHeight="1" x14ac:dyDescent="0.75"/>
    <row r="1952" customFormat="1" ht="15" customHeight="1" x14ac:dyDescent="0.75"/>
    <row r="1953" customFormat="1" ht="15" customHeight="1" x14ac:dyDescent="0.75"/>
    <row r="1954" customFormat="1" ht="15" customHeight="1" x14ac:dyDescent="0.75"/>
    <row r="1955" customFormat="1" ht="15" customHeight="1" x14ac:dyDescent="0.75"/>
    <row r="1956" customFormat="1" ht="15" customHeight="1" x14ac:dyDescent="0.75"/>
    <row r="1957" customFormat="1" ht="15" customHeight="1" x14ac:dyDescent="0.75"/>
    <row r="1958" customFormat="1" ht="15" customHeight="1" x14ac:dyDescent="0.75"/>
    <row r="1959" customFormat="1" ht="15" customHeight="1" x14ac:dyDescent="0.75"/>
    <row r="1960" customFormat="1" ht="15" customHeight="1" x14ac:dyDescent="0.75"/>
    <row r="1961" customFormat="1" ht="15" customHeight="1" x14ac:dyDescent="0.75"/>
    <row r="1962" customFormat="1" ht="15" customHeight="1" x14ac:dyDescent="0.75"/>
    <row r="1963" customFormat="1" ht="15" customHeight="1" x14ac:dyDescent="0.75"/>
    <row r="1964" customFormat="1" ht="15" customHeight="1" x14ac:dyDescent="0.75"/>
    <row r="1965" customFormat="1" ht="15" customHeight="1" x14ac:dyDescent="0.75"/>
    <row r="1966" customFormat="1" ht="15" customHeight="1" x14ac:dyDescent="0.75"/>
    <row r="1967" customFormat="1" ht="15" customHeight="1" x14ac:dyDescent="0.75"/>
    <row r="1968" customFormat="1" ht="15" customHeight="1" x14ac:dyDescent="0.75"/>
    <row r="1969" customFormat="1" ht="15" customHeight="1" x14ac:dyDescent="0.75"/>
    <row r="1970" customFormat="1" ht="15" customHeight="1" x14ac:dyDescent="0.75"/>
    <row r="1971" customFormat="1" ht="15" customHeight="1" x14ac:dyDescent="0.75"/>
    <row r="1972" customFormat="1" ht="15" customHeight="1" x14ac:dyDescent="0.75"/>
    <row r="1973" customFormat="1" ht="15" customHeight="1" x14ac:dyDescent="0.75"/>
    <row r="1974" customFormat="1" ht="15" customHeight="1" x14ac:dyDescent="0.75"/>
    <row r="1975" customFormat="1" ht="15" customHeight="1" x14ac:dyDescent="0.75"/>
    <row r="1976" customFormat="1" ht="15" customHeight="1" x14ac:dyDescent="0.75"/>
    <row r="1977" customFormat="1" ht="15" customHeight="1" x14ac:dyDescent="0.75"/>
    <row r="1978" customFormat="1" ht="15" customHeight="1" x14ac:dyDescent="0.75"/>
    <row r="1979" customFormat="1" ht="15" customHeight="1" x14ac:dyDescent="0.75"/>
    <row r="1980" customFormat="1" ht="15" customHeight="1" x14ac:dyDescent="0.75"/>
    <row r="1981" customFormat="1" ht="15" customHeight="1" x14ac:dyDescent="0.75"/>
    <row r="1982" customFormat="1" ht="15" customHeight="1" x14ac:dyDescent="0.75"/>
    <row r="1983" customFormat="1" ht="15" customHeight="1" x14ac:dyDescent="0.75"/>
    <row r="1984" customFormat="1" ht="15" customHeight="1" x14ac:dyDescent="0.75"/>
    <row r="1985" customFormat="1" ht="12" customHeight="1" x14ac:dyDescent="0.75"/>
    <row r="1986" customFormat="1" ht="15" customHeight="1" x14ac:dyDescent="0.75"/>
    <row r="1987" customFormat="1" ht="12" customHeight="1" x14ac:dyDescent="0.75"/>
    <row r="1988" customFormat="1" ht="15" customHeight="1" x14ac:dyDescent="0.75"/>
    <row r="1989" customFormat="1" ht="15" customHeight="1" x14ac:dyDescent="0.75"/>
    <row r="1990" customFormat="1" ht="15" customHeight="1" x14ac:dyDescent="0.75"/>
    <row r="1991" customFormat="1" ht="15" customHeight="1" x14ac:dyDescent="0.75"/>
    <row r="1992" customFormat="1" ht="15" customHeight="1" x14ac:dyDescent="0.75"/>
    <row r="1993" customFormat="1" ht="15" customHeight="1" x14ac:dyDescent="0.75"/>
    <row r="1994" customFormat="1" ht="15" customHeight="1" x14ac:dyDescent="0.75"/>
    <row r="1995" customFormat="1" ht="15" customHeight="1" x14ac:dyDescent="0.75"/>
    <row r="1996" customFormat="1" ht="15" customHeight="1" x14ac:dyDescent="0.75"/>
    <row r="1997" customFormat="1" ht="15" customHeight="1" x14ac:dyDescent="0.75"/>
    <row r="1998" customFormat="1" ht="15" customHeight="1" x14ac:dyDescent="0.75"/>
    <row r="1999" customFormat="1" ht="15" customHeight="1" x14ac:dyDescent="0.75"/>
    <row r="2000" customFormat="1" ht="15" customHeight="1" x14ac:dyDescent="0.75"/>
    <row r="2001" customFormat="1" ht="15" customHeight="1" x14ac:dyDescent="0.75"/>
    <row r="2002" customFormat="1" ht="15" customHeight="1" x14ac:dyDescent="0.75"/>
    <row r="2003" customFormat="1" ht="15" customHeight="1" x14ac:dyDescent="0.75"/>
    <row r="2004" customFormat="1" ht="15" customHeight="1" x14ac:dyDescent="0.75"/>
    <row r="2005" customFormat="1" ht="15" customHeight="1" x14ac:dyDescent="0.75"/>
    <row r="2006" customFormat="1" ht="15" customHeight="1" x14ac:dyDescent="0.75"/>
    <row r="2007" customFormat="1" ht="15" customHeight="1" x14ac:dyDescent="0.75"/>
    <row r="2008" customFormat="1" ht="15" customHeight="1" x14ac:dyDescent="0.75"/>
    <row r="2009" customFormat="1" ht="15" customHeight="1" x14ac:dyDescent="0.75"/>
    <row r="2010" customFormat="1" ht="15" customHeight="1" x14ac:dyDescent="0.75"/>
    <row r="2011" customFormat="1" ht="15" customHeight="1" x14ac:dyDescent="0.75"/>
    <row r="2012" customFormat="1" ht="15" customHeight="1" x14ac:dyDescent="0.75"/>
    <row r="2013" customFormat="1" ht="15" customHeight="1" x14ac:dyDescent="0.75"/>
    <row r="2014" customFormat="1" ht="15" customHeight="1" x14ac:dyDescent="0.75"/>
    <row r="2015" customFormat="1" ht="15" customHeight="1" x14ac:dyDescent="0.75"/>
    <row r="2016" customFormat="1" ht="15" customHeight="1" x14ac:dyDescent="0.75"/>
    <row r="2017" customFormat="1" ht="15" customHeight="1" x14ac:dyDescent="0.75"/>
    <row r="2018" customFormat="1" ht="15" customHeight="1" x14ac:dyDescent="0.75"/>
    <row r="2019" customFormat="1" ht="15" customHeight="1" x14ac:dyDescent="0.75"/>
    <row r="2020" customFormat="1" ht="15" customHeight="1" x14ac:dyDescent="0.75"/>
    <row r="2021" customFormat="1" ht="15" customHeight="1" x14ac:dyDescent="0.75"/>
    <row r="2022" customFormat="1" ht="15" customHeight="1" x14ac:dyDescent="0.75"/>
    <row r="2023" customFormat="1" ht="12" customHeight="1" x14ac:dyDescent="0.75"/>
    <row r="2024" customFormat="1" ht="15" customHeight="1" x14ac:dyDescent="0.75"/>
    <row r="2025" customFormat="1" ht="15" customHeight="1" x14ac:dyDescent="0.75"/>
    <row r="2026" customFormat="1" ht="15" customHeight="1" x14ac:dyDescent="0.75"/>
    <row r="2027" customFormat="1" ht="15" customHeight="1" x14ac:dyDescent="0.75"/>
    <row r="2028" customFormat="1" ht="15" customHeight="1" x14ac:dyDescent="0.75"/>
    <row r="2029" customFormat="1" ht="15" customHeight="1" x14ac:dyDescent="0.75"/>
    <row r="2030" customFormat="1" ht="15" customHeight="1" x14ac:dyDescent="0.75"/>
    <row r="2031" customFormat="1" ht="15" customHeight="1" x14ac:dyDescent="0.75"/>
    <row r="2032" customFormat="1" ht="15" customHeight="1" x14ac:dyDescent="0.75"/>
    <row r="2033" customFormat="1" ht="15" customHeight="1" x14ac:dyDescent="0.75"/>
    <row r="2034" customFormat="1" ht="15" customHeight="1" x14ac:dyDescent="0.75"/>
    <row r="2035" customFormat="1" ht="15" customHeight="1" x14ac:dyDescent="0.75"/>
    <row r="2036" customFormat="1" ht="15" customHeight="1" x14ac:dyDescent="0.75"/>
    <row r="2037" customFormat="1" ht="15" customHeight="1" x14ac:dyDescent="0.75"/>
    <row r="2038" customFormat="1" ht="15" customHeight="1" x14ac:dyDescent="0.75"/>
    <row r="2039" customFormat="1" ht="15" customHeight="1" x14ac:dyDescent="0.75"/>
    <row r="2040" customFormat="1" ht="15" customHeight="1" x14ac:dyDescent="0.75"/>
    <row r="2041" customFormat="1" ht="15" customHeight="1" x14ac:dyDescent="0.75"/>
    <row r="2042" customFormat="1" ht="15" customHeight="1" x14ac:dyDescent="0.75"/>
    <row r="2043" customFormat="1" ht="15" customHeight="1" x14ac:dyDescent="0.75"/>
    <row r="2044" customFormat="1" ht="15" customHeight="1" x14ac:dyDescent="0.75"/>
    <row r="2045" customFormat="1" ht="15" customHeight="1" x14ac:dyDescent="0.75"/>
    <row r="2046" customFormat="1" ht="15" customHeight="1" x14ac:dyDescent="0.75"/>
    <row r="2047" customFormat="1" ht="15" customHeight="1" x14ac:dyDescent="0.75"/>
    <row r="2048" customFormat="1" ht="15" customHeight="1" x14ac:dyDescent="0.75"/>
    <row r="2049" customFormat="1" ht="15" customHeight="1" x14ac:dyDescent="0.75"/>
    <row r="2050" customFormat="1" ht="15" customHeight="1" x14ac:dyDescent="0.75"/>
    <row r="2051" customFormat="1" ht="15" customHeight="1" x14ac:dyDescent="0.75"/>
    <row r="2052" customFormat="1" ht="15" customHeight="1" x14ac:dyDescent="0.75"/>
    <row r="2053" customFormat="1" ht="15" customHeight="1" x14ac:dyDescent="0.75"/>
    <row r="2054" customFormat="1" ht="15" customHeight="1" x14ac:dyDescent="0.75"/>
    <row r="2055" customFormat="1" ht="15" customHeight="1" x14ac:dyDescent="0.75"/>
    <row r="2056" customFormat="1" ht="15" customHeight="1" x14ac:dyDescent="0.75"/>
    <row r="2057" customFormat="1" ht="15" customHeight="1" x14ac:dyDescent="0.75"/>
    <row r="2058" customFormat="1" ht="15" customHeight="1" x14ac:dyDescent="0.75"/>
    <row r="2059" customFormat="1" ht="12" customHeight="1" x14ac:dyDescent="0.75"/>
    <row r="2060" customFormat="1" ht="12" customHeight="1" x14ac:dyDescent="0.75"/>
    <row r="2061" customFormat="1" ht="12" customHeight="1" x14ac:dyDescent="0.75"/>
    <row r="2062" customFormat="1" ht="15" customHeight="1" x14ac:dyDescent="0.75"/>
    <row r="2063" customFormat="1" ht="15" customHeight="1" x14ac:dyDescent="0.75"/>
    <row r="2064" customFormat="1" ht="15" customHeight="1" x14ac:dyDescent="0.75"/>
    <row r="2065" customFormat="1" ht="15" customHeight="1" x14ac:dyDescent="0.75"/>
    <row r="2066" customFormat="1" ht="15" customHeight="1" x14ac:dyDescent="0.75"/>
    <row r="2067" customFormat="1" ht="15" customHeight="1" x14ac:dyDescent="0.75"/>
    <row r="2068" customFormat="1" ht="15" customHeight="1" x14ac:dyDescent="0.75"/>
    <row r="2069" customFormat="1" ht="15" customHeight="1" x14ac:dyDescent="0.75"/>
    <row r="2070" customFormat="1" ht="12" customHeight="1" x14ac:dyDescent="0.75"/>
    <row r="2071" customFormat="1" ht="15" customHeight="1" x14ac:dyDescent="0.75"/>
    <row r="2072" customFormat="1" ht="15" customHeight="1" x14ac:dyDescent="0.75"/>
    <row r="2073" customFormat="1" ht="15" customHeight="1" x14ac:dyDescent="0.75"/>
    <row r="2074" customFormat="1" ht="15" customHeight="1" x14ac:dyDescent="0.75"/>
    <row r="2075" customFormat="1" ht="15" customHeight="1" x14ac:dyDescent="0.75"/>
    <row r="2076" customFormat="1" ht="15" customHeight="1" x14ac:dyDescent="0.75"/>
    <row r="2077" customFormat="1" ht="15" customHeight="1" x14ac:dyDescent="0.75"/>
    <row r="2078" customFormat="1" ht="15" customHeight="1" x14ac:dyDescent="0.75"/>
    <row r="2079" customFormat="1" ht="12" customHeight="1" x14ac:dyDescent="0.75"/>
    <row r="2080" customFormat="1" ht="15" customHeight="1" x14ac:dyDescent="0.75"/>
    <row r="2081" spans="2:32" ht="15" customHeight="1" x14ac:dyDescent="0.75"/>
    <row r="2082" spans="2:32" ht="15" customHeight="1" x14ac:dyDescent="0.75"/>
    <row r="2083" spans="2:32" ht="15" customHeight="1" x14ac:dyDescent="0.75"/>
    <row r="2084" spans="2:32" ht="15" customHeight="1" x14ac:dyDescent="0.75"/>
    <row r="2085" spans="2:32" ht="15" customHeight="1" x14ac:dyDescent="0.75"/>
    <row r="2086" spans="2:32" ht="15" customHeight="1" x14ac:dyDescent="0.75"/>
    <row r="2087" spans="2:32" ht="15" customHeight="1" x14ac:dyDescent="0.75"/>
    <row r="2088" spans="2:32" ht="15" customHeight="1" x14ac:dyDescent="0.75"/>
    <row r="2089" spans="2:32" ht="15" customHeight="1" x14ac:dyDescent="0.75"/>
    <row r="2090" spans="2:32" ht="15" customHeight="1" x14ac:dyDescent="0.75">
      <c r="B2090" s="101"/>
      <c r="C2090" s="101"/>
      <c r="D2090" s="101"/>
      <c r="E2090" s="101"/>
      <c r="F2090" s="101"/>
      <c r="G2090" s="101"/>
      <c r="H2090" s="101"/>
      <c r="I2090" s="101"/>
      <c r="J2090" s="101"/>
      <c r="K2090" s="101"/>
      <c r="L2090" s="101"/>
      <c r="M2090" s="101"/>
      <c r="N2090" s="101"/>
      <c r="O2090" s="101"/>
      <c r="P2090" s="101"/>
      <c r="Q2090" s="101"/>
      <c r="R2090" s="101"/>
      <c r="S2090" s="101"/>
      <c r="T2090" s="101"/>
      <c r="U2090" s="101"/>
      <c r="V2090" s="101"/>
      <c r="W2090" s="101"/>
      <c r="X2090" s="101"/>
      <c r="Y2090" s="101"/>
      <c r="Z2090" s="101"/>
      <c r="AA2090" s="101"/>
      <c r="AB2090" s="101"/>
      <c r="AC2090" s="101"/>
      <c r="AD2090" s="101"/>
      <c r="AE2090" s="101"/>
      <c r="AF2090" s="101"/>
    </row>
    <row r="2091" spans="2:32" ht="15" customHeight="1" x14ac:dyDescent="0.75"/>
    <row r="2092" spans="2:32" ht="15" customHeight="1" x14ac:dyDescent="0.75"/>
    <row r="2093" spans="2:32" ht="15" customHeight="1" x14ac:dyDescent="0.75"/>
    <row r="2094" spans="2:32" ht="15" customHeight="1" x14ac:dyDescent="0.75"/>
    <row r="2095" spans="2:32" ht="15" customHeight="1" x14ac:dyDescent="0.75"/>
    <row r="2096" spans="2:32" ht="15" customHeight="1" x14ac:dyDescent="0.75"/>
    <row r="2097" customFormat="1" ht="15" customHeight="1" x14ac:dyDescent="0.75"/>
    <row r="2098" customFormat="1" ht="12" customHeight="1" x14ac:dyDescent="0.75"/>
    <row r="2099" customFormat="1" ht="12" customHeight="1" x14ac:dyDescent="0.75"/>
    <row r="2100" customFormat="1" ht="12" customHeight="1" x14ac:dyDescent="0.75"/>
    <row r="2101" customFormat="1" ht="12" customHeight="1" x14ac:dyDescent="0.75"/>
    <row r="2102" customFormat="1" ht="12" customHeight="1" x14ac:dyDescent="0.75"/>
    <row r="2103" customFormat="1" ht="12" customHeight="1" x14ac:dyDescent="0.75"/>
    <row r="2104" customFormat="1" ht="12" customHeight="1" x14ac:dyDescent="0.75"/>
    <row r="2105" customFormat="1" ht="12" customHeight="1" x14ac:dyDescent="0.75"/>
    <row r="2106" customFormat="1" ht="12" customHeight="1" x14ac:dyDescent="0.75"/>
    <row r="2107" customFormat="1" ht="12" customHeight="1" x14ac:dyDescent="0.75"/>
    <row r="2108" customFormat="1" ht="12" customHeight="1" x14ac:dyDescent="0.75"/>
    <row r="2109" customFormat="1" ht="12" customHeight="1" x14ac:dyDescent="0.75"/>
    <row r="2110" customFormat="1" ht="12" customHeight="1" x14ac:dyDescent="0.75"/>
    <row r="2111" customFormat="1" ht="12" customHeight="1" x14ac:dyDescent="0.75"/>
    <row r="2112" customFormat="1" ht="12" customHeight="1" x14ac:dyDescent="0.75"/>
    <row r="2113" customFormat="1" ht="12" customHeight="1" x14ac:dyDescent="0.75"/>
    <row r="2114" customFormat="1" ht="12" customHeight="1" x14ac:dyDescent="0.75"/>
    <row r="2115" customFormat="1" ht="12" customHeight="1" x14ac:dyDescent="0.75"/>
    <row r="2116" customFormat="1" ht="12" customHeight="1" x14ac:dyDescent="0.75"/>
    <row r="2117" customFormat="1" ht="12" customHeight="1" x14ac:dyDescent="0.75"/>
    <row r="2118" customFormat="1" ht="12" customHeight="1" x14ac:dyDescent="0.75"/>
    <row r="2119" customFormat="1" ht="12" customHeight="1" x14ac:dyDescent="0.75"/>
    <row r="2120" customFormat="1" ht="12" customHeight="1" x14ac:dyDescent="0.75"/>
    <row r="2121" customFormat="1" ht="12" customHeight="1" x14ac:dyDescent="0.75"/>
    <row r="2122" customFormat="1" ht="12" customHeight="1" x14ac:dyDescent="0.75"/>
    <row r="2123" customFormat="1" ht="12" customHeight="1" x14ac:dyDescent="0.75"/>
    <row r="2124" customFormat="1" ht="12" customHeight="1" x14ac:dyDescent="0.75"/>
    <row r="2125" customFormat="1" ht="12" customHeight="1" x14ac:dyDescent="0.75"/>
    <row r="2126" customFormat="1" ht="12" customHeight="1" x14ac:dyDescent="0.75"/>
    <row r="2127" customFormat="1" ht="12" customHeight="1" x14ac:dyDescent="0.75"/>
    <row r="2128" customFormat="1" ht="12" customHeight="1" x14ac:dyDescent="0.75"/>
    <row r="2129" customFormat="1" ht="12" customHeight="1" x14ac:dyDescent="0.75"/>
    <row r="2130" customFormat="1" ht="12" customHeight="1" x14ac:dyDescent="0.75"/>
    <row r="2131" customFormat="1" ht="12" customHeight="1" x14ac:dyDescent="0.75"/>
    <row r="2132" customFormat="1" ht="12" customHeight="1" x14ac:dyDescent="0.75"/>
    <row r="2133" customFormat="1" ht="12" customHeight="1" x14ac:dyDescent="0.75"/>
    <row r="2134" customFormat="1" ht="12" customHeight="1" x14ac:dyDescent="0.75"/>
    <row r="2135" customFormat="1" ht="12" customHeight="1" x14ac:dyDescent="0.75"/>
    <row r="2136" customFormat="1" ht="12" customHeight="1" x14ac:dyDescent="0.75"/>
    <row r="2137" customFormat="1" ht="12" customHeight="1" x14ac:dyDescent="0.75"/>
    <row r="2138" customFormat="1" ht="12" customHeight="1" x14ac:dyDescent="0.75"/>
    <row r="2139" customFormat="1" ht="12" customHeight="1" x14ac:dyDescent="0.75"/>
    <row r="2140" customFormat="1" ht="12" customHeight="1" x14ac:dyDescent="0.75"/>
    <row r="2141" customFormat="1" ht="12" customHeight="1" x14ac:dyDescent="0.75"/>
    <row r="2142" customFormat="1" ht="12" customHeight="1" x14ac:dyDescent="0.75"/>
    <row r="2143" customFormat="1" ht="12" customHeight="1" x14ac:dyDescent="0.75"/>
    <row r="2144" customFormat="1" ht="12" customHeight="1" x14ac:dyDescent="0.75"/>
    <row r="2145" customFormat="1" ht="12" customHeight="1" x14ac:dyDescent="0.75"/>
    <row r="2146" customFormat="1" ht="12" customHeight="1" x14ac:dyDescent="0.75"/>
    <row r="2147" customFormat="1" ht="12" customHeight="1" x14ac:dyDescent="0.75"/>
    <row r="2148" customFormat="1" ht="12" customHeight="1" x14ac:dyDescent="0.75"/>
    <row r="2149" customFormat="1" ht="12" customHeight="1" x14ac:dyDescent="0.75"/>
    <row r="2150" customFormat="1" ht="15" customHeight="1" x14ac:dyDescent="0.75"/>
    <row r="2151" customFormat="1" ht="15" customHeight="1" x14ac:dyDescent="0.75"/>
    <row r="2152" customFormat="1" ht="15" customHeight="1" x14ac:dyDescent="0.75"/>
    <row r="2153" customFormat="1" ht="15" customHeight="1" x14ac:dyDescent="0.75"/>
    <row r="2154" customFormat="1" ht="15" customHeight="1" x14ac:dyDescent="0.75"/>
    <row r="2155" customFormat="1" ht="15" customHeight="1" x14ac:dyDescent="0.75"/>
    <row r="2156" customFormat="1" ht="15" customHeight="1" x14ac:dyDescent="0.75"/>
    <row r="2157" customFormat="1" ht="15" customHeight="1" x14ac:dyDescent="0.75"/>
    <row r="2158" customFormat="1" ht="15" customHeight="1" x14ac:dyDescent="0.75"/>
    <row r="2159" customFormat="1" ht="15" customHeight="1" x14ac:dyDescent="0.75"/>
    <row r="2160" customFormat="1" ht="15" customHeight="1" x14ac:dyDescent="0.75"/>
    <row r="2161" customFormat="1" ht="15" customHeight="1" x14ac:dyDescent="0.75"/>
    <row r="2162" customFormat="1" ht="15" customHeight="1" x14ac:dyDescent="0.75"/>
    <row r="2163" customFormat="1" ht="15" customHeight="1" x14ac:dyDescent="0.75"/>
    <row r="2164" customFormat="1" ht="15" customHeight="1" x14ac:dyDescent="0.75"/>
    <row r="2165" customFormat="1" ht="15" customHeight="1" x14ac:dyDescent="0.75"/>
    <row r="2166" customFormat="1" ht="15" customHeight="1" x14ac:dyDescent="0.75"/>
    <row r="2167" customFormat="1" ht="15" customHeight="1" x14ac:dyDescent="0.75"/>
    <row r="2168" customFormat="1" ht="15" customHeight="1" x14ac:dyDescent="0.75"/>
    <row r="2169" customFormat="1" ht="15" customHeight="1" x14ac:dyDescent="0.75"/>
    <row r="2170" customFormat="1" ht="15" customHeight="1" x14ac:dyDescent="0.75"/>
    <row r="2171" customFormat="1" ht="15" customHeight="1" x14ac:dyDescent="0.75"/>
    <row r="2172" customFormat="1" ht="15" customHeight="1" x14ac:dyDescent="0.75"/>
    <row r="2173" customFormat="1" ht="15" customHeight="1" x14ac:dyDescent="0.75"/>
    <row r="2174" customFormat="1" ht="15" customHeight="1" x14ac:dyDescent="0.75"/>
    <row r="2175" customFormat="1" ht="15" customHeight="1" x14ac:dyDescent="0.75"/>
    <row r="2176" customFormat="1" ht="15" customHeight="1" x14ac:dyDescent="0.75"/>
    <row r="2177" customFormat="1" ht="15" customHeight="1" x14ac:dyDescent="0.75"/>
    <row r="2178" customFormat="1" ht="15" customHeight="1" x14ac:dyDescent="0.75"/>
    <row r="2179" customFormat="1" ht="15" customHeight="1" x14ac:dyDescent="0.75"/>
    <row r="2180" customFormat="1" ht="15" customHeight="1" x14ac:dyDescent="0.75"/>
    <row r="2181" customFormat="1" ht="15" customHeight="1" x14ac:dyDescent="0.75"/>
    <row r="2182" customFormat="1" ht="15" customHeight="1" x14ac:dyDescent="0.75"/>
    <row r="2183" customFormat="1" ht="15" customHeight="1" x14ac:dyDescent="0.75"/>
    <row r="2184" customFormat="1" ht="15" customHeight="1" x14ac:dyDescent="0.75"/>
    <row r="2185" customFormat="1" ht="15" customHeight="1" x14ac:dyDescent="0.75"/>
    <row r="2186" customFormat="1" ht="15" customHeight="1" x14ac:dyDescent="0.75"/>
    <row r="2187" customFormat="1" ht="15" customHeight="1" x14ac:dyDescent="0.75"/>
    <row r="2188" customFormat="1" ht="15" customHeight="1" x14ac:dyDescent="0.75"/>
    <row r="2189" customFormat="1" ht="15" customHeight="1" x14ac:dyDescent="0.75"/>
    <row r="2190" customFormat="1" ht="15" customHeight="1" x14ac:dyDescent="0.75"/>
    <row r="2191" customFormat="1" ht="15" customHeight="1" x14ac:dyDescent="0.75"/>
    <row r="2192" customFormat="1" ht="15" customHeight="1" x14ac:dyDescent="0.75"/>
    <row r="2193" customFormat="1" ht="15" customHeight="1" x14ac:dyDescent="0.75"/>
    <row r="2194" customFormat="1" ht="15" customHeight="1" x14ac:dyDescent="0.75"/>
    <row r="2195" customFormat="1" ht="15" customHeight="1" x14ac:dyDescent="0.75"/>
    <row r="2196" customFormat="1" ht="15" customHeight="1" x14ac:dyDescent="0.75"/>
    <row r="2197" customFormat="1" ht="15" customHeight="1" x14ac:dyDescent="0.75"/>
    <row r="2198" customFormat="1" ht="15" customHeight="1" x14ac:dyDescent="0.75"/>
    <row r="2199" customFormat="1" ht="15" customHeight="1" x14ac:dyDescent="0.75"/>
    <row r="2200" customFormat="1" ht="15" customHeight="1" x14ac:dyDescent="0.75"/>
    <row r="2201" customFormat="1" ht="15" customHeight="1" x14ac:dyDescent="0.75"/>
    <row r="2202" customFormat="1" ht="15" customHeight="1" x14ac:dyDescent="0.75"/>
    <row r="2203" customFormat="1" ht="15" customHeight="1" x14ac:dyDescent="0.75"/>
    <row r="2204" customFormat="1" ht="15" customHeight="1" x14ac:dyDescent="0.75"/>
    <row r="2205" customFormat="1" ht="15" customHeight="1" x14ac:dyDescent="0.75"/>
    <row r="2206" customFormat="1" ht="15" customHeight="1" x14ac:dyDescent="0.75"/>
    <row r="2207" customFormat="1" ht="15" customHeight="1" x14ac:dyDescent="0.75"/>
    <row r="2208" customFormat="1" ht="15" customHeight="1" x14ac:dyDescent="0.75"/>
    <row r="2209" customFormat="1" ht="15" customHeight="1" x14ac:dyDescent="0.75"/>
    <row r="2210" customFormat="1" ht="15" customHeight="1" x14ac:dyDescent="0.75"/>
    <row r="2211" customFormat="1" ht="15" customHeight="1" x14ac:dyDescent="0.75"/>
    <row r="2212" customFormat="1" ht="15" customHeight="1" x14ac:dyDescent="0.75"/>
    <row r="2213" customFormat="1" ht="15" customHeight="1" x14ac:dyDescent="0.75"/>
    <row r="2214" customFormat="1" ht="15" customHeight="1" x14ac:dyDescent="0.75"/>
    <row r="2215" customFormat="1" ht="15" customHeight="1" x14ac:dyDescent="0.75"/>
    <row r="2216" customFormat="1" ht="15" customHeight="1" x14ac:dyDescent="0.75"/>
    <row r="2217" customFormat="1" ht="15" customHeight="1" x14ac:dyDescent="0.75"/>
    <row r="2218" customFormat="1" ht="15" customHeight="1" x14ac:dyDescent="0.75"/>
    <row r="2219" customFormat="1" ht="15" customHeight="1" x14ac:dyDescent="0.75"/>
    <row r="2220" customFormat="1" ht="15" customHeight="1" x14ac:dyDescent="0.75"/>
    <row r="2221" customFormat="1" ht="15" customHeight="1" x14ac:dyDescent="0.75"/>
    <row r="2222" customFormat="1" ht="15" customHeight="1" x14ac:dyDescent="0.75"/>
    <row r="2223" customFormat="1" ht="15" customHeight="1" x14ac:dyDescent="0.75"/>
    <row r="2224" customFormat="1" ht="15" customHeight="1" x14ac:dyDescent="0.75"/>
    <row r="2225" customFormat="1" ht="15" customHeight="1" x14ac:dyDescent="0.75"/>
    <row r="2226" customFormat="1" ht="15" customHeight="1" x14ac:dyDescent="0.75"/>
    <row r="2227" customFormat="1" ht="15" customHeight="1" x14ac:dyDescent="0.75"/>
    <row r="2228" customFormat="1" ht="15" customHeight="1" x14ac:dyDescent="0.75"/>
    <row r="2229" customFormat="1" ht="15" customHeight="1" x14ac:dyDescent="0.75"/>
    <row r="2230" customFormat="1" ht="15" customHeight="1" x14ac:dyDescent="0.75"/>
    <row r="2231" customFormat="1" ht="15" customHeight="1" x14ac:dyDescent="0.75"/>
    <row r="2232" customFormat="1" ht="15" customHeight="1" x14ac:dyDescent="0.75"/>
    <row r="2233" customFormat="1" ht="15" customHeight="1" x14ac:dyDescent="0.75"/>
    <row r="2234" customFormat="1" ht="15" customHeight="1" x14ac:dyDescent="0.75"/>
    <row r="2235" customFormat="1" ht="15" customHeight="1" x14ac:dyDescent="0.75"/>
    <row r="2236" customFormat="1" ht="15" customHeight="1" x14ac:dyDescent="0.75"/>
    <row r="2237" customFormat="1" ht="15" customHeight="1" x14ac:dyDescent="0.75"/>
    <row r="2238" customFormat="1" ht="15" customHeight="1" x14ac:dyDescent="0.75"/>
    <row r="2239" customFormat="1" ht="15" customHeight="1" x14ac:dyDescent="0.75"/>
    <row r="2240" customFormat="1" ht="15" customHeight="1" x14ac:dyDescent="0.75"/>
    <row r="2241" customFormat="1" ht="15" customHeight="1" x14ac:dyDescent="0.75"/>
    <row r="2242" customFormat="1" ht="15" customHeight="1" x14ac:dyDescent="0.75"/>
    <row r="2243" customFormat="1" ht="15" customHeight="1" x14ac:dyDescent="0.75"/>
    <row r="2244" customFormat="1" ht="12" customHeight="1" x14ac:dyDescent="0.75"/>
    <row r="2245" customFormat="1" ht="15" customHeight="1" x14ac:dyDescent="0.75"/>
    <row r="2246" customFormat="1" ht="15" customHeight="1" x14ac:dyDescent="0.75"/>
    <row r="2247" customFormat="1" ht="15" customHeight="1" x14ac:dyDescent="0.75"/>
    <row r="2248" customFormat="1" ht="15" customHeight="1" x14ac:dyDescent="0.75"/>
    <row r="2249" customFormat="1" ht="15" customHeight="1" x14ac:dyDescent="0.75"/>
    <row r="2250" customFormat="1" ht="15" customHeight="1" x14ac:dyDescent="0.75"/>
    <row r="2251" customFormat="1" ht="15" customHeight="1" x14ac:dyDescent="0.75"/>
    <row r="2252" customFormat="1" ht="15" customHeight="1" x14ac:dyDescent="0.75"/>
    <row r="2253" customFormat="1" ht="15" customHeight="1" x14ac:dyDescent="0.75"/>
    <row r="2254" customFormat="1" ht="15" customHeight="1" x14ac:dyDescent="0.75"/>
    <row r="2255" customFormat="1" ht="15" customHeight="1" x14ac:dyDescent="0.75"/>
    <row r="2256" customFormat="1" ht="15" customHeight="1" x14ac:dyDescent="0.75"/>
    <row r="2257" customFormat="1" ht="15" customHeight="1" x14ac:dyDescent="0.75"/>
    <row r="2258" customFormat="1" ht="15" customHeight="1" x14ac:dyDescent="0.75"/>
    <row r="2259" customFormat="1" ht="15" customHeight="1" x14ac:dyDescent="0.75"/>
    <row r="2260" customFormat="1" ht="15" customHeight="1" x14ac:dyDescent="0.75"/>
    <row r="2261" customFormat="1" ht="15" customHeight="1" x14ac:dyDescent="0.75"/>
    <row r="2262" customFormat="1" ht="15" customHeight="1" x14ac:dyDescent="0.75"/>
    <row r="2263" customFormat="1" ht="15" customHeight="1" x14ac:dyDescent="0.75"/>
    <row r="2264" customFormat="1" ht="15" customHeight="1" x14ac:dyDescent="0.75"/>
    <row r="2265" customFormat="1" ht="15" customHeight="1" x14ac:dyDescent="0.75"/>
    <row r="2266" customFormat="1" ht="15" customHeight="1" x14ac:dyDescent="0.75"/>
    <row r="2267" customFormat="1" ht="15" customHeight="1" x14ac:dyDescent="0.75"/>
    <row r="2268" customFormat="1" ht="15" customHeight="1" x14ac:dyDescent="0.75"/>
    <row r="2269" customFormat="1" ht="15" customHeight="1" x14ac:dyDescent="0.75"/>
    <row r="2270" customFormat="1" ht="15" customHeight="1" x14ac:dyDescent="0.75"/>
    <row r="2271" customFormat="1" ht="15" customHeight="1" x14ac:dyDescent="0.75"/>
    <row r="2272" customFormat="1" ht="15" customHeight="1" x14ac:dyDescent="0.75"/>
    <row r="2273" customFormat="1" ht="15" customHeight="1" x14ac:dyDescent="0.75"/>
    <row r="2274" customFormat="1" ht="15" customHeight="1" x14ac:dyDescent="0.75"/>
    <row r="2275" customFormat="1" ht="15" customHeight="1" x14ac:dyDescent="0.75"/>
    <row r="2276" customFormat="1" ht="15" customHeight="1" x14ac:dyDescent="0.75"/>
    <row r="2277" customFormat="1" ht="15" customHeight="1" x14ac:dyDescent="0.75"/>
    <row r="2278" customFormat="1" ht="15" customHeight="1" x14ac:dyDescent="0.75"/>
    <row r="2279" customFormat="1" ht="15" customHeight="1" x14ac:dyDescent="0.75"/>
    <row r="2280" customFormat="1" ht="15" customHeight="1" x14ac:dyDescent="0.75"/>
    <row r="2281" customFormat="1" ht="15" customHeight="1" x14ac:dyDescent="0.75"/>
    <row r="2282" customFormat="1" ht="15" customHeight="1" x14ac:dyDescent="0.75"/>
    <row r="2283" customFormat="1" ht="15" customHeight="1" x14ac:dyDescent="0.75"/>
    <row r="2284" customFormat="1" ht="15" customHeight="1" x14ac:dyDescent="0.75"/>
    <row r="2285" customFormat="1" ht="15" customHeight="1" x14ac:dyDescent="0.75"/>
    <row r="2286" customFormat="1" ht="15" customHeight="1" x14ac:dyDescent="0.75"/>
    <row r="2287" customFormat="1" ht="15" customHeight="1" x14ac:dyDescent="0.75"/>
    <row r="2288" customFormat="1" ht="15" customHeight="1" x14ac:dyDescent="0.75"/>
    <row r="2289" customFormat="1" ht="15" customHeight="1" x14ac:dyDescent="0.75"/>
    <row r="2290" customFormat="1" ht="15" customHeight="1" x14ac:dyDescent="0.75"/>
    <row r="2291" customFormat="1" ht="15" customHeight="1" x14ac:dyDescent="0.75"/>
    <row r="2292" customFormat="1" ht="15" customHeight="1" x14ac:dyDescent="0.75"/>
    <row r="2293" customFormat="1" ht="15" customHeight="1" x14ac:dyDescent="0.75"/>
    <row r="2294" customFormat="1" ht="15" customHeight="1" x14ac:dyDescent="0.75"/>
    <row r="2295" customFormat="1" ht="15" customHeight="1" x14ac:dyDescent="0.75"/>
    <row r="2296" customFormat="1" ht="15" customHeight="1" x14ac:dyDescent="0.75"/>
    <row r="2297" customFormat="1" ht="15" customHeight="1" x14ac:dyDescent="0.75"/>
    <row r="2298" customFormat="1" ht="15" customHeight="1" x14ac:dyDescent="0.75"/>
    <row r="2299" customFormat="1" ht="15" customHeight="1" x14ac:dyDescent="0.75"/>
    <row r="2300" customFormat="1" ht="15" customHeight="1" x14ac:dyDescent="0.75"/>
    <row r="2301" customFormat="1" ht="15" customHeight="1" x14ac:dyDescent="0.75"/>
    <row r="2302" customFormat="1" ht="15" customHeight="1" x14ac:dyDescent="0.75"/>
    <row r="2303" customFormat="1" ht="15" customHeight="1" x14ac:dyDescent="0.75"/>
    <row r="2304" customFormat="1" ht="15" customHeight="1" x14ac:dyDescent="0.75"/>
    <row r="2305" customFormat="1" ht="15" customHeight="1" x14ac:dyDescent="0.75"/>
    <row r="2306" customFormat="1" ht="15" customHeight="1" x14ac:dyDescent="0.75"/>
    <row r="2307" customFormat="1" ht="15" customHeight="1" x14ac:dyDescent="0.75"/>
    <row r="2308" customFormat="1" ht="15" customHeight="1" x14ac:dyDescent="0.75"/>
    <row r="2309" customFormat="1" ht="15" customHeight="1" x14ac:dyDescent="0.75"/>
    <row r="2310" customFormat="1" ht="15" customHeight="1" x14ac:dyDescent="0.75"/>
    <row r="2311" customFormat="1" ht="15" customHeight="1" x14ac:dyDescent="0.75"/>
    <row r="2312" customFormat="1" ht="15" customHeight="1" x14ac:dyDescent="0.75"/>
    <row r="2313" customFormat="1" ht="15" customHeight="1" x14ac:dyDescent="0.75"/>
    <row r="2314" customFormat="1" ht="15" customHeight="1" x14ac:dyDescent="0.75"/>
    <row r="2315" customFormat="1" ht="15" customHeight="1" x14ac:dyDescent="0.75"/>
    <row r="2316" customFormat="1" ht="15" customHeight="1" x14ac:dyDescent="0.75"/>
    <row r="2317" customFormat="1" ht="15" customHeight="1" x14ac:dyDescent="0.75"/>
    <row r="2318" customFormat="1" ht="15" customHeight="1" x14ac:dyDescent="0.75"/>
    <row r="2319" customFormat="1" ht="15" customHeight="1" x14ac:dyDescent="0.75"/>
    <row r="2320" customFormat="1" ht="15" customHeight="1" x14ac:dyDescent="0.75"/>
    <row r="2321" customFormat="1" ht="15" customHeight="1" x14ac:dyDescent="0.75"/>
    <row r="2322" customFormat="1" ht="15" customHeight="1" x14ac:dyDescent="0.75"/>
    <row r="2323" customFormat="1" ht="15" customHeight="1" x14ac:dyDescent="0.75"/>
    <row r="2324" customFormat="1" ht="15" customHeight="1" x14ac:dyDescent="0.75"/>
    <row r="2325" customFormat="1" ht="15" customHeight="1" x14ac:dyDescent="0.75"/>
    <row r="2326" customFormat="1" ht="15" customHeight="1" x14ac:dyDescent="0.75"/>
    <row r="2327" customFormat="1" ht="15" customHeight="1" x14ac:dyDescent="0.75"/>
    <row r="2328" customFormat="1" ht="15" customHeight="1" x14ac:dyDescent="0.75"/>
    <row r="2329" customFormat="1" ht="15" customHeight="1" x14ac:dyDescent="0.75"/>
    <row r="2330" customFormat="1" ht="15" customHeight="1" x14ac:dyDescent="0.75"/>
    <row r="2331" customFormat="1" ht="15" customHeight="1" x14ac:dyDescent="0.75"/>
    <row r="2332" customFormat="1" ht="15" customHeight="1" x14ac:dyDescent="0.75"/>
    <row r="2333" customFormat="1" ht="15" customHeight="1" x14ac:dyDescent="0.75"/>
    <row r="2334" customFormat="1" ht="12" customHeight="1" x14ac:dyDescent="0.75"/>
    <row r="2335" customFormat="1" ht="15" customHeight="1" x14ac:dyDescent="0.75"/>
    <row r="2336" customFormat="1" ht="15" customHeight="1" x14ac:dyDescent="0.75"/>
    <row r="2337" customFormat="1" ht="15" customHeight="1" x14ac:dyDescent="0.75"/>
    <row r="2338" customFormat="1" ht="15" customHeight="1" x14ac:dyDescent="0.75"/>
    <row r="2339" customFormat="1" ht="15" customHeight="1" x14ac:dyDescent="0.75"/>
    <row r="2340" customFormat="1" ht="15" customHeight="1" x14ac:dyDescent="0.75"/>
    <row r="2341" customFormat="1" ht="15" customHeight="1" x14ac:dyDescent="0.75"/>
    <row r="2342" customFormat="1" ht="15" customHeight="1" x14ac:dyDescent="0.75"/>
    <row r="2343" customFormat="1" ht="15" customHeight="1" x14ac:dyDescent="0.75"/>
    <row r="2344" customFormat="1" ht="15" customHeight="1" x14ac:dyDescent="0.75"/>
    <row r="2345" customFormat="1" ht="15" customHeight="1" x14ac:dyDescent="0.75"/>
    <row r="2346" customFormat="1" ht="15" customHeight="1" x14ac:dyDescent="0.75"/>
    <row r="2347" customFormat="1" ht="15" customHeight="1" x14ac:dyDescent="0.75"/>
    <row r="2348" customFormat="1" ht="15" customHeight="1" x14ac:dyDescent="0.75"/>
    <row r="2349" customFormat="1" ht="15" customHeight="1" x14ac:dyDescent="0.75"/>
    <row r="2350" customFormat="1" ht="15" customHeight="1" x14ac:dyDescent="0.75"/>
    <row r="2351" customFormat="1" ht="15" customHeight="1" x14ac:dyDescent="0.75"/>
    <row r="2352" customFormat="1" ht="15" customHeight="1" x14ac:dyDescent="0.75"/>
    <row r="2353" customFormat="1" ht="15" customHeight="1" x14ac:dyDescent="0.75"/>
    <row r="2354" customFormat="1" ht="15" customHeight="1" x14ac:dyDescent="0.75"/>
    <row r="2355" customFormat="1" ht="15" customHeight="1" x14ac:dyDescent="0.75"/>
    <row r="2356" customFormat="1" ht="15" customHeight="1" x14ac:dyDescent="0.75"/>
    <row r="2357" customFormat="1" ht="15" customHeight="1" x14ac:dyDescent="0.75"/>
    <row r="2358" customFormat="1" ht="15" customHeight="1" x14ac:dyDescent="0.75"/>
    <row r="2359" customFormat="1" ht="15" customHeight="1" x14ac:dyDescent="0.75"/>
    <row r="2360" customFormat="1" ht="15" customHeight="1" x14ac:dyDescent="0.75"/>
    <row r="2361" customFormat="1" ht="15" customHeight="1" x14ac:dyDescent="0.75"/>
    <row r="2362" customFormat="1" ht="15" customHeight="1" x14ac:dyDescent="0.75"/>
    <row r="2363" customFormat="1" ht="15" customHeight="1" x14ac:dyDescent="0.75"/>
    <row r="2364" customFormat="1" ht="15" customHeight="1" x14ac:dyDescent="0.75"/>
    <row r="2365" customFormat="1" ht="15" customHeight="1" x14ac:dyDescent="0.75"/>
    <row r="2366" customFormat="1" ht="15" customHeight="1" x14ac:dyDescent="0.75"/>
    <row r="2367" customFormat="1" ht="15" customHeight="1" x14ac:dyDescent="0.75"/>
    <row r="2368" customFormat="1" ht="15" customHeight="1" x14ac:dyDescent="0.75"/>
    <row r="2369" customFormat="1" ht="15" customHeight="1" x14ac:dyDescent="0.75"/>
    <row r="2370" customFormat="1" ht="15" customHeight="1" x14ac:dyDescent="0.75"/>
    <row r="2371" customFormat="1" ht="15" customHeight="1" x14ac:dyDescent="0.75"/>
    <row r="2372" customFormat="1" ht="15" customHeight="1" x14ac:dyDescent="0.75"/>
    <row r="2373" customFormat="1" ht="15" customHeight="1" x14ac:dyDescent="0.75"/>
    <row r="2374" customFormat="1" ht="15" customHeight="1" x14ac:dyDescent="0.75"/>
    <row r="2375" customFormat="1" ht="15" customHeight="1" x14ac:dyDescent="0.75"/>
    <row r="2376" customFormat="1" ht="15" customHeight="1" x14ac:dyDescent="0.75"/>
    <row r="2377" customFormat="1" ht="15" customHeight="1" x14ac:dyDescent="0.75"/>
    <row r="2378" customFormat="1" ht="15" customHeight="1" x14ac:dyDescent="0.75"/>
    <row r="2379" customFormat="1" ht="15" customHeight="1" x14ac:dyDescent="0.75"/>
    <row r="2380" customFormat="1" ht="15" customHeight="1" x14ac:dyDescent="0.75"/>
    <row r="2381" customFormat="1" ht="15" customHeight="1" x14ac:dyDescent="0.75"/>
    <row r="2382" customFormat="1" ht="15" customHeight="1" x14ac:dyDescent="0.75"/>
    <row r="2383" customFormat="1" ht="15" customHeight="1" x14ac:dyDescent="0.75"/>
    <row r="2384" customFormat="1" ht="15" customHeight="1" x14ac:dyDescent="0.75"/>
    <row r="2385" customFormat="1" ht="15" customHeight="1" x14ac:dyDescent="0.75"/>
    <row r="2386" customFormat="1" ht="15" customHeight="1" x14ac:dyDescent="0.75"/>
    <row r="2387" customFormat="1" ht="15" customHeight="1" x14ac:dyDescent="0.75"/>
    <row r="2388" customFormat="1" ht="15" customHeight="1" x14ac:dyDescent="0.75"/>
    <row r="2389" customFormat="1" ht="15" customHeight="1" x14ac:dyDescent="0.75"/>
    <row r="2390" customFormat="1" ht="15" customHeight="1" x14ac:dyDescent="0.75"/>
    <row r="2391" customFormat="1" ht="15" customHeight="1" x14ac:dyDescent="0.75"/>
    <row r="2392" customFormat="1" ht="15" customHeight="1" x14ac:dyDescent="0.75"/>
    <row r="2393" customFormat="1" ht="15" customHeight="1" x14ac:dyDescent="0.75"/>
    <row r="2394" customFormat="1" ht="15" customHeight="1" x14ac:dyDescent="0.75"/>
    <row r="2395" customFormat="1" ht="15" customHeight="1" x14ac:dyDescent="0.75"/>
    <row r="2396" customFormat="1" ht="15" customHeight="1" x14ac:dyDescent="0.75"/>
    <row r="2397" customFormat="1" ht="15" customHeight="1" x14ac:dyDescent="0.75"/>
    <row r="2398" customFormat="1" ht="15" customHeight="1" x14ac:dyDescent="0.75"/>
    <row r="2399" customFormat="1" ht="15" customHeight="1" x14ac:dyDescent="0.75"/>
    <row r="2400" customFormat="1" ht="15" customHeight="1" x14ac:dyDescent="0.75"/>
    <row r="2401" customFormat="1" ht="15" customHeight="1" x14ac:dyDescent="0.75"/>
    <row r="2402" customFormat="1" ht="15" customHeight="1" x14ac:dyDescent="0.75"/>
    <row r="2403" customFormat="1" ht="15" customHeight="1" x14ac:dyDescent="0.75"/>
    <row r="2404" customFormat="1" ht="15" customHeight="1" x14ac:dyDescent="0.75"/>
    <row r="2405" customFormat="1" ht="15" customHeight="1" x14ac:dyDescent="0.75"/>
    <row r="2406" customFormat="1" ht="15" customHeight="1" x14ac:dyDescent="0.75"/>
    <row r="2407" customFormat="1" ht="15" customHeight="1" x14ac:dyDescent="0.75"/>
    <row r="2408" customFormat="1" ht="15" customHeight="1" x14ac:dyDescent="0.75"/>
    <row r="2409" customFormat="1" ht="15" customHeight="1" x14ac:dyDescent="0.75"/>
    <row r="2410" customFormat="1" ht="15" customHeight="1" x14ac:dyDescent="0.75"/>
    <row r="2411" customFormat="1" ht="15" customHeight="1" x14ac:dyDescent="0.75"/>
    <row r="2412" customFormat="1" ht="15" customHeight="1" x14ac:dyDescent="0.75"/>
    <row r="2413" customFormat="1" ht="15" customHeight="1" x14ac:dyDescent="0.75"/>
    <row r="2414" customFormat="1" ht="15" customHeight="1" x14ac:dyDescent="0.75"/>
    <row r="2415" customFormat="1" ht="15" customHeight="1" x14ac:dyDescent="0.75"/>
    <row r="2416" customFormat="1" ht="15" customHeight="1" x14ac:dyDescent="0.75"/>
    <row r="2417" spans="2:32" ht="15" customHeight="1" x14ac:dyDescent="0.75"/>
    <row r="2418" spans="2:32" ht="15" customHeight="1" x14ac:dyDescent="0.75"/>
    <row r="2419" spans="2:32" ht="15" customHeight="1" x14ac:dyDescent="0.75"/>
    <row r="2420" spans="2:32" ht="15" customHeight="1" x14ac:dyDescent="0.75"/>
    <row r="2421" spans="2:32" ht="15" customHeight="1" x14ac:dyDescent="0.75"/>
    <row r="2422" spans="2:32" ht="15" customHeight="1" x14ac:dyDescent="0.75"/>
    <row r="2423" spans="2:32" ht="15" customHeight="1" x14ac:dyDescent="0.75"/>
    <row r="2424" spans="2:32" ht="15" customHeight="1" x14ac:dyDescent="0.75"/>
    <row r="2425" spans="2:32" ht="15" customHeight="1" x14ac:dyDescent="0.75">
      <c r="B2425" s="101"/>
      <c r="C2425" s="101"/>
      <c r="D2425" s="101"/>
      <c r="E2425" s="101"/>
      <c r="F2425" s="101"/>
      <c r="G2425" s="101"/>
      <c r="H2425" s="101"/>
      <c r="I2425" s="101"/>
      <c r="J2425" s="101"/>
      <c r="K2425" s="101"/>
      <c r="L2425" s="101"/>
      <c r="M2425" s="101"/>
      <c r="N2425" s="101"/>
      <c r="O2425" s="101"/>
      <c r="P2425" s="101"/>
      <c r="Q2425" s="101"/>
      <c r="R2425" s="101"/>
      <c r="S2425" s="101"/>
      <c r="T2425" s="101"/>
      <c r="U2425" s="101"/>
      <c r="V2425" s="101"/>
      <c r="W2425" s="101"/>
      <c r="X2425" s="101"/>
      <c r="Y2425" s="101"/>
      <c r="Z2425" s="101"/>
      <c r="AA2425" s="101"/>
      <c r="AB2425" s="101"/>
      <c r="AC2425" s="101"/>
      <c r="AD2425" s="101"/>
      <c r="AE2425" s="101"/>
      <c r="AF2425" s="101"/>
    </row>
    <row r="2426" spans="2:32" ht="15" customHeight="1" x14ac:dyDescent="0.75"/>
    <row r="2427" spans="2:32" ht="15" customHeight="1" x14ac:dyDescent="0.75"/>
    <row r="2428" spans="2:32" ht="15" customHeight="1" x14ac:dyDescent="0.75"/>
    <row r="2429" spans="2:32" ht="15" customHeight="1" x14ac:dyDescent="0.75"/>
    <row r="2430" spans="2:32" ht="15" customHeight="1" x14ac:dyDescent="0.75"/>
    <row r="2431" spans="2:32" ht="15" customHeight="1" x14ac:dyDescent="0.75"/>
    <row r="2432" spans="2:32" ht="15" customHeight="1" x14ac:dyDescent="0.75"/>
    <row r="2433" customFormat="1" ht="15" customHeight="1" x14ac:dyDescent="0.75"/>
    <row r="2434" customFormat="1" ht="15" customHeight="1" x14ac:dyDescent="0.75"/>
    <row r="2435" customFormat="1" ht="15" customHeight="1" x14ac:dyDescent="0.75"/>
    <row r="2436" customFormat="1" ht="15" customHeight="1" x14ac:dyDescent="0.75"/>
    <row r="2437" customFormat="1" ht="12" customHeight="1" x14ac:dyDescent="0.75"/>
    <row r="2438" customFormat="1" ht="12" customHeight="1" x14ac:dyDescent="0.75"/>
    <row r="2439" customFormat="1" ht="12" customHeight="1" x14ac:dyDescent="0.75"/>
    <row r="2440" customFormat="1" ht="12" customHeight="1" x14ac:dyDescent="0.75"/>
    <row r="2441" customFormat="1" ht="12" customHeight="1" x14ac:dyDescent="0.75"/>
    <row r="2442" customFormat="1" ht="12" customHeight="1" x14ac:dyDescent="0.75"/>
    <row r="2443" customFormat="1" ht="12" customHeight="1" x14ac:dyDescent="0.75"/>
    <row r="2444" customFormat="1" ht="12" customHeight="1" x14ac:dyDescent="0.75"/>
    <row r="2445" customFormat="1" ht="12" customHeight="1" x14ac:dyDescent="0.75"/>
    <row r="2446" customFormat="1" ht="12" customHeight="1" x14ac:dyDescent="0.75"/>
    <row r="2447" customFormat="1" ht="12" customHeight="1" x14ac:dyDescent="0.75"/>
    <row r="2448" customFormat="1" ht="12" customHeight="1" x14ac:dyDescent="0.75"/>
    <row r="2449" customFormat="1" ht="12" customHeight="1" x14ac:dyDescent="0.75"/>
    <row r="2450" customFormat="1" ht="15" customHeight="1" x14ac:dyDescent="0.75"/>
    <row r="2451" customFormat="1" ht="15" customHeight="1" x14ac:dyDescent="0.75"/>
    <row r="2452" customFormat="1" ht="15" customHeight="1" x14ac:dyDescent="0.75"/>
    <row r="2453" customFormat="1" ht="15" customHeight="1" x14ac:dyDescent="0.75"/>
    <row r="2454" customFormat="1" ht="15" customHeight="1" x14ac:dyDescent="0.75"/>
    <row r="2455" customFormat="1" ht="15" customHeight="1" x14ac:dyDescent="0.75"/>
    <row r="2456" customFormat="1" ht="15" customHeight="1" x14ac:dyDescent="0.75"/>
    <row r="2457" customFormat="1" ht="15" customHeight="1" x14ac:dyDescent="0.75"/>
    <row r="2458" customFormat="1" ht="15" customHeight="1" x14ac:dyDescent="0.75"/>
    <row r="2459" customFormat="1" ht="15" customHeight="1" x14ac:dyDescent="0.75"/>
    <row r="2460" customFormat="1" ht="15" customHeight="1" x14ac:dyDescent="0.75"/>
    <row r="2461" customFormat="1" ht="15" customHeight="1" x14ac:dyDescent="0.75"/>
    <row r="2462" customFormat="1" ht="15" customHeight="1" x14ac:dyDescent="0.75"/>
    <row r="2463" customFormat="1" ht="15" customHeight="1" x14ac:dyDescent="0.75"/>
    <row r="2464" customFormat="1" ht="15" customHeight="1" x14ac:dyDescent="0.75"/>
    <row r="2465" customFormat="1" ht="15" customHeight="1" x14ac:dyDescent="0.75"/>
    <row r="2466" customFormat="1" ht="15" customHeight="1" x14ac:dyDescent="0.75"/>
    <row r="2467" customFormat="1" ht="15" customHeight="1" x14ac:dyDescent="0.75"/>
    <row r="2468" customFormat="1" ht="15" customHeight="1" x14ac:dyDescent="0.75"/>
    <row r="2469" customFormat="1" ht="15" customHeight="1" x14ac:dyDescent="0.75"/>
    <row r="2470" customFormat="1" ht="15" customHeight="1" x14ac:dyDescent="0.75"/>
    <row r="2471" customFormat="1" ht="15" customHeight="1" x14ac:dyDescent="0.75"/>
    <row r="2472" customFormat="1" ht="12" customHeight="1" x14ac:dyDescent="0.75"/>
    <row r="2473" customFormat="1" ht="15" customHeight="1" x14ac:dyDescent="0.75"/>
    <row r="2474" customFormat="1" ht="15" customHeight="1" x14ac:dyDescent="0.75"/>
    <row r="2475" customFormat="1" ht="15" customHeight="1" x14ac:dyDescent="0.75"/>
    <row r="2476" customFormat="1" ht="15" customHeight="1" x14ac:dyDescent="0.75"/>
    <row r="2477" customFormat="1" ht="15" customHeight="1" x14ac:dyDescent="0.75"/>
    <row r="2478" customFormat="1" ht="15" customHeight="1" x14ac:dyDescent="0.75"/>
    <row r="2479" customFormat="1" ht="15" customHeight="1" x14ac:dyDescent="0.75"/>
    <row r="2480" customFormat="1" ht="15" customHeight="1" x14ac:dyDescent="0.75"/>
    <row r="2481" customFormat="1" ht="15" customHeight="1" x14ac:dyDescent="0.75"/>
    <row r="2482" customFormat="1" ht="15" customHeight="1" x14ac:dyDescent="0.75"/>
    <row r="2483" customFormat="1" ht="15" customHeight="1" x14ac:dyDescent="0.75"/>
    <row r="2484" customFormat="1" ht="15" customHeight="1" x14ac:dyDescent="0.75"/>
    <row r="2485" customFormat="1" ht="15" customHeight="1" x14ac:dyDescent="0.75"/>
    <row r="2486" customFormat="1" ht="15" customHeight="1" x14ac:dyDescent="0.75"/>
    <row r="2487" customFormat="1" ht="15" customHeight="1" x14ac:dyDescent="0.75"/>
    <row r="2488" customFormat="1" ht="15" customHeight="1" x14ac:dyDescent="0.75"/>
    <row r="2489" customFormat="1" ht="15" customHeight="1" x14ac:dyDescent="0.75"/>
    <row r="2490" customFormat="1" ht="12" customHeight="1" x14ac:dyDescent="0.75"/>
    <row r="2491" customFormat="1" ht="15" customHeight="1" x14ac:dyDescent="0.75"/>
    <row r="2492" customFormat="1" ht="15" customHeight="1" x14ac:dyDescent="0.75"/>
    <row r="2493" customFormat="1" ht="15" customHeight="1" x14ac:dyDescent="0.75"/>
    <row r="2494" customFormat="1" ht="15" customHeight="1" x14ac:dyDescent="0.75"/>
    <row r="2495" customFormat="1" ht="15" customHeight="1" x14ac:dyDescent="0.75"/>
    <row r="2496" customFormat="1" ht="15" customHeight="1" x14ac:dyDescent="0.75"/>
    <row r="2497" customFormat="1" ht="15" customHeight="1" x14ac:dyDescent="0.75"/>
    <row r="2498" customFormat="1" ht="15" customHeight="1" x14ac:dyDescent="0.75"/>
    <row r="2499" customFormat="1" ht="15" customHeight="1" x14ac:dyDescent="0.75"/>
    <row r="2500" customFormat="1" ht="15" customHeight="1" x14ac:dyDescent="0.75"/>
    <row r="2501" customFormat="1" ht="15" customHeight="1" x14ac:dyDescent="0.75"/>
    <row r="2502" customFormat="1" ht="15" customHeight="1" x14ac:dyDescent="0.75"/>
    <row r="2503" customFormat="1" ht="15" customHeight="1" x14ac:dyDescent="0.75"/>
    <row r="2504" customFormat="1" ht="15" customHeight="1" x14ac:dyDescent="0.75"/>
    <row r="2505" customFormat="1" ht="15" customHeight="1" x14ac:dyDescent="0.75"/>
    <row r="2506" customFormat="1" ht="15" customHeight="1" x14ac:dyDescent="0.75"/>
    <row r="2507" customFormat="1" ht="15" customHeight="1" x14ac:dyDescent="0.75"/>
    <row r="2508" customFormat="1" ht="12" customHeight="1" x14ac:dyDescent="0.75"/>
    <row r="2509" customFormat="1" ht="15" customHeight="1" x14ac:dyDescent="0.75"/>
    <row r="2510" customFormat="1" ht="15" customHeight="1" x14ac:dyDescent="0.75"/>
    <row r="2511" customFormat="1" ht="15" customHeight="1" x14ac:dyDescent="0.75"/>
    <row r="2512" customFormat="1" ht="15" customHeight="1" x14ac:dyDescent="0.75"/>
    <row r="2513" customFormat="1" ht="15" customHeight="1" x14ac:dyDescent="0.75"/>
    <row r="2514" customFormat="1" ht="15" customHeight="1" x14ac:dyDescent="0.75"/>
    <row r="2515" customFormat="1" ht="15" customHeight="1" x14ac:dyDescent="0.75"/>
    <row r="2516" customFormat="1" ht="15" customHeight="1" x14ac:dyDescent="0.75"/>
    <row r="2517" customFormat="1" ht="15" customHeight="1" x14ac:dyDescent="0.75"/>
    <row r="2518" customFormat="1" ht="15" customHeight="1" x14ac:dyDescent="0.75"/>
    <row r="2519" customFormat="1" ht="15" customHeight="1" x14ac:dyDescent="0.75"/>
    <row r="2520" customFormat="1" ht="15" customHeight="1" x14ac:dyDescent="0.75"/>
    <row r="2521" customFormat="1" ht="15" customHeight="1" x14ac:dyDescent="0.75"/>
    <row r="2522" customFormat="1" ht="15" customHeight="1" x14ac:dyDescent="0.75"/>
    <row r="2523" customFormat="1" ht="15" customHeight="1" x14ac:dyDescent="0.75"/>
    <row r="2524" customFormat="1" ht="15" customHeight="1" x14ac:dyDescent="0.75"/>
    <row r="2525" customFormat="1" ht="15" customHeight="1" x14ac:dyDescent="0.75"/>
    <row r="2526" customFormat="1" ht="12" customHeight="1" x14ac:dyDescent="0.75"/>
    <row r="2527" customFormat="1" ht="15" customHeight="1" x14ac:dyDescent="0.75"/>
    <row r="2528" customFormat="1" ht="15" customHeight="1" x14ac:dyDescent="0.75"/>
    <row r="2529" customFormat="1" ht="15" customHeight="1" x14ac:dyDescent="0.75"/>
    <row r="2530" customFormat="1" ht="15" customHeight="1" x14ac:dyDescent="0.75"/>
    <row r="2531" customFormat="1" ht="15" customHeight="1" x14ac:dyDescent="0.75"/>
    <row r="2532" customFormat="1" ht="15" customHeight="1" x14ac:dyDescent="0.75"/>
    <row r="2533" customFormat="1" ht="15" customHeight="1" x14ac:dyDescent="0.75"/>
    <row r="2534" customFormat="1" ht="15" customHeight="1" x14ac:dyDescent="0.75"/>
    <row r="2535" customFormat="1" ht="15" customHeight="1" x14ac:dyDescent="0.75"/>
    <row r="2536" customFormat="1" ht="15" customHeight="1" x14ac:dyDescent="0.75"/>
    <row r="2537" customFormat="1" ht="15" customHeight="1" x14ac:dyDescent="0.75"/>
    <row r="2538" customFormat="1" ht="15" customHeight="1" x14ac:dyDescent="0.75"/>
    <row r="2539" customFormat="1" ht="15" customHeight="1" x14ac:dyDescent="0.75"/>
    <row r="2540" customFormat="1" ht="15" customHeight="1" x14ac:dyDescent="0.75"/>
    <row r="2541" customFormat="1" ht="15" customHeight="1" x14ac:dyDescent="0.75"/>
    <row r="2542" customFormat="1" ht="15" customHeight="1" x14ac:dyDescent="0.75"/>
    <row r="2543" customFormat="1" ht="15" customHeight="1" x14ac:dyDescent="0.75"/>
    <row r="2544" customFormat="1" ht="12" customHeight="1" x14ac:dyDescent="0.75"/>
    <row r="2545" customFormat="1" ht="15" customHeight="1" x14ac:dyDescent="0.75"/>
    <row r="2546" customFormat="1" ht="15" customHeight="1" x14ac:dyDescent="0.75"/>
    <row r="2547" customFormat="1" ht="15" customHeight="1" x14ac:dyDescent="0.75"/>
    <row r="2548" customFormat="1" ht="15" customHeight="1" x14ac:dyDescent="0.75"/>
    <row r="2549" customFormat="1" ht="15" customHeight="1" x14ac:dyDescent="0.75"/>
    <row r="2550" customFormat="1" ht="15" customHeight="1" x14ac:dyDescent="0.75"/>
    <row r="2551" customFormat="1" ht="15" customHeight="1" x14ac:dyDescent="0.75"/>
    <row r="2552" customFormat="1" ht="15" customHeight="1" x14ac:dyDescent="0.75"/>
    <row r="2553" customFormat="1" ht="15" customHeight="1" x14ac:dyDescent="0.75"/>
    <row r="2554" customFormat="1" ht="15" customHeight="1" x14ac:dyDescent="0.75"/>
    <row r="2555" customFormat="1" ht="15" customHeight="1" x14ac:dyDescent="0.75"/>
    <row r="2556" customFormat="1" ht="15" customHeight="1" x14ac:dyDescent="0.75"/>
    <row r="2557" customFormat="1" ht="15" customHeight="1" x14ac:dyDescent="0.75"/>
    <row r="2558" customFormat="1" ht="15" customHeight="1" x14ac:dyDescent="0.75"/>
    <row r="2559" customFormat="1" ht="15" customHeight="1" x14ac:dyDescent="0.75"/>
    <row r="2560" customFormat="1" ht="15" customHeight="1" x14ac:dyDescent="0.75"/>
    <row r="2561" customFormat="1" ht="15" customHeight="1" x14ac:dyDescent="0.75"/>
    <row r="2562" customFormat="1" ht="12" customHeight="1" x14ac:dyDescent="0.75"/>
    <row r="2563" customFormat="1" ht="12" customHeight="1" x14ac:dyDescent="0.75"/>
    <row r="2564" customFormat="1" ht="15" customHeight="1" x14ac:dyDescent="0.75"/>
    <row r="2565" customFormat="1" ht="15" customHeight="1" x14ac:dyDescent="0.75"/>
    <row r="2566" customFormat="1" ht="15" customHeight="1" x14ac:dyDescent="0.75"/>
    <row r="2567" customFormat="1" ht="15" customHeight="1" x14ac:dyDescent="0.75"/>
    <row r="2568" customFormat="1" ht="15" customHeight="1" x14ac:dyDescent="0.75"/>
    <row r="2569" customFormat="1" ht="15" customHeight="1" x14ac:dyDescent="0.75"/>
    <row r="2570" customFormat="1" ht="15" customHeight="1" x14ac:dyDescent="0.75"/>
    <row r="2571" customFormat="1" ht="15" customHeight="1" x14ac:dyDescent="0.75"/>
    <row r="2572" customFormat="1" ht="15" customHeight="1" x14ac:dyDescent="0.75"/>
    <row r="2573" customFormat="1" ht="15" customHeight="1" x14ac:dyDescent="0.75"/>
    <row r="2574" customFormat="1" ht="15" customHeight="1" x14ac:dyDescent="0.75"/>
    <row r="2575" customFormat="1" ht="15" customHeight="1" x14ac:dyDescent="0.75"/>
    <row r="2576" customFormat="1" ht="15" customHeight="1" x14ac:dyDescent="0.75"/>
    <row r="2577" customFormat="1" ht="15" customHeight="1" x14ac:dyDescent="0.75"/>
    <row r="2578" customFormat="1" ht="15" customHeight="1" x14ac:dyDescent="0.75"/>
    <row r="2579" customFormat="1" ht="15" customHeight="1" x14ac:dyDescent="0.75"/>
    <row r="2580" customFormat="1" ht="15" customHeight="1" x14ac:dyDescent="0.75"/>
    <row r="2581" customFormat="1" ht="12" customHeight="1" x14ac:dyDescent="0.75"/>
    <row r="2582" customFormat="1" ht="15" customHeight="1" x14ac:dyDescent="0.75"/>
    <row r="2583" customFormat="1" ht="15" customHeight="1" x14ac:dyDescent="0.75"/>
    <row r="2584" customFormat="1" ht="15" customHeight="1" x14ac:dyDescent="0.75"/>
    <row r="2585" customFormat="1" ht="15" customHeight="1" x14ac:dyDescent="0.75"/>
    <row r="2586" customFormat="1" ht="15" customHeight="1" x14ac:dyDescent="0.75"/>
    <row r="2587" customFormat="1" ht="15" customHeight="1" x14ac:dyDescent="0.75"/>
    <row r="2588" customFormat="1" ht="15" customHeight="1" x14ac:dyDescent="0.75"/>
    <row r="2589" customFormat="1" ht="15" customHeight="1" x14ac:dyDescent="0.75"/>
    <row r="2590" customFormat="1" ht="15" customHeight="1" x14ac:dyDescent="0.75"/>
    <row r="2591" customFormat="1" ht="15" customHeight="1" x14ac:dyDescent="0.75"/>
    <row r="2592" customFormat="1" ht="15" customHeight="1" x14ac:dyDescent="0.75"/>
    <row r="2593" customFormat="1" ht="15" customHeight="1" x14ac:dyDescent="0.75"/>
    <row r="2594" customFormat="1" ht="15" customHeight="1" x14ac:dyDescent="0.75"/>
    <row r="2595" customFormat="1" ht="15" customHeight="1" x14ac:dyDescent="0.75"/>
    <row r="2596" customFormat="1" ht="15" customHeight="1" x14ac:dyDescent="0.75"/>
    <row r="2597" customFormat="1" ht="15" customHeight="1" x14ac:dyDescent="0.75"/>
    <row r="2598" customFormat="1" ht="15" customHeight="1" x14ac:dyDescent="0.75"/>
    <row r="2599" customFormat="1" ht="12" customHeight="1" x14ac:dyDescent="0.75"/>
    <row r="2600" customFormat="1" ht="15" customHeight="1" x14ac:dyDescent="0.75"/>
    <row r="2601" customFormat="1" ht="15" customHeight="1" x14ac:dyDescent="0.75"/>
    <row r="2602" customFormat="1" ht="15" customHeight="1" x14ac:dyDescent="0.75"/>
    <row r="2603" customFormat="1" ht="15" customHeight="1" x14ac:dyDescent="0.75"/>
    <row r="2604" customFormat="1" ht="15" customHeight="1" x14ac:dyDescent="0.75"/>
    <row r="2605" customFormat="1" ht="15" customHeight="1" x14ac:dyDescent="0.75"/>
    <row r="2606" customFormat="1" ht="15" customHeight="1" x14ac:dyDescent="0.75"/>
    <row r="2607" customFormat="1" ht="15" customHeight="1" x14ac:dyDescent="0.75"/>
    <row r="2608" customFormat="1" ht="15" customHeight="1" x14ac:dyDescent="0.75"/>
    <row r="2609" customFormat="1" ht="15" customHeight="1" x14ac:dyDescent="0.75"/>
    <row r="2610" customFormat="1" ht="15" customHeight="1" x14ac:dyDescent="0.75"/>
    <row r="2611" customFormat="1" ht="15" customHeight="1" x14ac:dyDescent="0.75"/>
    <row r="2612" customFormat="1" ht="15" customHeight="1" x14ac:dyDescent="0.75"/>
    <row r="2613" customFormat="1" ht="15" customHeight="1" x14ac:dyDescent="0.75"/>
    <row r="2614" customFormat="1" ht="15" customHeight="1" x14ac:dyDescent="0.75"/>
    <row r="2615" customFormat="1" ht="15" customHeight="1" x14ac:dyDescent="0.75"/>
    <row r="2616" customFormat="1" ht="15" customHeight="1" x14ac:dyDescent="0.75"/>
    <row r="2617" customFormat="1" ht="12" customHeight="1" x14ac:dyDescent="0.75"/>
    <row r="2618" customFormat="1" ht="12" customHeight="1" x14ac:dyDescent="0.75"/>
    <row r="2619" customFormat="1" ht="15" customHeight="1" x14ac:dyDescent="0.75"/>
    <row r="2620" customFormat="1" ht="15" customHeight="1" x14ac:dyDescent="0.75"/>
    <row r="2621" customFormat="1" ht="15" customHeight="1" x14ac:dyDescent="0.75"/>
    <row r="2622" customFormat="1" ht="15" customHeight="1" x14ac:dyDescent="0.75"/>
    <row r="2623" customFormat="1" ht="15" customHeight="1" x14ac:dyDescent="0.75"/>
    <row r="2624" customFormat="1" ht="15" customHeight="1" x14ac:dyDescent="0.75"/>
    <row r="2625" customFormat="1" ht="15" customHeight="1" x14ac:dyDescent="0.75"/>
    <row r="2626" customFormat="1" ht="15" customHeight="1" x14ac:dyDescent="0.75"/>
    <row r="2627" customFormat="1" ht="15" customHeight="1" x14ac:dyDescent="0.75"/>
    <row r="2628" customFormat="1" ht="15" customHeight="1" x14ac:dyDescent="0.75"/>
    <row r="2629" customFormat="1" ht="15" customHeight="1" x14ac:dyDescent="0.75"/>
    <row r="2630" customFormat="1" ht="15" customHeight="1" x14ac:dyDescent="0.75"/>
    <row r="2631" customFormat="1" ht="15" customHeight="1" x14ac:dyDescent="0.75"/>
    <row r="2632" customFormat="1" ht="15" customHeight="1" x14ac:dyDescent="0.75"/>
    <row r="2633" customFormat="1" ht="15" customHeight="1" x14ac:dyDescent="0.75"/>
    <row r="2634" customFormat="1" ht="15" customHeight="1" x14ac:dyDescent="0.75"/>
    <row r="2635" customFormat="1" ht="15" customHeight="1" x14ac:dyDescent="0.75"/>
    <row r="2636" customFormat="1" ht="12" customHeight="1" x14ac:dyDescent="0.75"/>
    <row r="2637" customFormat="1" ht="15" customHeight="1" x14ac:dyDescent="0.75"/>
    <row r="2638" customFormat="1" ht="15" customHeight="1" x14ac:dyDescent="0.75"/>
    <row r="2639" customFormat="1" ht="15" customHeight="1" x14ac:dyDescent="0.75"/>
    <row r="2640" customFormat="1" ht="15" customHeight="1" x14ac:dyDescent="0.75"/>
    <row r="2641" customFormat="1" ht="15" customHeight="1" x14ac:dyDescent="0.75"/>
    <row r="2642" customFormat="1" ht="15" customHeight="1" x14ac:dyDescent="0.75"/>
    <row r="2643" customFormat="1" ht="15" customHeight="1" x14ac:dyDescent="0.75"/>
    <row r="2644" customFormat="1" ht="15" customHeight="1" x14ac:dyDescent="0.75"/>
    <row r="2645" customFormat="1" ht="15" customHeight="1" x14ac:dyDescent="0.75"/>
    <row r="2646" customFormat="1" ht="15" customHeight="1" x14ac:dyDescent="0.75"/>
    <row r="2647" customFormat="1" ht="15" customHeight="1" x14ac:dyDescent="0.75"/>
    <row r="2648" customFormat="1" ht="15" customHeight="1" x14ac:dyDescent="0.75"/>
    <row r="2649" customFormat="1" ht="15" customHeight="1" x14ac:dyDescent="0.75"/>
    <row r="2650" customFormat="1" ht="15" customHeight="1" x14ac:dyDescent="0.75"/>
    <row r="2651" customFormat="1" ht="15" customHeight="1" x14ac:dyDescent="0.75"/>
    <row r="2652" customFormat="1" ht="15" customHeight="1" x14ac:dyDescent="0.75"/>
    <row r="2653" customFormat="1" ht="15" customHeight="1" x14ac:dyDescent="0.75"/>
    <row r="2654" customFormat="1" ht="12" customHeight="1" x14ac:dyDescent="0.75"/>
    <row r="2655" customFormat="1" ht="15" customHeight="1" x14ac:dyDescent="0.75"/>
    <row r="2656" customFormat="1" ht="15" customHeight="1" x14ac:dyDescent="0.75"/>
    <row r="2657" customFormat="1" ht="15" customHeight="1" x14ac:dyDescent="0.75"/>
    <row r="2658" customFormat="1" ht="15" customHeight="1" x14ac:dyDescent="0.75"/>
    <row r="2659" customFormat="1" ht="15" customHeight="1" x14ac:dyDescent="0.75"/>
    <row r="2660" customFormat="1" ht="15" customHeight="1" x14ac:dyDescent="0.75"/>
    <row r="2661" customFormat="1" ht="15" customHeight="1" x14ac:dyDescent="0.75"/>
    <row r="2662" customFormat="1" ht="15" customHeight="1" x14ac:dyDescent="0.75"/>
    <row r="2663" customFormat="1" ht="15" customHeight="1" x14ac:dyDescent="0.75"/>
    <row r="2664" customFormat="1" ht="15" customHeight="1" x14ac:dyDescent="0.75"/>
    <row r="2665" customFormat="1" ht="15" customHeight="1" x14ac:dyDescent="0.75"/>
    <row r="2666" customFormat="1" ht="15" customHeight="1" x14ac:dyDescent="0.75"/>
    <row r="2667" customFormat="1" ht="15" customHeight="1" x14ac:dyDescent="0.75"/>
    <row r="2668" customFormat="1" ht="15" customHeight="1" x14ac:dyDescent="0.75"/>
    <row r="2669" customFormat="1" ht="15" customHeight="1" x14ac:dyDescent="0.75"/>
    <row r="2670" customFormat="1" ht="15" customHeight="1" x14ac:dyDescent="0.75"/>
    <row r="2671" customFormat="1" ht="15" customHeight="1" x14ac:dyDescent="0.75"/>
    <row r="2672" customFormat="1" ht="12" customHeight="1" x14ac:dyDescent="0.75"/>
    <row r="2673" customFormat="1" ht="15" customHeight="1" x14ac:dyDescent="0.75"/>
    <row r="2674" customFormat="1" ht="15" customHeight="1" x14ac:dyDescent="0.75"/>
    <row r="2675" customFormat="1" ht="15" customHeight="1" x14ac:dyDescent="0.75"/>
    <row r="2676" customFormat="1" ht="15" customHeight="1" x14ac:dyDescent="0.75"/>
    <row r="2677" customFormat="1" ht="15" customHeight="1" x14ac:dyDescent="0.75"/>
    <row r="2678" customFormat="1" ht="15" customHeight="1" x14ac:dyDescent="0.75"/>
    <row r="2679" customFormat="1" ht="15" customHeight="1" x14ac:dyDescent="0.75"/>
    <row r="2680" customFormat="1" ht="15" customHeight="1" x14ac:dyDescent="0.75"/>
    <row r="2681" customFormat="1" ht="15" customHeight="1" x14ac:dyDescent="0.75"/>
    <row r="2682" customFormat="1" ht="15" customHeight="1" x14ac:dyDescent="0.75"/>
    <row r="2683" customFormat="1" ht="15" customHeight="1" x14ac:dyDescent="0.75"/>
    <row r="2684" customFormat="1" ht="15" customHeight="1" x14ac:dyDescent="0.75"/>
    <row r="2685" customFormat="1" ht="15" customHeight="1" x14ac:dyDescent="0.75"/>
    <row r="2686" customFormat="1" ht="15" customHeight="1" x14ac:dyDescent="0.75"/>
    <row r="2687" customFormat="1" ht="15" customHeight="1" x14ac:dyDescent="0.75"/>
    <row r="2688" customFormat="1" ht="15" customHeight="1" x14ac:dyDescent="0.75"/>
    <row r="2689" customFormat="1" ht="15" customHeight="1" x14ac:dyDescent="0.75"/>
    <row r="2690" customFormat="1" ht="12" customHeight="1" x14ac:dyDescent="0.75"/>
    <row r="2691" customFormat="1" ht="15" customHeight="1" x14ac:dyDescent="0.75"/>
    <row r="2692" customFormat="1" ht="15" customHeight="1" x14ac:dyDescent="0.75"/>
    <row r="2693" customFormat="1" ht="15" customHeight="1" x14ac:dyDescent="0.75"/>
    <row r="2694" customFormat="1" ht="15" customHeight="1" x14ac:dyDescent="0.75"/>
    <row r="2695" customFormat="1" ht="15" customHeight="1" x14ac:dyDescent="0.75"/>
    <row r="2696" customFormat="1" ht="15" customHeight="1" x14ac:dyDescent="0.75"/>
    <row r="2697" customFormat="1" ht="15" customHeight="1" x14ac:dyDescent="0.75"/>
    <row r="2698" customFormat="1" ht="15" customHeight="1" x14ac:dyDescent="0.75"/>
    <row r="2699" customFormat="1" ht="15" customHeight="1" x14ac:dyDescent="0.75"/>
    <row r="2700" customFormat="1" ht="15" customHeight="1" x14ac:dyDescent="0.75"/>
    <row r="2701" customFormat="1" ht="15" customHeight="1" x14ac:dyDescent="0.75"/>
    <row r="2702" customFormat="1" ht="15" customHeight="1" x14ac:dyDescent="0.75"/>
    <row r="2703" customFormat="1" ht="15" customHeight="1" x14ac:dyDescent="0.75"/>
    <row r="2704" customFormat="1" ht="15" customHeight="1" x14ac:dyDescent="0.75"/>
    <row r="2705" customFormat="1" ht="15" customHeight="1" x14ac:dyDescent="0.75"/>
    <row r="2706" customFormat="1" ht="15" customHeight="1" x14ac:dyDescent="0.75"/>
    <row r="2707" customFormat="1" ht="15" customHeight="1" x14ac:dyDescent="0.75"/>
    <row r="2708" customFormat="1" ht="12" customHeight="1" x14ac:dyDescent="0.75"/>
    <row r="2709" customFormat="1" ht="15" customHeight="1" x14ac:dyDescent="0.75"/>
    <row r="2710" customFormat="1" ht="15" customHeight="1" x14ac:dyDescent="0.75"/>
    <row r="2711" customFormat="1" ht="15" customHeight="1" x14ac:dyDescent="0.75"/>
    <row r="2712" customFormat="1" ht="15" customHeight="1" x14ac:dyDescent="0.75"/>
    <row r="2713" customFormat="1" ht="15" customHeight="1" x14ac:dyDescent="0.75"/>
    <row r="2714" customFormat="1" ht="15" customHeight="1" x14ac:dyDescent="0.75"/>
    <row r="2715" customFormat="1" ht="15" customHeight="1" x14ac:dyDescent="0.75"/>
    <row r="2716" customFormat="1" ht="15" customHeight="1" x14ac:dyDescent="0.75"/>
    <row r="2717" customFormat="1" ht="15" customHeight="1" x14ac:dyDescent="0.75"/>
    <row r="2718" customFormat="1" ht="15" customHeight="1" x14ac:dyDescent="0.75"/>
    <row r="2719" customFormat="1" ht="15" customHeight="1" x14ac:dyDescent="0.75"/>
    <row r="2720" customFormat="1" ht="15" customHeight="1" x14ac:dyDescent="0.75"/>
    <row r="2721" customFormat="1" ht="15" customHeight="1" x14ac:dyDescent="0.75"/>
    <row r="2722" customFormat="1" ht="15" customHeight="1" x14ac:dyDescent="0.75"/>
    <row r="2723" customFormat="1" ht="15" customHeight="1" x14ac:dyDescent="0.75"/>
    <row r="2724" customFormat="1" ht="15" customHeight="1" x14ac:dyDescent="0.75"/>
    <row r="2725" customFormat="1" ht="15" customHeight="1" x14ac:dyDescent="0.75"/>
    <row r="2726" customFormat="1" ht="12" customHeight="1" x14ac:dyDescent="0.75"/>
    <row r="2727" customFormat="1" ht="15" customHeight="1" x14ac:dyDescent="0.75"/>
    <row r="2728" customFormat="1" ht="15" customHeight="1" x14ac:dyDescent="0.75"/>
    <row r="2729" customFormat="1" ht="15" customHeight="1" x14ac:dyDescent="0.75"/>
    <row r="2730" customFormat="1" ht="15" customHeight="1" x14ac:dyDescent="0.75"/>
    <row r="2731" customFormat="1" ht="15" customHeight="1" x14ac:dyDescent="0.75"/>
    <row r="2732" customFormat="1" ht="15" customHeight="1" x14ac:dyDescent="0.75"/>
    <row r="2733" customFormat="1" ht="15" customHeight="1" x14ac:dyDescent="0.75"/>
    <row r="2734" customFormat="1" ht="15" customHeight="1" x14ac:dyDescent="0.75"/>
    <row r="2735" customFormat="1" ht="15" customHeight="1" x14ac:dyDescent="0.75"/>
    <row r="2736" customFormat="1" ht="15" customHeight="1" x14ac:dyDescent="0.75"/>
    <row r="2737" spans="2:32" ht="15" customHeight="1" x14ac:dyDescent="0.75"/>
    <row r="2738" spans="2:32" ht="15" customHeight="1" x14ac:dyDescent="0.75"/>
    <row r="2739" spans="2:32" ht="15" customHeight="1" x14ac:dyDescent="0.75"/>
    <row r="2740" spans="2:32" ht="15" customHeight="1" x14ac:dyDescent="0.75"/>
    <row r="2741" spans="2:32" ht="15" customHeight="1" x14ac:dyDescent="0.75"/>
    <row r="2742" spans="2:32" ht="15" customHeight="1" x14ac:dyDescent="0.75"/>
    <row r="2743" spans="2:32" ht="15" customHeight="1" x14ac:dyDescent="0.75"/>
    <row r="2744" spans="2:32" ht="15" customHeight="1" x14ac:dyDescent="0.75"/>
    <row r="2745" spans="2:32" ht="15" customHeight="1" x14ac:dyDescent="0.75">
      <c r="B2745" s="101"/>
      <c r="C2745" s="101"/>
      <c r="D2745" s="101"/>
      <c r="E2745" s="101"/>
      <c r="F2745" s="101"/>
      <c r="G2745" s="101"/>
      <c r="H2745" s="101"/>
      <c r="I2745" s="101"/>
      <c r="J2745" s="101"/>
      <c r="K2745" s="101"/>
      <c r="L2745" s="101"/>
      <c r="M2745" s="101"/>
      <c r="N2745" s="101"/>
      <c r="O2745" s="101"/>
      <c r="P2745" s="101"/>
      <c r="Q2745" s="101"/>
      <c r="R2745" s="101"/>
      <c r="S2745" s="101"/>
      <c r="T2745" s="101"/>
      <c r="U2745" s="101"/>
      <c r="V2745" s="101"/>
      <c r="W2745" s="101"/>
      <c r="X2745" s="101"/>
      <c r="Y2745" s="101"/>
      <c r="Z2745" s="101"/>
      <c r="AA2745" s="101"/>
      <c r="AB2745" s="101"/>
      <c r="AC2745" s="101"/>
      <c r="AD2745" s="101"/>
      <c r="AE2745" s="101"/>
      <c r="AF2745" s="101"/>
    </row>
    <row r="2746" spans="2:32" ht="15" customHeight="1" x14ac:dyDescent="0.75"/>
    <row r="2747" spans="2:32" ht="12" customHeight="1" x14ac:dyDescent="0.75"/>
    <row r="2748" spans="2:32" ht="12" customHeight="1" x14ac:dyDescent="0.75"/>
    <row r="2749" spans="2:32" ht="12" customHeight="1" x14ac:dyDescent="0.75"/>
    <row r="2750" spans="2:32" ht="12" customHeight="1" x14ac:dyDescent="0.75"/>
    <row r="2751" spans="2:32" ht="12" customHeight="1" x14ac:dyDescent="0.75"/>
    <row r="2752" spans="2:32" ht="12" customHeight="1" x14ac:dyDescent="0.75"/>
    <row r="2753" customFormat="1" ht="12" customHeight="1" x14ac:dyDescent="0.75"/>
    <row r="2754" customFormat="1" ht="12" customHeight="1" x14ac:dyDescent="0.75"/>
    <row r="2755" customFormat="1" ht="12" customHeight="1" x14ac:dyDescent="0.75"/>
    <row r="2756" customFormat="1" ht="12" customHeight="1" x14ac:dyDescent="0.75"/>
    <row r="2757" customFormat="1" ht="12" customHeight="1" x14ac:dyDescent="0.75"/>
    <row r="2758" customFormat="1" ht="12" customHeight="1" x14ac:dyDescent="0.75"/>
    <row r="2759" customFormat="1" ht="12" customHeight="1" x14ac:dyDescent="0.75"/>
    <row r="2760" customFormat="1" ht="12" customHeight="1" x14ac:dyDescent="0.75"/>
    <row r="2761" customFormat="1" ht="12" customHeight="1" x14ac:dyDescent="0.75"/>
    <row r="2762" customFormat="1" ht="12" customHeight="1" x14ac:dyDescent="0.75"/>
    <row r="2763" customFormat="1" ht="12" customHeight="1" x14ac:dyDescent="0.75"/>
    <row r="2764" customFormat="1" ht="12" customHeight="1" x14ac:dyDescent="0.75"/>
    <row r="2765" customFormat="1" ht="12" customHeight="1" x14ac:dyDescent="0.75"/>
    <row r="2766" customFormat="1" ht="12" customHeight="1" x14ac:dyDescent="0.75"/>
    <row r="2767" customFormat="1" ht="12" customHeight="1" x14ac:dyDescent="0.75"/>
    <row r="2768" customFormat="1" ht="12" customHeight="1" x14ac:dyDescent="0.75"/>
    <row r="2769" customFormat="1" ht="12" customHeight="1" x14ac:dyDescent="0.75"/>
    <row r="2770" customFormat="1" ht="12" customHeight="1" x14ac:dyDescent="0.75"/>
    <row r="2771" customFormat="1" ht="12" customHeight="1" x14ac:dyDescent="0.75"/>
    <row r="2772" customFormat="1" ht="12" customHeight="1" x14ac:dyDescent="0.75"/>
    <row r="2773" customFormat="1" ht="12" customHeight="1" x14ac:dyDescent="0.75"/>
    <row r="2774" customFormat="1" ht="12" customHeight="1" x14ac:dyDescent="0.75"/>
    <row r="2775" customFormat="1" ht="15" customHeight="1" x14ac:dyDescent="0.75"/>
    <row r="2776" customFormat="1" ht="15" customHeight="1" x14ac:dyDescent="0.75"/>
    <row r="2777" customFormat="1" ht="15" customHeight="1" x14ac:dyDescent="0.75"/>
    <row r="2778" customFormat="1" ht="15" customHeight="1" x14ac:dyDescent="0.75"/>
    <row r="2779" customFormat="1" ht="15" customHeight="1" x14ac:dyDescent="0.75"/>
    <row r="2780" customFormat="1" ht="15" customHeight="1" x14ac:dyDescent="0.75"/>
    <row r="2781" customFormat="1" ht="15" customHeight="1" x14ac:dyDescent="0.75"/>
    <row r="2782" customFormat="1" ht="15" customHeight="1" x14ac:dyDescent="0.75"/>
    <row r="2783" customFormat="1" ht="15" customHeight="1" x14ac:dyDescent="0.75"/>
    <row r="2784" customFormat="1" ht="15" customHeight="1" x14ac:dyDescent="0.75"/>
    <row r="2785" customFormat="1" ht="15" customHeight="1" x14ac:dyDescent="0.75"/>
    <row r="2786" customFormat="1" ht="15" customHeight="1" x14ac:dyDescent="0.75"/>
    <row r="2787" customFormat="1" ht="15" customHeight="1" x14ac:dyDescent="0.75"/>
    <row r="2788" customFormat="1" ht="15" customHeight="1" x14ac:dyDescent="0.75"/>
    <row r="2789" customFormat="1" ht="15" customHeight="1" x14ac:dyDescent="0.75"/>
    <row r="2790" customFormat="1" ht="15" customHeight="1" x14ac:dyDescent="0.75"/>
    <row r="2791" customFormat="1" ht="15" customHeight="1" x14ac:dyDescent="0.75"/>
    <row r="2792" customFormat="1" ht="15" customHeight="1" x14ac:dyDescent="0.75"/>
    <row r="2793" customFormat="1" ht="15" customHeight="1" x14ac:dyDescent="0.75"/>
    <row r="2794" customFormat="1" ht="15" customHeight="1" x14ac:dyDescent="0.75"/>
    <row r="2795" customFormat="1" ht="15" customHeight="1" x14ac:dyDescent="0.75"/>
    <row r="2796" customFormat="1" ht="15" customHeight="1" x14ac:dyDescent="0.75"/>
    <row r="2797" customFormat="1" ht="12" customHeight="1" x14ac:dyDescent="0.75"/>
    <row r="2798" customFormat="1" ht="15" customHeight="1" x14ac:dyDescent="0.75"/>
    <row r="2799" customFormat="1" ht="15" customHeight="1" x14ac:dyDescent="0.75"/>
    <row r="2800" customFormat="1" ht="15" customHeight="1" x14ac:dyDescent="0.75"/>
    <row r="2801" customFormat="1" ht="15" customHeight="1" x14ac:dyDescent="0.75"/>
    <row r="2802" customFormat="1" ht="15" customHeight="1" x14ac:dyDescent="0.75"/>
    <row r="2803" customFormat="1" ht="15" customHeight="1" x14ac:dyDescent="0.75"/>
    <row r="2804" customFormat="1" ht="15" customHeight="1" x14ac:dyDescent="0.75"/>
    <row r="2805" customFormat="1" ht="15" customHeight="1" x14ac:dyDescent="0.75"/>
    <row r="2806" customFormat="1" ht="15" customHeight="1" x14ac:dyDescent="0.75"/>
    <row r="2807" customFormat="1" ht="15" customHeight="1" x14ac:dyDescent="0.75"/>
    <row r="2808" customFormat="1" ht="15" customHeight="1" x14ac:dyDescent="0.75"/>
    <row r="2809" customFormat="1" ht="15" customHeight="1" x14ac:dyDescent="0.75"/>
    <row r="2810" customFormat="1" ht="15" customHeight="1" x14ac:dyDescent="0.75"/>
    <row r="2811" customFormat="1" ht="15" customHeight="1" x14ac:dyDescent="0.75"/>
    <row r="2812" customFormat="1" ht="15" customHeight="1" x14ac:dyDescent="0.75"/>
    <row r="2813" customFormat="1" ht="15" customHeight="1" x14ac:dyDescent="0.75"/>
    <row r="2814" customFormat="1" ht="15" customHeight="1" x14ac:dyDescent="0.75"/>
    <row r="2815" customFormat="1" ht="12" customHeight="1" x14ac:dyDescent="0.75"/>
    <row r="2816" customFormat="1" ht="15" customHeight="1" x14ac:dyDescent="0.75"/>
    <row r="2817" customFormat="1" ht="15" customHeight="1" x14ac:dyDescent="0.75"/>
    <row r="2818" customFormat="1" ht="15" customHeight="1" x14ac:dyDescent="0.75"/>
    <row r="2819" customFormat="1" ht="15" customHeight="1" x14ac:dyDescent="0.75"/>
    <row r="2820" customFormat="1" ht="15" customHeight="1" x14ac:dyDescent="0.75"/>
    <row r="2821" customFormat="1" ht="15" customHeight="1" x14ac:dyDescent="0.75"/>
    <row r="2822" customFormat="1" ht="15" customHeight="1" x14ac:dyDescent="0.75"/>
    <row r="2823" customFormat="1" ht="15" customHeight="1" x14ac:dyDescent="0.75"/>
    <row r="2824" customFormat="1" ht="15" customHeight="1" x14ac:dyDescent="0.75"/>
    <row r="2825" customFormat="1" ht="15" customHeight="1" x14ac:dyDescent="0.75"/>
    <row r="2826" customFormat="1" ht="15" customHeight="1" x14ac:dyDescent="0.75"/>
    <row r="2827" customFormat="1" ht="15" customHeight="1" x14ac:dyDescent="0.75"/>
    <row r="2828" customFormat="1" ht="15" customHeight="1" x14ac:dyDescent="0.75"/>
    <row r="2829" customFormat="1" ht="15" customHeight="1" x14ac:dyDescent="0.75"/>
    <row r="2830" customFormat="1" ht="15" customHeight="1" x14ac:dyDescent="0.75"/>
    <row r="2831" customFormat="1" ht="15" customHeight="1" x14ac:dyDescent="0.75"/>
    <row r="2832" customFormat="1" ht="15" customHeight="1" x14ac:dyDescent="0.75"/>
    <row r="2833" customFormat="1" ht="12" customHeight="1" x14ac:dyDescent="0.75"/>
    <row r="2834" customFormat="1" ht="15" customHeight="1" x14ac:dyDescent="0.75"/>
    <row r="2835" customFormat="1" ht="15" customHeight="1" x14ac:dyDescent="0.75"/>
    <row r="2836" customFormat="1" ht="15" customHeight="1" x14ac:dyDescent="0.75"/>
    <row r="2837" customFormat="1" ht="15" customHeight="1" x14ac:dyDescent="0.75"/>
    <row r="2838" customFormat="1" ht="15" customHeight="1" x14ac:dyDescent="0.75"/>
    <row r="2839" customFormat="1" ht="15" customHeight="1" x14ac:dyDescent="0.75"/>
    <row r="2840" customFormat="1" ht="15" customHeight="1" x14ac:dyDescent="0.75"/>
    <row r="2841" customFormat="1" ht="15" customHeight="1" x14ac:dyDescent="0.75"/>
    <row r="2842" customFormat="1" ht="15" customHeight="1" x14ac:dyDescent="0.75"/>
    <row r="2843" customFormat="1" ht="15" customHeight="1" x14ac:dyDescent="0.75"/>
    <row r="2844" customFormat="1" ht="15" customHeight="1" x14ac:dyDescent="0.75"/>
    <row r="2845" customFormat="1" ht="15" customHeight="1" x14ac:dyDescent="0.75"/>
    <row r="2846" customFormat="1" ht="15" customHeight="1" x14ac:dyDescent="0.75"/>
    <row r="2847" customFormat="1" ht="15" customHeight="1" x14ac:dyDescent="0.75"/>
    <row r="2848" customFormat="1" ht="15" customHeight="1" x14ac:dyDescent="0.75"/>
    <row r="2849" customFormat="1" ht="15" customHeight="1" x14ac:dyDescent="0.75"/>
    <row r="2850" customFormat="1" ht="15" customHeight="1" x14ac:dyDescent="0.75"/>
    <row r="2851" customFormat="1" ht="12" customHeight="1" x14ac:dyDescent="0.75"/>
    <row r="2852" customFormat="1" ht="15" customHeight="1" x14ac:dyDescent="0.75"/>
    <row r="2853" customFormat="1" ht="15" customHeight="1" x14ac:dyDescent="0.75"/>
    <row r="2854" customFormat="1" ht="15" customHeight="1" x14ac:dyDescent="0.75"/>
    <row r="2855" customFormat="1" ht="15" customHeight="1" x14ac:dyDescent="0.75"/>
    <row r="2856" customFormat="1" ht="15" customHeight="1" x14ac:dyDescent="0.75"/>
    <row r="2857" customFormat="1" ht="15" customHeight="1" x14ac:dyDescent="0.75"/>
    <row r="2858" customFormat="1" ht="15" customHeight="1" x14ac:dyDescent="0.75"/>
    <row r="2859" customFormat="1" ht="15" customHeight="1" x14ac:dyDescent="0.75"/>
    <row r="2860" customFormat="1" ht="15" customHeight="1" x14ac:dyDescent="0.75"/>
    <row r="2861" customFormat="1" ht="15" customHeight="1" x14ac:dyDescent="0.75"/>
    <row r="2862" customFormat="1" ht="15" customHeight="1" x14ac:dyDescent="0.75"/>
    <row r="2863" customFormat="1" ht="15" customHeight="1" x14ac:dyDescent="0.75"/>
    <row r="2864" customFormat="1" ht="15" customHeight="1" x14ac:dyDescent="0.75"/>
    <row r="2865" customFormat="1" ht="15" customHeight="1" x14ac:dyDescent="0.75"/>
    <row r="2866" customFormat="1" ht="15" customHeight="1" x14ac:dyDescent="0.75"/>
    <row r="2867" customFormat="1" ht="15" customHeight="1" x14ac:dyDescent="0.75"/>
    <row r="2868" customFormat="1" ht="15" customHeight="1" x14ac:dyDescent="0.75"/>
    <row r="2869" customFormat="1" ht="15" customHeight="1" x14ac:dyDescent="0.75"/>
    <row r="2870" customFormat="1" ht="15" customHeight="1" x14ac:dyDescent="0.75"/>
    <row r="2871" customFormat="1" ht="15" customHeight="1" x14ac:dyDescent="0.75"/>
    <row r="2872" customFormat="1" ht="15" customHeight="1" x14ac:dyDescent="0.75"/>
    <row r="2873" customFormat="1" ht="15" customHeight="1" x14ac:dyDescent="0.75"/>
    <row r="2874" customFormat="1" ht="15" customHeight="1" x14ac:dyDescent="0.75"/>
    <row r="2875" customFormat="1" ht="15" customHeight="1" x14ac:dyDescent="0.75"/>
    <row r="2876" customFormat="1" ht="15" customHeight="1" x14ac:dyDescent="0.75"/>
    <row r="2877" customFormat="1" ht="15" customHeight="1" x14ac:dyDescent="0.75"/>
    <row r="2878" customFormat="1" ht="15" customHeight="1" x14ac:dyDescent="0.75"/>
    <row r="2879" customFormat="1" ht="15" customHeight="1" x14ac:dyDescent="0.75"/>
    <row r="2880" customFormat="1" ht="15" customHeight="1" x14ac:dyDescent="0.75"/>
    <row r="2881" customFormat="1" ht="15" customHeight="1" x14ac:dyDescent="0.75"/>
    <row r="2882" customFormat="1" ht="15" customHeight="1" x14ac:dyDescent="0.75"/>
    <row r="2883" customFormat="1" ht="15" customHeight="1" x14ac:dyDescent="0.75"/>
    <row r="2884" customFormat="1" ht="15" customHeight="1" x14ac:dyDescent="0.75"/>
    <row r="2885" customFormat="1" ht="15" customHeight="1" x14ac:dyDescent="0.75"/>
    <row r="2886" customFormat="1" ht="12" customHeight="1" x14ac:dyDescent="0.75"/>
    <row r="2887" customFormat="1" ht="15" customHeight="1" x14ac:dyDescent="0.75"/>
    <row r="2888" customFormat="1" ht="15" customHeight="1" x14ac:dyDescent="0.75"/>
    <row r="2889" customFormat="1" ht="15" customHeight="1" x14ac:dyDescent="0.75"/>
    <row r="2890" customFormat="1" ht="15" customHeight="1" x14ac:dyDescent="0.75"/>
    <row r="2891" customFormat="1" ht="15" customHeight="1" x14ac:dyDescent="0.75"/>
    <row r="2892" customFormat="1" ht="15" customHeight="1" x14ac:dyDescent="0.75"/>
    <row r="2893" customFormat="1" ht="15" customHeight="1" x14ac:dyDescent="0.75"/>
    <row r="2894" customFormat="1" ht="15" customHeight="1" x14ac:dyDescent="0.75"/>
    <row r="2895" customFormat="1" ht="15" customHeight="1" x14ac:dyDescent="0.75"/>
    <row r="2896" customFormat="1" ht="15" customHeight="1" x14ac:dyDescent="0.75"/>
    <row r="2897" customFormat="1" ht="15" customHeight="1" x14ac:dyDescent="0.75"/>
    <row r="2898" customFormat="1" ht="15" customHeight="1" x14ac:dyDescent="0.75"/>
    <row r="2899" customFormat="1" ht="15" customHeight="1" x14ac:dyDescent="0.75"/>
    <row r="2900" customFormat="1" ht="15" customHeight="1" x14ac:dyDescent="0.75"/>
    <row r="2901" customFormat="1" ht="15" customHeight="1" x14ac:dyDescent="0.75"/>
    <row r="2902" customFormat="1" ht="15" customHeight="1" x14ac:dyDescent="0.75"/>
    <row r="2903" customFormat="1" ht="15" customHeight="1" x14ac:dyDescent="0.75"/>
    <row r="2904" customFormat="1" ht="12" customHeight="1" x14ac:dyDescent="0.75"/>
    <row r="2905" customFormat="1" ht="15" customHeight="1" x14ac:dyDescent="0.75"/>
    <row r="2906" customFormat="1" ht="15" customHeight="1" x14ac:dyDescent="0.75"/>
    <row r="2907" customFormat="1" ht="15" customHeight="1" x14ac:dyDescent="0.75"/>
    <row r="2908" customFormat="1" ht="15" customHeight="1" x14ac:dyDescent="0.75"/>
    <row r="2909" customFormat="1" ht="15" customHeight="1" x14ac:dyDescent="0.75"/>
    <row r="2910" customFormat="1" ht="15" customHeight="1" x14ac:dyDescent="0.75"/>
    <row r="2911" customFormat="1" ht="15" customHeight="1" x14ac:dyDescent="0.75"/>
    <row r="2912" customFormat="1" ht="15" customHeight="1" x14ac:dyDescent="0.75"/>
    <row r="2913" customFormat="1" ht="15" customHeight="1" x14ac:dyDescent="0.75"/>
    <row r="2914" customFormat="1" ht="15" customHeight="1" x14ac:dyDescent="0.75"/>
    <row r="2915" customFormat="1" ht="15" customHeight="1" x14ac:dyDescent="0.75"/>
    <row r="2916" customFormat="1" ht="15" customHeight="1" x14ac:dyDescent="0.75"/>
    <row r="2917" customFormat="1" ht="15" customHeight="1" x14ac:dyDescent="0.75"/>
    <row r="2918" customFormat="1" ht="15" customHeight="1" x14ac:dyDescent="0.75"/>
    <row r="2919" customFormat="1" ht="15" customHeight="1" x14ac:dyDescent="0.75"/>
    <row r="2920" customFormat="1" ht="15" customHeight="1" x14ac:dyDescent="0.75"/>
    <row r="2921" customFormat="1" ht="15" customHeight="1" x14ac:dyDescent="0.75"/>
    <row r="2922" customFormat="1" ht="15" customHeight="1" x14ac:dyDescent="0.75"/>
    <row r="2923" customFormat="1" ht="15" customHeight="1" x14ac:dyDescent="0.75"/>
    <row r="2924" customFormat="1" ht="15" customHeight="1" x14ac:dyDescent="0.75"/>
    <row r="2925" customFormat="1" ht="15" customHeight="1" x14ac:dyDescent="0.75"/>
    <row r="2926" customFormat="1" ht="15" customHeight="1" x14ac:dyDescent="0.75"/>
    <row r="2927" customFormat="1" ht="15" customHeight="1" x14ac:dyDescent="0.75"/>
    <row r="2928" customFormat="1" ht="15" customHeight="1" x14ac:dyDescent="0.75"/>
    <row r="2929" customFormat="1" ht="15" customHeight="1" x14ac:dyDescent="0.75"/>
    <row r="2930" customFormat="1" ht="15" customHeight="1" x14ac:dyDescent="0.75"/>
    <row r="2931" customFormat="1" ht="15" customHeight="1" x14ac:dyDescent="0.75"/>
    <row r="2932" customFormat="1" ht="15" customHeight="1" x14ac:dyDescent="0.75"/>
    <row r="2933" customFormat="1" ht="15" customHeight="1" x14ac:dyDescent="0.75"/>
    <row r="2934" customFormat="1" ht="15" customHeight="1" x14ac:dyDescent="0.75"/>
    <row r="2935" customFormat="1" ht="15" customHeight="1" x14ac:dyDescent="0.75"/>
    <row r="2936" customFormat="1" ht="15" customHeight="1" x14ac:dyDescent="0.75"/>
    <row r="2937" customFormat="1" ht="15" customHeight="1" x14ac:dyDescent="0.75"/>
    <row r="2938" customFormat="1" ht="15" customHeight="1" x14ac:dyDescent="0.75"/>
    <row r="2939" customFormat="1" ht="12" customHeight="1" x14ac:dyDescent="0.75"/>
    <row r="2940" customFormat="1" ht="15" customHeight="1" x14ac:dyDescent="0.75"/>
    <row r="2941" customFormat="1" ht="15" customHeight="1" x14ac:dyDescent="0.75"/>
    <row r="2942" customFormat="1" ht="15" customHeight="1" x14ac:dyDescent="0.75"/>
    <row r="2943" customFormat="1" ht="15" customHeight="1" x14ac:dyDescent="0.75"/>
    <row r="2944" customFormat="1" ht="15" customHeight="1" x14ac:dyDescent="0.75"/>
    <row r="2945" customFormat="1" ht="15" customHeight="1" x14ac:dyDescent="0.75"/>
    <row r="2946" customFormat="1" ht="15" customHeight="1" x14ac:dyDescent="0.75"/>
    <row r="2947" customFormat="1" ht="15" customHeight="1" x14ac:dyDescent="0.75"/>
    <row r="2948" customFormat="1" ht="15" customHeight="1" x14ac:dyDescent="0.75"/>
    <row r="2949" customFormat="1" ht="15" customHeight="1" x14ac:dyDescent="0.75"/>
    <row r="2950" customFormat="1" ht="15" customHeight="1" x14ac:dyDescent="0.75"/>
    <row r="2951" customFormat="1" ht="15" customHeight="1" x14ac:dyDescent="0.75"/>
    <row r="2952" customFormat="1" ht="15" customHeight="1" x14ac:dyDescent="0.75"/>
    <row r="2953" customFormat="1" ht="15" customHeight="1" x14ac:dyDescent="0.75"/>
    <row r="2954" customFormat="1" ht="15" customHeight="1" x14ac:dyDescent="0.75"/>
    <row r="2955" customFormat="1" ht="15" customHeight="1" x14ac:dyDescent="0.75"/>
    <row r="2956" customFormat="1" ht="15" customHeight="1" x14ac:dyDescent="0.75"/>
    <row r="2957" customFormat="1" ht="12" customHeight="1" x14ac:dyDescent="0.75"/>
    <row r="2958" customFormat="1" ht="15" customHeight="1" x14ac:dyDescent="0.75"/>
    <row r="2959" customFormat="1" ht="15" customHeight="1" x14ac:dyDescent="0.75"/>
    <row r="2960" customFormat="1" ht="15" customHeight="1" x14ac:dyDescent="0.75"/>
    <row r="2961" customFormat="1" ht="15" customHeight="1" x14ac:dyDescent="0.75"/>
    <row r="2962" customFormat="1" ht="15" customHeight="1" x14ac:dyDescent="0.75"/>
    <row r="2963" customFormat="1" ht="15" customHeight="1" x14ac:dyDescent="0.75"/>
    <row r="2964" customFormat="1" ht="15" customHeight="1" x14ac:dyDescent="0.75"/>
    <row r="2965" customFormat="1" ht="15" customHeight="1" x14ac:dyDescent="0.75"/>
    <row r="2966" customFormat="1" ht="15" customHeight="1" x14ac:dyDescent="0.75"/>
    <row r="2967" customFormat="1" ht="15" customHeight="1" x14ac:dyDescent="0.75"/>
    <row r="2968" customFormat="1" ht="15" customHeight="1" x14ac:dyDescent="0.75"/>
    <row r="2969" customFormat="1" ht="15" customHeight="1" x14ac:dyDescent="0.75"/>
    <row r="2970" customFormat="1" ht="15" customHeight="1" x14ac:dyDescent="0.75"/>
    <row r="2971" customFormat="1" ht="15" customHeight="1" x14ac:dyDescent="0.75"/>
    <row r="2972" customFormat="1" ht="15" customHeight="1" x14ac:dyDescent="0.75"/>
    <row r="2973" customFormat="1" ht="15" customHeight="1" x14ac:dyDescent="0.75"/>
    <row r="2974" customFormat="1" ht="15" customHeight="1" x14ac:dyDescent="0.75"/>
    <row r="2975" customFormat="1" ht="12" customHeight="1" x14ac:dyDescent="0.75"/>
    <row r="2976" customFormat="1" ht="15" customHeight="1" x14ac:dyDescent="0.75"/>
    <row r="2977" customFormat="1" ht="15" customHeight="1" x14ac:dyDescent="0.75"/>
    <row r="2978" customFormat="1" ht="15" customHeight="1" x14ac:dyDescent="0.75"/>
    <row r="2979" customFormat="1" ht="15" customHeight="1" x14ac:dyDescent="0.75"/>
    <row r="2980" customFormat="1" ht="15" customHeight="1" x14ac:dyDescent="0.75"/>
    <row r="2981" customFormat="1" ht="15" customHeight="1" x14ac:dyDescent="0.75"/>
    <row r="2982" customFormat="1" ht="15" customHeight="1" x14ac:dyDescent="0.75"/>
    <row r="2983" customFormat="1" ht="15" customHeight="1" x14ac:dyDescent="0.75"/>
    <row r="2984" customFormat="1" ht="15" customHeight="1" x14ac:dyDescent="0.75"/>
    <row r="2985" customFormat="1" ht="15" customHeight="1" x14ac:dyDescent="0.75"/>
    <row r="2986" customFormat="1" ht="15" customHeight="1" x14ac:dyDescent="0.75"/>
    <row r="2987" customFormat="1" ht="15" customHeight="1" x14ac:dyDescent="0.75"/>
    <row r="2988" customFormat="1" ht="15" customHeight="1" x14ac:dyDescent="0.75"/>
    <row r="2989" customFormat="1" ht="15" customHeight="1" x14ac:dyDescent="0.75"/>
    <row r="2990" customFormat="1" ht="15" customHeight="1" x14ac:dyDescent="0.75"/>
    <row r="2991" customFormat="1" ht="15" customHeight="1" x14ac:dyDescent="0.75"/>
    <row r="2992" customFormat="1" ht="15" customHeight="1" x14ac:dyDescent="0.75"/>
    <row r="2993" customFormat="1" ht="12" customHeight="1" x14ac:dyDescent="0.75"/>
    <row r="2994" customFormat="1" ht="15" customHeight="1" x14ac:dyDescent="0.75"/>
    <row r="2995" customFormat="1" ht="15" customHeight="1" x14ac:dyDescent="0.75"/>
    <row r="2996" customFormat="1" ht="15" customHeight="1" x14ac:dyDescent="0.75"/>
    <row r="2997" customFormat="1" ht="15" customHeight="1" x14ac:dyDescent="0.75"/>
    <row r="2998" customFormat="1" ht="15" customHeight="1" x14ac:dyDescent="0.75"/>
    <row r="2999" customFormat="1" ht="15" customHeight="1" x14ac:dyDescent="0.75"/>
    <row r="3000" customFormat="1" ht="15" customHeight="1" x14ac:dyDescent="0.75"/>
    <row r="3001" customFormat="1" ht="15" customHeight="1" x14ac:dyDescent="0.75"/>
    <row r="3002" customFormat="1" ht="15" customHeight="1" x14ac:dyDescent="0.75"/>
    <row r="3003" customFormat="1" ht="15" customHeight="1" x14ac:dyDescent="0.75"/>
    <row r="3004" customFormat="1" ht="15" customHeight="1" x14ac:dyDescent="0.75"/>
    <row r="3005" customFormat="1" ht="15" customHeight="1" x14ac:dyDescent="0.75"/>
    <row r="3006" customFormat="1" ht="15" customHeight="1" x14ac:dyDescent="0.75"/>
    <row r="3007" customFormat="1" ht="15" customHeight="1" x14ac:dyDescent="0.75"/>
    <row r="3008" customFormat="1" ht="15" customHeight="1" x14ac:dyDescent="0.75"/>
    <row r="3009" customFormat="1" ht="15" customHeight="1" x14ac:dyDescent="0.75"/>
    <row r="3010" customFormat="1" ht="15" customHeight="1" x14ac:dyDescent="0.75"/>
    <row r="3011" customFormat="1" ht="12" customHeight="1" x14ac:dyDescent="0.75"/>
    <row r="3012" customFormat="1" ht="15" customHeight="1" x14ac:dyDescent="0.75"/>
    <row r="3013" customFormat="1" ht="15" customHeight="1" x14ac:dyDescent="0.75"/>
    <row r="3014" customFormat="1" ht="15" customHeight="1" x14ac:dyDescent="0.75"/>
    <row r="3015" customFormat="1" ht="15" customHeight="1" x14ac:dyDescent="0.75"/>
    <row r="3016" customFormat="1" ht="15" customHeight="1" x14ac:dyDescent="0.75"/>
    <row r="3017" customFormat="1" ht="15" customHeight="1" x14ac:dyDescent="0.75"/>
    <row r="3018" customFormat="1" ht="15" customHeight="1" x14ac:dyDescent="0.75"/>
    <row r="3019" customFormat="1" ht="15" customHeight="1" x14ac:dyDescent="0.75"/>
    <row r="3020" customFormat="1" ht="15" customHeight="1" x14ac:dyDescent="0.75"/>
    <row r="3021" customFormat="1" ht="15" customHeight="1" x14ac:dyDescent="0.75"/>
    <row r="3022" customFormat="1" ht="15" customHeight="1" x14ac:dyDescent="0.75"/>
    <row r="3023" customFormat="1" ht="15" customHeight="1" x14ac:dyDescent="0.75"/>
    <row r="3024" customFormat="1" ht="15" customHeight="1" x14ac:dyDescent="0.75"/>
    <row r="3025" customFormat="1" ht="15" customHeight="1" x14ac:dyDescent="0.75"/>
    <row r="3026" customFormat="1" ht="15" customHeight="1" x14ac:dyDescent="0.75"/>
    <row r="3027" customFormat="1" ht="15" customHeight="1" x14ac:dyDescent="0.75"/>
    <row r="3028" customFormat="1" ht="15" customHeight="1" x14ac:dyDescent="0.75"/>
    <row r="3029" customFormat="1" ht="12" customHeight="1" x14ac:dyDescent="0.75"/>
    <row r="3030" customFormat="1" ht="15" customHeight="1" x14ac:dyDescent="0.75"/>
    <row r="3031" customFormat="1" ht="15" customHeight="1" x14ac:dyDescent="0.75"/>
    <row r="3032" customFormat="1" ht="15" customHeight="1" x14ac:dyDescent="0.75"/>
    <row r="3033" customFormat="1" ht="15" customHeight="1" x14ac:dyDescent="0.75"/>
    <row r="3034" customFormat="1" ht="15" customHeight="1" x14ac:dyDescent="0.75"/>
    <row r="3035" customFormat="1" ht="15" customHeight="1" x14ac:dyDescent="0.75"/>
    <row r="3036" customFormat="1" ht="15" customHeight="1" x14ac:dyDescent="0.75"/>
    <row r="3037" customFormat="1" ht="15" customHeight="1" x14ac:dyDescent="0.75"/>
    <row r="3038" customFormat="1" ht="15" customHeight="1" x14ac:dyDescent="0.75"/>
    <row r="3039" customFormat="1" ht="15" customHeight="1" x14ac:dyDescent="0.75"/>
    <row r="3040" customFormat="1" ht="15" customHeight="1" x14ac:dyDescent="0.75"/>
    <row r="3041" customFormat="1" ht="15" customHeight="1" x14ac:dyDescent="0.75"/>
    <row r="3042" customFormat="1" ht="15" customHeight="1" x14ac:dyDescent="0.75"/>
    <row r="3043" customFormat="1" ht="15" customHeight="1" x14ac:dyDescent="0.75"/>
    <row r="3044" customFormat="1" ht="15" customHeight="1" x14ac:dyDescent="0.75"/>
    <row r="3045" customFormat="1" ht="15" customHeight="1" x14ac:dyDescent="0.75"/>
    <row r="3046" customFormat="1" ht="15" customHeight="1" x14ac:dyDescent="0.75"/>
    <row r="3047" customFormat="1" ht="12" customHeight="1" x14ac:dyDescent="0.75"/>
    <row r="3048" customFormat="1" ht="15" customHeight="1" x14ac:dyDescent="0.75"/>
    <row r="3049" customFormat="1" ht="15" customHeight="1" x14ac:dyDescent="0.75"/>
    <row r="3050" customFormat="1" ht="15" customHeight="1" x14ac:dyDescent="0.75"/>
    <row r="3051" customFormat="1" ht="15" customHeight="1" x14ac:dyDescent="0.75"/>
    <row r="3052" customFormat="1" ht="15" customHeight="1" x14ac:dyDescent="0.75"/>
    <row r="3053" customFormat="1" ht="15" customHeight="1" x14ac:dyDescent="0.75"/>
    <row r="3054" customFormat="1" ht="15" customHeight="1" x14ac:dyDescent="0.75"/>
    <row r="3055" customFormat="1" ht="15" customHeight="1" x14ac:dyDescent="0.75"/>
    <row r="3056" customFormat="1" ht="15" customHeight="1" x14ac:dyDescent="0.75"/>
    <row r="3057" customFormat="1" ht="15" customHeight="1" x14ac:dyDescent="0.75"/>
    <row r="3058" customFormat="1" ht="15" customHeight="1" x14ac:dyDescent="0.75"/>
    <row r="3059" customFormat="1" ht="15" customHeight="1" x14ac:dyDescent="0.75"/>
    <row r="3060" customFormat="1" ht="15" customHeight="1" x14ac:dyDescent="0.75"/>
    <row r="3061" customFormat="1" ht="15" customHeight="1" x14ac:dyDescent="0.75"/>
    <row r="3062" customFormat="1" ht="15" customHeight="1" x14ac:dyDescent="0.75"/>
    <row r="3063" customFormat="1" ht="15" customHeight="1" x14ac:dyDescent="0.75"/>
    <row r="3064" customFormat="1" ht="15" customHeight="1" x14ac:dyDescent="0.75"/>
    <row r="3065" customFormat="1" ht="12" customHeight="1" x14ac:dyDescent="0.75"/>
    <row r="3066" customFormat="1" ht="15" customHeight="1" x14ac:dyDescent="0.75"/>
    <row r="3067" customFormat="1" ht="15" customHeight="1" x14ac:dyDescent="0.75"/>
    <row r="3068" customFormat="1" ht="15" customHeight="1" x14ac:dyDescent="0.75"/>
    <row r="3069" customFormat="1" ht="15" customHeight="1" x14ac:dyDescent="0.75"/>
    <row r="3070" customFormat="1" ht="12" customHeight="1" x14ac:dyDescent="0.75"/>
    <row r="3071" customFormat="1" ht="12" customHeight="1" x14ac:dyDescent="0.75"/>
    <row r="3072" customFormat="1" ht="15" customHeight="1" x14ac:dyDescent="0.75"/>
    <row r="3073" spans="2:32" ht="15" customHeight="1" x14ac:dyDescent="0.75"/>
    <row r="3074" spans="2:32" ht="15" customHeight="1" x14ac:dyDescent="0.75"/>
    <row r="3075" spans="2:32" ht="15" customHeight="1" x14ac:dyDescent="0.75"/>
    <row r="3076" spans="2:32" ht="15" customHeight="1" x14ac:dyDescent="0.75">
      <c r="B3076" s="101"/>
      <c r="C3076" s="101"/>
      <c r="D3076" s="101"/>
      <c r="E3076" s="101"/>
      <c r="F3076" s="101"/>
      <c r="G3076" s="101"/>
      <c r="H3076" s="101"/>
      <c r="I3076" s="101"/>
      <c r="J3076" s="101"/>
      <c r="K3076" s="101"/>
      <c r="L3076" s="101"/>
      <c r="M3076" s="101"/>
      <c r="N3076" s="101"/>
      <c r="O3076" s="101"/>
      <c r="P3076" s="101"/>
      <c r="Q3076" s="101"/>
      <c r="R3076" s="101"/>
      <c r="S3076" s="101"/>
      <c r="T3076" s="101"/>
      <c r="U3076" s="101"/>
      <c r="V3076" s="101"/>
      <c r="W3076" s="101"/>
      <c r="X3076" s="101"/>
      <c r="Y3076" s="101"/>
      <c r="Z3076" s="101"/>
      <c r="AA3076" s="101"/>
      <c r="AB3076" s="101"/>
      <c r="AC3076" s="101"/>
      <c r="AD3076" s="101"/>
      <c r="AE3076" s="101"/>
      <c r="AF3076" s="101"/>
    </row>
    <row r="3077" spans="2:32" ht="15" customHeight="1" x14ac:dyDescent="0.75"/>
    <row r="3078" spans="2:32" ht="15" customHeight="1" x14ac:dyDescent="0.75"/>
    <row r="3079" spans="2:32" ht="12" customHeight="1" x14ac:dyDescent="0.75"/>
    <row r="3080" spans="2:32" ht="12" customHeight="1" x14ac:dyDescent="0.75"/>
    <row r="3081" spans="2:32" ht="12" customHeight="1" x14ac:dyDescent="0.75"/>
    <row r="3082" spans="2:32" ht="12" customHeight="1" x14ac:dyDescent="0.75"/>
    <row r="3083" spans="2:32" ht="12" customHeight="1" x14ac:dyDescent="0.75"/>
    <row r="3084" spans="2:32" ht="12" customHeight="1" x14ac:dyDescent="0.75"/>
    <row r="3085" spans="2:32" ht="12" customHeight="1" x14ac:dyDescent="0.75"/>
    <row r="3086" spans="2:32" ht="12" customHeight="1" x14ac:dyDescent="0.75"/>
    <row r="3087" spans="2:32" ht="12" customHeight="1" x14ac:dyDescent="0.75"/>
    <row r="3088" spans="2:32" ht="12" customHeight="1" x14ac:dyDescent="0.75"/>
    <row r="3089" customFormat="1" ht="12" customHeight="1" x14ac:dyDescent="0.75"/>
    <row r="3090" customFormat="1" ht="12" customHeight="1" x14ac:dyDescent="0.75"/>
    <row r="3091" customFormat="1" ht="12" customHeight="1" x14ac:dyDescent="0.75"/>
    <row r="3092" customFormat="1" ht="12" customHeight="1" x14ac:dyDescent="0.75"/>
    <row r="3093" customFormat="1" ht="12" customHeight="1" x14ac:dyDescent="0.75"/>
    <row r="3094" customFormat="1" ht="12" customHeight="1" x14ac:dyDescent="0.75"/>
    <row r="3095" customFormat="1" ht="12" customHeight="1" x14ac:dyDescent="0.75"/>
    <row r="3096" customFormat="1" ht="12" customHeight="1" x14ac:dyDescent="0.75"/>
    <row r="3097" customFormat="1" ht="12" customHeight="1" x14ac:dyDescent="0.75"/>
    <row r="3098" customFormat="1" ht="12" customHeight="1" x14ac:dyDescent="0.75"/>
    <row r="3099" customFormat="1" ht="12" customHeight="1" x14ac:dyDescent="0.75"/>
    <row r="3100" customFormat="1" ht="15" customHeight="1" x14ac:dyDescent="0.75"/>
    <row r="3101" customFormat="1" ht="15" customHeight="1" x14ac:dyDescent="0.75"/>
    <row r="3102" customFormat="1" ht="15" customHeight="1" x14ac:dyDescent="0.75"/>
    <row r="3103" customFormat="1" ht="15" customHeight="1" x14ac:dyDescent="0.75"/>
    <row r="3104" customFormat="1" ht="15" customHeight="1" x14ac:dyDescent="0.75"/>
    <row r="3105" customFormat="1" ht="15" customHeight="1" x14ac:dyDescent="0.75"/>
    <row r="3106" customFormat="1" ht="15" customHeight="1" x14ac:dyDescent="0.75"/>
    <row r="3107" customFormat="1" ht="15" customHeight="1" x14ac:dyDescent="0.75"/>
    <row r="3108" customFormat="1" ht="15" customHeight="1" x14ac:dyDescent="0.75"/>
    <row r="3109" customFormat="1" ht="15" customHeight="1" x14ac:dyDescent="0.75"/>
    <row r="3110" customFormat="1" ht="15" customHeight="1" x14ac:dyDescent="0.75"/>
    <row r="3111" customFormat="1" ht="15" customHeight="1" x14ac:dyDescent="0.75"/>
    <row r="3112" customFormat="1" ht="15" customHeight="1" x14ac:dyDescent="0.75"/>
    <row r="3113" customFormat="1" ht="15" customHeight="1" x14ac:dyDescent="0.75"/>
    <row r="3114" customFormat="1" ht="15" customHeight="1" x14ac:dyDescent="0.75"/>
    <row r="3115" customFormat="1" ht="15" customHeight="1" x14ac:dyDescent="0.75"/>
    <row r="3116" customFormat="1" ht="15" customHeight="1" x14ac:dyDescent="0.75"/>
    <row r="3117" customFormat="1" ht="15" customHeight="1" x14ac:dyDescent="0.75"/>
    <row r="3118" customFormat="1" ht="15" customHeight="1" x14ac:dyDescent="0.75"/>
    <row r="3119" customFormat="1" ht="15" customHeight="1" x14ac:dyDescent="0.75"/>
    <row r="3120" customFormat="1" ht="15" customHeight="1" x14ac:dyDescent="0.75"/>
    <row r="3121" customFormat="1" ht="15" customHeight="1" x14ac:dyDescent="0.75"/>
    <row r="3122" customFormat="1" ht="12" customHeight="1" x14ac:dyDescent="0.75"/>
    <row r="3123" customFormat="1" ht="15" customHeight="1" x14ac:dyDescent="0.75"/>
    <row r="3124" customFormat="1" ht="15" customHeight="1" x14ac:dyDescent="0.75"/>
    <row r="3125" customFormat="1" ht="15" customHeight="1" x14ac:dyDescent="0.75"/>
    <row r="3126" customFormat="1" ht="15" customHeight="1" x14ac:dyDescent="0.75"/>
    <row r="3127" customFormat="1" ht="15" customHeight="1" x14ac:dyDescent="0.75"/>
    <row r="3128" customFormat="1" ht="15" customHeight="1" x14ac:dyDescent="0.75"/>
    <row r="3129" customFormat="1" ht="15" customHeight="1" x14ac:dyDescent="0.75"/>
    <row r="3130" customFormat="1" ht="15" customHeight="1" x14ac:dyDescent="0.75"/>
    <row r="3131" customFormat="1" ht="15" customHeight="1" x14ac:dyDescent="0.75"/>
    <row r="3132" customFormat="1" ht="15" customHeight="1" x14ac:dyDescent="0.75"/>
    <row r="3133" customFormat="1" ht="15" customHeight="1" x14ac:dyDescent="0.75"/>
    <row r="3134" customFormat="1" ht="15" customHeight="1" x14ac:dyDescent="0.75"/>
    <row r="3135" customFormat="1" ht="15" customHeight="1" x14ac:dyDescent="0.75"/>
    <row r="3136" customFormat="1" ht="15" customHeight="1" x14ac:dyDescent="0.75"/>
    <row r="3137" customFormat="1" ht="15" customHeight="1" x14ac:dyDescent="0.75"/>
    <row r="3138" customFormat="1" ht="15" customHeight="1" x14ac:dyDescent="0.75"/>
    <row r="3139" customFormat="1" ht="15" customHeight="1" x14ac:dyDescent="0.75"/>
    <row r="3140" customFormat="1" ht="12" customHeight="1" x14ac:dyDescent="0.75"/>
    <row r="3141" customFormat="1" ht="15" customHeight="1" x14ac:dyDescent="0.75"/>
    <row r="3142" customFormat="1" ht="15" customHeight="1" x14ac:dyDescent="0.75"/>
    <row r="3143" customFormat="1" ht="15" customHeight="1" x14ac:dyDescent="0.75"/>
    <row r="3144" customFormat="1" ht="15" customHeight="1" x14ac:dyDescent="0.75"/>
    <row r="3145" customFormat="1" ht="15" customHeight="1" x14ac:dyDescent="0.75"/>
    <row r="3146" customFormat="1" ht="15" customHeight="1" x14ac:dyDescent="0.75"/>
    <row r="3147" customFormat="1" ht="15" customHeight="1" x14ac:dyDescent="0.75"/>
    <row r="3148" customFormat="1" ht="15" customHeight="1" x14ac:dyDescent="0.75"/>
    <row r="3149" customFormat="1" ht="15" customHeight="1" x14ac:dyDescent="0.75"/>
    <row r="3150" customFormat="1" ht="15" customHeight="1" x14ac:dyDescent="0.75"/>
    <row r="3151" customFormat="1" ht="15" customHeight="1" x14ac:dyDescent="0.75"/>
    <row r="3152" customFormat="1" ht="15" customHeight="1" x14ac:dyDescent="0.75"/>
    <row r="3153" customFormat="1" ht="15" customHeight="1" x14ac:dyDescent="0.75"/>
    <row r="3154" customFormat="1" ht="15" customHeight="1" x14ac:dyDescent="0.75"/>
    <row r="3155" customFormat="1" ht="15" customHeight="1" x14ac:dyDescent="0.75"/>
    <row r="3156" customFormat="1" ht="15" customHeight="1" x14ac:dyDescent="0.75"/>
    <row r="3157" customFormat="1" ht="15" customHeight="1" x14ac:dyDescent="0.75"/>
    <row r="3158" customFormat="1" ht="12" customHeight="1" x14ac:dyDescent="0.75"/>
    <row r="3159" customFormat="1" ht="15" customHeight="1" x14ac:dyDescent="0.75"/>
    <row r="3160" customFormat="1" ht="15" customHeight="1" x14ac:dyDescent="0.75"/>
    <row r="3161" customFormat="1" ht="15" customHeight="1" x14ac:dyDescent="0.75"/>
    <row r="3162" customFormat="1" ht="15" customHeight="1" x14ac:dyDescent="0.75"/>
    <row r="3163" customFormat="1" ht="15" customHeight="1" x14ac:dyDescent="0.75"/>
    <row r="3164" customFormat="1" ht="15" customHeight="1" x14ac:dyDescent="0.75"/>
    <row r="3165" customFormat="1" ht="15" customHeight="1" x14ac:dyDescent="0.75"/>
    <row r="3166" customFormat="1" ht="15" customHeight="1" x14ac:dyDescent="0.75"/>
    <row r="3167" customFormat="1" ht="15" customHeight="1" x14ac:dyDescent="0.75"/>
    <row r="3168" customFormat="1" ht="15" customHeight="1" x14ac:dyDescent="0.75"/>
    <row r="3169" customFormat="1" ht="15" customHeight="1" x14ac:dyDescent="0.75"/>
    <row r="3170" customFormat="1" ht="15" customHeight="1" x14ac:dyDescent="0.75"/>
    <row r="3171" customFormat="1" ht="15" customHeight="1" x14ac:dyDescent="0.75"/>
    <row r="3172" customFormat="1" ht="15" customHeight="1" x14ac:dyDescent="0.75"/>
    <row r="3173" customFormat="1" ht="15" customHeight="1" x14ac:dyDescent="0.75"/>
    <row r="3174" customFormat="1" ht="15" customHeight="1" x14ac:dyDescent="0.75"/>
    <row r="3175" customFormat="1" ht="15" customHeight="1" x14ac:dyDescent="0.75"/>
    <row r="3176" customFormat="1" ht="12" customHeight="1" x14ac:dyDescent="0.75"/>
    <row r="3177" customFormat="1" ht="15" customHeight="1" x14ac:dyDescent="0.75"/>
    <row r="3178" customFormat="1" ht="15" customHeight="1" x14ac:dyDescent="0.75"/>
    <row r="3179" customFormat="1" ht="15" customHeight="1" x14ac:dyDescent="0.75"/>
    <row r="3180" customFormat="1" ht="15" customHeight="1" x14ac:dyDescent="0.75"/>
    <row r="3181" customFormat="1" ht="15" customHeight="1" x14ac:dyDescent="0.75"/>
    <row r="3182" customFormat="1" ht="15" customHeight="1" x14ac:dyDescent="0.75"/>
    <row r="3183" customFormat="1" ht="15" customHeight="1" x14ac:dyDescent="0.75"/>
    <row r="3184" customFormat="1" ht="15" customHeight="1" x14ac:dyDescent="0.75"/>
    <row r="3185" customFormat="1" ht="15" customHeight="1" x14ac:dyDescent="0.75"/>
    <row r="3186" customFormat="1" ht="15" customHeight="1" x14ac:dyDescent="0.75"/>
    <row r="3187" customFormat="1" ht="15" customHeight="1" x14ac:dyDescent="0.75"/>
    <row r="3188" customFormat="1" ht="15" customHeight="1" x14ac:dyDescent="0.75"/>
    <row r="3189" customFormat="1" ht="15" customHeight="1" x14ac:dyDescent="0.75"/>
    <row r="3190" customFormat="1" ht="15" customHeight="1" x14ac:dyDescent="0.75"/>
    <row r="3191" customFormat="1" ht="15" customHeight="1" x14ac:dyDescent="0.75"/>
    <row r="3192" customFormat="1" ht="15" customHeight="1" x14ac:dyDescent="0.75"/>
    <row r="3193" customFormat="1" ht="15" customHeight="1" x14ac:dyDescent="0.75"/>
    <row r="3194" customFormat="1" ht="15" customHeight="1" x14ac:dyDescent="0.75"/>
    <row r="3195" customFormat="1" ht="15" customHeight="1" x14ac:dyDescent="0.75"/>
    <row r="3196" customFormat="1" ht="15" customHeight="1" x14ac:dyDescent="0.75"/>
    <row r="3197" customFormat="1" ht="15" customHeight="1" x14ac:dyDescent="0.75"/>
    <row r="3198" customFormat="1" ht="15" customHeight="1" x14ac:dyDescent="0.75"/>
    <row r="3199" customFormat="1" ht="15" customHeight="1" x14ac:dyDescent="0.75"/>
    <row r="3200" customFormat="1" ht="15" customHeight="1" x14ac:dyDescent="0.75"/>
    <row r="3201" customFormat="1" ht="15" customHeight="1" x14ac:dyDescent="0.75"/>
    <row r="3202" customFormat="1" ht="15" customHeight="1" x14ac:dyDescent="0.75"/>
    <row r="3203" customFormat="1" ht="15" customHeight="1" x14ac:dyDescent="0.75"/>
    <row r="3204" customFormat="1" ht="15" customHeight="1" x14ac:dyDescent="0.75"/>
    <row r="3205" customFormat="1" ht="15" customHeight="1" x14ac:dyDescent="0.75"/>
    <row r="3206" customFormat="1" ht="15" customHeight="1" x14ac:dyDescent="0.75"/>
    <row r="3207" customFormat="1" ht="15" customHeight="1" x14ac:dyDescent="0.75"/>
    <row r="3208" customFormat="1" ht="15" customHeight="1" x14ac:dyDescent="0.75"/>
    <row r="3209" customFormat="1" ht="15" customHeight="1" x14ac:dyDescent="0.75"/>
    <row r="3210" customFormat="1" ht="15" customHeight="1" x14ac:dyDescent="0.75"/>
    <row r="3211" customFormat="1" ht="12" customHeight="1" x14ac:dyDescent="0.75"/>
    <row r="3212" customFormat="1" ht="15" customHeight="1" x14ac:dyDescent="0.75"/>
    <row r="3213" customFormat="1" ht="15" customHeight="1" x14ac:dyDescent="0.75"/>
    <row r="3214" customFormat="1" ht="15" customHeight="1" x14ac:dyDescent="0.75"/>
    <row r="3215" customFormat="1" ht="15" customHeight="1" x14ac:dyDescent="0.75"/>
    <row r="3216" customFormat="1" ht="15" customHeight="1" x14ac:dyDescent="0.75"/>
    <row r="3217" customFormat="1" ht="15" customHeight="1" x14ac:dyDescent="0.75"/>
    <row r="3218" customFormat="1" ht="15" customHeight="1" x14ac:dyDescent="0.75"/>
    <row r="3219" customFormat="1" ht="15" customHeight="1" x14ac:dyDescent="0.75"/>
    <row r="3220" customFormat="1" ht="15" customHeight="1" x14ac:dyDescent="0.75"/>
    <row r="3221" customFormat="1" ht="15" customHeight="1" x14ac:dyDescent="0.75"/>
    <row r="3222" customFormat="1" ht="15" customHeight="1" x14ac:dyDescent="0.75"/>
    <row r="3223" customFormat="1" ht="15" customHeight="1" x14ac:dyDescent="0.75"/>
    <row r="3224" customFormat="1" ht="15" customHeight="1" x14ac:dyDescent="0.75"/>
    <row r="3225" customFormat="1" ht="15" customHeight="1" x14ac:dyDescent="0.75"/>
    <row r="3226" customFormat="1" ht="15" customHeight="1" x14ac:dyDescent="0.75"/>
    <row r="3227" customFormat="1" ht="15" customHeight="1" x14ac:dyDescent="0.75"/>
    <row r="3228" customFormat="1" ht="15" customHeight="1" x14ac:dyDescent="0.75"/>
    <row r="3229" customFormat="1" ht="12" customHeight="1" x14ac:dyDescent="0.75"/>
    <row r="3230" customFormat="1" ht="15" customHeight="1" x14ac:dyDescent="0.75"/>
    <row r="3231" customFormat="1" ht="15" customHeight="1" x14ac:dyDescent="0.75"/>
    <row r="3232" customFormat="1" ht="15" customHeight="1" x14ac:dyDescent="0.75"/>
    <row r="3233" customFormat="1" ht="15" customHeight="1" x14ac:dyDescent="0.75"/>
    <row r="3234" customFormat="1" ht="15" customHeight="1" x14ac:dyDescent="0.75"/>
    <row r="3235" customFormat="1" ht="15" customHeight="1" x14ac:dyDescent="0.75"/>
    <row r="3236" customFormat="1" ht="15" customHeight="1" x14ac:dyDescent="0.75"/>
    <row r="3237" customFormat="1" ht="15" customHeight="1" x14ac:dyDescent="0.75"/>
    <row r="3238" customFormat="1" ht="15" customHeight="1" x14ac:dyDescent="0.75"/>
    <row r="3239" customFormat="1" ht="15" customHeight="1" x14ac:dyDescent="0.75"/>
    <row r="3240" customFormat="1" ht="15" customHeight="1" x14ac:dyDescent="0.75"/>
    <row r="3241" customFormat="1" ht="15" customHeight="1" x14ac:dyDescent="0.75"/>
    <row r="3242" customFormat="1" ht="15" customHeight="1" x14ac:dyDescent="0.75"/>
    <row r="3243" customFormat="1" ht="15" customHeight="1" x14ac:dyDescent="0.75"/>
    <row r="3244" customFormat="1" ht="15" customHeight="1" x14ac:dyDescent="0.75"/>
    <row r="3245" customFormat="1" ht="15" customHeight="1" x14ac:dyDescent="0.75"/>
    <row r="3246" customFormat="1" ht="15" customHeight="1" x14ac:dyDescent="0.75"/>
    <row r="3247" customFormat="1" ht="12" customHeight="1" x14ac:dyDescent="0.75"/>
    <row r="3248" customFormat="1" ht="15" customHeight="1" x14ac:dyDescent="0.75"/>
    <row r="3249" customFormat="1" ht="15" customHeight="1" x14ac:dyDescent="0.75"/>
    <row r="3250" customFormat="1" ht="15" customHeight="1" x14ac:dyDescent="0.75"/>
    <row r="3251" customFormat="1" ht="15" customHeight="1" x14ac:dyDescent="0.75"/>
    <row r="3252" customFormat="1" ht="15" customHeight="1" x14ac:dyDescent="0.75"/>
    <row r="3253" customFormat="1" ht="15" customHeight="1" x14ac:dyDescent="0.75"/>
    <row r="3254" customFormat="1" ht="15" customHeight="1" x14ac:dyDescent="0.75"/>
    <row r="3255" customFormat="1" ht="15" customHeight="1" x14ac:dyDescent="0.75"/>
    <row r="3256" customFormat="1" ht="15" customHeight="1" x14ac:dyDescent="0.75"/>
    <row r="3257" customFormat="1" ht="15" customHeight="1" x14ac:dyDescent="0.75"/>
    <row r="3258" customFormat="1" ht="15" customHeight="1" x14ac:dyDescent="0.75"/>
    <row r="3259" customFormat="1" ht="15" customHeight="1" x14ac:dyDescent="0.75"/>
    <row r="3260" customFormat="1" ht="15" customHeight="1" x14ac:dyDescent="0.75"/>
    <row r="3261" customFormat="1" ht="15" customHeight="1" x14ac:dyDescent="0.75"/>
    <row r="3262" customFormat="1" ht="15" customHeight="1" x14ac:dyDescent="0.75"/>
    <row r="3263" customFormat="1" ht="15" customHeight="1" x14ac:dyDescent="0.75"/>
    <row r="3264" customFormat="1" ht="15" customHeight="1" x14ac:dyDescent="0.75"/>
    <row r="3265" customFormat="1" ht="12" customHeight="1" x14ac:dyDescent="0.75"/>
    <row r="3266" customFormat="1" ht="12" customHeight="1" x14ac:dyDescent="0.75"/>
    <row r="3267" customFormat="1" ht="15" customHeight="1" x14ac:dyDescent="0.75"/>
    <row r="3268" customFormat="1" ht="15" customHeight="1" x14ac:dyDescent="0.75"/>
    <row r="3269" customFormat="1" ht="15" customHeight="1" x14ac:dyDescent="0.75"/>
    <row r="3270" customFormat="1" ht="15" customHeight="1" x14ac:dyDescent="0.75"/>
    <row r="3271" customFormat="1" ht="15" customHeight="1" x14ac:dyDescent="0.75"/>
    <row r="3272" customFormat="1" ht="15" customHeight="1" x14ac:dyDescent="0.75"/>
    <row r="3273" customFormat="1" ht="15" customHeight="1" x14ac:dyDescent="0.75"/>
    <row r="3274" customFormat="1" ht="15" customHeight="1" x14ac:dyDescent="0.75"/>
    <row r="3275" customFormat="1" ht="15" customHeight="1" x14ac:dyDescent="0.75"/>
    <row r="3276" customFormat="1" ht="15" customHeight="1" x14ac:dyDescent="0.75"/>
    <row r="3277" customFormat="1" ht="15" customHeight="1" x14ac:dyDescent="0.75"/>
    <row r="3278" customFormat="1" ht="15" customHeight="1" x14ac:dyDescent="0.75"/>
    <row r="3279" customFormat="1" ht="15" customHeight="1" x14ac:dyDescent="0.75"/>
    <row r="3280" customFormat="1" ht="15" customHeight="1" x14ac:dyDescent="0.75"/>
    <row r="3281" customFormat="1" ht="15" customHeight="1" x14ac:dyDescent="0.75"/>
    <row r="3282" customFormat="1" ht="15" customHeight="1" x14ac:dyDescent="0.75"/>
    <row r="3283" customFormat="1" ht="15" customHeight="1" x14ac:dyDescent="0.75"/>
    <row r="3284" customFormat="1" ht="12" customHeight="1" x14ac:dyDescent="0.75"/>
    <row r="3285" customFormat="1" ht="15" customHeight="1" x14ac:dyDescent="0.75"/>
    <row r="3286" customFormat="1" ht="15" customHeight="1" x14ac:dyDescent="0.75"/>
    <row r="3287" customFormat="1" ht="15" customHeight="1" x14ac:dyDescent="0.75"/>
    <row r="3288" customFormat="1" ht="15" customHeight="1" x14ac:dyDescent="0.75"/>
    <row r="3289" customFormat="1" ht="15" customHeight="1" x14ac:dyDescent="0.75"/>
    <row r="3290" customFormat="1" ht="15" customHeight="1" x14ac:dyDescent="0.75"/>
    <row r="3291" customFormat="1" ht="15" customHeight="1" x14ac:dyDescent="0.75"/>
    <row r="3292" customFormat="1" ht="15" customHeight="1" x14ac:dyDescent="0.75"/>
    <row r="3293" customFormat="1" ht="15" customHeight="1" x14ac:dyDescent="0.75"/>
    <row r="3294" customFormat="1" ht="15" customHeight="1" x14ac:dyDescent="0.75"/>
    <row r="3295" customFormat="1" ht="15" customHeight="1" x14ac:dyDescent="0.75"/>
    <row r="3296" customFormat="1" ht="15" customHeight="1" x14ac:dyDescent="0.75"/>
    <row r="3297" customFormat="1" ht="15" customHeight="1" x14ac:dyDescent="0.75"/>
    <row r="3298" customFormat="1" ht="15" customHeight="1" x14ac:dyDescent="0.75"/>
    <row r="3299" customFormat="1" ht="15" customHeight="1" x14ac:dyDescent="0.75"/>
    <row r="3300" customFormat="1" ht="15" customHeight="1" x14ac:dyDescent="0.75"/>
    <row r="3301" customFormat="1" ht="15" customHeight="1" x14ac:dyDescent="0.75"/>
    <row r="3302" customFormat="1" ht="12" customHeight="1" x14ac:dyDescent="0.75"/>
    <row r="3303" customFormat="1" ht="15" customHeight="1" x14ac:dyDescent="0.75"/>
    <row r="3304" customFormat="1" ht="15" customHeight="1" x14ac:dyDescent="0.75"/>
    <row r="3305" customFormat="1" ht="15" customHeight="1" x14ac:dyDescent="0.75"/>
    <row r="3306" customFormat="1" ht="15" customHeight="1" x14ac:dyDescent="0.75"/>
    <row r="3307" customFormat="1" ht="15" customHeight="1" x14ac:dyDescent="0.75"/>
    <row r="3308" customFormat="1" ht="15" customHeight="1" x14ac:dyDescent="0.75"/>
    <row r="3309" customFormat="1" ht="15" customHeight="1" x14ac:dyDescent="0.75"/>
    <row r="3310" customFormat="1" ht="15" customHeight="1" x14ac:dyDescent="0.75"/>
    <row r="3311" customFormat="1" ht="15" customHeight="1" x14ac:dyDescent="0.75"/>
    <row r="3312" customFormat="1" ht="15" customHeight="1" x14ac:dyDescent="0.75"/>
    <row r="3313" customFormat="1" ht="15" customHeight="1" x14ac:dyDescent="0.75"/>
    <row r="3314" customFormat="1" ht="15" customHeight="1" x14ac:dyDescent="0.75"/>
    <row r="3315" customFormat="1" ht="15" customHeight="1" x14ac:dyDescent="0.75"/>
    <row r="3316" customFormat="1" ht="15" customHeight="1" x14ac:dyDescent="0.75"/>
    <row r="3317" customFormat="1" ht="15" customHeight="1" x14ac:dyDescent="0.75"/>
    <row r="3318" customFormat="1" ht="15" customHeight="1" x14ac:dyDescent="0.75"/>
    <row r="3319" customFormat="1" ht="15" customHeight="1" x14ac:dyDescent="0.75"/>
    <row r="3320" customFormat="1" ht="12" customHeight="1" x14ac:dyDescent="0.75"/>
    <row r="3321" customFormat="1" ht="15" customHeight="1" x14ac:dyDescent="0.75"/>
    <row r="3322" customFormat="1" ht="15" customHeight="1" x14ac:dyDescent="0.75"/>
    <row r="3323" customFormat="1" ht="15" customHeight="1" x14ac:dyDescent="0.75"/>
    <row r="3324" customFormat="1" ht="15" customHeight="1" x14ac:dyDescent="0.75"/>
    <row r="3325" customFormat="1" ht="15" customHeight="1" x14ac:dyDescent="0.75"/>
    <row r="3326" customFormat="1" ht="15" customHeight="1" x14ac:dyDescent="0.75"/>
    <row r="3327" customFormat="1" ht="15" customHeight="1" x14ac:dyDescent="0.75"/>
    <row r="3328" customFormat="1" ht="15" customHeight="1" x14ac:dyDescent="0.75"/>
    <row r="3329" customFormat="1" ht="15" customHeight="1" x14ac:dyDescent="0.75"/>
    <row r="3330" customFormat="1" ht="15" customHeight="1" x14ac:dyDescent="0.75"/>
    <row r="3331" customFormat="1" ht="15" customHeight="1" x14ac:dyDescent="0.75"/>
    <row r="3332" customFormat="1" ht="15" customHeight="1" x14ac:dyDescent="0.75"/>
    <row r="3333" customFormat="1" ht="15" customHeight="1" x14ac:dyDescent="0.75"/>
    <row r="3334" customFormat="1" ht="15" customHeight="1" x14ac:dyDescent="0.75"/>
    <row r="3335" customFormat="1" ht="15" customHeight="1" x14ac:dyDescent="0.75"/>
    <row r="3336" customFormat="1" ht="15" customHeight="1" x14ac:dyDescent="0.75"/>
    <row r="3337" customFormat="1" ht="15" customHeight="1" x14ac:dyDescent="0.75"/>
    <row r="3338" customFormat="1" ht="12" customHeight="1" x14ac:dyDescent="0.75"/>
    <row r="3339" customFormat="1" ht="15" customHeight="1" x14ac:dyDescent="0.75"/>
    <row r="3340" customFormat="1" ht="15" customHeight="1" x14ac:dyDescent="0.75"/>
    <row r="3341" customFormat="1" ht="15" customHeight="1" x14ac:dyDescent="0.75"/>
    <row r="3342" customFormat="1" ht="15" customHeight="1" x14ac:dyDescent="0.75"/>
    <row r="3343" customFormat="1" ht="15" customHeight="1" x14ac:dyDescent="0.75"/>
    <row r="3344" customFormat="1" ht="15" customHeight="1" x14ac:dyDescent="0.75"/>
    <row r="3345" customFormat="1" ht="15" customHeight="1" x14ac:dyDescent="0.75"/>
    <row r="3346" customFormat="1" ht="15" customHeight="1" x14ac:dyDescent="0.75"/>
    <row r="3347" customFormat="1" ht="15" customHeight="1" x14ac:dyDescent="0.75"/>
    <row r="3348" customFormat="1" ht="15" customHeight="1" x14ac:dyDescent="0.75"/>
    <row r="3349" customFormat="1" ht="15" customHeight="1" x14ac:dyDescent="0.75"/>
    <row r="3350" customFormat="1" ht="15" customHeight="1" x14ac:dyDescent="0.75"/>
    <row r="3351" customFormat="1" ht="15" customHeight="1" x14ac:dyDescent="0.75"/>
    <row r="3352" customFormat="1" ht="15" customHeight="1" x14ac:dyDescent="0.75"/>
    <row r="3353" customFormat="1" ht="15" customHeight="1" x14ac:dyDescent="0.75"/>
    <row r="3354" customFormat="1" ht="15" customHeight="1" x14ac:dyDescent="0.75"/>
    <row r="3355" customFormat="1" ht="15" customHeight="1" x14ac:dyDescent="0.75"/>
    <row r="3356" customFormat="1" ht="12" customHeight="1" x14ac:dyDescent="0.75"/>
    <row r="3357" customFormat="1" ht="15" customHeight="1" x14ac:dyDescent="0.75"/>
    <row r="3358" customFormat="1" ht="15" customHeight="1" x14ac:dyDescent="0.75"/>
    <row r="3359" customFormat="1" ht="15" customHeight="1" x14ac:dyDescent="0.75"/>
    <row r="3360" customFormat="1" ht="15" customHeight="1" x14ac:dyDescent="0.75"/>
    <row r="3361" customFormat="1" ht="15" customHeight="1" x14ac:dyDescent="0.75"/>
    <row r="3362" customFormat="1" ht="15" customHeight="1" x14ac:dyDescent="0.75"/>
    <row r="3363" customFormat="1" ht="15" customHeight="1" x14ac:dyDescent="0.75"/>
    <row r="3364" customFormat="1" ht="15" customHeight="1" x14ac:dyDescent="0.75"/>
    <row r="3365" customFormat="1" ht="15" customHeight="1" x14ac:dyDescent="0.75"/>
    <row r="3366" customFormat="1" ht="15" customHeight="1" x14ac:dyDescent="0.75"/>
    <row r="3367" customFormat="1" ht="15" customHeight="1" x14ac:dyDescent="0.75"/>
    <row r="3368" customFormat="1" ht="15" customHeight="1" x14ac:dyDescent="0.75"/>
    <row r="3369" customFormat="1" ht="15" customHeight="1" x14ac:dyDescent="0.75"/>
    <row r="3370" customFormat="1" ht="15" customHeight="1" x14ac:dyDescent="0.75"/>
    <row r="3371" customFormat="1" ht="15" customHeight="1" x14ac:dyDescent="0.75"/>
    <row r="3372" customFormat="1" ht="15" customHeight="1" x14ac:dyDescent="0.75"/>
    <row r="3373" customFormat="1" ht="15" customHeight="1" x14ac:dyDescent="0.75"/>
    <row r="3374" customFormat="1" ht="12" customHeight="1" x14ac:dyDescent="0.75"/>
    <row r="3375" customFormat="1" ht="15" customHeight="1" x14ac:dyDescent="0.75"/>
    <row r="3376" customFormat="1" ht="15" customHeight="1" x14ac:dyDescent="0.75"/>
    <row r="3377" customFormat="1" ht="15" customHeight="1" x14ac:dyDescent="0.75"/>
    <row r="3378" customFormat="1" ht="15" customHeight="1" x14ac:dyDescent="0.75"/>
    <row r="3379" customFormat="1" ht="15" customHeight="1" x14ac:dyDescent="0.75"/>
    <row r="3380" customFormat="1" ht="15" customHeight="1" x14ac:dyDescent="0.75"/>
    <row r="3381" customFormat="1" ht="15" customHeight="1" x14ac:dyDescent="0.75"/>
    <row r="3382" customFormat="1" ht="15" customHeight="1" x14ac:dyDescent="0.75"/>
    <row r="3383" customFormat="1" ht="15" customHeight="1" x14ac:dyDescent="0.75"/>
    <row r="3384" customFormat="1" ht="15" customHeight="1" x14ac:dyDescent="0.75"/>
    <row r="3385" customFormat="1" ht="15" customHeight="1" x14ac:dyDescent="0.75"/>
    <row r="3386" customFormat="1" ht="15" customHeight="1" x14ac:dyDescent="0.75"/>
    <row r="3387" customFormat="1" ht="15" customHeight="1" x14ac:dyDescent="0.75"/>
    <row r="3388" customFormat="1" ht="15" customHeight="1" x14ac:dyDescent="0.75"/>
    <row r="3389" customFormat="1" ht="15" customHeight="1" x14ac:dyDescent="0.75"/>
    <row r="3390" customFormat="1" ht="15" customHeight="1" x14ac:dyDescent="0.75"/>
    <row r="3391" customFormat="1" ht="15" customHeight="1" x14ac:dyDescent="0.75"/>
    <row r="3392" customFormat="1" ht="15" customHeight="1" x14ac:dyDescent="0.75"/>
    <row r="3393" spans="2:32" ht="15" customHeight="1" x14ac:dyDescent="0.75">
      <c r="B3393" s="101"/>
      <c r="C3393" s="101"/>
      <c r="D3393" s="101"/>
      <c r="E3393" s="101"/>
      <c r="F3393" s="101"/>
      <c r="G3393" s="101"/>
      <c r="H3393" s="101"/>
      <c r="I3393" s="101"/>
      <c r="J3393" s="101"/>
      <c r="K3393" s="101"/>
      <c r="L3393" s="101"/>
      <c r="M3393" s="101"/>
      <c r="N3393" s="101"/>
      <c r="O3393" s="101"/>
      <c r="P3393" s="101"/>
      <c r="Q3393" s="101"/>
      <c r="R3393" s="101"/>
      <c r="S3393" s="101"/>
      <c r="T3393" s="101"/>
      <c r="U3393" s="101"/>
      <c r="V3393" s="101"/>
      <c r="W3393" s="101"/>
      <c r="X3393" s="101"/>
      <c r="Y3393" s="101"/>
      <c r="Z3393" s="101"/>
      <c r="AA3393" s="101"/>
      <c r="AB3393" s="101"/>
      <c r="AC3393" s="101"/>
      <c r="AD3393" s="101"/>
      <c r="AE3393" s="101"/>
      <c r="AF3393" s="101"/>
    </row>
    <row r="3394" spans="2:32" ht="12" customHeight="1" x14ac:dyDescent="0.75"/>
    <row r="3395" spans="2:32" ht="12" customHeight="1" x14ac:dyDescent="0.75"/>
    <row r="3396" spans="2:32" ht="12" customHeight="1" x14ac:dyDescent="0.75"/>
    <row r="3397" spans="2:32" ht="12" customHeight="1" x14ac:dyDescent="0.75"/>
    <row r="3398" spans="2:32" ht="12" customHeight="1" x14ac:dyDescent="0.75"/>
    <row r="3399" spans="2:32" ht="12" customHeight="1" x14ac:dyDescent="0.75"/>
    <row r="3400" spans="2:32" ht="12" customHeight="1" x14ac:dyDescent="0.75"/>
    <row r="3401" spans="2:32" ht="12" customHeight="1" x14ac:dyDescent="0.75"/>
    <row r="3402" spans="2:32" ht="12" customHeight="1" x14ac:dyDescent="0.75"/>
    <row r="3403" spans="2:32" ht="12" customHeight="1" x14ac:dyDescent="0.75"/>
    <row r="3404" spans="2:32" ht="12" customHeight="1" x14ac:dyDescent="0.75"/>
    <row r="3405" spans="2:32" ht="12" customHeight="1" x14ac:dyDescent="0.75"/>
    <row r="3406" spans="2:32" ht="12" customHeight="1" x14ac:dyDescent="0.75"/>
    <row r="3407" spans="2:32" ht="12" customHeight="1" x14ac:dyDescent="0.75"/>
    <row r="3408" spans="2:32" ht="12" customHeight="1" x14ac:dyDescent="0.75"/>
    <row r="3409" customFormat="1" ht="12" customHeight="1" x14ac:dyDescent="0.75"/>
    <row r="3410" customFormat="1" ht="12" customHeight="1" x14ac:dyDescent="0.75"/>
    <row r="3411" customFormat="1" ht="12" customHeight="1" x14ac:dyDescent="0.75"/>
    <row r="3412" customFormat="1" ht="12" customHeight="1" x14ac:dyDescent="0.75"/>
    <row r="3413" customFormat="1" ht="12" customHeight="1" x14ac:dyDescent="0.75"/>
    <row r="3414" customFormat="1" ht="12" customHeight="1" x14ac:dyDescent="0.75"/>
    <row r="3415" customFormat="1" ht="12" customHeight="1" x14ac:dyDescent="0.75"/>
    <row r="3416" customFormat="1" ht="12" customHeight="1" x14ac:dyDescent="0.75"/>
    <row r="3417" customFormat="1" ht="12" customHeight="1" x14ac:dyDescent="0.75"/>
    <row r="3418" customFormat="1" ht="12" customHeight="1" x14ac:dyDescent="0.75"/>
    <row r="3419" customFormat="1" ht="12" customHeight="1" x14ac:dyDescent="0.75"/>
    <row r="3420" customFormat="1" ht="12" customHeight="1" x14ac:dyDescent="0.75"/>
    <row r="3421" customFormat="1" ht="12" customHeight="1" x14ac:dyDescent="0.75"/>
    <row r="3422" customFormat="1" ht="12" customHeight="1" x14ac:dyDescent="0.75"/>
    <row r="3423" customFormat="1" ht="12" customHeight="1" x14ac:dyDescent="0.75"/>
    <row r="3424" customFormat="1" ht="12" customHeight="1" x14ac:dyDescent="0.75"/>
    <row r="3425" customFormat="1" ht="15" customHeight="1" x14ac:dyDescent="0.75"/>
    <row r="3426" customFormat="1" ht="15" customHeight="1" x14ac:dyDescent="0.75"/>
    <row r="3427" customFormat="1" ht="15" customHeight="1" x14ac:dyDescent="0.75"/>
    <row r="3428" customFormat="1" ht="15" customHeight="1" x14ac:dyDescent="0.75"/>
    <row r="3429" customFormat="1" ht="15" customHeight="1" x14ac:dyDescent="0.75"/>
    <row r="3430" customFormat="1" ht="15" customHeight="1" x14ac:dyDescent="0.75"/>
    <row r="3431" customFormat="1" ht="15" customHeight="1" x14ac:dyDescent="0.75"/>
    <row r="3432" customFormat="1" ht="15" customHeight="1" x14ac:dyDescent="0.75"/>
    <row r="3433" customFormat="1" ht="15" customHeight="1" x14ac:dyDescent="0.75"/>
    <row r="3434" customFormat="1" ht="15" customHeight="1" x14ac:dyDescent="0.75"/>
    <row r="3435" customFormat="1" ht="12" customHeight="1" x14ac:dyDescent="0.75"/>
    <row r="3436" customFormat="1" ht="15" customHeight="1" x14ac:dyDescent="0.75"/>
    <row r="3437" customFormat="1" ht="15" customHeight="1" x14ac:dyDescent="0.75"/>
    <row r="3438" customFormat="1" ht="15" customHeight="1" x14ac:dyDescent="0.75"/>
    <row r="3439" customFormat="1" ht="15" customHeight="1" x14ac:dyDescent="0.75"/>
    <row r="3440" customFormat="1" ht="15" customHeight="1" x14ac:dyDescent="0.75"/>
    <row r="3441" customFormat="1" ht="15" customHeight="1" x14ac:dyDescent="0.75"/>
    <row r="3442" customFormat="1" ht="15" customHeight="1" x14ac:dyDescent="0.75"/>
    <row r="3443" customFormat="1" ht="15" customHeight="1" x14ac:dyDescent="0.75"/>
    <row r="3444" customFormat="1" ht="15" customHeight="1" x14ac:dyDescent="0.75"/>
    <row r="3445" customFormat="1" ht="15" customHeight="1" x14ac:dyDescent="0.75"/>
    <row r="3446" customFormat="1" ht="15" customHeight="1" x14ac:dyDescent="0.75"/>
    <row r="3447" customFormat="1" ht="15" customHeight="1" x14ac:dyDescent="0.75"/>
    <row r="3448" customFormat="1" ht="15" customHeight="1" x14ac:dyDescent="0.75"/>
    <row r="3449" customFormat="1" ht="15" customHeight="1" x14ac:dyDescent="0.75"/>
    <row r="3450" customFormat="1" ht="15" customHeight="1" x14ac:dyDescent="0.75"/>
    <row r="3451" customFormat="1" ht="15" customHeight="1" x14ac:dyDescent="0.75"/>
    <row r="3452" customFormat="1" ht="12" customHeight="1" x14ac:dyDescent="0.75"/>
    <row r="3453" customFormat="1" ht="15" customHeight="1" x14ac:dyDescent="0.75"/>
    <row r="3454" customFormat="1" ht="15" customHeight="1" x14ac:dyDescent="0.75"/>
    <row r="3455" customFormat="1" ht="12" customHeight="1" x14ac:dyDescent="0.75"/>
    <row r="3456" customFormat="1" ht="15" customHeight="1" x14ac:dyDescent="0.75"/>
    <row r="3457" customFormat="1" ht="15" customHeight="1" x14ac:dyDescent="0.75"/>
    <row r="3458" customFormat="1" ht="15" customHeight="1" x14ac:dyDescent="0.75"/>
    <row r="3459" customFormat="1" ht="15" customHeight="1" x14ac:dyDescent="0.75"/>
    <row r="3460" customFormat="1" ht="15" customHeight="1" x14ac:dyDescent="0.75"/>
    <row r="3461" customFormat="1" ht="12" customHeight="1" x14ac:dyDescent="0.75"/>
    <row r="3462" customFormat="1" ht="15" customHeight="1" x14ac:dyDescent="0.75"/>
    <row r="3463" customFormat="1" ht="15" customHeight="1" x14ac:dyDescent="0.75"/>
    <row r="3464" customFormat="1" ht="15" customHeight="1" x14ac:dyDescent="0.75"/>
    <row r="3465" customFormat="1" ht="15" customHeight="1" x14ac:dyDescent="0.75"/>
    <row r="3466" customFormat="1" ht="15" customHeight="1" x14ac:dyDescent="0.75"/>
    <row r="3467" customFormat="1" ht="15" customHeight="1" x14ac:dyDescent="0.75"/>
    <row r="3468" customFormat="1" ht="15" customHeight="1" x14ac:dyDescent="0.75"/>
    <row r="3469" customFormat="1" ht="15" customHeight="1" x14ac:dyDescent="0.75"/>
    <row r="3470" customFormat="1" ht="15" customHeight="1" x14ac:dyDescent="0.75"/>
    <row r="3471" customFormat="1" ht="15" customHeight="1" x14ac:dyDescent="0.75"/>
    <row r="3472" customFormat="1" ht="15" customHeight="1" x14ac:dyDescent="0.75"/>
    <row r="3473" customFormat="1" ht="15" customHeight="1" x14ac:dyDescent="0.75"/>
    <row r="3474" customFormat="1" ht="15" customHeight="1" x14ac:dyDescent="0.75"/>
    <row r="3475" customFormat="1" ht="15" customHeight="1" x14ac:dyDescent="0.75"/>
    <row r="3476" customFormat="1" ht="15" customHeight="1" x14ac:dyDescent="0.75"/>
    <row r="3477" customFormat="1" ht="15" customHeight="1" x14ac:dyDescent="0.75"/>
    <row r="3478" customFormat="1" ht="12" customHeight="1" x14ac:dyDescent="0.75"/>
    <row r="3479" customFormat="1" ht="15" customHeight="1" x14ac:dyDescent="0.75"/>
    <row r="3480" customFormat="1" ht="15" customHeight="1" x14ac:dyDescent="0.75"/>
    <row r="3481" customFormat="1" ht="12" customHeight="1" x14ac:dyDescent="0.75"/>
    <row r="3482" customFormat="1" ht="15" customHeight="1" x14ac:dyDescent="0.75"/>
    <row r="3483" customFormat="1" ht="15" customHeight="1" x14ac:dyDescent="0.75"/>
    <row r="3484" customFormat="1" ht="15" customHeight="1" x14ac:dyDescent="0.75"/>
    <row r="3485" customFormat="1" ht="12" customHeight="1" x14ac:dyDescent="0.75"/>
    <row r="3486" customFormat="1" ht="15" customHeight="1" x14ac:dyDescent="0.75"/>
    <row r="3487" customFormat="1" ht="15" customHeight="1" x14ac:dyDescent="0.75"/>
    <row r="3488" customFormat="1" ht="15" customHeight="1" x14ac:dyDescent="0.75"/>
    <row r="3489" spans="2:32" ht="15" customHeight="1" x14ac:dyDescent="0.75"/>
    <row r="3490" spans="2:32" ht="15" customHeight="1" x14ac:dyDescent="0.75"/>
    <row r="3491" spans="2:32" ht="15" customHeight="1" x14ac:dyDescent="0.75"/>
    <row r="3492" spans="2:32" ht="15" customHeight="1" x14ac:dyDescent="0.75"/>
    <row r="3493" spans="2:32" ht="15" customHeight="1" x14ac:dyDescent="0.75"/>
    <row r="3494" spans="2:32" ht="15" customHeight="1" x14ac:dyDescent="0.75"/>
    <row r="3495" spans="2:32" ht="15" customHeight="1" x14ac:dyDescent="0.75"/>
    <row r="3496" spans="2:32" ht="12" customHeight="1" x14ac:dyDescent="0.75"/>
    <row r="3497" spans="2:32" ht="15" customHeight="1" x14ac:dyDescent="0.75"/>
    <row r="3498" spans="2:32" ht="15" customHeight="1" x14ac:dyDescent="0.75"/>
    <row r="3499" spans="2:32" ht="12" customHeight="1" x14ac:dyDescent="0.75"/>
    <row r="3500" spans="2:32" ht="15" customHeight="1" x14ac:dyDescent="0.75"/>
    <row r="3501" spans="2:32" ht="15" customHeight="1" x14ac:dyDescent="0.75"/>
    <row r="3502" spans="2:32" ht="15" customHeight="1" x14ac:dyDescent="0.75">
      <c r="B3502" s="101"/>
      <c r="C3502" s="101"/>
      <c r="D3502" s="101"/>
      <c r="E3502" s="101"/>
      <c r="F3502" s="101"/>
      <c r="G3502" s="101"/>
      <c r="H3502" s="101"/>
      <c r="I3502" s="101"/>
      <c r="J3502" s="101"/>
      <c r="K3502" s="101"/>
      <c r="L3502" s="101"/>
      <c r="M3502" s="101"/>
      <c r="N3502" s="101"/>
      <c r="O3502" s="101"/>
      <c r="P3502" s="101"/>
      <c r="Q3502" s="101"/>
      <c r="R3502" s="101"/>
      <c r="S3502" s="101"/>
      <c r="T3502" s="101"/>
      <c r="U3502" s="101"/>
      <c r="V3502" s="101"/>
      <c r="W3502" s="101"/>
      <c r="X3502" s="101"/>
      <c r="Y3502" s="101"/>
      <c r="Z3502" s="101"/>
      <c r="AA3502" s="101"/>
      <c r="AB3502" s="101"/>
      <c r="AC3502" s="101"/>
      <c r="AD3502" s="101"/>
      <c r="AE3502" s="101"/>
      <c r="AF3502" s="101"/>
    </row>
    <row r="3503" spans="2:32" ht="15" customHeight="1" x14ac:dyDescent="0.75"/>
    <row r="3504" spans="2:32" ht="15" customHeight="1" x14ac:dyDescent="0.75"/>
    <row r="3505" customFormat="1" ht="15" customHeight="1" x14ac:dyDescent="0.75"/>
    <row r="3506" customFormat="1" ht="15" customHeight="1" x14ac:dyDescent="0.75"/>
    <row r="3507" customFormat="1" ht="15" customHeight="1" x14ac:dyDescent="0.75"/>
    <row r="3508" customFormat="1" ht="15" customHeight="1" x14ac:dyDescent="0.75"/>
    <row r="3509" customFormat="1" ht="15" customHeight="1" x14ac:dyDescent="0.75"/>
    <row r="3510" customFormat="1" ht="15" customHeight="1" x14ac:dyDescent="0.75"/>
    <row r="3511" customFormat="1" ht="12" customHeight="1" x14ac:dyDescent="0.75"/>
    <row r="3512" customFormat="1" ht="12" customHeight="1" x14ac:dyDescent="0.75"/>
    <row r="3513" customFormat="1" ht="12" customHeight="1" x14ac:dyDescent="0.75"/>
    <row r="3514" customFormat="1" ht="12" customHeight="1" x14ac:dyDescent="0.75"/>
    <row r="3515" customFormat="1" ht="12" customHeight="1" x14ac:dyDescent="0.75"/>
    <row r="3516" customFormat="1" ht="12" customHeight="1" x14ac:dyDescent="0.75"/>
    <row r="3517" customFormat="1" ht="12" customHeight="1" x14ac:dyDescent="0.75"/>
    <row r="3518" customFormat="1" ht="12" customHeight="1" x14ac:dyDescent="0.75"/>
    <row r="3519" customFormat="1" ht="12" customHeight="1" x14ac:dyDescent="0.75"/>
    <row r="3520" customFormat="1" ht="12" customHeight="1" x14ac:dyDescent="0.75"/>
    <row r="3521" customFormat="1" ht="12" customHeight="1" x14ac:dyDescent="0.75"/>
    <row r="3522" customFormat="1" ht="12" customHeight="1" x14ac:dyDescent="0.75"/>
    <row r="3523" customFormat="1" ht="12" customHeight="1" x14ac:dyDescent="0.75"/>
    <row r="3524" customFormat="1" ht="12" customHeight="1" x14ac:dyDescent="0.75"/>
    <row r="3525" customFormat="1" ht="12" customHeight="1" x14ac:dyDescent="0.75"/>
    <row r="3526" customFormat="1" ht="12" customHeight="1" x14ac:dyDescent="0.75"/>
    <row r="3527" customFormat="1" ht="12" customHeight="1" x14ac:dyDescent="0.75"/>
    <row r="3528" customFormat="1" ht="12" customHeight="1" x14ac:dyDescent="0.75"/>
    <row r="3529" customFormat="1" ht="12" customHeight="1" x14ac:dyDescent="0.75"/>
    <row r="3530" customFormat="1" ht="12" customHeight="1" x14ac:dyDescent="0.75"/>
    <row r="3531" customFormat="1" ht="12" customHeight="1" x14ac:dyDescent="0.75"/>
    <row r="3532" customFormat="1" ht="12" customHeight="1" x14ac:dyDescent="0.75"/>
    <row r="3533" customFormat="1" ht="12" customHeight="1" x14ac:dyDescent="0.75"/>
    <row r="3534" customFormat="1" ht="12" customHeight="1" x14ac:dyDescent="0.75"/>
    <row r="3535" customFormat="1" ht="12" customHeight="1" x14ac:dyDescent="0.75"/>
    <row r="3536" customFormat="1" ht="12" customHeight="1" x14ac:dyDescent="0.75"/>
    <row r="3537" customFormat="1" ht="12" customHeight="1" x14ac:dyDescent="0.75"/>
    <row r="3538" customFormat="1" ht="12" customHeight="1" x14ac:dyDescent="0.75"/>
    <row r="3539" customFormat="1" ht="12" customHeight="1" x14ac:dyDescent="0.75"/>
    <row r="3540" customFormat="1" ht="12" customHeight="1" x14ac:dyDescent="0.75"/>
    <row r="3541" customFormat="1" ht="12" customHeight="1" x14ac:dyDescent="0.75"/>
    <row r="3542" customFormat="1" ht="12" customHeight="1" x14ac:dyDescent="0.75"/>
    <row r="3543" customFormat="1" ht="12" customHeight="1" x14ac:dyDescent="0.75"/>
    <row r="3544" customFormat="1" ht="12" customHeight="1" x14ac:dyDescent="0.75"/>
    <row r="3545" customFormat="1" ht="12" customHeight="1" x14ac:dyDescent="0.75"/>
    <row r="3546" customFormat="1" ht="12" customHeight="1" x14ac:dyDescent="0.75"/>
    <row r="3547" customFormat="1" ht="12" customHeight="1" x14ac:dyDescent="0.75"/>
    <row r="3548" customFormat="1" ht="12" customHeight="1" x14ac:dyDescent="0.75"/>
    <row r="3549" customFormat="1" ht="12" customHeight="1" x14ac:dyDescent="0.75"/>
    <row r="3550" customFormat="1" ht="15" customHeight="1" x14ac:dyDescent="0.75"/>
    <row r="3551" customFormat="1" ht="15" customHeight="1" x14ac:dyDescent="0.75"/>
    <row r="3552" customFormat="1" ht="15" customHeight="1" x14ac:dyDescent="0.75"/>
    <row r="3553" customFormat="1" ht="15" customHeight="1" x14ac:dyDescent="0.75"/>
    <row r="3554" customFormat="1" ht="15" customHeight="1" x14ac:dyDescent="0.75"/>
    <row r="3555" customFormat="1" ht="15" customHeight="1" x14ac:dyDescent="0.75"/>
    <row r="3556" customFormat="1" ht="15" customHeight="1" x14ac:dyDescent="0.75"/>
    <row r="3557" customFormat="1" ht="15" customHeight="1" x14ac:dyDescent="0.75"/>
    <row r="3558" customFormat="1" ht="15" customHeight="1" x14ac:dyDescent="0.75"/>
    <row r="3559" customFormat="1" ht="15" customHeight="1" x14ac:dyDescent="0.75"/>
    <row r="3560" customFormat="1" ht="12" customHeight="1" x14ac:dyDescent="0.75"/>
    <row r="3561" customFormat="1" ht="15" customHeight="1" x14ac:dyDescent="0.75"/>
    <row r="3562" customFormat="1" ht="15" customHeight="1" x14ac:dyDescent="0.75"/>
    <row r="3563" customFormat="1" ht="15" customHeight="1" x14ac:dyDescent="0.75"/>
    <row r="3564" customFormat="1" ht="15" customHeight="1" x14ac:dyDescent="0.75"/>
    <row r="3565" customFormat="1" ht="15" customHeight="1" x14ac:dyDescent="0.75"/>
    <row r="3566" customFormat="1" ht="15" customHeight="1" x14ac:dyDescent="0.75"/>
    <row r="3567" customFormat="1" ht="15" customHeight="1" x14ac:dyDescent="0.75"/>
    <row r="3568" customFormat="1" ht="15" customHeight="1" x14ac:dyDescent="0.75"/>
    <row r="3569" customFormat="1" ht="15" customHeight="1" x14ac:dyDescent="0.75"/>
    <row r="3570" customFormat="1" ht="15" customHeight="1" x14ac:dyDescent="0.75"/>
    <row r="3571" customFormat="1" ht="15" customHeight="1" x14ac:dyDescent="0.75"/>
    <row r="3572" customFormat="1" ht="15" customHeight="1" x14ac:dyDescent="0.75"/>
    <row r="3573" customFormat="1" ht="15" customHeight="1" x14ac:dyDescent="0.75"/>
    <row r="3574" customFormat="1" ht="15" customHeight="1" x14ac:dyDescent="0.75"/>
    <row r="3575" customFormat="1" ht="15" customHeight="1" x14ac:dyDescent="0.75"/>
    <row r="3576" customFormat="1" ht="15" customHeight="1" x14ac:dyDescent="0.75"/>
    <row r="3577" customFormat="1" ht="12" customHeight="1" x14ac:dyDescent="0.75"/>
    <row r="3578" customFormat="1" ht="15" customHeight="1" x14ac:dyDescent="0.75"/>
    <row r="3579" customFormat="1" ht="15" customHeight="1" x14ac:dyDescent="0.75"/>
    <row r="3580" customFormat="1" ht="12" customHeight="1" x14ac:dyDescent="0.75"/>
    <row r="3581" customFormat="1" ht="15" customHeight="1" x14ac:dyDescent="0.75"/>
    <row r="3582" customFormat="1" ht="15" customHeight="1" x14ac:dyDescent="0.75"/>
    <row r="3583" customFormat="1" ht="15" customHeight="1" x14ac:dyDescent="0.75"/>
    <row r="3584" customFormat="1" ht="15" customHeight="1" x14ac:dyDescent="0.75"/>
    <row r="3585" customFormat="1" ht="15" customHeight="1" x14ac:dyDescent="0.75"/>
    <row r="3586" customFormat="1" ht="12" customHeight="1" x14ac:dyDescent="0.75"/>
    <row r="3587" customFormat="1" ht="15" customHeight="1" x14ac:dyDescent="0.75"/>
    <row r="3588" customFormat="1" ht="15" customHeight="1" x14ac:dyDescent="0.75"/>
    <row r="3589" customFormat="1" ht="15" customHeight="1" x14ac:dyDescent="0.75"/>
    <row r="3590" customFormat="1" ht="15" customHeight="1" x14ac:dyDescent="0.75"/>
    <row r="3591" customFormat="1" ht="15" customHeight="1" x14ac:dyDescent="0.75"/>
    <row r="3592" customFormat="1" ht="15" customHeight="1" x14ac:dyDescent="0.75"/>
    <row r="3593" customFormat="1" ht="15" customHeight="1" x14ac:dyDescent="0.75"/>
    <row r="3594" customFormat="1" ht="15" customHeight="1" x14ac:dyDescent="0.75"/>
    <row r="3595" customFormat="1" ht="15" customHeight="1" x14ac:dyDescent="0.75"/>
    <row r="3596" customFormat="1" ht="15" customHeight="1" x14ac:dyDescent="0.75"/>
    <row r="3597" customFormat="1" ht="15" customHeight="1" x14ac:dyDescent="0.75"/>
    <row r="3598" customFormat="1" ht="15" customHeight="1" x14ac:dyDescent="0.75"/>
    <row r="3599" customFormat="1" ht="15" customHeight="1" x14ac:dyDescent="0.75"/>
    <row r="3600" customFormat="1" ht="15" customHeight="1" x14ac:dyDescent="0.75"/>
    <row r="3601" customFormat="1" ht="15" customHeight="1" x14ac:dyDescent="0.75"/>
    <row r="3602" customFormat="1" ht="15" customHeight="1" x14ac:dyDescent="0.75"/>
    <row r="3603" customFormat="1" ht="12" customHeight="1" x14ac:dyDescent="0.75"/>
    <row r="3604" customFormat="1" ht="15" customHeight="1" x14ac:dyDescent="0.75"/>
    <row r="3605" customFormat="1" ht="15" customHeight="1" x14ac:dyDescent="0.75"/>
    <row r="3606" customFormat="1" ht="12" customHeight="1" x14ac:dyDescent="0.75"/>
    <row r="3607" customFormat="1" ht="15" customHeight="1" x14ac:dyDescent="0.75"/>
    <row r="3608" customFormat="1" ht="15" customHeight="1" x14ac:dyDescent="0.75"/>
    <row r="3609" customFormat="1" ht="15" customHeight="1" x14ac:dyDescent="0.75"/>
    <row r="3610" customFormat="1" ht="12" customHeight="1" x14ac:dyDescent="0.75"/>
    <row r="3611" customFormat="1" ht="15" customHeight="1" x14ac:dyDescent="0.75"/>
    <row r="3612" customFormat="1" ht="15" customHeight="1" x14ac:dyDescent="0.75"/>
    <row r="3613" customFormat="1" ht="15" customHeight="1" x14ac:dyDescent="0.75"/>
    <row r="3614" customFormat="1" ht="15" customHeight="1" x14ac:dyDescent="0.75"/>
    <row r="3615" customFormat="1" ht="15" customHeight="1" x14ac:dyDescent="0.75"/>
    <row r="3616" customFormat="1" ht="15" customHeight="1" x14ac:dyDescent="0.75"/>
    <row r="3617" spans="2:32" ht="15" customHeight="1" x14ac:dyDescent="0.75"/>
    <row r="3618" spans="2:32" ht="15" customHeight="1" x14ac:dyDescent="0.75"/>
    <row r="3619" spans="2:32" ht="15" customHeight="1" x14ac:dyDescent="0.75"/>
    <row r="3620" spans="2:32" ht="15" customHeight="1" x14ac:dyDescent="0.75"/>
    <row r="3621" spans="2:32" ht="12" customHeight="1" x14ac:dyDescent="0.75"/>
    <row r="3622" spans="2:32" ht="15" customHeight="1" x14ac:dyDescent="0.75"/>
    <row r="3623" spans="2:32" ht="15" customHeight="1" x14ac:dyDescent="0.75"/>
    <row r="3624" spans="2:32" ht="12" customHeight="1" x14ac:dyDescent="0.75"/>
    <row r="3625" spans="2:32" ht="15" customHeight="1" x14ac:dyDescent="0.75"/>
    <row r="3626" spans="2:32" ht="15" customHeight="1" x14ac:dyDescent="0.75"/>
    <row r="3627" spans="2:32" ht="15" customHeight="1" x14ac:dyDescent="0.75">
      <c r="B3627" s="101"/>
      <c r="C3627" s="101"/>
      <c r="D3627" s="101"/>
      <c r="E3627" s="101"/>
      <c r="F3627" s="101"/>
      <c r="G3627" s="101"/>
      <c r="H3627" s="101"/>
      <c r="I3627" s="101"/>
      <c r="J3627" s="101"/>
      <c r="K3627" s="101"/>
      <c r="L3627" s="101"/>
      <c r="M3627" s="101"/>
      <c r="N3627" s="101"/>
      <c r="O3627" s="101"/>
      <c r="P3627" s="101"/>
      <c r="Q3627" s="101"/>
      <c r="R3627" s="101"/>
      <c r="S3627" s="101"/>
      <c r="T3627" s="101"/>
      <c r="U3627" s="101"/>
      <c r="V3627" s="101"/>
      <c r="W3627" s="101"/>
      <c r="X3627" s="101"/>
      <c r="Y3627" s="101"/>
      <c r="Z3627" s="101"/>
      <c r="AA3627" s="101"/>
      <c r="AB3627" s="101"/>
      <c r="AC3627" s="101"/>
      <c r="AD3627" s="101"/>
      <c r="AE3627" s="101"/>
      <c r="AF3627" s="101"/>
    </row>
    <row r="3628" spans="2:32" ht="15" customHeight="1" x14ac:dyDescent="0.75"/>
    <row r="3629" spans="2:32" ht="15" customHeight="1" x14ac:dyDescent="0.75"/>
    <row r="3630" spans="2:32" ht="15" customHeight="1" x14ac:dyDescent="0.75"/>
    <row r="3631" spans="2:32" ht="15" customHeight="1" x14ac:dyDescent="0.75"/>
    <row r="3632" spans="2:32" ht="15" customHeight="1" x14ac:dyDescent="0.75"/>
    <row r="3633" customFormat="1" ht="15" customHeight="1" x14ac:dyDescent="0.75"/>
    <row r="3634" customFormat="1" ht="15" customHeight="1" x14ac:dyDescent="0.75"/>
    <row r="3635" customFormat="1" ht="15" customHeight="1" x14ac:dyDescent="0.75"/>
    <row r="3636" customFormat="1" ht="12" customHeight="1" x14ac:dyDescent="0.75"/>
    <row r="3637" customFormat="1" ht="12" customHeight="1" x14ac:dyDescent="0.75"/>
    <row r="3638" customFormat="1" ht="12" customHeight="1" x14ac:dyDescent="0.75"/>
    <row r="3639" customFormat="1" ht="12" customHeight="1" x14ac:dyDescent="0.75"/>
    <row r="3640" customFormat="1" ht="12" customHeight="1" x14ac:dyDescent="0.75"/>
    <row r="3641" customFormat="1" ht="12" customHeight="1" x14ac:dyDescent="0.75"/>
    <row r="3642" customFormat="1" ht="12" customHeight="1" x14ac:dyDescent="0.75"/>
    <row r="3643" customFormat="1" ht="12" customHeight="1" x14ac:dyDescent="0.75"/>
    <row r="3644" customFormat="1" ht="12" customHeight="1" x14ac:dyDescent="0.75"/>
    <row r="3645" customFormat="1" ht="12" customHeight="1" x14ac:dyDescent="0.75"/>
    <row r="3646" customFormat="1" ht="12" customHeight="1" x14ac:dyDescent="0.75"/>
    <row r="3647" customFormat="1" ht="12" customHeight="1" x14ac:dyDescent="0.75"/>
    <row r="3648" customFormat="1" ht="12" customHeight="1" x14ac:dyDescent="0.75"/>
    <row r="3649" customFormat="1" ht="12" customHeight="1" x14ac:dyDescent="0.75"/>
    <row r="3650" customFormat="1" ht="12" customHeight="1" x14ac:dyDescent="0.75"/>
    <row r="3651" customFormat="1" ht="12" customHeight="1" x14ac:dyDescent="0.75"/>
    <row r="3652" customFormat="1" ht="12" customHeight="1" x14ac:dyDescent="0.75"/>
    <row r="3653" customFormat="1" ht="12" customHeight="1" x14ac:dyDescent="0.75"/>
    <row r="3654" customFormat="1" ht="12" customHeight="1" x14ac:dyDescent="0.75"/>
    <row r="3655" customFormat="1" ht="12" customHeight="1" x14ac:dyDescent="0.75"/>
    <row r="3656" customFormat="1" ht="12" customHeight="1" x14ac:dyDescent="0.75"/>
    <row r="3657" customFormat="1" ht="12" customHeight="1" x14ac:dyDescent="0.75"/>
    <row r="3658" customFormat="1" ht="12" customHeight="1" x14ac:dyDescent="0.75"/>
    <row r="3659" customFormat="1" ht="12" customHeight="1" x14ac:dyDescent="0.75"/>
    <row r="3660" customFormat="1" ht="12" customHeight="1" x14ac:dyDescent="0.75"/>
    <row r="3661" customFormat="1" ht="12" customHeight="1" x14ac:dyDescent="0.75"/>
    <row r="3662" customFormat="1" ht="12" customHeight="1" x14ac:dyDescent="0.75"/>
    <row r="3663" customFormat="1" ht="12" customHeight="1" x14ac:dyDescent="0.75"/>
    <row r="3664" customFormat="1" ht="12" customHeight="1" x14ac:dyDescent="0.75"/>
    <row r="3665" customFormat="1" ht="12" customHeight="1" x14ac:dyDescent="0.75"/>
    <row r="3666" customFormat="1" ht="12" customHeight="1" x14ac:dyDescent="0.75"/>
    <row r="3667" customFormat="1" ht="12" customHeight="1" x14ac:dyDescent="0.75"/>
    <row r="3668" customFormat="1" ht="12" customHeight="1" x14ac:dyDescent="0.75"/>
    <row r="3669" customFormat="1" ht="12" customHeight="1" x14ac:dyDescent="0.75"/>
    <row r="3670" customFormat="1" ht="12" customHeight="1" x14ac:dyDescent="0.75"/>
    <row r="3671" customFormat="1" ht="12" customHeight="1" x14ac:dyDescent="0.75"/>
    <row r="3672" customFormat="1" ht="12" customHeight="1" x14ac:dyDescent="0.75"/>
    <row r="3673" customFormat="1" ht="12" customHeight="1" x14ac:dyDescent="0.75"/>
    <row r="3674" customFormat="1" ht="12" customHeight="1" x14ac:dyDescent="0.75"/>
    <row r="3675" customFormat="1" ht="15" customHeight="1" x14ac:dyDescent="0.75"/>
    <row r="3676" customFormat="1" ht="15" customHeight="1" x14ac:dyDescent="0.75"/>
    <row r="3677" customFormat="1" ht="15" customHeight="1" x14ac:dyDescent="0.75"/>
    <row r="3678" customFormat="1" ht="15" customHeight="1" x14ac:dyDescent="0.75"/>
    <row r="3679" customFormat="1" ht="15" customHeight="1" x14ac:dyDescent="0.75"/>
    <row r="3680" customFormat="1" ht="15" customHeight="1" x14ac:dyDescent="0.75"/>
    <row r="3681" customFormat="1" ht="15" customHeight="1" x14ac:dyDescent="0.75"/>
    <row r="3682" customFormat="1" ht="15" customHeight="1" x14ac:dyDescent="0.75"/>
    <row r="3683" customFormat="1" ht="15" customHeight="1" x14ac:dyDescent="0.75"/>
    <row r="3684" customFormat="1" ht="15" customHeight="1" x14ac:dyDescent="0.75"/>
    <row r="3685" customFormat="1" ht="12" customHeight="1" x14ac:dyDescent="0.75"/>
    <row r="3686" customFormat="1" ht="15" customHeight="1" x14ac:dyDescent="0.75"/>
    <row r="3687" customFormat="1" ht="15" customHeight="1" x14ac:dyDescent="0.75"/>
    <row r="3688" customFormat="1" ht="15" customHeight="1" x14ac:dyDescent="0.75"/>
    <row r="3689" customFormat="1" ht="15" customHeight="1" x14ac:dyDescent="0.75"/>
    <row r="3690" customFormat="1" ht="15" customHeight="1" x14ac:dyDescent="0.75"/>
    <row r="3691" customFormat="1" ht="15" customHeight="1" x14ac:dyDescent="0.75"/>
    <row r="3692" customFormat="1" ht="15" customHeight="1" x14ac:dyDescent="0.75"/>
    <row r="3693" customFormat="1" ht="15" customHeight="1" x14ac:dyDescent="0.75"/>
    <row r="3694" customFormat="1" ht="15" customHeight="1" x14ac:dyDescent="0.75"/>
    <row r="3695" customFormat="1" ht="15" customHeight="1" x14ac:dyDescent="0.75"/>
    <row r="3696" customFormat="1" ht="15" customHeight="1" x14ac:dyDescent="0.75"/>
    <row r="3697" customFormat="1" ht="15" customHeight="1" x14ac:dyDescent="0.75"/>
    <row r="3698" customFormat="1" ht="15" customHeight="1" x14ac:dyDescent="0.75"/>
    <row r="3699" customFormat="1" ht="15" customHeight="1" x14ac:dyDescent="0.75"/>
    <row r="3700" customFormat="1" ht="15" customHeight="1" x14ac:dyDescent="0.75"/>
    <row r="3701" customFormat="1" ht="15" customHeight="1" x14ac:dyDescent="0.75"/>
    <row r="3702" customFormat="1" ht="12" customHeight="1" x14ac:dyDescent="0.75"/>
    <row r="3703" customFormat="1" ht="15" customHeight="1" x14ac:dyDescent="0.75"/>
    <row r="3704" customFormat="1" ht="15" customHeight="1" x14ac:dyDescent="0.75"/>
    <row r="3705" customFormat="1" ht="12" customHeight="1" x14ac:dyDescent="0.75"/>
    <row r="3706" customFormat="1" ht="15" customHeight="1" x14ac:dyDescent="0.75"/>
    <row r="3707" customFormat="1" ht="15" customHeight="1" x14ac:dyDescent="0.75"/>
    <row r="3708" customFormat="1" ht="15" customHeight="1" x14ac:dyDescent="0.75"/>
    <row r="3709" customFormat="1" ht="15" customHeight="1" x14ac:dyDescent="0.75"/>
    <row r="3710" customFormat="1" ht="15" customHeight="1" x14ac:dyDescent="0.75"/>
    <row r="3711" customFormat="1" ht="12" customHeight="1" x14ac:dyDescent="0.75"/>
    <row r="3712" customFormat="1" ht="15" customHeight="1" x14ac:dyDescent="0.75"/>
    <row r="3713" customFormat="1" ht="15" customHeight="1" x14ac:dyDescent="0.75"/>
    <row r="3714" customFormat="1" ht="15" customHeight="1" x14ac:dyDescent="0.75"/>
    <row r="3715" customFormat="1" ht="15" customHeight="1" x14ac:dyDescent="0.75"/>
    <row r="3716" customFormat="1" ht="15" customHeight="1" x14ac:dyDescent="0.75"/>
    <row r="3717" customFormat="1" ht="15" customHeight="1" x14ac:dyDescent="0.75"/>
    <row r="3718" customFormat="1" ht="15" customHeight="1" x14ac:dyDescent="0.75"/>
    <row r="3719" customFormat="1" ht="15" customHeight="1" x14ac:dyDescent="0.75"/>
    <row r="3720" customFormat="1" ht="15" customHeight="1" x14ac:dyDescent="0.75"/>
    <row r="3721" customFormat="1" ht="15" customHeight="1" x14ac:dyDescent="0.75"/>
    <row r="3722" customFormat="1" ht="15" customHeight="1" x14ac:dyDescent="0.75"/>
    <row r="3723" customFormat="1" ht="15" customHeight="1" x14ac:dyDescent="0.75"/>
    <row r="3724" customFormat="1" ht="15" customHeight="1" x14ac:dyDescent="0.75"/>
    <row r="3725" customFormat="1" ht="15" customHeight="1" x14ac:dyDescent="0.75"/>
    <row r="3726" customFormat="1" ht="15" customHeight="1" x14ac:dyDescent="0.75"/>
    <row r="3727" customFormat="1" ht="15" customHeight="1" x14ac:dyDescent="0.75"/>
    <row r="3728" customFormat="1" ht="12" customHeight="1" x14ac:dyDescent="0.75"/>
    <row r="3729" customFormat="1" ht="15" customHeight="1" x14ac:dyDescent="0.75"/>
    <row r="3730" customFormat="1" ht="15" customHeight="1" x14ac:dyDescent="0.75"/>
    <row r="3731" customFormat="1" ht="12" customHeight="1" x14ac:dyDescent="0.75"/>
    <row r="3732" customFormat="1" ht="15" customHeight="1" x14ac:dyDescent="0.75"/>
    <row r="3733" customFormat="1" ht="15" customHeight="1" x14ac:dyDescent="0.75"/>
    <row r="3734" customFormat="1" ht="15" customHeight="1" x14ac:dyDescent="0.75"/>
    <row r="3735" customFormat="1" ht="12" customHeight="1" x14ac:dyDescent="0.75"/>
    <row r="3736" customFormat="1" ht="15" customHeight="1" x14ac:dyDescent="0.75"/>
    <row r="3737" customFormat="1" ht="15" customHeight="1" x14ac:dyDescent="0.75"/>
    <row r="3738" customFormat="1" ht="15" customHeight="1" x14ac:dyDescent="0.75"/>
    <row r="3739" customFormat="1" ht="15" customHeight="1" x14ac:dyDescent="0.75"/>
    <row r="3740" customFormat="1" ht="15" customHeight="1" x14ac:dyDescent="0.75"/>
    <row r="3741" customFormat="1" ht="15" customHeight="1" x14ac:dyDescent="0.75"/>
    <row r="3742" customFormat="1" ht="15" customHeight="1" x14ac:dyDescent="0.75"/>
    <row r="3743" customFormat="1" ht="15" customHeight="1" x14ac:dyDescent="0.75"/>
    <row r="3744" customFormat="1" ht="15" customHeight="1" x14ac:dyDescent="0.75"/>
    <row r="3745" spans="2:32" ht="15" customHeight="1" x14ac:dyDescent="0.75"/>
    <row r="3746" spans="2:32" ht="12" customHeight="1" x14ac:dyDescent="0.75"/>
    <row r="3747" spans="2:32" ht="15" customHeight="1" x14ac:dyDescent="0.75"/>
    <row r="3748" spans="2:32" ht="15" customHeight="1" x14ac:dyDescent="0.75"/>
    <row r="3749" spans="2:32" ht="12" customHeight="1" x14ac:dyDescent="0.75"/>
    <row r="3750" spans="2:32" ht="15" customHeight="1" x14ac:dyDescent="0.75"/>
    <row r="3751" spans="2:32" ht="15" customHeight="1" x14ac:dyDescent="0.75"/>
    <row r="3752" spans="2:32" ht="15" customHeight="1" x14ac:dyDescent="0.75">
      <c r="B3752" s="101"/>
      <c r="C3752" s="101"/>
      <c r="D3752" s="101"/>
      <c r="E3752" s="101"/>
      <c r="F3752" s="101"/>
      <c r="G3752" s="101"/>
      <c r="H3752" s="101"/>
      <c r="I3752" s="101"/>
      <c r="J3752" s="101"/>
      <c r="K3752" s="101"/>
      <c r="L3752" s="101"/>
      <c r="M3752" s="101"/>
      <c r="N3752" s="101"/>
      <c r="O3752" s="101"/>
      <c r="P3752" s="101"/>
      <c r="Q3752" s="101"/>
      <c r="R3752" s="101"/>
      <c r="S3752" s="101"/>
      <c r="T3752" s="101"/>
      <c r="U3752" s="101"/>
      <c r="V3752" s="101"/>
      <c r="W3752" s="101"/>
      <c r="X3752" s="101"/>
      <c r="Y3752" s="101"/>
      <c r="Z3752" s="101"/>
      <c r="AA3752" s="101"/>
      <c r="AB3752" s="101"/>
      <c r="AC3752" s="101"/>
      <c r="AD3752" s="101"/>
      <c r="AE3752" s="101"/>
      <c r="AF3752" s="101"/>
    </row>
    <row r="3753" spans="2:32" ht="15" customHeight="1" x14ac:dyDescent="0.75"/>
    <row r="3754" spans="2:32" ht="15" customHeight="1" x14ac:dyDescent="0.75"/>
    <row r="3755" spans="2:32" ht="15" customHeight="1" x14ac:dyDescent="0.75"/>
    <row r="3756" spans="2:32" ht="15" customHeight="1" x14ac:dyDescent="0.75"/>
    <row r="3757" spans="2:32" ht="15" customHeight="1" x14ac:dyDescent="0.75"/>
    <row r="3758" spans="2:32" ht="15" customHeight="1" x14ac:dyDescent="0.75"/>
    <row r="3759" spans="2:32" ht="15" customHeight="1" x14ac:dyDescent="0.75"/>
    <row r="3760" spans="2:32" ht="15" customHeight="1" x14ac:dyDescent="0.75"/>
    <row r="3761" customFormat="1" ht="12" customHeight="1" x14ac:dyDescent="0.75"/>
    <row r="3762" customFormat="1" ht="12" customHeight="1" x14ac:dyDescent="0.75"/>
    <row r="3763" customFormat="1" ht="12" customHeight="1" x14ac:dyDescent="0.75"/>
    <row r="3764" customFormat="1" ht="12" customHeight="1" x14ac:dyDescent="0.75"/>
    <row r="3765" customFormat="1" ht="12" customHeight="1" x14ac:dyDescent="0.75"/>
    <row r="3766" customFormat="1" ht="12" customHeight="1" x14ac:dyDescent="0.75"/>
    <row r="3767" customFormat="1" ht="12" customHeight="1" x14ac:dyDescent="0.75"/>
    <row r="3768" customFormat="1" ht="12" customHeight="1" x14ac:dyDescent="0.75"/>
    <row r="3769" customFormat="1" ht="12" customHeight="1" x14ac:dyDescent="0.75"/>
    <row r="3770" customFormat="1" ht="12" customHeight="1" x14ac:dyDescent="0.75"/>
    <row r="3771" customFormat="1" ht="12" customHeight="1" x14ac:dyDescent="0.75"/>
    <row r="3772" customFormat="1" ht="12" customHeight="1" x14ac:dyDescent="0.75"/>
    <row r="3773" customFormat="1" ht="12" customHeight="1" x14ac:dyDescent="0.75"/>
    <row r="3774" customFormat="1" ht="12" customHeight="1" x14ac:dyDescent="0.75"/>
    <row r="3775" customFormat="1" ht="12" customHeight="1" x14ac:dyDescent="0.75"/>
    <row r="3776" customFormat="1" ht="12" customHeight="1" x14ac:dyDescent="0.75"/>
    <row r="3777" customFormat="1" ht="12" customHeight="1" x14ac:dyDescent="0.75"/>
    <row r="3778" customFormat="1" ht="12" customHeight="1" x14ac:dyDescent="0.75"/>
    <row r="3779" customFormat="1" ht="12" customHeight="1" x14ac:dyDescent="0.75"/>
    <row r="3780" customFormat="1" ht="12" customHeight="1" x14ac:dyDescent="0.75"/>
    <row r="3781" customFormat="1" ht="12" customHeight="1" x14ac:dyDescent="0.75"/>
    <row r="3782" customFormat="1" ht="12" customHeight="1" x14ac:dyDescent="0.75"/>
    <row r="3783" customFormat="1" ht="12" customHeight="1" x14ac:dyDescent="0.75"/>
    <row r="3784" customFormat="1" ht="12" customHeight="1" x14ac:dyDescent="0.75"/>
    <row r="3785" customFormat="1" ht="12" customHeight="1" x14ac:dyDescent="0.75"/>
    <row r="3786" customFormat="1" ht="12" customHeight="1" x14ac:dyDescent="0.75"/>
    <row r="3787" customFormat="1" ht="12" customHeight="1" x14ac:dyDescent="0.75"/>
    <row r="3788" customFormat="1" ht="12" customHeight="1" x14ac:dyDescent="0.75"/>
    <row r="3789" customFormat="1" ht="12" customHeight="1" x14ac:dyDescent="0.75"/>
    <row r="3790" customFormat="1" ht="12" customHeight="1" x14ac:dyDescent="0.75"/>
    <row r="3791" customFormat="1" ht="12" customHeight="1" x14ac:dyDescent="0.75"/>
    <row r="3792" customFormat="1" ht="12" customHeight="1" x14ac:dyDescent="0.75"/>
    <row r="3793" customFormat="1" ht="12" customHeight="1" x14ac:dyDescent="0.75"/>
    <row r="3794" customFormat="1" ht="12" customHeight="1" x14ac:dyDescent="0.75"/>
    <row r="3795" customFormat="1" ht="12" customHeight="1" x14ac:dyDescent="0.75"/>
    <row r="3796" customFormat="1" ht="12" customHeight="1" x14ac:dyDescent="0.75"/>
    <row r="3797" customFormat="1" ht="12" customHeight="1" x14ac:dyDescent="0.75"/>
    <row r="3798" customFormat="1" ht="12" customHeight="1" x14ac:dyDescent="0.75"/>
    <row r="3799" customFormat="1" ht="12" customHeight="1" x14ac:dyDescent="0.75"/>
    <row r="3800" customFormat="1" ht="15" customHeight="1" x14ac:dyDescent="0.75"/>
    <row r="3801" customFormat="1" ht="15" customHeight="1" x14ac:dyDescent="0.75"/>
    <row r="3802" customFormat="1" ht="15" customHeight="1" x14ac:dyDescent="0.75"/>
    <row r="3803" customFormat="1" ht="15" customHeight="1" x14ac:dyDescent="0.75"/>
    <row r="3804" customFormat="1" ht="15" customHeight="1" x14ac:dyDescent="0.75"/>
    <row r="3805" customFormat="1" ht="15" customHeight="1" x14ac:dyDescent="0.75"/>
    <row r="3806" customFormat="1" ht="15" customHeight="1" x14ac:dyDescent="0.75"/>
    <row r="3807" customFormat="1" ht="15" customHeight="1" x14ac:dyDescent="0.75"/>
    <row r="3808" customFormat="1" ht="15" customHeight="1" x14ac:dyDescent="0.75"/>
    <row r="3809" customFormat="1" ht="15" customHeight="1" x14ac:dyDescent="0.75"/>
    <row r="3810" customFormat="1" ht="12" customHeight="1" x14ac:dyDescent="0.75"/>
    <row r="3811" customFormat="1" ht="15" customHeight="1" x14ac:dyDescent="0.75"/>
    <row r="3812" customFormat="1" ht="15" customHeight="1" x14ac:dyDescent="0.75"/>
    <row r="3813" customFormat="1" ht="15" customHeight="1" x14ac:dyDescent="0.75"/>
    <row r="3814" customFormat="1" ht="15" customHeight="1" x14ac:dyDescent="0.75"/>
    <row r="3815" customFormat="1" ht="15" customHeight="1" x14ac:dyDescent="0.75"/>
    <row r="3816" customFormat="1" ht="15" customHeight="1" x14ac:dyDescent="0.75"/>
    <row r="3817" customFormat="1" ht="15" customHeight="1" x14ac:dyDescent="0.75"/>
    <row r="3818" customFormat="1" ht="15" customHeight="1" x14ac:dyDescent="0.75"/>
    <row r="3819" customFormat="1" ht="15" customHeight="1" x14ac:dyDescent="0.75"/>
    <row r="3820" customFormat="1" ht="15" customHeight="1" x14ac:dyDescent="0.75"/>
    <row r="3821" customFormat="1" ht="15" customHeight="1" x14ac:dyDescent="0.75"/>
    <row r="3822" customFormat="1" ht="15" customHeight="1" x14ac:dyDescent="0.75"/>
    <row r="3823" customFormat="1" ht="15" customHeight="1" x14ac:dyDescent="0.75"/>
    <row r="3824" customFormat="1" ht="15" customHeight="1" x14ac:dyDescent="0.75"/>
    <row r="3825" customFormat="1" ht="15" customHeight="1" x14ac:dyDescent="0.75"/>
    <row r="3826" customFormat="1" ht="15" customHeight="1" x14ac:dyDescent="0.75"/>
    <row r="3827" customFormat="1" ht="12" customHeight="1" x14ac:dyDescent="0.75"/>
    <row r="3828" customFormat="1" ht="15" customHeight="1" x14ac:dyDescent="0.75"/>
    <row r="3829" customFormat="1" ht="15" customHeight="1" x14ac:dyDescent="0.75"/>
    <row r="3830" customFormat="1" ht="12" customHeight="1" x14ac:dyDescent="0.75"/>
    <row r="3831" customFormat="1" ht="15" customHeight="1" x14ac:dyDescent="0.75"/>
    <row r="3832" customFormat="1" ht="15" customHeight="1" x14ac:dyDescent="0.75"/>
    <row r="3833" customFormat="1" ht="15" customHeight="1" x14ac:dyDescent="0.75"/>
    <row r="3834" customFormat="1" ht="15" customHeight="1" x14ac:dyDescent="0.75"/>
    <row r="3835" customFormat="1" ht="15" customHeight="1" x14ac:dyDescent="0.75"/>
    <row r="3836" customFormat="1" ht="12" customHeight="1" x14ac:dyDescent="0.75"/>
    <row r="3837" customFormat="1" ht="15" customHeight="1" x14ac:dyDescent="0.75"/>
    <row r="3838" customFormat="1" ht="15" customHeight="1" x14ac:dyDescent="0.75"/>
    <row r="3839" customFormat="1" ht="15" customHeight="1" x14ac:dyDescent="0.75"/>
    <row r="3840" customFormat="1" ht="15" customHeight="1" x14ac:dyDescent="0.75"/>
    <row r="3841" customFormat="1" ht="15" customHeight="1" x14ac:dyDescent="0.75"/>
    <row r="3842" customFormat="1" ht="15" customHeight="1" x14ac:dyDescent="0.75"/>
    <row r="3843" customFormat="1" ht="15" customHeight="1" x14ac:dyDescent="0.75"/>
    <row r="3844" customFormat="1" ht="15" customHeight="1" x14ac:dyDescent="0.75"/>
    <row r="3845" customFormat="1" ht="15" customHeight="1" x14ac:dyDescent="0.75"/>
    <row r="3846" customFormat="1" ht="15" customHeight="1" x14ac:dyDescent="0.75"/>
    <row r="3847" customFormat="1" ht="15" customHeight="1" x14ac:dyDescent="0.75"/>
    <row r="3848" customFormat="1" ht="15" customHeight="1" x14ac:dyDescent="0.75"/>
    <row r="3849" customFormat="1" ht="15" customHeight="1" x14ac:dyDescent="0.75"/>
    <row r="3850" customFormat="1" ht="15" customHeight="1" x14ac:dyDescent="0.75"/>
    <row r="3851" customFormat="1" ht="15" customHeight="1" x14ac:dyDescent="0.75"/>
    <row r="3852" customFormat="1" ht="15" customHeight="1" x14ac:dyDescent="0.75"/>
    <row r="3853" customFormat="1" ht="12" customHeight="1" x14ac:dyDescent="0.75"/>
    <row r="3854" customFormat="1" ht="15" customHeight="1" x14ac:dyDescent="0.75"/>
    <row r="3855" customFormat="1" ht="15" customHeight="1" x14ac:dyDescent="0.75"/>
    <row r="3856" customFormat="1" ht="12" customHeight="1" x14ac:dyDescent="0.75"/>
    <row r="3857" customFormat="1" ht="15" customHeight="1" x14ac:dyDescent="0.75"/>
    <row r="3858" customFormat="1" ht="15" customHeight="1" x14ac:dyDescent="0.75"/>
    <row r="3859" customFormat="1" ht="15" customHeight="1" x14ac:dyDescent="0.75"/>
    <row r="3860" customFormat="1" ht="12" customHeight="1" x14ac:dyDescent="0.75"/>
    <row r="3861" customFormat="1" ht="15" customHeight="1" x14ac:dyDescent="0.75"/>
    <row r="3862" customFormat="1" ht="15" customHeight="1" x14ac:dyDescent="0.75"/>
    <row r="3863" customFormat="1" ht="15" customHeight="1" x14ac:dyDescent="0.75"/>
    <row r="3864" customFormat="1" ht="15" customHeight="1" x14ac:dyDescent="0.75"/>
    <row r="3865" customFormat="1" ht="15" customHeight="1" x14ac:dyDescent="0.75"/>
    <row r="3866" customFormat="1" ht="15" customHeight="1" x14ac:dyDescent="0.75"/>
    <row r="3867" customFormat="1" ht="15" customHeight="1" x14ac:dyDescent="0.75"/>
    <row r="3868" customFormat="1" ht="15" customHeight="1" x14ac:dyDescent="0.75"/>
    <row r="3869" customFormat="1" ht="15" customHeight="1" x14ac:dyDescent="0.75"/>
    <row r="3870" customFormat="1" ht="15" customHeight="1" x14ac:dyDescent="0.75"/>
    <row r="3871" customFormat="1" ht="12" customHeight="1" x14ac:dyDescent="0.75"/>
    <row r="3872" customFormat="1" ht="15" customHeight="1" x14ac:dyDescent="0.75"/>
    <row r="3873" spans="2:32" ht="15" customHeight="1" x14ac:dyDescent="0.75"/>
    <row r="3874" spans="2:32" ht="12" customHeight="1" x14ac:dyDescent="0.75"/>
    <row r="3875" spans="2:32" ht="15" customHeight="1" x14ac:dyDescent="0.75"/>
    <row r="3876" spans="2:32" ht="15" customHeight="1" x14ac:dyDescent="0.75"/>
    <row r="3877" spans="2:32" ht="15" customHeight="1" x14ac:dyDescent="0.75">
      <c r="B3877" s="101"/>
      <c r="C3877" s="101"/>
      <c r="D3877" s="101"/>
      <c r="E3877" s="101"/>
      <c r="F3877" s="101"/>
      <c r="G3877" s="101"/>
      <c r="H3877" s="101"/>
      <c r="I3877" s="101"/>
      <c r="J3877" s="101"/>
      <c r="K3877" s="101"/>
      <c r="L3877" s="101"/>
      <c r="M3877" s="101"/>
      <c r="N3877" s="101"/>
      <c r="O3877" s="101"/>
      <c r="P3877" s="101"/>
      <c r="Q3877" s="101"/>
      <c r="R3877" s="101"/>
      <c r="S3877" s="101"/>
      <c r="T3877" s="101"/>
      <c r="U3877" s="101"/>
      <c r="V3877" s="101"/>
      <c r="W3877" s="101"/>
      <c r="X3877" s="101"/>
      <c r="Y3877" s="101"/>
      <c r="Z3877" s="101"/>
      <c r="AA3877" s="101"/>
      <c r="AB3877" s="101"/>
      <c r="AC3877" s="101"/>
      <c r="AD3877" s="101"/>
      <c r="AE3877" s="101"/>
      <c r="AF3877" s="101"/>
    </row>
    <row r="3878" spans="2:32" ht="15" customHeight="1" x14ac:dyDescent="0.75"/>
    <row r="3879" spans="2:32" ht="15" customHeight="1" x14ac:dyDescent="0.75"/>
    <row r="3880" spans="2:32" ht="15" customHeight="1" x14ac:dyDescent="0.75"/>
    <row r="3881" spans="2:32" ht="15" customHeight="1" x14ac:dyDescent="0.75"/>
    <row r="3882" spans="2:32" ht="15" customHeight="1" x14ac:dyDescent="0.75"/>
    <row r="3883" spans="2:32" ht="15" customHeight="1" x14ac:dyDescent="0.75"/>
    <row r="3884" spans="2:32" ht="15" customHeight="1" x14ac:dyDescent="0.75"/>
    <row r="3885" spans="2:32" ht="15" customHeight="1" x14ac:dyDescent="0.75"/>
    <row r="3886" spans="2:32" ht="12" customHeight="1" x14ac:dyDescent="0.75"/>
    <row r="3887" spans="2:32" ht="12" customHeight="1" x14ac:dyDescent="0.75"/>
    <row r="3888" spans="2:32" ht="12" customHeight="1" x14ac:dyDescent="0.75"/>
    <row r="3889" customFormat="1" ht="12" customHeight="1" x14ac:dyDescent="0.75"/>
    <row r="3890" customFormat="1" ht="12" customHeight="1" x14ac:dyDescent="0.75"/>
    <row r="3891" customFormat="1" ht="12" customHeight="1" x14ac:dyDescent="0.75"/>
    <row r="3892" customFormat="1" ht="12" customHeight="1" x14ac:dyDescent="0.75"/>
    <row r="3893" customFormat="1" ht="12" customHeight="1" x14ac:dyDescent="0.75"/>
    <row r="3894" customFormat="1" ht="12" customHeight="1" x14ac:dyDescent="0.75"/>
    <row r="3895" customFormat="1" ht="12" customHeight="1" x14ac:dyDescent="0.75"/>
    <row r="3896" customFormat="1" ht="12" customHeight="1" x14ac:dyDescent="0.75"/>
    <row r="3897" customFormat="1" ht="12" customHeight="1" x14ac:dyDescent="0.75"/>
    <row r="3898" customFormat="1" ht="12" customHeight="1" x14ac:dyDescent="0.75"/>
    <row r="3899" customFormat="1" ht="12" customHeight="1" x14ac:dyDescent="0.75"/>
    <row r="3900" customFormat="1" ht="12" customHeight="1" x14ac:dyDescent="0.75"/>
    <row r="3901" customFormat="1" ht="12" customHeight="1" x14ac:dyDescent="0.75"/>
    <row r="3902" customFormat="1" ht="12" customHeight="1" x14ac:dyDescent="0.75"/>
    <row r="3903" customFormat="1" ht="12" customHeight="1" x14ac:dyDescent="0.75"/>
    <row r="3904" customFormat="1" ht="12" customHeight="1" x14ac:dyDescent="0.75"/>
    <row r="3905" customFormat="1" ht="12" customHeight="1" x14ac:dyDescent="0.75"/>
    <row r="3906" customFormat="1" ht="12" customHeight="1" x14ac:dyDescent="0.75"/>
    <row r="3907" customFormat="1" ht="12" customHeight="1" x14ac:dyDescent="0.75"/>
    <row r="3908" customFormat="1" ht="12" customHeight="1" x14ac:dyDescent="0.75"/>
    <row r="3909" customFormat="1" ht="12" customHeight="1" x14ac:dyDescent="0.75"/>
    <row r="3910" customFormat="1" ht="12" customHeight="1" x14ac:dyDescent="0.75"/>
    <row r="3911" customFormat="1" ht="12" customHeight="1" x14ac:dyDescent="0.75"/>
    <row r="3912" customFormat="1" ht="12" customHeight="1" x14ac:dyDescent="0.75"/>
    <row r="3913" customFormat="1" ht="12" customHeight="1" x14ac:dyDescent="0.75"/>
    <row r="3914" customFormat="1" ht="12" customHeight="1" x14ac:dyDescent="0.75"/>
    <row r="3915" customFormat="1" ht="12" customHeight="1" x14ac:dyDescent="0.75"/>
    <row r="3916" customFormat="1" ht="12" customHeight="1" x14ac:dyDescent="0.75"/>
    <row r="3917" customFormat="1" ht="12" customHeight="1" x14ac:dyDescent="0.75"/>
    <row r="3918" customFormat="1" ht="12" customHeight="1" x14ac:dyDescent="0.75"/>
    <row r="3919" customFormat="1" ht="12" customHeight="1" x14ac:dyDescent="0.75"/>
    <row r="3920" customFormat="1" ht="12" customHeight="1" x14ac:dyDescent="0.75"/>
    <row r="3921" customFormat="1" ht="12" customHeight="1" x14ac:dyDescent="0.75"/>
    <row r="3922" customFormat="1" ht="12" customHeight="1" x14ac:dyDescent="0.75"/>
    <row r="3923" customFormat="1" ht="12" customHeight="1" x14ac:dyDescent="0.75"/>
    <row r="3924" customFormat="1" ht="12" customHeight="1" x14ac:dyDescent="0.75"/>
    <row r="3925" customFormat="1" ht="15" customHeight="1" x14ac:dyDescent="0.75"/>
    <row r="3926" customFormat="1" ht="15" customHeight="1" x14ac:dyDescent="0.75"/>
    <row r="3927" customFormat="1" ht="15" customHeight="1" x14ac:dyDescent="0.75"/>
    <row r="3928" customFormat="1" ht="15" customHeight="1" x14ac:dyDescent="0.75"/>
    <row r="3929" customFormat="1" ht="15" customHeight="1" x14ac:dyDescent="0.75"/>
    <row r="3930" customFormat="1" ht="15" customHeight="1" x14ac:dyDescent="0.75"/>
    <row r="3931" customFormat="1" ht="15" customHeight="1" x14ac:dyDescent="0.75"/>
    <row r="3932" customFormat="1" ht="15" customHeight="1" x14ac:dyDescent="0.75"/>
    <row r="3933" customFormat="1" ht="15" customHeight="1" x14ac:dyDescent="0.75"/>
    <row r="3934" customFormat="1" ht="15" customHeight="1" x14ac:dyDescent="0.75"/>
    <row r="3935" customFormat="1" ht="12" customHeight="1" x14ac:dyDescent="0.75"/>
    <row r="3936" customFormat="1" ht="15" customHeight="1" x14ac:dyDescent="0.75"/>
    <row r="3937" customFormat="1" ht="15" customHeight="1" x14ac:dyDescent="0.75"/>
    <row r="3938" customFormat="1" ht="15" customHeight="1" x14ac:dyDescent="0.75"/>
    <row r="3939" customFormat="1" ht="15" customHeight="1" x14ac:dyDescent="0.75"/>
    <row r="3940" customFormat="1" ht="15" customHeight="1" x14ac:dyDescent="0.75"/>
    <row r="3941" customFormat="1" ht="15" customHeight="1" x14ac:dyDescent="0.75"/>
    <row r="3942" customFormat="1" ht="15" customHeight="1" x14ac:dyDescent="0.75"/>
    <row r="3943" customFormat="1" ht="15" customHeight="1" x14ac:dyDescent="0.75"/>
    <row r="3944" customFormat="1" ht="15" customHeight="1" x14ac:dyDescent="0.75"/>
    <row r="3945" customFormat="1" ht="15" customHeight="1" x14ac:dyDescent="0.75"/>
    <row r="3946" customFormat="1" ht="15" customHeight="1" x14ac:dyDescent="0.75"/>
    <row r="3947" customFormat="1" ht="15" customHeight="1" x14ac:dyDescent="0.75"/>
    <row r="3948" customFormat="1" ht="15" customHeight="1" x14ac:dyDescent="0.75"/>
    <row r="3949" customFormat="1" ht="15" customHeight="1" x14ac:dyDescent="0.75"/>
    <row r="3950" customFormat="1" ht="15" customHeight="1" x14ac:dyDescent="0.75"/>
    <row r="3951" customFormat="1" ht="15" customHeight="1" x14ac:dyDescent="0.75"/>
    <row r="3952" customFormat="1" ht="12" customHeight="1" x14ac:dyDescent="0.75"/>
    <row r="3953" customFormat="1" ht="15" customHeight="1" x14ac:dyDescent="0.75"/>
    <row r="3954" customFormat="1" ht="15" customHeight="1" x14ac:dyDescent="0.75"/>
    <row r="3955" customFormat="1" ht="12" customHeight="1" x14ac:dyDescent="0.75"/>
    <row r="3956" customFormat="1" ht="15" customHeight="1" x14ac:dyDescent="0.75"/>
    <row r="3957" customFormat="1" ht="15" customHeight="1" x14ac:dyDescent="0.75"/>
    <row r="3958" customFormat="1" ht="15" customHeight="1" x14ac:dyDescent="0.75"/>
    <row r="3959" customFormat="1" ht="15" customHeight="1" x14ac:dyDescent="0.75"/>
    <row r="3960" customFormat="1" ht="15" customHeight="1" x14ac:dyDescent="0.75"/>
    <row r="3961" customFormat="1" ht="12" customHeight="1" x14ac:dyDescent="0.75"/>
    <row r="3962" customFormat="1" ht="15" customHeight="1" x14ac:dyDescent="0.75"/>
    <row r="3963" customFormat="1" ht="15" customHeight="1" x14ac:dyDescent="0.75"/>
    <row r="3964" customFormat="1" ht="15" customHeight="1" x14ac:dyDescent="0.75"/>
    <row r="3965" customFormat="1" ht="15" customHeight="1" x14ac:dyDescent="0.75"/>
    <row r="3966" customFormat="1" ht="15" customHeight="1" x14ac:dyDescent="0.75"/>
    <row r="3967" customFormat="1" ht="15" customHeight="1" x14ac:dyDescent="0.75"/>
    <row r="3968" customFormat="1" ht="15" customHeight="1" x14ac:dyDescent="0.75"/>
    <row r="3969" customFormat="1" ht="15" customHeight="1" x14ac:dyDescent="0.75"/>
    <row r="3970" customFormat="1" ht="15" customHeight="1" x14ac:dyDescent="0.75"/>
    <row r="3971" customFormat="1" ht="15" customHeight="1" x14ac:dyDescent="0.75"/>
    <row r="3972" customFormat="1" ht="15" customHeight="1" x14ac:dyDescent="0.75"/>
    <row r="3973" customFormat="1" ht="15" customHeight="1" x14ac:dyDescent="0.75"/>
    <row r="3974" customFormat="1" ht="15" customHeight="1" x14ac:dyDescent="0.75"/>
    <row r="3975" customFormat="1" ht="15" customHeight="1" x14ac:dyDescent="0.75"/>
    <row r="3976" customFormat="1" ht="15" customHeight="1" x14ac:dyDescent="0.75"/>
    <row r="3977" customFormat="1" ht="15" customHeight="1" x14ac:dyDescent="0.75"/>
    <row r="3978" customFormat="1" ht="12" customHeight="1" x14ac:dyDescent="0.75"/>
    <row r="3979" customFormat="1" ht="15" customHeight="1" x14ac:dyDescent="0.75"/>
    <row r="3980" customFormat="1" ht="15" customHeight="1" x14ac:dyDescent="0.75"/>
    <row r="3981" customFormat="1" ht="12" customHeight="1" x14ac:dyDescent="0.75"/>
    <row r="3982" customFormat="1" ht="15" customHeight="1" x14ac:dyDescent="0.75"/>
    <row r="3983" customFormat="1" ht="15" customHeight="1" x14ac:dyDescent="0.75"/>
    <row r="3984" customFormat="1" ht="15" customHeight="1" x14ac:dyDescent="0.75"/>
    <row r="3985" customFormat="1" ht="12" customHeight="1" x14ac:dyDescent="0.75"/>
    <row r="3986" customFormat="1" ht="15" customHeight="1" x14ac:dyDescent="0.75"/>
    <row r="3987" customFormat="1" ht="15" customHeight="1" x14ac:dyDescent="0.75"/>
    <row r="3988" customFormat="1" ht="15" customHeight="1" x14ac:dyDescent="0.75"/>
    <row r="3989" customFormat="1" ht="15" customHeight="1" x14ac:dyDescent="0.75"/>
    <row r="3990" customFormat="1" ht="15" customHeight="1" x14ac:dyDescent="0.75"/>
    <row r="3991" customFormat="1" ht="15" customHeight="1" x14ac:dyDescent="0.75"/>
    <row r="3992" customFormat="1" ht="15" customHeight="1" x14ac:dyDescent="0.75"/>
    <row r="3993" customFormat="1" ht="15" customHeight="1" x14ac:dyDescent="0.75"/>
    <row r="3994" customFormat="1" ht="15" customHeight="1" x14ac:dyDescent="0.75"/>
    <row r="3995" customFormat="1" ht="15" customHeight="1" x14ac:dyDescent="0.75"/>
    <row r="3996" customFormat="1" ht="12" customHeight="1" x14ac:dyDescent="0.75"/>
    <row r="3997" customFormat="1" ht="15" customHeight="1" x14ac:dyDescent="0.75"/>
    <row r="3998" customFormat="1" ht="15" customHeight="1" x14ac:dyDescent="0.75"/>
    <row r="3999" customFormat="1" ht="12" customHeight="1" x14ac:dyDescent="0.75"/>
    <row r="4000" customFormat="1" ht="15" customHeight="1" x14ac:dyDescent="0.75"/>
    <row r="4001" spans="2:32" ht="15" customHeight="1" x14ac:dyDescent="0.75"/>
    <row r="4002" spans="2:32" ht="15" customHeight="1" x14ac:dyDescent="0.75">
      <c r="B4002" s="101"/>
      <c r="C4002" s="101"/>
      <c r="D4002" s="101"/>
      <c r="E4002" s="101"/>
      <c r="F4002" s="101"/>
      <c r="G4002" s="101"/>
      <c r="H4002" s="101"/>
      <c r="I4002" s="101"/>
      <c r="J4002" s="101"/>
      <c r="K4002" s="101"/>
      <c r="L4002" s="101"/>
      <c r="M4002" s="101"/>
      <c r="N4002" s="101"/>
      <c r="O4002" s="101"/>
      <c r="P4002" s="101"/>
      <c r="Q4002" s="101"/>
      <c r="R4002" s="101"/>
      <c r="S4002" s="101"/>
      <c r="T4002" s="101"/>
      <c r="U4002" s="101"/>
      <c r="V4002" s="101"/>
      <c r="W4002" s="101"/>
      <c r="X4002" s="101"/>
      <c r="Y4002" s="101"/>
      <c r="Z4002" s="101"/>
      <c r="AA4002" s="101"/>
      <c r="AB4002" s="101"/>
      <c r="AC4002" s="101"/>
      <c r="AD4002" s="101"/>
      <c r="AE4002" s="101"/>
      <c r="AF4002" s="101"/>
    </row>
    <row r="4003" spans="2:32" ht="15" customHeight="1" x14ac:dyDescent="0.75"/>
    <row r="4004" spans="2:32" ht="15" customHeight="1" x14ac:dyDescent="0.75"/>
    <row r="4005" spans="2:32" ht="15" customHeight="1" x14ac:dyDescent="0.75"/>
    <row r="4006" spans="2:32" ht="15" customHeight="1" x14ac:dyDescent="0.75"/>
    <row r="4007" spans="2:32" ht="15" customHeight="1" x14ac:dyDescent="0.75"/>
    <row r="4008" spans="2:32" ht="15" customHeight="1" x14ac:dyDescent="0.75"/>
    <row r="4009" spans="2:32" ht="15" customHeight="1" x14ac:dyDescent="0.75"/>
    <row r="4010" spans="2:32" ht="15" customHeight="1" x14ac:dyDescent="0.75"/>
    <row r="4011" spans="2:32" ht="12" customHeight="1" x14ac:dyDescent="0.75"/>
    <row r="4012" spans="2:32" ht="12" customHeight="1" x14ac:dyDescent="0.75"/>
    <row r="4013" spans="2:32" ht="12" customHeight="1" x14ac:dyDescent="0.75"/>
    <row r="4014" spans="2:32" ht="12" customHeight="1" x14ac:dyDescent="0.75"/>
    <row r="4015" spans="2:32" ht="12" customHeight="1" x14ac:dyDescent="0.75"/>
    <row r="4016" spans="2:32" ht="12" customHeight="1" x14ac:dyDescent="0.75"/>
    <row r="4017" customFormat="1" ht="12" customHeight="1" x14ac:dyDescent="0.75"/>
    <row r="4018" customFormat="1" ht="12" customHeight="1" x14ac:dyDescent="0.75"/>
    <row r="4019" customFormat="1" ht="12" customHeight="1" x14ac:dyDescent="0.75"/>
    <row r="4020" customFormat="1" ht="12" customHeight="1" x14ac:dyDescent="0.75"/>
    <row r="4021" customFormat="1" ht="12" customHeight="1" x14ac:dyDescent="0.75"/>
    <row r="4022" customFormat="1" ht="12" customHeight="1" x14ac:dyDescent="0.75"/>
    <row r="4023" customFormat="1" ht="12" customHeight="1" x14ac:dyDescent="0.75"/>
    <row r="4024" customFormat="1" ht="12" customHeight="1" x14ac:dyDescent="0.75"/>
    <row r="4025" customFormat="1" ht="12" customHeight="1" x14ac:dyDescent="0.75"/>
    <row r="4026" customFormat="1" ht="12" customHeight="1" x14ac:dyDescent="0.75"/>
    <row r="4027" customFormat="1" ht="12" customHeight="1" x14ac:dyDescent="0.75"/>
    <row r="4028" customFormat="1" ht="12" customHeight="1" x14ac:dyDescent="0.75"/>
    <row r="4029" customFormat="1" ht="12" customHeight="1" x14ac:dyDescent="0.75"/>
    <row r="4030" customFormat="1" ht="12" customHeight="1" x14ac:dyDescent="0.75"/>
    <row r="4031" customFormat="1" ht="12" customHeight="1" x14ac:dyDescent="0.75"/>
    <row r="4032" customFormat="1" ht="12" customHeight="1" x14ac:dyDescent="0.75"/>
    <row r="4033" customFormat="1" ht="12" customHeight="1" x14ac:dyDescent="0.75"/>
    <row r="4034" customFormat="1" ht="12" customHeight="1" x14ac:dyDescent="0.75"/>
    <row r="4035" customFormat="1" ht="12" customHeight="1" x14ac:dyDescent="0.75"/>
    <row r="4036" customFormat="1" ht="12" customHeight="1" x14ac:dyDescent="0.75"/>
    <row r="4037" customFormat="1" ht="12" customHeight="1" x14ac:dyDescent="0.75"/>
    <row r="4038" customFormat="1" ht="12" customHeight="1" x14ac:dyDescent="0.75"/>
    <row r="4039" customFormat="1" ht="12" customHeight="1" x14ac:dyDescent="0.75"/>
    <row r="4040" customFormat="1" ht="12" customHeight="1" x14ac:dyDescent="0.75"/>
    <row r="4041" customFormat="1" ht="12" customHeight="1" x14ac:dyDescent="0.75"/>
    <row r="4042" customFormat="1" ht="12" customHeight="1" x14ac:dyDescent="0.75"/>
    <row r="4043" customFormat="1" ht="12" customHeight="1" x14ac:dyDescent="0.75"/>
    <row r="4044" customFormat="1" ht="12" customHeight="1" x14ac:dyDescent="0.75"/>
    <row r="4045" customFormat="1" ht="12" customHeight="1" x14ac:dyDescent="0.75"/>
    <row r="4046" customFormat="1" ht="12" customHeight="1" x14ac:dyDescent="0.75"/>
    <row r="4047" customFormat="1" ht="12" customHeight="1" x14ac:dyDescent="0.75"/>
    <row r="4048" customFormat="1" ht="12" customHeight="1" x14ac:dyDescent="0.75"/>
    <row r="4049" customFormat="1" ht="12" customHeight="1" x14ac:dyDescent="0.75"/>
    <row r="4050" customFormat="1" ht="15" customHeight="1" x14ac:dyDescent="0.75"/>
    <row r="4051" customFormat="1" ht="15" customHeight="1" x14ac:dyDescent="0.75"/>
    <row r="4052" customFormat="1" ht="15" customHeight="1" x14ac:dyDescent="0.75"/>
    <row r="4053" customFormat="1" ht="15" customHeight="1" x14ac:dyDescent="0.75"/>
    <row r="4054" customFormat="1" ht="15" customHeight="1" x14ac:dyDescent="0.75"/>
    <row r="4055" customFormat="1" ht="15" customHeight="1" x14ac:dyDescent="0.75"/>
    <row r="4056" customFormat="1" ht="15" customHeight="1" x14ac:dyDescent="0.75"/>
    <row r="4057" customFormat="1" ht="15" customHeight="1" x14ac:dyDescent="0.75"/>
    <row r="4058" customFormat="1" ht="15" customHeight="1" x14ac:dyDescent="0.75"/>
    <row r="4059" customFormat="1" ht="15" customHeight="1" x14ac:dyDescent="0.75"/>
    <row r="4060" customFormat="1" ht="12" customHeight="1" x14ac:dyDescent="0.75"/>
    <row r="4061" customFormat="1" ht="15" customHeight="1" x14ac:dyDescent="0.75"/>
    <row r="4062" customFormat="1" ht="15" customHeight="1" x14ac:dyDescent="0.75"/>
    <row r="4063" customFormat="1" ht="15" customHeight="1" x14ac:dyDescent="0.75"/>
    <row r="4064" customFormat="1" ht="15" customHeight="1" x14ac:dyDescent="0.75"/>
    <row r="4065" customFormat="1" ht="15" customHeight="1" x14ac:dyDescent="0.75"/>
    <row r="4066" customFormat="1" ht="15" customHeight="1" x14ac:dyDescent="0.75"/>
    <row r="4067" customFormat="1" ht="15" customHeight="1" x14ac:dyDescent="0.75"/>
    <row r="4068" customFormat="1" ht="15" customHeight="1" x14ac:dyDescent="0.75"/>
    <row r="4069" customFormat="1" ht="15" customHeight="1" x14ac:dyDescent="0.75"/>
    <row r="4070" customFormat="1" ht="15" customHeight="1" x14ac:dyDescent="0.75"/>
    <row r="4071" customFormat="1" ht="15" customHeight="1" x14ac:dyDescent="0.75"/>
    <row r="4072" customFormat="1" ht="15" customHeight="1" x14ac:dyDescent="0.75"/>
    <row r="4073" customFormat="1" ht="15" customHeight="1" x14ac:dyDescent="0.75"/>
    <row r="4074" customFormat="1" ht="15" customHeight="1" x14ac:dyDescent="0.75"/>
    <row r="4075" customFormat="1" ht="15" customHeight="1" x14ac:dyDescent="0.75"/>
    <row r="4076" customFormat="1" ht="15" customHeight="1" x14ac:dyDescent="0.75"/>
    <row r="4077" customFormat="1" ht="12" customHeight="1" x14ac:dyDescent="0.75"/>
    <row r="4078" customFormat="1" ht="15" customHeight="1" x14ac:dyDescent="0.75"/>
    <row r="4079" customFormat="1" ht="15" customHeight="1" x14ac:dyDescent="0.75"/>
    <row r="4080" customFormat="1" ht="12" customHeight="1" x14ac:dyDescent="0.75"/>
    <row r="4081" customFormat="1" ht="15" customHeight="1" x14ac:dyDescent="0.75"/>
    <row r="4082" customFormat="1" ht="15" customHeight="1" x14ac:dyDescent="0.75"/>
    <row r="4083" customFormat="1" ht="15" customHeight="1" x14ac:dyDescent="0.75"/>
    <row r="4084" customFormat="1" ht="15" customHeight="1" x14ac:dyDescent="0.75"/>
    <row r="4085" customFormat="1" ht="15" customHeight="1" x14ac:dyDescent="0.75"/>
    <row r="4086" customFormat="1" ht="12" customHeight="1" x14ac:dyDescent="0.75"/>
    <row r="4087" customFormat="1" ht="15" customHeight="1" x14ac:dyDescent="0.75"/>
    <row r="4088" customFormat="1" ht="15" customHeight="1" x14ac:dyDescent="0.75"/>
    <row r="4089" customFormat="1" ht="15" customHeight="1" x14ac:dyDescent="0.75"/>
    <row r="4090" customFormat="1" ht="15" customHeight="1" x14ac:dyDescent="0.75"/>
    <row r="4091" customFormat="1" ht="15" customHeight="1" x14ac:dyDescent="0.75"/>
    <row r="4092" customFormat="1" ht="15" customHeight="1" x14ac:dyDescent="0.75"/>
    <row r="4093" customFormat="1" ht="15" customHeight="1" x14ac:dyDescent="0.75"/>
    <row r="4094" customFormat="1" ht="15" customHeight="1" x14ac:dyDescent="0.75"/>
    <row r="4095" customFormat="1" ht="15" customHeight="1" x14ac:dyDescent="0.75"/>
    <row r="4096" customFormat="1" ht="15" customHeight="1" x14ac:dyDescent="0.75"/>
    <row r="4097" customFormat="1" ht="15" customHeight="1" x14ac:dyDescent="0.75"/>
    <row r="4098" customFormat="1" ht="15" customHeight="1" x14ac:dyDescent="0.75"/>
    <row r="4099" customFormat="1" ht="15" customHeight="1" x14ac:dyDescent="0.75"/>
    <row r="4100" customFormat="1" ht="15" customHeight="1" x14ac:dyDescent="0.75"/>
    <row r="4101" customFormat="1" ht="15" customHeight="1" x14ac:dyDescent="0.75"/>
    <row r="4102" customFormat="1" ht="15" customHeight="1" x14ac:dyDescent="0.75"/>
    <row r="4103" customFormat="1" ht="12" customHeight="1" x14ac:dyDescent="0.75"/>
    <row r="4104" customFormat="1" ht="15" customHeight="1" x14ac:dyDescent="0.75"/>
    <row r="4105" customFormat="1" ht="15" customHeight="1" x14ac:dyDescent="0.75"/>
    <row r="4106" customFormat="1" ht="12" customHeight="1" x14ac:dyDescent="0.75"/>
    <row r="4107" customFormat="1" ht="15" customHeight="1" x14ac:dyDescent="0.75"/>
    <row r="4108" customFormat="1" ht="15" customHeight="1" x14ac:dyDescent="0.75"/>
    <row r="4109" customFormat="1" ht="15" customHeight="1" x14ac:dyDescent="0.75"/>
    <row r="4110" customFormat="1" ht="12" customHeight="1" x14ac:dyDescent="0.75"/>
    <row r="4111" customFormat="1" ht="15" customHeight="1" x14ac:dyDescent="0.75"/>
    <row r="4112" customFormat="1" ht="15" customHeight="1" x14ac:dyDescent="0.75"/>
    <row r="4113" spans="2:32" ht="15" customHeight="1" x14ac:dyDescent="0.75"/>
    <row r="4114" spans="2:32" ht="15" customHeight="1" x14ac:dyDescent="0.75"/>
    <row r="4115" spans="2:32" ht="15" customHeight="1" x14ac:dyDescent="0.75"/>
    <row r="4116" spans="2:32" ht="15" customHeight="1" x14ac:dyDescent="0.75"/>
    <row r="4117" spans="2:32" ht="15" customHeight="1" x14ac:dyDescent="0.75"/>
    <row r="4118" spans="2:32" ht="15" customHeight="1" x14ac:dyDescent="0.75"/>
    <row r="4119" spans="2:32" ht="15" customHeight="1" x14ac:dyDescent="0.75"/>
    <row r="4120" spans="2:32" ht="15" customHeight="1" x14ac:dyDescent="0.75"/>
    <row r="4121" spans="2:32" ht="12" customHeight="1" x14ac:dyDescent="0.75"/>
    <row r="4122" spans="2:32" ht="15" customHeight="1" x14ac:dyDescent="0.75"/>
    <row r="4123" spans="2:32" ht="15" customHeight="1" x14ac:dyDescent="0.75"/>
    <row r="4124" spans="2:32" ht="12" customHeight="1" x14ac:dyDescent="0.75"/>
    <row r="4125" spans="2:32" ht="15" customHeight="1" x14ac:dyDescent="0.75"/>
    <row r="4126" spans="2:32" ht="15" customHeight="1" x14ac:dyDescent="0.75"/>
    <row r="4127" spans="2:32" ht="15" customHeight="1" x14ac:dyDescent="0.75">
      <c r="B4127" s="101"/>
      <c r="C4127" s="101"/>
      <c r="D4127" s="101"/>
      <c r="E4127" s="101"/>
      <c r="F4127" s="101"/>
      <c r="G4127" s="101"/>
      <c r="H4127" s="101"/>
      <c r="I4127" s="101"/>
      <c r="J4127" s="101"/>
      <c r="K4127" s="101"/>
      <c r="L4127" s="101"/>
      <c r="M4127" s="101"/>
      <c r="N4127" s="101"/>
      <c r="O4127" s="101"/>
      <c r="P4127" s="101"/>
      <c r="Q4127" s="101"/>
      <c r="R4127" s="101"/>
      <c r="S4127" s="101"/>
      <c r="T4127" s="101"/>
      <c r="U4127" s="101"/>
      <c r="V4127" s="101"/>
      <c r="W4127" s="101"/>
      <c r="X4127" s="101"/>
      <c r="Y4127" s="101"/>
      <c r="Z4127" s="101"/>
      <c r="AA4127" s="101"/>
      <c r="AB4127" s="101"/>
      <c r="AC4127" s="101"/>
      <c r="AD4127" s="101"/>
      <c r="AE4127" s="101"/>
      <c r="AF4127" s="101"/>
    </row>
    <row r="4128" spans="2:32" ht="15" customHeight="1" x14ac:dyDescent="0.75"/>
    <row r="4129" customFormat="1" ht="15" customHeight="1" x14ac:dyDescent="0.75"/>
    <row r="4130" customFormat="1" ht="15" customHeight="1" x14ac:dyDescent="0.75"/>
    <row r="4131" customFormat="1" ht="15" customHeight="1" x14ac:dyDescent="0.75"/>
    <row r="4132" customFormat="1" ht="15" customHeight="1" x14ac:dyDescent="0.75"/>
    <row r="4133" customFormat="1" ht="15" customHeight="1" x14ac:dyDescent="0.75"/>
    <row r="4134" customFormat="1" ht="15" customHeight="1" x14ac:dyDescent="0.75"/>
    <row r="4135" customFormat="1" ht="15" customHeight="1" x14ac:dyDescent="0.75"/>
    <row r="4136" customFormat="1" ht="12" customHeight="1" x14ac:dyDescent="0.75"/>
    <row r="4137" customFormat="1" ht="12" customHeight="1" x14ac:dyDescent="0.75"/>
    <row r="4138" customFormat="1" ht="12" customHeight="1" x14ac:dyDescent="0.75"/>
    <row r="4139" customFormat="1" ht="12" customHeight="1" x14ac:dyDescent="0.75"/>
    <row r="4140" customFormat="1" ht="12" customHeight="1" x14ac:dyDescent="0.75"/>
    <row r="4141" customFormat="1" ht="12" customHeight="1" x14ac:dyDescent="0.75"/>
    <row r="4142" customFormat="1" ht="12" customHeight="1" x14ac:dyDescent="0.75"/>
    <row r="4143" customFormat="1" ht="12" customHeight="1" x14ac:dyDescent="0.75"/>
    <row r="4144" customFormat="1" ht="12" customHeight="1" x14ac:dyDescent="0.75"/>
    <row r="4145" customFormat="1" ht="12" customHeight="1" x14ac:dyDescent="0.75"/>
    <row r="4146" customFormat="1" ht="12" customHeight="1" x14ac:dyDescent="0.75"/>
    <row r="4147" customFormat="1" ht="12" customHeight="1" x14ac:dyDescent="0.75"/>
    <row r="4148" customFormat="1" ht="12" customHeight="1" x14ac:dyDescent="0.75"/>
    <row r="4149" customFormat="1" ht="12" customHeight="1" x14ac:dyDescent="0.75"/>
    <row r="4150" customFormat="1" ht="12" customHeight="1" x14ac:dyDescent="0.75"/>
    <row r="4151" customFormat="1" ht="12" customHeight="1" x14ac:dyDescent="0.75"/>
    <row r="4152" customFormat="1" ht="12" customHeight="1" x14ac:dyDescent="0.75"/>
    <row r="4153" customFormat="1" ht="12" customHeight="1" x14ac:dyDescent="0.75"/>
    <row r="4154" customFormat="1" ht="12" customHeight="1" x14ac:dyDescent="0.75"/>
    <row r="4155" customFormat="1" ht="12" customHeight="1" x14ac:dyDescent="0.75"/>
    <row r="4156" customFormat="1" ht="12" customHeight="1" x14ac:dyDescent="0.75"/>
    <row r="4157" customFormat="1" ht="12" customHeight="1" x14ac:dyDescent="0.75"/>
    <row r="4158" customFormat="1" ht="12" customHeight="1" x14ac:dyDescent="0.75"/>
    <row r="4159" customFormat="1" ht="12" customHeight="1" x14ac:dyDescent="0.75"/>
    <row r="4160" customFormat="1" ht="12" customHeight="1" x14ac:dyDescent="0.75"/>
    <row r="4161" customFormat="1" ht="12" customHeight="1" x14ac:dyDescent="0.75"/>
    <row r="4162" customFormat="1" ht="12" customHeight="1" x14ac:dyDescent="0.75"/>
    <row r="4163" customFormat="1" ht="12" customHeight="1" x14ac:dyDescent="0.75"/>
    <row r="4164" customFormat="1" ht="12" customHeight="1" x14ac:dyDescent="0.75"/>
    <row r="4165" customFormat="1" ht="12" customHeight="1" x14ac:dyDescent="0.75"/>
    <row r="4166" customFormat="1" ht="12" customHeight="1" x14ac:dyDescent="0.75"/>
    <row r="4167" customFormat="1" ht="12" customHeight="1" x14ac:dyDescent="0.75"/>
    <row r="4168" customFormat="1" ht="12" customHeight="1" x14ac:dyDescent="0.75"/>
    <row r="4169" customFormat="1" ht="12" customHeight="1" x14ac:dyDescent="0.75"/>
    <row r="4170" customFormat="1" ht="12" customHeight="1" x14ac:dyDescent="0.75"/>
    <row r="4171" customFormat="1" ht="12" customHeight="1" x14ac:dyDescent="0.75"/>
    <row r="4172" customFormat="1" ht="12" customHeight="1" x14ac:dyDescent="0.75"/>
    <row r="4173" customFormat="1" ht="12" customHeight="1" x14ac:dyDescent="0.75"/>
    <row r="4174" customFormat="1" ht="12" customHeight="1" x14ac:dyDescent="0.75"/>
    <row r="4175" customFormat="1" ht="15" customHeight="1" x14ac:dyDescent="0.75"/>
    <row r="4176" customFormat="1" ht="15" customHeight="1" x14ac:dyDescent="0.75"/>
    <row r="4177" customFormat="1" ht="15" customHeight="1" x14ac:dyDescent="0.75"/>
    <row r="4178" customFormat="1" ht="15" customHeight="1" x14ac:dyDescent="0.75"/>
    <row r="4179" customFormat="1" ht="15" customHeight="1" x14ac:dyDescent="0.75"/>
    <row r="4180" customFormat="1" ht="15" customHeight="1" x14ac:dyDescent="0.75"/>
    <row r="4181" customFormat="1" ht="15" customHeight="1" x14ac:dyDescent="0.75"/>
    <row r="4182" customFormat="1" ht="15" customHeight="1" x14ac:dyDescent="0.75"/>
    <row r="4183" customFormat="1" ht="15" customHeight="1" x14ac:dyDescent="0.75"/>
    <row r="4184" customFormat="1" ht="15" customHeight="1" x14ac:dyDescent="0.75"/>
    <row r="4185" customFormat="1" ht="12" customHeight="1" x14ac:dyDescent="0.75"/>
    <row r="4186" customFormat="1" ht="15" customHeight="1" x14ac:dyDescent="0.75"/>
    <row r="4187" customFormat="1" ht="15" customHeight="1" x14ac:dyDescent="0.75"/>
    <row r="4188" customFormat="1" ht="15" customHeight="1" x14ac:dyDescent="0.75"/>
    <row r="4189" customFormat="1" ht="15" customHeight="1" x14ac:dyDescent="0.75"/>
    <row r="4190" customFormat="1" ht="15" customHeight="1" x14ac:dyDescent="0.75"/>
    <row r="4191" customFormat="1" ht="15" customHeight="1" x14ac:dyDescent="0.75"/>
    <row r="4192" customFormat="1" ht="15" customHeight="1" x14ac:dyDescent="0.75"/>
    <row r="4193" customFormat="1" ht="15" customHeight="1" x14ac:dyDescent="0.75"/>
    <row r="4194" customFormat="1" ht="15" customHeight="1" x14ac:dyDescent="0.75"/>
    <row r="4195" customFormat="1" ht="15" customHeight="1" x14ac:dyDescent="0.75"/>
    <row r="4196" customFormat="1" ht="15" customHeight="1" x14ac:dyDescent="0.75"/>
    <row r="4197" customFormat="1" ht="15" customHeight="1" x14ac:dyDescent="0.75"/>
    <row r="4198" customFormat="1" ht="15" customHeight="1" x14ac:dyDescent="0.75"/>
    <row r="4199" customFormat="1" ht="15" customHeight="1" x14ac:dyDescent="0.75"/>
    <row r="4200" customFormat="1" ht="15" customHeight="1" x14ac:dyDescent="0.75"/>
    <row r="4201" customFormat="1" ht="15" customHeight="1" x14ac:dyDescent="0.75"/>
    <row r="4202" customFormat="1" ht="12" customHeight="1" x14ac:dyDescent="0.75"/>
    <row r="4203" customFormat="1" ht="15" customHeight="1" x14ac:dyDescent="0.75"/>
    <row r="4204" customFormat="1" ht="15" customHeight="1" x14ac:dyDescent="0.75"/>
    <row r="4205" customFormat="1" ht="12" customHeight="1" x14ac:dyDescent="0.75"/>
    <row r="4206" customFormat="1" ht="15" customHeight="1" x14ac:dyDescent="0.75"/>
    <row r="4207" customFormat="1" ht="15" customHeight="1" x14ac:dyDescent="0.75"/>
    <row r="4208" customFormat="1" ht="15" customHeight="1" x14ac:dyDescent="0.75"/>
    <row r="4209" customFormat="1" ht="15" customHeight="1" x14ac:dyDescent="0.75"/>
    <row r="4210" customFormat="1" ht="15" customHeight="1" x14ac:dyDescent="0.75"/>
    <row r="4211" customFormat="1" ht="12" customHeight="1" x14ac:dyDescent="0.75"/>
    <row r="4212" customFormat="1" ht="15" customHeight="1" x14ac:dyDescent="0.75"/>
    <row r="4213" customFormat="1" ht="15" customHeight="1" x14ac:dyDescent="0.75"/>
    <row r="4214" customFormat="1" ht="15" customHeight="1" x14ac:dyDescent="0.75"/>
    <row r="4215" customFormat="1" ht="15" customHeight="1" x14ac:dyDescent="0.75"/>
    <row r="4216" customFormat="1" ht="15" customHeight="1" x14ac:dyDescent="0.75"/>
    <row r="4217" customFormat="1" ht="15" customHeight="1" x14ac:dyDescent="0.75"/>
    <row r="4218" customFormat="1" ht="15" customHeight="1" x14ac:dyDescent="0.75"/>
    <row r="4219" customFormat="1" ht="15" customHeight="1" x14ac:dyDescent="0.75"/>
    <row r="4220" customFormat="1" ht="15" customHeight="1" x14ac:dyDescent="0.75"/>
    <row r="4221" customFormat="1" ht="15" customHeight="1" x14ac:dyDescent="0.75"/>
    <row r="4222" customFormat="1" ht="15" customHeight="1" x14ac:dyDescent="0.75"/>
    <row r="4223" customFormat="1" ht="15" customHeight="1" x14ac:dyDescent="0.75"/>
    <row r="4224" customFormat="1" ht="15" customHeight="1" x14ac:dyDescent="0.75"/>
    <row r="4225" customFormat="1" ht="15" customHeight="1" x14ac:dyDescent="0.75"/>
    <row r="4226" customFormat="1" ht="15" customHeight="1" x14ac:dyDescent="0.75"/>
    <row r="4227" customFormat="1" ht="15" customHeight="1" x14ac:dyDescent="0.75"/>
    <row r="4228" customFormat="1" ht="12" customHeight="1" x14ac:dyDescent="0.75"/>
    <row r="4229" customFormat="1" ht="15" customHeight="1" x14ac:dyDescent="0.75"/>
    <row r="4230" customFormat="1" ht="15" customHeight="1" x14ac:dyDescent="0.75"/>
    <row r="4231" customFormat="1" ht="12" customHeight="1" x14ac:dyDescent="0.75"/>
    <row r="4232" customFormat="1" ht="15" customHeight="1" x14ac:dyDescent="0.75"/>
    <row r="4233" customFormat="1" ht="15" customHeight="1" x14ac:dyDescent="0.75"/>
    <row r="4234" customFormat="1" ht="15" customHeight="1" x14ac:dyDescent="0.75"/>
    <row r="4235" customFormat="1" ht="12" customHeight="1" x14ac:dyDescent="0.75"/>
    <row r="4236" customFormat="1" ht="15" customHeight="1" x14ac:dyDescent="0.75"/>
    <row r="4237" customFormat="1" ht="15" customHeight="1" x14ac:dyDescent="0.75"/>
    <row r="4238" customFormat="1" ht="15" customHeight="1" x14ac:dyDescent="0.75"/>
    <row r="4239" customFormat="1" ht="15" customHeight="1" x14ac:dyDescent="0.75"/>
    <row r="4240" customFormat="1" ht="15" customHeight="1" x14ac:dyDescent="0.75"/>
    <row r="4241" spans="2:32" ht="15" customHeight="1" x14ac:dyDescent="0.75"/>
    <row r="4242" spans="2:32" ht="15" customHeight="1" x14ac:dyDescent="0.75"/>
    <row r="4243" spans="2:32" ht="15" customHeight="1" x14ac:dyDescent="0.75"/>
    <row r="4244" spans="2:32" ht="15" customHeight="1" x14ac:dyDescent="0.75"/>
    <row r="4245" spans="2:32" ht="15" customHeight="1" x14ac:dyDescent="0.75"/>
    <row r="4246" spans="2:32" ht="12" customHeight="1" x14ac:dyDescent="0.75"/>
    <row r="4247" spans="2:32" ht="15" customHeight="1" x14ac:dyDescent="0.75"/>
    <row r="4248" spans="2:32" ht="15" customHeight="1" x14ac:dyDescent="0.75"/>
    <row r="4249" spans="2:32" ht="12" customHeight="1" x14ac:dyDescent="0.75"/>
    <row r="4250" spans="2:32" ht="15" customHeight="1" x14ac:dyDescent="0.75"/>
    <row r="4251" spans="2:32" ht="15" customHeight="1" x14ac:dyDescent="0.75"/>
    <row r="4252" spans="2:32" ht="15" customHeight="1" x14ac:dyDescent="0.75">
      <c r="B4252" s="101"/>
      <c r="C4252" s="101"/>
      <c r="D4252" s="101"/>
      <c r="E4252" s="101"/>
      <c r="F4252" s="101"/>
      <c r="G4252" s="101"/>
      <c r="H4252" s="101"/>
      <c r="I4252" s="101"/>
      <c r="J4252" s="101"/>
      <c r="K4252" s="101"/>
      <c r="L4252" s="101"/>
      <c r="M4252" s="101"/>
      <c r="N4252" s="101"/>
      <c r="O4252" s="101"/>
      <c r="P4252" s="101"/>
      <c r="Q4252" s="101"/>
      <c r="R4252" s="101"/>
      <c r="S4252" s="101"/>
      <c r="T4252" s="101"/>
      <c r="U4252" s="101"/>
      <c r="V4252" s="101"/>
      <c r="W4252" s="101"/>
      <c r="X4252" s="101"/>
      <c r="Y4252" s="101"/>
      <c r="Z4252" s="101"/>
      <c r="AA4252" s="101"/>
      <c r="AB4252" s="101"/>
      <c r="AC4252" s="101"/>
      <c r="AD4252" s="101"/>
      <c r="AE4252" s="101"/>
      <c r="AF4252" s="101"/>
    </row>
    <row r="4253" spans="2:32" ht="15" customHeight="1" x14ac:dyDescent="0.75"/>
    <row r="4254" spans="2:32" ht="15" customHeight="1" x14ac:dyDescent="0.75"/>
    <row r="4255" spans="2:32" ht="15" customHeight="1" x14ac:dyDescent="0.75"/>
    <row r="4256" spans="2:32" ht="15" customHeight="1" x14ac:dyDescent="0.75"/>
    <row r="4257" customFormat="1" ht="15" customHeight="1" x14ac:dyDescent="0.75"/>
    <row r="4258" customFormat="1" ht="15" customHeight="1" x14ac:dyDescent="0.75"/>
    <row r="4259" customFormat="1" ht="15" customHeight="1" x14ac:dyDescent="0.75"/>
    <row r="4260" customFormat="1" ht="15" customHeight="1" x14ac:dyDescent="0.75"/>
    <row r="4261" customFormat="1" ht="12" customHeight="1" x14ac:dyDescent="0.75"/>
    <row r="4262" customFormat="1" ht="12" customHeight="1" x14ac:dyDescent="0.75"/>
    <row r="4263" customFormat="1" ht="12" customHeight="1" x14ac:dyDescent="0.75"/>
    <row r="4264" customFormat="1" ht="12" customHeight="1" x14ac:dyDescent="0.75"/>
    <row r="4265" customFormat="1" ht="12" customHeight="1" x14ac:dyDescent="0.75"/>
    <row r="4266" customFormat="1" ht="12" customHeight="1" x14ac:dyDescent="0.75"/>
    <row r="4267" customFormat="1" ht="12" customHeight="1" x14ac:dyDescent="0.75"/>
    <row r="4268" customFormat="1" ht="12" customHeight="1" x14ac:dyDescent="0.75"/>
    <row r="4269" customFormat="1" ht="12" customHeight="1" x14ac:dyDescent="0.75"/>
    <row r="4270" customFormat="1" ht="12" customHeight="1" x14ac:dyDescent="0.75"/>
    <row r="4271" customFormat="1" ht="12" customHeight="1" x14ac:dyDescent="0.75"/>
    <row r="4272" customFormat="1" ht="12" customHeight="1" x14ac:dyDescent="0.75"/>
    <row r="4273" customFormat="1" ht="12" customHeight="1" x14ac:dyDescent="0.75"/>
    <row r="4274" customFormat="1" ht="12" customHeight="1" x14ac:dyDescent="0.75"/>
    <row r="4275" customFormat="1" ht="12" customHeight="1" x14ac:dyDescent="0.75"/>
    <row r="4276" customFormat="1" ht="12" customHeight="1" x14ac:dyDescent="0.75"/>
    <row r="4277" customFormat="1" ht="12" customHeight="1" x14ac:dyDescent="0.75"/>
    <row r="4278" customFormat="1" ht="12" customHeight="1" x14ac:dyDescent="0.75"/>
    <row r="4279" customFormat="1" ht="12" customHeight="1" x14ac:dyDescent="0.75"/>
    <row r="4280" customFormat="1" ht="12" customHeight="1" x14ac:dyDescent="0.75"/>
    <row r="4281" customFormat="1" ht="12" customHeight="1" x14ac:dyDescent="0.75"/>
    <row r="4282" customFormat="1" ht="12" customHeight="1" x14ac:dyDescent="0.75"/>
    <row r="4283" customFormat="1" ht="12" customHeight="1" x14ac:dyDescent="0.75"/>
    <row r="4284" customFormat="1" ht="12" customHeight="1" x14ac:dyDescent="0.75"/>
    <row r="4285" customFormat="1" ht="12" customHeight="1" x14ac:dyDescent="0.75"/>
    <row r="4286" customFormat="1" ht="12" customHeight="1" x14ac:dyDescent="0.75"/>
    <row r="4287" customFormat="1" ht="12" customHeight="1" x14ac:dyDescent="0.75"/>
    <row r="4288" customFormat="1" ht="12" customHeight="1" x14ac:dyDescent="0.75"/>
    <row r="4289" customFormat="1" ht="12" customHeight="1" x14ac:dyDescent="0.75"/>
    <row r="4290" customFormat="1" ht="12" customHeight="1" x14ac:dyDescent="0.75"/>
    <row r="4291" customFormat="1" ht="12" customHeight="1" x14ac:dyDescent="0.75"/>
    <row r="4292" customFormat="1" ht="12" customHeight="1" x14ac:dyDescent="0.75"/>
    <row r="4293" customFormat="1" ht="12" customHeight="1" x14ac:dyDescent="0.75"/>
    <row r="4294" customFormat="1" ht="12" customHeight="1" x14ac:dyDescent="0.75"/>
    <row r="4295" customFormat="1" ht="12" customHeight="1" x14ac:dyDescent="0.75"/>
    <row r="4296" customFormat="1" ht="12" customHeight="1" x14ac:dyDescent="0.75"/>
    <row r="4297" customFormat="1" ht="12" customHeight="1" x14ac:dyDescent="0.75"/>
    <row r="4298" customFormat="1" ht="12" customHeight="1" x14ac:dyDescent="0.75"/>
    <row r="4299" customFormat="1" ht="12" customHeight="1" x14ac:dyDescent="0.75"/>
    <row r="4300" customFormat="1" ht="15" customHeight="1" x14ac:dyDescent="0.75"/>
    <row r="4301" customFormat="1" ht="15" customHeight="1" x14ac:dyDescent="0.75"/>
    <row r="4302" customFormat="1" ht="15" customHeight="1" x14ac:dyDescent="0.75"/>
    <row r="4303" customFormat="1" ht="15" customHeight="1" x14ac:dyDescent="0.75"/>
    <row r="4304" customFormat="1" ht="15" customHeight="1" x14ac:dyDescent="0.75"/>
    <row r="4305" customFormat="1" ht="15" customHeight="1" x14ac:dyDescent="0.75"/>
    <row r="4306" customFormat="1" ht="15" customHeight="1" x14ac:dyDescent="0.75"/>
    <row r="4307" customFormat="1" ht="15" customHeight="1" x14ac:dyDescent="0.75"/>
    <row r="4308" customFormat="1" ht="15" customHeight="1" x14ac:dyDescent="0.75"/>
    <row r="4309" customFormat="1" ht="15" customHeight="1" x14ac:dyDescent="0.75"/>
    <row r="4310" customFormat="1" ht="12" customHeight="1" x14ac:dyDescent="0.75"/>
    <row r="4311" customFormat="1" ht="15" customHeight="1" x14ac:dyDescent="0.75"/>
    <row r="4312" customFormat="1" ht="15" customHeight="1" x14ac:dyDescent="0.75"/>
    <row r="4313" customFormat="1" ht="15" customHeight="1" x14ac:dyDescent="0.75"/>
    <row r="4314" customFormat="1" ht="15" customHeight="1" x14ac:dyDescent="0.75"/>
    <row r="4315" customFormat="1" ht="15" customHeight="1" x14ac:dyDescent="0.75"/>
    <row r="4316" customFormat="1" ht="15" customHeight="1" x14ac:dyDescent="0.75"/>
    <row r="4317" customFormat="1" ht="15" customHeight="1" x14ac:dyDescent="0.75"/>
    <row r="4318" customFormat="1" ht="15" customHeight="1" x14ac:dyDescent="0.75"/>
    <row r="4319" customFormat="1" ht="15" customHeight="1" x14ac:dyDescent="0.75"/>
    <row r="4320" customFormat="1" ht="15" customHeight="1" x14ac:dyDescent="0.75"/>
    <row r="4321" customFormat="1" ht="15" customHeight="1" x14ac:dyDescent="0.75"/>
    <row r="4322" customFormat="1" ht="15" customHeight="1" x14ac:dyDescent="0.75"/>
    <row r="4323" customFormat="1" ht="15" customHeight="1" x14ac:dyDescent="0.75"/>
    <row r="4324" customFormat="1" ht="15" customHeight="1" x14ac:dyDescent="0.75"/>
    <row r="4325" customFormat="1" ht="15" customHeight="1" x14ac:dyDescent="0.75"/>
    <row r="4326" customFormat="1" ht="15" customHeight="1" x14ac:dyDescent="0.75"/>
    <row r="4327" customFormat="1" ht="12" customHeight="1" x14ac:dyDescent="0.75"/>
    <row r="4328" customFormat="1" ht="15" customHeight="1" x14ac:dyDescent="0.75"/>
    <row r="4329" customFormat="1" ht="15" customHeight="1" x14ac:dyDescent="0.75"/>
    <row r="4330" customFormat="1" ht="12" customHeight="1" x14ac:dyDescent="0.75"/>
    <row r="4331" customFormat="1" ht="15" customHeight="1" x14ac:dyDescent="0.75"/>
    <row r="4332" customFormat="1" ht="15" customHeight="1" x14ac:dyDescent="0.75"/>
    <row r="4333" customFormat="1" ht="15" customHeight="1" x14ac:dyDescent="0.75"/>
    <row r="4334" customFormat="1" ht="15" customHeight="1" x14ac:dyDescent="0.75"/>
    <row r="4335" customFormat="1" ht="15" customHeight="1" x14ac:dyDescent="0.75"/>
    <row r="4336" customFormat="1" ht="12" customHeight="1" x14ac:dyDescent="0.75"/>
    <row r="4337" customFormat="1" ht="15" customHeight="1" x14ac:dyDescent="0.75"/>
    <row r="4338" customFormat="1" ht="15" customHeight="1" x14ac:dyDescent="0.75"/>
    <row r="4339" customFormat="1" ht="15" customHeight="1" x14ac:dyDescent="0.75"/>
    <row r="4340" customFormat="1" ht="15" customHeight="1" x14ac:dyDescent="0.75"/>
    <row r="4341" customFormat="1" ht="15" customHeight="1" x14ac:dyDescent="0.75"/>
    <row r="4342" customFormat="1" ht="15" customHeight="1" x14ac:dyDescent="0.75"/>
    <row r="4343" customFormat="1" ht="15" customHeight="1" x14ac:dyDescent="0.75"/>
    <row r="4344" customFormat="1" ht="15" customHeight="1" x14ac:dyDescent="0.75"/>
    <row r="4345" customFormat="1" ht="15" customHeight="1" x14ac:dyDescent="0.75"/>
    <row r="4346" customFormat="1" ht="15" customHeight="1" x14ac:dyDescent="0.75"/>
    <row r="4347" customFormat="1" ht="15" customHeight="1" x14ac:dyDescent="0.75"/>
    <row r="4348" customFormat="1" ht="15" customHeight="1" x14ac:dyDescent="0.75"/>
    <row r="4349" customFormat="1" ht="15" customHeight="1" x14ac:dyDescent="0.75"/>
    <row r="4350" customFormat="1" ht="15" customHeight="1" x14ac:dyDescent="0.75"/>
    <row r="4351" customFormat="1" ht="15" customHeight="1" x14ac:dyDescent="0.75"/>
    <row r="4352" customFormat="1" ht="15" customHeight="1" x14ac:dyDescent="0.75"/>
    <row r="4353" customFormat="1" ht="12" customHeight="1" x14ac:dyDescent="0.75"/>
    <row r="4354" customFormat="1" ht="15" customHeight="1" x14ac:dyDescent="0.75"/>
    <row r="4355" customFormat="1" ht="15" customHeight="1" x14ac:dyDescent="0.75"/>
    <row r="4356" customFormat="1" ht="12" customHeight="1" x14ac:dyDescent="0.75"/>
    <row r="4357" customFormat="1" ht="15" customHeight="1" x14ac:dyDescent="0.75"/>
    <row r="4358" customFormat="1" ht="15" customHeight="1" x14ac:dyDescent="0.75"/>
    <row r="4359" customFormat="1" ht="15" customHeight="1" x14ac:dyDescent="0.75"/>
    <row r="4360" customFormat="1" ht="12" customHeight="1" x14ac:dyDescent="0.75"/>
    <row r="4361" customFormat="1" ht="15" customHeight="1" x14ac:dyDescent="0.75"/>
    <row r="4362" customFormat="1" ht="15" customHeight="1" x14ac:dyDescent="0.75"/>
    <row r="4363" customFormat="1" ht="15" customHeight="1" x14ac:dyDescent="0.75"/>
    <row r="4364" customFormat="1" ht="15" customHeight="1" x14ac:dyDescent="0.75"/>
    <row r="4365" customFormat="1" ht="15" customHeight="1" x14ac:dyDescent="0.75"/>
    <row r="4366" customFormat="1" ht="15" customHeight="1" x14ac:dyDescent="0.75"/>
    <row r="4367" customFormat="1" ht="15" customHeight="1" x14ac:dyDescent="0.75"/>
    <row r="4368" customFormat="1" ht="15" customHeight="1" x14ac:dyDescent="0.75"/>
    <row r="4369" spans="2:32" ht="15" customHeight="1" x14ac:dyDescent="0.75"/>
    <row r="4370" spans="2:32" ht="15" customHeight="1" x14ac:dyDescent="0.75"/>
    <row r="4371" spans="2:32" ht="12" customHeight="1" x14ac:dyDescent="0.75"/>
    <row r="4372" spans="2:32" ht="15" customHeight="1" x14ac:dyDescent="0.75"/>
    <row r="4373" spans="2:32" ht="15" customHeight="1" x14ac:dyDescent="0.75"/>
    <row r="4374" spans="2:32" ht="12" customHeight="1" x14ac:dyDescent="0.75"/>
    <row r="4375" spans="2:32" ht="15" customHeight="1" x14ac:dyDescent="0.75"/>
    <row r="4376" spans="2:32" ht="15" customHeight="1" x14ac:dyDescent="0.75"/>
    <row r="4377" spans="2:32" ht="15" customHeight="1" x14ac:dyDescent="0.75">
      <c r="B4377" s="101"/>
      <c r="C4377" s="101"/>
      <c r="D4377" s="101"/>
      <c r="E4377" s="101"/>
      <c r="F4377" s="101"/>
      <c r="G4377" s="101"/>
      <c r="H4377" s="101"/>
      <c r="I4377" s="101"/>
      <c r="J4377" s="101"/>
      <c r="K4377" s="101"/>
      <c r="L4377" s="101"/>
      <c r="M4377" s="101"/>
      <c r="N4377" s="101"/>
      <c r="O4377" s="101"/>
      <c r="P4377" s="101"/>
      <c r="Q4377" s="101"/>
      <c r="R4377" s="101"/>
      <c r="S4377" s="101"/>
      <c r="T4377" s="101"/>
      <c r="U4377" s="101"/>
      <c r="V4377" s="101"/>
      <c r="W4377" s="101"/>
      <c r="X4377" s="101"/>
      <c r="Y4377" s="101"/>
      <c r="Z4377" s="101"/>
      <c r="AA4377" s="101"/>
      <c r="AB4377" s="101"/>
      <c r="AC4377" s="101"/>
      <c r="AD4377" s="101"/>
      <c r="AE4377" s="101"/>
      <c r="AF4377" s="101"/>
    </row>
    <row r="4378" spans="2:32" ht="15" customHeight="1" x14ac:dyDescent="0.75"/>
    <row r="4379" spans="2:32" ht="15" customHeight="1" x14ac:dyDescent="0.75"/>
    <row r="4380" spans="2:32" ht="15" customHeight="1" x14ac:dyDescent="0.75"/>
    <row r="4381" spans="2:32" ht="15" customHeight="1" x14ac:dyDescent="0.75"/>
    <row r="4382" spans="2:32" ht="15" customHeight="1" x14ac:dyDescent="0.75"/>
    <row r="4383" spans="2:32" ht="15" customHeight="1" x14ac:dyDescent="0.75"/>
    <row r="4384" spans="2:32" ht="15" customHeight="1" x14ac:dyDescent="0.75"/>
    <row r="4385" customFormat="1" ht="15" customHeight="1" x14ac:dyDescent="0.75"/>
    <row r="4386" customFormat="1" ht="12" customHeight="1" x14ac:dyDescent="0.75"/>
    <row r="4387" customFormat="1" ht="12" customHeight="1" x14ac:dyDescent="0.75"/>
    <row r="4388" customFormat="1" ht="12" customHeight="1" x14ac:dyDescent="0.75"/>
    <row r="4389" customFormat="1" ht="12" customHeight="1" x14ac:dyDescent="0.75"/>
    <row r="4390" customFormat="1" ht="12" customHeight="1" x14ac:dyDescent="0.75"/>
    <row r="4391" customFormat="1" ht="12" customHeight="1" x14ac:dyDescent="0.75"/>
    <row r="4392" customFormat="1" ht="12" customHeight="1" x14ac:dyDescent="0.75"/>
    <row r="4393" customFormat="1" ht="12" customHeight="1" x14ac:dyDescent="0.75"/>
    <row r="4394" customFormat="1" ht="12" customHeight="1" x14ac:dyDescent="0.75"/>
    <row r="4395" customFormat="1" ht="12" customHeight="1" x14ac:dyDescent="0.75"/>
    <row r="4396" customFormat="1" ht="12" customHeight="1" x14ac:dyDescent="0.75"/>
    <row r="4397" customFormat="1" ht="12" customHeight="1" x14ac:dyDescent="0.75"/>
    <row r="4398" customFormat="1" ht="12" customHeight="1" x14ac:dyDescent="0.75"/>
    <row r="4399" customFormat="1" ht="12" customHeight="1" x14ac:dyDescent="0.75"/>
    <row r="4400" customFormat="1" ht="12" customHeight="1" x14ac:dyDescent="0.75"/>
    <row r="4401" customFormat="1" ht="12" customHeight="1" x14ac:dyDescent="0.75"/>
    <row r="4402" customFormat="1" ht="12" customHeight="1" x14ac:dyDescent="0.75"/>
    <row r="4403" customFormat="1" ht="12" customHeight="1" x14ac:dyDescent="0.75"/>
    <row r="4404" customFormat="1" ht="12" customHeight="1" x14ac:dyDescent="0.75"/>
    <row r="4405" customFormat="1" ht="12" customHeight="1" x14ac:dyDescent="0.75"/>
    <row r="4406" customFormat="1" ht="12" customHeight="1" x14ac:dyDescent="0.75"/>
    <row r="4407" customFormat="1" ht="12" customHeight="1" x14ac:dyDescent="0.75"/>
    <row r="4408" customFormat="1" ht="12" customHeight="1" x14ac:dyDescent="0.75"/>
    <row r="4409" customFormat="1" ht="12" customHeight="1" x14ac:dyDescent="0.75"/>
    <row r="4410" customFormat="1" ht="12" customHeight="1" x14ac:dyDescent="0.75"/>
    <row r="4411" customFormat="1" ht="12" customHeight="1" x14ac:dyDescent="0.75"/>
    <row r="4412" customFormat="1" ht="12" customHeight="1" x14ac:dyDescent="0.75"/>
    <row r="4413" customFormat="1" ht="12" customHeight="1" x14ac:dyDescent="0.75"/>
    <row r="4414" customFormat="1" ht="12" customHeight="1" x14ac:dyDescent="0.75"/>
    <row r="4415" customFormat="1" ht="12" customHeight="1" x14ac:dyDescent="0.75"/>
    <row r="4416" customFormat="1" ht="12" customHeight="1" x14ac:dyDescent="0.75"/>
    <row r="4417" customFormat="1" ht="12" customHeight="1" x14ac:dyDescent="0.75"/>
    <row r="4418" customFormat="1" ht="12" customHeight="1" x14ac:dyDescent="0.75"/>
    <row r="4419" customFormat="1" ht="12" customHeight="1" x14ac:dyDescent="0.75"/>
    <row r="4420" customFormat="1" ht="12" customHeight="1" x14ac:dyDescent="0.75"/>
    <row r="4421" customFormat="1" ht="12" customHeight="1" x14ac:dyDescent="0.75"/>
    <row r="4422" customFormat="1" ht="12" customHeight="1" x14ac:dyDescent="0.75"/>
    <row r="4423" customFormat="1" ht="12" customHeight="1" x14ac:dyDescent="0.75"/>
    <row r="4424" customFormat="1" ht="12" customHeight="1" x14ac:dyDescent="0.75"/>
    <row r="4425" customFormat="1" ht="15" customHeight="1" x14ac:dyDescent="0.75"/>
    <row r="4426" customFormat="1" ht="15" customHeight="1" x14ac:dyDescent="0.75"/>
    <row r="4427" customFormat="1" ht="15" customHeight="1" x14ac:dyDescent="0.75"/>
    <row r="4428" customFormat="1" ht="15" customHeight="1" x14ac:dyDescent="0.75"/>
    <row r="4429" customFormat="1" ht="15" customHeight="1" x14ac:dyDescent="0.75"/>
    <row r="4430" customFormat="1" ht="15" customHeight="1" x14ac:dyDescent="0.75"/>
    <row r="4431" customFormat="1" ht="15" customHeight="1" x14ac:dyDescent="0.75"/>
    <row r="4432" customFormat="1" ht="15" customHeight="1" x14ac:dyDescent="0.75"/>
    <row r="4433" customFormat="1" ht="15" customHeight="1" x14ac:dyDescent="0.75"/>
    <row r="4434" customFormat="1" ht="15" customHeight="1" x14ac:dyDescent="0.75"/>
    <row r="4435" customFormat="1" ht="12" customHeight="1" x14ac:dyDescent="0.75"/>
    <row r="4436" customFormat="1" ht="15" customHeight="1" x14ac:dyDescent="0.75"/>
    <row r="4437" customFormat="1" ht="15" customHeight="1" x14ac:dyDescent="0.75"/>
    <row r="4438" customFormat="1" ht="15" customHeight="1" x14ac:dyDescent="0.75"/>
    <row r="4439" customFormat="1" ht="15" customHeight="1" x14ac:dyDescent="0.75"/>
    <row r="4440" customFormat="1" ht="15" customHeight="1" x14ac:dyDescent="0.75"/>
    <row r="4441" customFormat="1" ht="15" customHeight="1" x14ac:dyDescent="0.75"/>
    <row r="4442" customFormat="1" ht="15" customHeight="1" x14ac:dyDescent="0.75"/>
    <row r="4443" customFormat="1" ht="15" customHeight="1" x14ac:dyDescent="0.75"/>
    <row r="4444" customFormat="1" ht="15" customHeight="1" x14ac:dyDescent="0.75"/>
    <row r="4445" customFormat="1" ht="15" customHeight="1" x14ac:dyDescent="0.75"/>
    <row r="4446" customFormat="1" ht="15" customHeight="1" x14ac:dyDescent="0.75"/>
    <row r="4447" customFormat="1" ht="15" customHeight="1" x14ac:dyDescent="0.75"/>
    <row r="4448" customFormat="1" ht="15" customHeight="1" x14ac:dyDescent="0.75"/>
    <row r="4449" customFormat="1" ht="15" customHeight="1" x14ac:dyDescent="0.75"/>
    <row r="4450" customFormat="1" ht="15" customHeight="1" x14ac:dyDescent="0.75"/>
    <row r="4451" customFormat="1" ht="15" customHeight="1" x14ac:dyDescent="0.75"/>
    <row r="4452" customFormat="1" ht="12" customHeight="1" x14ac:dyDescent="0.75"/>
    <row r="4453" customFormat="1" ht="15" customHeight="1" x14ac:dyDescent="0.75"/>
    <row r="4454" customFormat="1" ht="15" customHeight="1" x14ac:dyDescent="0.75"/>
    <row r="4455" customFormat="1" ht="12" customHeight="1" x14ac:dyDescent="0.75"/>
    <row r="4456" customFormat="1" ht="15" customHeight="1" x14ac:dyDescent="0.75"/>
    <row r="4457" customFormat="1" ht="15" customHeight="1" x14ac:dyDescent="0.75"/>
    <row r="4458" customFormat="1" ht="15" customHeight="1" x14ac:dyDescent="0.75"/>
    <row r="4459" customFormat="1" ht="15" customHeight="1" x14ac:dyDescent="0.75"/>
    <row r="4460" customFormat="1" ht="15" customHeight="1" x14ac:dyDescent="0.75"/>
    <row r="4461" customFormat="1" ht="12" customHeight="1" x14ac:dyDescent="0.75"/>
    <row r="4462" customFormat="1" ht="15" customHeight="1" x14ac:dyDescent="0.75"/>
    <row r="4463" customFormat="1" ht="15" customHeight="1" x14ac:dyDescent="0.75"/>
    <row r="4464" customFormat="1" ht="15" customHeight="1" x14ac:dyDescent="0.75"/>
    <row r="4465" customFormat="1" ht="15" customHeight="1" x14ac:dyDescent="0.75"/>
    <row r="4466" customFormat="1" ht="15" customHeight="1" x14ac:dyDescent="0.75"/>
    <row r="4467" customFormat="1" ht="15" customHeight="1" x14ac:dyDescent="0.75"/>
    <row r="4468" customFormat="1" ht="15" customHeight="1" x14ac:dyDescent="0.75"/>
    <row r="4469" customFormat="1" ht="15" customHeight="1" x14ac:dyDescent="0.75"/>
    <row r="4470" customFormat="1" ht="15" customHeight="1" x14ac:dyDescent="0.75"/>
    <row r="4471" customFormat="1" ht="15" customHeight="1" x14ac:dyDescent="0.75"/>
    <row r="4472" customFormat="1" ht="15" customHeight="1" x14ac:dyDescent="0.75"/>
    <row r="4473" customFormat="1" ht="15" customHeight="1" x14ac:dyDescent="0.75"/>
    <row r="4474" customFormat="1" ht="15" customHeight="1" x14ac:dyDescent="0.75"/>
    <row r="4475" customFormat="1" ht="15" customHeight="1" x14ac:dyDescent="0.75"/>
    <row r="4476" customFormat="1" ht="15" customHeight="1" x14ac:dyDescent="0.75"/>
    <row r="4477" customFormat="1" ht="15" customHeight="1" x14ac:dyDescent="0.75"/>
    <row r="4478" customFormat="1" ht="12" customHeight="1" x14ac:dyDescent="0.75"/>
    <row r="4479" customFormat="1" ht="15" customHeight="1" x14ac:dyDescent="0.75"/>
    <row r="4480" customFormat="1" ht="15" customHeight="1" x14ac:dyDescent="0.75"/>
    <row r="4481" customFormat="1" ht="12" customHeight="1" x14ac:dyDescent="0.75"/>
    <row r="4482" customFormat="1" ht="15" customHeight="1" x14ac:dyDescent="0.75"/>
    <row r="4483" customFormat="1" ht="15" customHeight="1" x14ac:dyDescent="0.75"/>
    <row r="4484" customFormat="1" ht="15" customHeight="1" x14ac:dyDescent="0.75"/>
    <row r="4485" customFormat="1" ht="12" customHeight="1" x14ac:dyDescent="0.75"/>
    <row r="4486" customFormat="1" ht="15" customHeight="1" x14ac:dyDescent="0.75"/>
    <row r="4487" customFormat="1" ht="15" customHeight="1" x14ac:dyDescent="0.75"/>
    <row r="4488" customFormat="1" ht="15" customHeight="1" x14ac:dyDescent="0.75"/>
    <row r="4489" customFormat="1" ht="15" customHeight="1" x14ac:dyDescent="0.75"/>
    <row r="4490" customFormat="1" ht="15" customHeight="1" x14ac:dyDescent="0.75"/>
    <row r="4491" customFormat="1" ht="15" customHeight="1" x14ac:dyDescent="0.75"/>
    <row r="4492" customFormat="1" ht="15" customHeight="1" x14ac:dyDescent="0.75"/>
    <row r="4493" customFormat="1" ht="15" customHeight="1" x14ac:dyDescent="0.75"/>
    <row r="4494" customFormat="1" ht="15" customHeight="1" x14ac:dyDescent="0.75"/>
    <row r="4495" customFormat="1" ht="15" customHeight="1" x14ac:dyDescent="0.75"/>
    <row r="4496" customFormat="1" ht="12" customHeight="1" x14ac:dyDescent="0.75"/>
    <row r="4497" spans="2:32" ht="15" customHeight="1" x14ac:dyDescent="0.75"/>
    <row r="4498" spans="2:32" ht="15" customHeight="1" x14ac:dyDescent="0.75"/>
    <row r="4499" spans="2:32" ht="12" customHeight="1" x14ac:dyDescent="0.75"/>
    <row r="4500" spans="2:32" ht="15" customHeight="1" x14ac:dyDescent="0.75"/>
    <row r="4501" spans="2:32" ht="15" customHeight="1" x14ac:dyDescent="0.75"/>
    <row r="4502" spans="2:32" ht="15" customHeight="1" x14ac:dyDescent="0.75">
      <c r="B4502" s="101"/>
      <c r="C4502" s="101"/>
      <c r="D4502" s="101"/>
      <c r="E4502" s="101"/>
      <c r="F4502" s="101"/>
      <c r="G4502" s="101"/>
      <c r="H4502" s="101"/>
      <c r="I4502" s="101"/>
      <c r="J4502" s="101"/>
      <c r="K4502" s="101"/>
      <c r="L4502" s="101"/>
      <c r="M4502" s="101"/>
      <c r="N4502" s="101"/>
      <c r="O4502" s="101"/>
      <c r="P4502" s="101"/>
      <c r="Q4502" s="101"/>
      <c r="R4502" s="101"/>
      <c r="S4502" s="101"/>
      <c r="T4502" s="101"/>
      <c r="U4502" s="101"/>
      <c r="V4502" s="101"/>
      <c r="W4502" s="101"/>
      <c r="X4502" s="101"/>
      <c r="Y4502" s="101"/>
      <c r="Z4502" s="101"/>
      <c r="AA4502" s="101"/>
      <c r="AB4502" s="101"/>
      <c r="AC4502" s="101"/>
      <c r="AD4502" s="101"/>
      <c r="AE4502" s="101"/>
      <c r="AF4502" s="101"/>
    </row>
    <row r="4503" spans="2:32" ht="15" customHeight="1" x14ac:dyDescent="0.75"/>
    <row r="4504" spans="2:32" ht="15" customHeight="1" x14ac:dyDescent="0.75"/>
    <row r="4505" spans="2:32" ht="15" customHeight="1" x14ac:dyDescent="0.75"/>
    <row r="4506" spans="2:32" ht="15" customHeight="1" x14ac:dyDescent="0.75"/>
    <row r="4507" spans="2:32" ht="15" customHeight="1" x14ac:dyDescent="0.75"/>
    <row r="4508" spans="2:32" ht="15" customHeight="1" x14ac:dyDescent="0.75"/>
    <row r="4509" spans="2:32" ht="15" customHeight="1" x14ac:dyDescent="0.75"/>
    <row r="4510" spans="2:32" ht="15" customHeight="1" x14ac:dyDescent="0.75"/>
  </sheetData>
  <mergeCells count="29">
    <mergeCell ref="B4002:AF4002"/>
    <mergeCell ref="B4127:AF4127"/>
    <mergeCell ref="B4252:AF4252"/>
    <mergeCell ref="B4377:AF4377"/>
    <mergeCell ref="B4502:AF4502"/>
    <mergeCell ref="B3877:AF3877"/>
    <mergeCell ref="B1294:AF1294"/>
    <mergeCell ref="B1590:AF1590"/>
    <mergeCell ref="B1813:AF1813"/>
    <mergeCell ref="B2090:AF2090"/>
    <mergeCell ref="B2425:AF2425"/>
    <mergeCell ref="B2745:AF2745"/>
    <mergeCell ref="B3076:AF3076"/>
    <mergeCell ref="B3393:AF3393"/>
    <mergeCell ref="B3502:AF3502"/>
    <mergeCell ref="B3627:AF3627"/>
    <mergeCell ref="B3752:AF3752"/>
    <mergeCell ref="B1194:AF1194"/>
    <mergeCell ref="B117:AF117"/>
    <mergeCell ref="B259:AF259"/>
    <mergeCell ref="B275:AG275"/>
    <mergeCell ref="B339:AF339"/>
    <mergeCell ref="B452:AF452"/>
    <mergeCell ref="B565:AF565"/>
    <mergeCell ref="B663:AF663"/>
    <mergeCell ref="B735:AF735"/>
    <mergeCell ref="B911:AF911"/>
    <mergeCell ref="B994:AF994"/>
    <mergeCell ref="B1096:AF109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4.75" x14ac:dyDescent="0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328125" defaultRowHeight="14.75" x14ac:dyDescent="0.75"/>
  <cols>
    <col min="1" max="1" width="19.40625" customWidth="1"/>
    <col min="2" max="27" width="7.7265625" customWidth="1"/>
    <col min="28" max="28" width="7.1328125" customWidth="1"/>
  </cols>
  <sheetData>
    <row r="1" spans="1:54" ht="16.5" customHeight="1" thickBot="1" x14ac:dyDescent="0.9">
      <c r="A1" s="111" t="s">
        <v>60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12"/>
      <c r="AZ1" s="112"/>
      <c r="BA1" s="112"/>
      <c r="BB1" s="112"/>
    </row>
    <row r="2" spans="1:54" ht="16.5" customHeight="1" x14ac:dyDescent="0.75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75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75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75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75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75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75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75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75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75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75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75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75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75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75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75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75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75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9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75">
      <c r="A21" s="113" t="s">
        <v>70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</row>
    <row r="22" spans="1:54" s="63" customFormat="1" ht="12.75" customHeight="1" x14ac:dyDescent="0.75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</row>
    <row r="23" spans="1:54" s="63" customFormat="1" ht="12.75" customHeight="1" x14ac:dyDescent="0.75">
      <c r="A23" s="114" t="s">
        <v>71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</row>
    <row r="24" spans="1:54" s="63" customFormat="1" ht="12.75" customHeight="1" x14ac:dyDescent="0.75">
      <c r="A24" s="107" t="s">
        <v>72</v>
      </c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</row>
    <row r="25" spans="1:54" s="63" customFormat="1" ht="12.75" customHeight="1" x14ac:dyDescent="0.75">
      <c r="A25" s="107" t="s">
        <v>73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</row>
    <row r="26" spans="1:54" s="63" customFormat="1" ht="27.75" customHeight="1" x14ac:dyDescent="0.75">
      <c r="A26" s="108" t="s">
        <v>74</v>
      </c>
      <c r="B26" s="108"/>
      <c r="C26" s="108"/>
      <c r="D26" s="108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8"/>
      <c r="Q26" s="108"/>
    </row>
    <row r="27" spans="1:54" s="63" customFormat="1" ht="12.75" customHeight="1" x14ac:dyDescent="0.75">
      <c r="A27" s="108"/>
      <c r="B27" s="108"/>
      <c r="C27" s="108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8"/>
    </row>
    <row r="28" spans="1:54" s="63" customFormat="1" ht="12.75" customHeight="1" x14ac:dyDescent="0.75">
      <c r="A28" s="109" t="s">
        <v>75</v>
      </c>
      <c r="B28" s="109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</row>
    <row r="29" spans="1:54" s="63" customFormat="1" ht="25.5" customHeight="1" x14ac:dyDescent="0.75">
      <c r="A29" s="110" t="s">
        <v>76</v>
      </c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</row>
    <row r="33" customFormat="1" x14ac:dyDescent="0.75"/>
    <row r="34" customFormat="1" x14ac:dyDescent="0.75"/>
    <row r="35" customFormat="1" x14ac:dyDescent="0.75"/>
    <row r="36" customFormat="1" x14ac:dyDescent="0.75"/>
    <row r="37" customFormat="1" x14ac:dyDescent="0.75"/>
    <row r="38" customFormat="1" x14ac:dyDescent="0.75"/>
    <row r="39" customFormat="1" x14ac:dyDescent="0.75"/>
    <row r="40" customFormat="1" x14ac:dyDescent="0.75"/>
    <row r="41" customFormat="1" x14ac:dyDescent="0.75"/>
    <row r="42" customFormat="1" x14ac:dyDescent="0.75"/>
    <row r="43" customFormat="1" x14ac:dyDescent="0.75"/>
    <row r="44" customFormat="1" x14ac:dyDescent="0.75"/>
    <row r="45" customFormat="1" x14ac:dyDescent="0.75"/>
    <row r="46" customFormat="1" x14ac:dyDescent="0.75"/>
    <row r="47" customFormat="1" x14ac:dyDescent="0.75"/>
    <row r="48" customFormat="1" x14ac:dyDescent="0.75"/>
    <row r="49" customFormat="1" x14ac:dyDescent="0.75"/>
    <row r="50" customFormat="1" x14ac:dyDescent="0.75"/>
    <row r="51" customFormat="1" x14ac:dyDescent="0.75"/>
    <row r="52" customFormat="1" x14ac:dyDescent="0.75"/>
    <row r="53" customFormat="1" x14ac:dyDescent="0.75"/>
    <row r="54" customFormat="1" x14ac:dyDescent="0.75"/>
    <row r="55" customFormat="1" x14ac:dyDescent="0.75"/>
    <row r="56" customFormat="1" x14ac:dyDescent="0.75"/>
    <row r="57" customFormat="1" x14ac:dyDescent="0.75"/>
    <row r="58" customFormat="1" x14ac:dyDescent="0.75"/>
    <row r="59" customFormat="1" x14ac:dyDescent="0.75"/>
    <row r="60" customFormat="1" x14ac:dyDescent="0.75"/>
    <row r="61" customFormat="1" x14ac:dyDescent="0.75"/>
  </sheetData>
  <mergeCells count="11">
    <mergeCell ref="A24:Q24"/>
    <mergeCell ref="A1:AB1"/>
    <mergeCell ref="AC1:BB1"/>
    <mergeCell ref="A21:Q21"/>
    <mergeCell ref="A22:Q22"/>
    <mergeCell ref="A23:Q23"/>
    <mergeCell ref="A25:Q25"/>
    <mergeCell ref="A26:Q26"/>
    <mergeCell ref="A27:Q27"/>
    <mergeCell ref="A28:Q28"/>
    <mergeCell ref="A29:Q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G28" sqref="G28"/>
    </sheetView>
  </sheetViews>
  <sheetFormatPr defaultColWidth="9.1328125" defaultRowHeight="14.75" x14ac:dyDescent="0.75"/>
  <cols>
    <col min="1" max="1" width="30.1328125" style="3" customWidth="1"/>
    <col min="2" max="2" width="29.86328125" style="3" customWidth="1"/>
    <col min="3" max="3" width="25.26953125" style="3" customWidth="1"/>
    <col min="4" max="4" width="22.7265625" style="3" customWidth="1"/>
    <col min="5" max="5" width="25.1328125" style="3" customWidth="1"/>
    <col min="6" max="14" width="9.1328125" style="3"/>
    <col min="15" max="15" width="15.40625" style="3" customWidth="1"/>
    <col min="16" max="16" width="22.54296875" style="3" customWidth="1"/>
    <col min="17" max="16384" width="9.1328125" style="3"/>
  </cols>
  <sheetData>
    <row r="1" spans="1:16" customFormat="1" ht="15.5" thickBot="1" x14ac:dyDescent="0.9">
      <c r="A1" s="6" t="s">
        <v>48</v>
      </c>
      <c r="B1" s="33"/>
      <c r="C1" s="33"/>
      <c r="D1" s="33"/>
      <c r="E1" s="33"/>
    </row>
    <row r="2" spans="1:16" s="2" customFormat="1" ht="59" x14ac:dyDescent="0.7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/>
      <c r="P2" s="73"/>
    </row>
    <row r="3" spans="1:16" ht="15.5" thickBot="1" x14ac:dyDescent="0.9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P3" s="73"/>
    </row>
    <row r="4" spans="1:16" x14ac:dyDescent="0.75">
      <c r="P4" s="73"/>
    </row>
    <row r="5" spans="1:16" ht="15.5" thickBot="1" x14ac:dyDescent="0.9">
      <c r="A5" s="10" t="s">
        <v>51</v>
      </c>
      <c r="P5" s="73"/>
    </row>
    <row r="6" spans="1:16" ht="29.5" x14ac:dyDescent="0.7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5" thickBot="1" x14ac:dyDescent="0.9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75">
      <c r="A10" s="10" t="s">
        <v>52</v>
      </c>
      <c r="B10" s="34"/>
      <c r="C10" s="34"/>
      <c r="D10" s="34"/>
      <c r="E10" s="34"/>
    </row>
    <row r="11" spans="1:16" s="9" customFormat="1" x14ac:dyDescent="0.75">
      <c r="A11" s="15" t="s">
        <v>29</v>
      </c>
      <c r="B11" s="14"/>
      <c r="C11" s="15"/>
    </row>
    <row r="12" spans="1:16" s="9" customFormat="1" x14ac:dyDescent="0.75">
      <c r="A12" s="9" t="s">
        <v>30</v>
      </c>
      <c r="B12" s="16" t="s">
        <v>31</v>
      </c>
    </row>
    <row r="13" spans="1:16" s="9" customFormat="1" x14ac:dyDescent="0.75">
      <c r="A13" s="9" t="s">
        <v>32</v>
      </c>
      <c r="B13" s="16" t="s">
        <v>33</v>
      </c>
    </row>
    <row r="14" spans="1:16" s="9" customFormat="1" ht="15.5" thickBot="1" x14ac:dyDescent="0.9">
      <c r="A14" s="9" t="s">
        <v>34</v>
      </c>
      <c r="B14" s="16" t="s">
        <v>35</v>
      </c>
    </row>
    <row r="15" spans="1:16" s="9" customFormat="1" x14ac:dyDescent="0.75">
      <c r="A15" s="17" t="s">
        <v>22</v>
      </c>
    </row>
    <row r="16" spans="1:16" s="9" customFormat="1" ht="15.5" thickBot="1" x14ac:dyDescent="0.9">
      <c r="A16" s="18">
        <v>24</v>
      </c>
    </row>
    <row r="18" spans="1:5" x14ac:dyDescent="0.75">
      <c r="A18" s="10" t="s">
        <v>17</v>
      </c>
      <c r="B18" s="34"/>
      <c r="C18" s="34"/>
      <c r="D18" s="34"/>
      <c r="E18" s="34"/>
    </row>
    <row r="19" spans="1:5" x14ac:dyDescent="0.75">
      <c r="A19" s="15" t="s">
        <v>6</v>
      </c>
      <c r="B19" s="15" t="s">
        <v>7</v>
      </c>
      <c r="C19" s="15" t="s">
        <v>8</v>
      </c>
    </row>
    <row r="20" spans="1:5" x14ac:dyDescent="0.75">
      <c r="A20" t="s">
        <v>18</v>
      </c>
      <c r="B20" t="s">
        <v>19</v>
      </c>
      <c r="C20" s="9">
        <v>33</v>
      </c>
    </row>
    <row r="21" spans="1:5" ht="15.5" thickBot="1" x14ac:dyDescent="0.9">
      <c r="A21" t="s">
        <v>20</v>
      </c>
      <c r="B21" t="s">
        <v>21</v>
      </c>
      <c r="C21" s="9">
        <v>35</v>
      </c>
    </row>
    <row r="22" spans="1:5" ht="15.5" thickBot="1" x14ac:dyDescent="0.9">
      <c r="A22"/>
      <c r="B22" s="11" t="s">
        <v>22</v>
      </c>
      <c r="C22" s="12">
        <v>34</v>
      </c>
    </row>
    <row r="23" spans="1:5" x14ac:dyDescent="0.75">
      <c r="A23" t="s">
        <v>23</v>
      </c>
    </row>
    <row r="24" spans="1:5" x14ac:dyDescent="0.75">
      <c r="A24" t="s">
        <v>24</v>
      </c>
    </row>
    <row r="26" spans="1:5" x14ac:dyDescent="0.75">
      <c r="A26" s="10" t="s">
        <v>9</v>
      </c>
      <c r="B26" s="34"/>
      <c r="C26" s="34"/>
      <c r="D26" s="34"/>
      <c r="E26" s="34"/>
    </row>
    <row r="27" spans="1:5" ht="15.5" thickBot="1" x14ac:dyDescent="0.9">
      <c r="A27" s="15" t="s">
        <v>6</v>
      </c>
      <c r="B27" s="15" t="s">
        <v>7</v>
      </c>
      <c r="C27" s="15" t="s">
        <v>8</v>
      </c>
    </row>
    <row r="28" spans="1:5" ht="15.5" thickBot="1" x14ac:dyDescent="0.9">
      <c r="A28" t="s">
        <v>10</v>
      </c>
      <c r="B28" s="13" t="s">
        <v>11</v>
      </c>
      <c r="C28" s="12">
        <v>33</v>
      </c>
    </row>
    <row r="30" spans="1:5" ht="15.5" thickBot="1" x14ac:dyDescent="0.9">
      <c r="A30" s="10" t="s">
        <v>54</v>
      </c>
      <c r="B30" s="34"/>
      <c r="C30" s="34"/>
      <c r="D30" s="34"/>
      <c r="E30" s="34"/>
    </row>
    <row r="31" spans="1:5" ht="29.5" x14ac:dyDescent="0.7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7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7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7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7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7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7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7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7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7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7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5" thickBot="1" x14ac:dyDescent="0.9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75">
      <c r="A43"/>
      <c r="B43"/>
      <c r="C43"/>
      <c r="D43"/>
      <c r="E43"/>
    </row>
    <row r="44" spans="1:5" x14ac:dyDescent="0.75">
      <c r="A44" s="1" t="s">
        <v>43</v>
      </c>
      <c r="B44"/>
      <c r="C44"/>
      <c r="D44"/>
    </row>
    <row r="45" spans="1:5" x14ac:dyDescent="0.75">
      <c r="A45" s="28">
        <f>AVERAGE(E33:E42)</f>
        <v>5.8060812902328285E-2</v>
      </c>
      <c r="B45"/>
      <c r="C45"/>
      <c r="D45"/>
    </row>
    <row r="46" spans="1:5" ht="15.5" thickBot="1" x14ac:dyDescent="0.9">
      <c r="A46"/>
      <c r="B46"/>
      <c r="C46"/>
      <c r="D46"/>
    </row>
    <row r="47" spans="1:5" ht="29.5" x14ac:dyDescent="0.75">
      <c r="A47" s="36" t="s">
        <v>44</v>
      </c>
      <c r="B47"/>
      <c r="C47"/>
      <c r="D47"/>
    </row>
    <row r="48" spans="1:5" ht="15.5" thickBot="1" x14ac:dyDescent="0.9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31426-123E-4577-A9C8-93E89562BFE4}">
  <dimension ref="A2:B21"/>
  <sheetViews>
    <sheetView workbookViewId="0">
      <selection activeCell="B21" sqref="B21"/>
    </sheetView>
  </sheetViews>
  <sheetFormatPr defaultRowHeight="14.75" x14ac:dyDescent="0.75"/>
  <cols>
    <col min="1" max="1" width="25.1328125" customWidth="1"/>
  </cols>
  <sheetData>
    <row r="2" spans="1:2" x14ac:dyDescent="0.75">
      <c r="A2" t="s">
        <v>605</v>
      </c>
      <c r="B2" s="37">
        <f>'Table 44'!B79*1000</f>
        <v>642293.94500000007</v>
      </c>
    </row>
    <row r="3" spans="1:2" x14ac:dyDescent="0.75">
      <c r="A3" t="s">
        <v>606</v>
      </c>
      <c r="B3" s="37">
        <f>'Table 45'!B77*1000</f>
        <v>14814711.913999999</v>
      </c>
    </row>
    <row r="4" spans="1:2" x14ac:dyDescent="0.75">
      <c r="A4" t="s">
        <v>604</v>
      </c>
      <c r="B4" s="37">
        <f>1/(B2/B3)</f>
        <v>23.06531461074259</v>
      </c>
    </row>
    <row r="5" spans="1:2" x14ac:dyDescent="0.75">
      <c r="B5" s="37"/>
    </row>
    <row r="6" spans="1:2" x14ac:dyDescent="0.75">
      <c r="B6" s="37"/>
    </row>
    <row r="7" spans="1:2" x14ac:dyDescent="0.75">
      <c r="A7" t="s">
        <v>607</v>
      </c>
      <c r="B7" s="37">
        <f>SUM('Table 49'!C220,'Table 49'!C231)*1000</f>
        <v>432742.79800000001</v>
      </c>
    </row>
    <row r="8" spans="1:2" x14ac:dyDescent="0.75">
      <c r="A8" t="s">
        <v>608</v>
      </c>
      <c r="B8" s="37">
        <f>SUM('Table 49'!C146,'Table 49'!C157)*10^6</f>
        <v>8342662.0000000009</v>
      </c>
    </row>
    <row r="9" spans="1:2" x14ac:dyDescent="0.75">
      <c r="A9" t="s">
        <v>604</v>
      </c>
      <c r="B9" s="37">
        <f>1/(B7/B8)</f>
        <v>19.278569253046243</v>
      </c>
    </row>
    <row r="10" spans="1:2" x14ac:dyDescent="0.75">
      <c r="B10" s="37"/>
    </row>
    <row r="11" spans="1:2" x14ac:dyDescent="0.75">
      <c r="A11" t="s">
        <v>609</v>
      </c>
      <c r="B11" s="37">
        <f>'Table 49'!C242*1000</f>
        <v>279162.04800000001</v>
      </c>
    </row>
    <row r="12" spans="1:2" x14ac:dyDescent="0.75">
      <c r="A12" t="s">
        <v>610</v>
      </c>
      <c r="B12" s="37">
        <f>'Table 49'!C168*10^6</f>
        <v>5303351</v>
      </c>
    </row>
    <row r="13" spans="1:2" x14ac:dyDescent="0.75">
      <c r="A13" t="s">
        <v>604</v>
      </c>
      <c r="B13" s="37">
        <f>1/(B11/B12)</f>
        <v>18.997392510890304</v>
      </c>
    </row>
    <row r="15" spans="1:2" x14ac:dyDescent="0.75">
      <c r="A15" t="s">
        <v>611</v>
      </c>
      <c r="B15">
        <v>6000</v>
      </c>
    </row>
    <row r="16" spans="1:2" x14ac:dyDescent="0.75">
      <c r="A16" t="s">
        <v>612</v>
      </c>
      <c r="B16">
        <v>73000</v>
      </c>
    </row>
    <row r="17" spans="1:2" x14ac:dyDescent="0.75">
      <c r="A17" t="s">
        <v>613</v>
      </c>
      <c r="B17">
        <f>1/(B15/B16)</f>
        <v>12.166666666666668</v>
      </c>
    </row>
    <row r="19" spans="1:2" x14ac:dyDescent="0.75">
      <c r="A19" t="s">
        <v>614</v>
      </c>
      <c r="B19">
        <v>14</v>
      </c>
    </row>
    <row r="20" spans="1:2" x14ac:dyDescent="0.75">
      <c r="A20" t="s">
        <v>615</v>
      </c>
      <c r="B20">
        <v>237</v>
      </c>
    </row>
    <row r="21" spans="1:2" x14ac:dyDescent="0.75">
      <c r="A21" t="s">
        <v>613</v>
      </c>
      <c r="B21">
        <f>1/(B19/B20)</f>
        <v>16.928571428571427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Table_38._Light-Duty_Vehicle_Sa</vt:lpstr>
      <vt:lpstr>Table 44</vt:lpstr>
      <vt:lpstr>Table 45</vt:lpstr>
      <vt:lpstr>Table 49</vt:lpstr>
      <vt:lpstr>Sheet1</vt:lpstr>
      <vt:lpstr>NTS 1-20</vt:lpstr>
      <vt:lpstr>Calculations</vt:lpstr>
      <vt:lpstr>Freight and Buses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2024-06-07T21:10:45Z</dcterms:modified>
</cp:coreProperties>
</file>