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OH\land\BLAPE\"/>
    </mc:Choice>
  </mc:AlternateContent>
  <xr:revisionPtr revIDLastSave="0" documentId="8_{395CB361-2E57-4AD9-9339-631B55230936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AA23" i="4"/>
  <c r="AI23" i="4"/>
  <c r="I23" i="4"/>
  <c r="D23" i="4"/>
  <c r="L23" i="4"/>
  <c r="T23" i="4"/>
  <c r="Y23" i="4"/>
  <c r="E23" i="4"/>
  <c r="M23" i="4"/>
  <c r="U23" i="4"/>
  <c r="AC23" i="4"/>
  <c r="AK23" i="4"/>
  <c r="A25" i="4" s="1"/>
  <c r="AG23" i="4"/>
  <c r="Z23" i="4"/>
  <c r="F23" i="4"/>
  <c r="N23" i="4"/>
  <c r="V23" i="4"/>
  <c r="AD23" i="4"/>
  <c r="C23" i="4"/>
  <c r="J23" i="4"/>
  <c r="G23" i="4"/>
  <c r="O23" i="4"/>
  <c r="W23" i="4"/>
  <c r="AE23" i="4"/>
  <c r="P23" i="4"/>
  <c r="Q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AJ23" i="4" l="1"/>
  <c r="S23" i="4"/>
  <c r="AH23" i="4"/>
  <c r="X23" i="4"/>
  <c r="AF23" i="4"/>
  <c r="AB23" i="4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<sst xmlns="http://schemas.openxmlformats.org/spreadsheetml/2006/main" count="15367" uniqueCount="462">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</sst>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93</v>
      </c>
      <c r="C1" s="57">
        <v>44412</v>
      </c>
      <c r="H1" s="53" t="s">
        <v>2</v>
      </c>
    </row>
    <row r="2" spans="1:8" x14ac:dyDescent="0.25">
      <c r="B2" s="2" t="str">
        <f>LOOKUP(B1,F2:G51,G2:G51)</f>
        <v>OH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Ohio</v>
      </c>
      <c r="B18" s="2">
        <f>SUMIFS('LULUCF Dataframe EPA'!AD2:AD766,'LULUCF Dataframe EPA'!A2:A766,Data!A18)</f>
        <v>-22.824824160596233</v>
      </c>
      <c r="C18" s="2">
        <f>B18/D11</f>
        <v>-24.154465105943508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-24154465105943.336</v>
      </c>
      <c r="C23" s="56">
        <f>$B$23*C11</f>
        <v>-23489644633269.703</v>
      </c>
      <c r="D23" s="56">
        <f t="shared" ref="D23:AK23" si="0">$B$23*D11</f>
        <v>-22824824160596.07</v>
      </c>
      <c r="E23" s="56">
        <f t="shared" si="0"/>
        <v>-22160003687922.438</v>
      </c>
      <c r="F23" s="56">
        <f t="shared" si="0"/>
        <v>-21495183215248.805</v>
      </c>
      <c r="G23" s="56">
        <f t="shared" si="0"/>
        <v>-20830362742575.344</v>
      </c>
      <c r="H23" s="56">
        <f t="shared" si="0"/>
        <v>-20857342440164.723</v>
      </c>
      <c r="I23" s="56">
        <f t="shared" si="0"/>
        <v>-20884322137754.082</v>
      </c>
      <c r="J23" s="56">
        <f t="shared" si="0"/>
        <v>-20911301835343.441</v>
      </c>
      <c r="K23" s="56">
        <f t="shared" si="0"/>
        <v>-20938281532932.789</v>
      </c>
      <c r="L23" s="56">
        <f t="shared" si="0"/>
        <v>-20965261230522.148</v>
      </c>
      <c r="M23" s="56">
        <f t="shared" si="0"/>
        <v>-20992240928111.516</v>
      </c>
      <c r="N23" s="56">
        <f t="shared" si="0"/>
        <v>-21019220625700.875</v>
      </c>
      <c r="O23" s="56">
        <f t="shared" si="0"/>
        <v>-21046200323290.234</v>
      </c>
      <c r="P23" s="56">
        <f t="shared" si="0"/>
        <v>-21073180020879.594</v>
      </c>
      <c r="Q23" s="56">
        <f t="shared" si="0"/>
        <v>-21100159718468.953</v>
      </c>
      <c r="R23" s="56">
        <f t="shared" si="0"/>
        <v>-21127139416058.305</v>
      </c>
      <c r="S23" s="56">
        <f t="shared" si="0"/>
        <v>-21154119113647.656</v>
      </c>
      <c r="T23" s="56">
        <f t="shared" si="0"/>
        <v>-21181098811237.016</v>
      </c>
      <c r="U23" s="56">
        <f t="shared" si="0"/>
        <v>-21208078508826.375</v>
      </c>
      <c r="V23" s="56">
        <f t="shared" si="0"/>
        <v>-21235058206415.73</v>
      </c>
      <c r="W23" s="56">
        <f t="shared" si="0"/>
        <v>-21262037904005.09</v>
      </c>
      <c r="X23" s="56">
        <f t="shared" si="0"/>
        <v>-21289017601594.441</v>
      </c>
      <c r="Y23" s="56">
        <f t="shared" si="0"/>
        <v>-21315997299183.801</v>
      </c>
      <c r="Z23" s="56">
        <f t="shared" si="0"/>
        <v>-21342976996773.16</v>
      </c>
      <c r="AA23" s="56">
        <f t="shared" si="0"/>
        <v>-21369956694362.52</v>
      </c>
      <c r="AB23" s="56">
        <f t="shared" si="0"/>
        <v>-21396936391951.867</v>
      </c>
      <c r="AC23" s="56">
        <f t="shared" si="0"/>
        <v>-21423916089541.227</v>
      </c>
      <c r="AD23" s="56">
        <f t="shared" si="0"/>
        <v>-21450895787130.586</v>
      </c>
      <c r="AE23" s="56">
        <f t="shared" si="0"/>
        <v>-21477875484719.945</v>
      </c>
      <c r="AF23" s="56">
        <f t="shared" si="0"/>
        <v>-21504855182309.305</v>
      </c>
      <c r="AG23" s="56">
        <f t="shared" si="0"/>
        <v>-21531834879898.652</v>
      </c>
      <c r="AH23" s="56">
        <f t="shared" si="0"/>
        <v>-21558814577488.012</v>
      </c>
      <c r="AI23" s="56">
        <f t="shared" si="0"/>
        <v>-21585794275077.371</v>
      </c>
      <c r="AJ23" s="56">
        <f t="shared" si="0"/>
        <v>-21612773972666.73</v>
      </c>
      <c r="AK23" s="56">
        <f t="shared" si="0"/>
        <v>-21639753670256.09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-0.10410958904109567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-24154465105943.336</v>
      </c>
      <c r="C2" s="25">
        <f>$B$2*Data!C$11</f>
        <v>-23489644633269.703</v>
      </c>
      <c r="D2" s="25">
        <f>$B$2*Data!D$11</f>
        <v>-22824824160596.07</v>
      </c>
      <c r="E2" s="25">
        <f>$B$2*Data!E$11</f>
        <v>-22160003687922.438</v>
      </c>
      <c r="F2" s="25">
        <f>$B$2*Data!F$11</f>
        <v>-21495183215248.805</v>
      </c>
      <c r="G2" s="25">
        <f>$B$2*Data!G$11</f>
        <v>-20830362742575.344</v>
      </c>
      <c r="H2" s="25">
        <f>$B$2*Data!H$11</f>
        <v>-20857342440164.723</v>
      </c>
      <c r="I2" s="25">
        <f>$B$2*Data!I$11</f>
        <v>-20884322137754.082</v>
      </c>
      <c r="J2" s="25">
        <f>$B$2*Data!J$11</f>
        <v>-20911301835343.441</v>
      </c>
      <c r="K2" s="25">
        <f>$B$2*Data!K$11</f>
        <v>-20938281532932.789</v>
      </c>
      <c r="L2" s="25">
        <f>$B$2*Data!L$11</f>
        <v>-20965261230522.148</v>
      </c>
      <c r="M2" s="25">
        <f>$B$2*Data!M$11</f>
        <v>-20992240928111.516</v>
      </c>
      <c r="N2" s="25">
        <f>$B$2*Data!N$11</f>
        <v>-21019220625700.875</v>
      </c>
      <c r="O2" s="25">
        <f>$B$2*Data!O$11</f>
        <v>-21046200323290.234</v>
      </c>
      <c r="P2" s="25">
        <f>$B$2*Data!P$11</f>
        <v>-21073180020879.594</v>
      </c>
      <c r="Q2" s="25">
        <f>$B$2*Data!Q$11</f>
        <v>-21100159718468.953</v>
      </c>
      <c r="R2" s="25">
        <f>$B$2*Data!R$11</f>
        <v>-21127139416058.305</v>
      </c>
      <c r="S2" s="25">
        <f>$B$2*Data!S$11</f>
        <v>-21154119113647.656</v>
      </c>
      <c r="T2" s="25">
        <f>$B$2*Data!T$11</f>
        <v>-21181098811237.016</v>
      </c>
      <c r="U2" s="25">
        <f>$B$2*Data!U$11</f>
        <v>-21208078508826.375</v>
      </c>
      <c r="V2" s="25">
        <f>$B$2*Data!V$11</f>
        <v>-21235058206415.73</v>
      </c>
      <c r="W2" s="25">
        <f>$B$2*Data!W$11</f>
        <v>-21262037904005.09</v>
      </c>
      <c r="X2" s="25">
        <f>$B$2*Data!X$11</f>
        <v>-21289017601594.441</v>
      </c>
      <c r="Y2" s="25">
        <f>$B$2*Data!Y$11</f>
        <v>-21315997299183.801</v>
      </c>
      <c r="Z2" s="25">
        <f>$B$2*Data!Z$11</f>
        <v>-21342976996773.16</v>
      </c>
      <c r="AA2" s="25">
        <f>$B$2*Data!AA$11</f>
        <v>-21369956694362.52</v>
      </c>
      <c r="AB2" s="25">
        <f>$B$2*Data!AB$11</f>
        <v>-21396936391951.867</v>
      </c>
      <c r="AC2" s="25">
        <f>$B$2*Data!AC$11</f>
        <v>-21423916089541.227</v>
      </c>
      <c r="AD2" s="25">
        <f>$B$2*Data!AD$11</f>
        <v>-21450895787130.586</v>
      </c>
      <c r="AE2" s="25">
        <f>$B$2*Data!AE$11</f>
        <v>-21477875484719.945</v>
      </c>
      <c r="AF2" s="25">
        <f>$B$2*Data!AF$11</f>
        <v>-21504855182309.305</v>
      </c>
      <c r="AG2" s="25">
        <f>$B$2*Data!AG$11</f>
        <v>-21531834879898.652</v>
      </c>
      <c r="AH2" s="25">
        <f>$B$2*Data!AH$11</f>
        <v>-21558814577488.012</v>
      </c>
      <c r="AI2" s="25">
        <f>$B$2*Data!AI$11</f>
        <v>-21585794275077.371</v>
      </c>
      <c r="AJ2" s="25">
        <f>$B$2*Data!AJ$11</f>
        <v>-21612773972666.73</v>
      </c>
      <c r="AK2" s="25">
        <f>$B$2*Data!AK$11</f>
        <v>-21639753670256.09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10385736080.696821</v>
      </c>
      <c r="C11" s="25">
        <f>(ABS(C$2)*'data from RPEpUACE'!$B11)+SUMIFS('Override Calcs'!$E$4:$E$6,'Override Calcs'!$A$4:$A$6,About!$B$2,'Override Calcs'!$B$4:$B$6,"CH4")</f>
        <v>10099882101.320827</v>
      </c>
      <c r="D11" s="25">
        <f>(ABS(D$2)*'data from RPEpUACE'!$B11)+SUMIFS('Override Calcs'!$E$4:$E$6,'Override Calcs'!$A$4:$A$6,About!$B$2,'Override Calcs'!$B$4:$B$6,"CH4")</f>
        <v>9814028121.9448357</v>
      </c>
      <c r="E11" s="25">
        <f>(ABS(E$2)*'data from RPEpUACE'!$B11)+SUMIFS('Override Calcs'!$E$4:$E$6,'Override Calcs'!$A$4:$A$6,About!$B$2,'Override Calcs'!$B$4:$B$6,"CH4")</f>
        <v>9528174142.5688419</v>
      </c>
      <c r="F11" s="25">
        <f>(ABS(F$2)*'data from RPEpUACE'!$B11)+SUMIFS('Override Calcs'!$E$4:$E$6,'Override Calcs'!$A$4:$A$6,About!$B$2,'Override Calcs'!$B$4:$B$6,"CH4")</f>
        <v>9242320163.1928501</v>
      </c>
      <c r="G11" s="25">
        <f>(ABS(G$2)*'data from RPEpUACE'!$B11)+SUMIFS('Override Calcs'!$E$4:$E$6,'Override Calcs'!$A$4:$A$6,About!$B$2,'Override Calcs'!$B$4:$B$6,"CH4")</f>
        <v>8956466183.8169308</v>
      </c>
      <c r="H11" s="25">
        <f>(ABS(H$2)*'data from RPEpUACE'!$B11)+SUMIFS('Override Calcs'!$E$4:$E$6,'Override Calcs'!$A$4:$A$6,About!$B$2,'Override Calcs'!$B$4:$B$6,"CH4")</f>
        <v>8968066689.8712482</v>
      </c>
      <c r="I11" s="25">
        <f>(ABS(I$2)*'data from RPEpUACE'!$B11)+SUMIFS('Override Calcs'!$E$4:$E$6,'Override Calcs'!$A$4:$A$6,About!$B$2,'Override Calcs'!$B$4:$B$6,"CH4")</f>
        <v>8979667195.9255581</v>
      </c>
      <c r="J11" s="25">
        <f>(ABS(J$2)*'data from RPEpUACE'!$B11)+SUMIFS('Override Calcs'!$E$4:$E$6,'Override Calcs'!$A$4:$A$6,About!$B$2,'Override Calcs'!$B$4:$B$6,"CH4")</f>
        <v>8991267701.9798679</v>
      </c>
      <c r="K11" s="25">
        <f>(ABS(K$2)*'data from RPEpUACE'!$B11)+SUMIFS('Override Calcs'!$E$4:$E$6,'Override Calcs'!$A$4:$A$6,About!$B$2,'Override Calcs'!$B$4:$B$6,"CH4")</f>
        <v>9002868208.0341721</v>
      </c>
      <c r="L11" s="25">
        <f>(ABS(L$2)*'data from RPEpUACE'!$B11)+SUMIFS('Override Calcs'!$E$4:$E$6,'Override Calcs'!$A$4:$A$6,About!$B$2,'Override Calcs'!$B$4:$B$6,"CH4")</f>
        <v>9014468714.0884819</v>
      </c>
      <c r="M11" s="25">
        <f>(ABS(M$2)*'data from RPEpUACE'!$B11)+SUMIFS('Override Calcs'!$E$4:$E$6,'Override Calcs'!$A$4:$A$6,About!$B$2,'Override Calcs'!$B$4:$B$6,"CH4")</f>
        <v>9026069220.1427937</v>
      </c>
      <c r="N11" s="25">
        <f>(ABS(N$2)*'data from RPEpUACE'!$B11)+SUMIFS('Override Calcs'!$E$4:$E$6,'Override Calcs'!$A$4:$A$6,About!$B$2,'Override Calcs'!$B$4:$B$6,"CH4")</f>
        <v>9037669726.1971035</v>
      </c>
      <c r="O11" s="25">
        <f>(ABS(O$2)*'data from RPEpUACE'!$B11)+SUMIFS('Override Calcs'!$E$4:$E$6,'Override Calcs'!$A$4:$A$6,About!$B$2,'Override Calcs'!$B$4:$B$6,"CH4")</f>
        <v>9049270232.2514133</v>
      </c>
      <c r="P11" s="25">
        <f>(ABS(P$2)*'data from RPEpUACE'!$B11)+SUMIFS('Override Calcs'!$E$4:$E$6,'Override Calcs'!$A$4:$A$6,About!$B$2,'Override Calcs'!$B$4:$B$6,"CH4")</f>
        <v>9060870738.3057213</v>
      </c>
      <c r="Q11" s="25">
        <f>(ABS(Q$2)*'data from RPEpUACE'!$B11)+SUMIFS('Override Calcs'!$E$4:$E$6,'Override Calcs'!$A$4:$A$6,About!$B$2,'Override Calcs'!$B$4:$B$6,"CH4")</f>
        <v>9072471244.3600311</v>
      </c>
      <c r="R11" s="25">
        <f>(ABS(R$2)*'data from RPEpUACE'!$B11)+SUMIFS('Override Calcs'!$E$4:$E$6,'Override Calcs'!$A$4:$A$6,About!$B$2,'Override Calcs'!$B$4:$B$6,"CH4")</f>
        <v>9084071750.4143372</v>
      </c>
      <c r="S11" s="25">
        <f>(ABS(S$2)*'data from RPEpUACE'!$B11)+SUMIFS('Override Calcs'!$E$4:$E$6,'Override Calcs'!$A$4:$A$6,About!$B$2,'Override Calcs'!$B$4:$B$6,"CH4")</f>
        <v>9095672256.4686432</v>
      </c>
      <c r="T11" s="25">
        <f>(ABS(T$2)*'data from RPEpUACE'!$B11)+SUMIFS('Override Calcs'!$E$4:$E$6,'Override Calcs'!$A$4:$A$6,About!$B$2,'Override Calcs'!$B$4:$B$6,"CH4")</f>
        <v>9107272762.522953</v>
      </c>
      <c r="U11" s="25">
        <f>(ABS(U$2)*'data from RPEpUACE'!$B11)+SUMIFS('Override Calcs'!$E$4:$E$6,'Override Calcs'!$A$4:$A$6,About!$B$2,'Override Calcs'!$B$4:$B$6,"CH4")</f>
        <v>9118873268.577261</v>
      </c>
      <c r="V11" s="25">
        <f>(ABS(V$2)*'data from RPEpUACE'!$B11)+SUMIFS('Override Calcs'!$E$4:$E$6,'Override Calcs'!$A$4:$A$6,About!$B$2,'Override Calcs'!$B$4:$B$6,"CH4")</f>
        <v>9130473774.6315689</v>
      </c>
      <c r="W11" s="25">
        <f>(ABS(W$2)*'data from RPEpUACE'!$B11)+SUMIFS('Override Calcs'!$E$4:$E$6,'Override Calcs'!$A$4:$A$6,About!$B$2,'Override Calcs'!$B$4:$B$6,"CH4")</f>
        <v>9142074280.6858788</v>
      </c>
      <c r="X11" s="25">
        <f>(ABS(X$2)*'data from RPEpUACE'!$B11)+SUMIFS('Override Calcs'!$E$4:$E$6,'Override Calcs'!$A$4:$A$6,About!$B$2,'Override Calcs'!$B$4:$B$6,"CH4")</f>
        <v>9153674786.7401848</v>
      </c>
      <c r="Y11" s="25">
        <f>(ABS(Y$2)*'data from RPEpUACE'!$B11)+SUMIFS('Override Calcs'!$E$4:$E$6,'Override Calcs'!$A$4:$A$6,About!$B$2,'Override Calcs'!$B$4:$B$6,"CH4")</f>
        <v>9165275292.7944946</v>
      </c>
      <c r="Z11" s="25">
        <f>(ABS(Z$2)*'data from RPEpUACE'!$B11)+SUMIFS('Override Calcs'!$E$4:$E$6,'Override Calcs'!$A$4:$A$6,About!$B$2,'Override Calcs'!$B$4:$B$6,"CH4")</f>
        <v>9176875798.8488026</v>
      </c>
      <c r="AA11" s="25">
        <f>(ABS(AA$2)*'data from RPEpUACE'!$B11)+SUMIFS('Override Calcs'!$E$4:$E$6,'Override Calcs'!$A$4:$A$6,About!$B$2,'Override Calcs'!$B$4:$B$6,"CH4")</f>
        <v>9188476304.9031124</v>
      </c>
      <c r="AB11" s="25">
        <f>(ABS(AB$2)*'data from RPEpUACE'!$B11)+SUMIFS('Override Calcs'!$E$4:$E$6,'Override Calcs'!$A$4:$A$6,About!$B$2,'Override Calcs'!$B$4:$B$6,"CH4")</f>
        <v>9200076810.9574165</v>
      </c>
      <c r="AC11" s="25">
        <f>(ABS(AC$2)*'data from RPEpUACE'!$B11)+SUMIFS('Override Calcs'!$E$4:$E$6,'Override Calcs'!$A$4:$A$6,About!$B$2,'Override Calcs'!$B$4:$B$6,"CH4")</f>
        <v>9211677317.0117264</v>
      </c>
      <c r="AD11" s="25">
        <f>(ABS(AD$2)*'data from RPEpUACE'!$B11)+SUMIFS('Override Calcs'!$E$4:$E$6,'Override Calcs'!$A$4:$A$6,About!$B$2,'Override Calcs'!$B$4:$B$6,"CH4")</f>
        <v>9223277823.0660362</v>
      </c>
      <c r="AE11" s="25">
        <f>(ABS(AE$2)*'data from RPEpUACE'!$B11)+SUMIFS('Override Calcs'!$E$4:$E$6,'Override Calcs'!$A$4:$A$6,About!$B$2,'Override Calcs'!$B$4:$B$6,"CH4")</f>
        <v>9234878329.1203442</v>
      </c>
      <c r="AF11" s="25">
        <f>(ABS(AF$2)*'data from RPEpUACE'!$B11)+SUMIFS('Override Calcs'!$E$4:$E$6,'Override Calcs'!$A$4:$A$6,About!$B$2,'Override Calcs'!$B$4:$B$6,"CH4")</f>
        <v>9246478835.174654</v>
      </c>
      <c r="AG11" s="25">
        <f>(ABS(AG$2)*'data from RPEpUACE'!$B11)+SUMIFS('Override Calcs'!$E$4:$E$6,'Override Calcs'!$A$4:$A$6,About!$B$2,'Override Calcs'!$B$4:$B$6,"CH4")</f>
        <v>9258079341.2289581</v>
      </c>
      <c r="AH11" s="25">
        <f>(ABS(AH$2)*'data from RPEpUACE'!$B11)+SUMIFS('Override Calcs'!$E$4:$E$6,'Override Calcs'!$A$4:$A$6,About!$B$2,'Override Calcs'!$B$4:$B$6,"CH4")</f>
        <v>9269679847.283268</v>
      </c>
      <c r="AI11" s="25">
        <f>(ABS(AI$2)*'data from RPEpUACE'!$B11)+SUMIFS('Override Calcs'!$E$4:$E$6,'Override Calcs'!$A$4:$A$6,About!$B$2,'Override Calcs'!$B$4:$B$6,"CH4")</f>
        <v>9281280353.3375778</v>
      </c>
      <c r="AJ11" s="25">
        <f>(ABS(AJ$2)*'data from RPEpUACE'!$B11)+SUMIFS('Override Calcs'!$E$4:$E$6,'Override Calcs'!$A$4:$A$6,About!$B$2,'Override Calcs'!$B$4:$B$6,"CH4")</f>
        <v>9292880859.3918858</v>
      </c>
      <c r="AK11" s="25">
        <f>(ABS(AK$2)*'data from RPEpUACE'!$B11)+SUMIFS('Override Calcs'!$E$4:$E$6,'Override Calcs'!$A$4:$A$6,About!$B$2,'Override Calcs'!$B$4:$B$6,"CH4")</f>
        <v>9304481365.4461956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845496937.97914243</v>
      </c>
      <c r="C12" s="25">
        <f>(ABS(C$2)*'data from RPEpUACE'!$B12)+SUMIFS('Override Calcs'!$E$4:$E$6,'Override Calcs'!$A$4:$A$6,About!$B$2,'Override Calcs'!$B$4:$B$6,"N2O")</f>
        <v>822225726.15615344</v>
      </c>
      <c r="D12" s="25">
        <f>(ABS(D$2)*'data from RPEpUACE'!$B12)+SUMIFS('Override Calcs'!$E$4:$E$6,'Override Calcs'!$A$4:$A$6,About!$B$2,'Override Calcs'!$B$4:$B$6,"N2O")</f>
        <v>798954514.33316445</v>
      </c>
      <c r="E12" s="25">
        <f>(ABS(E$2)*'data from RPEpUACE'!$B12)+SUMIFS('Override Calcs'!$E$4:$E$6,'Override Calcs'!$A$4:$A$6,About!$B$2,'Override Calcs'!$B$4:$B$6,"N2O")</f>
        <v>775683302.51017559</v>
      </c>
      <c r="F12" s="25">
        <f>(ABS(F$2)*'data from RPEpUACE'!$B12)+SUMIFS('Override Calcs'!$E$4:$E$6,'Override Calcs'!$A$4:$A$6,About!$B$2,'Override Calcs'!$B$4:$B$6,"N2O")</f>
        <v>752412090.6871866</v>
      </c>
      <c r="G12" s="25">
        <f>(ABS(G$2)*'data from RPEpUACE'!$B12)+SUMIFS('Override Calcs'!$E$4:$E$6,'Override Calcs'!$A$4:$A$6,About!$B$2,'Override Calcs'!$B$4:$B$6,"N2O")</f>
        <v>729140878.86420369</v>
      </c>
      <c r="H12" s="25">
        <f>(ABS(H$2)*'data from RPEpUACE'!$B12)+SUMIFS('Override Calcs'!$E$4:$E$6,'Override Calcs'!$A$4:$A$6,About!$B$2,'Override Calcs'!$B$4:$B$6,"N2O")</f>
        <v>730085269.54308522</v>
      </c>
      <c r="I12" s="25">
        <f>(ABS(I$2)*'data from RPEpUACE'!$B12)+SUMIFS('Override Calcs'!$E$4:$E$6,'Override Calcs'!$A$4:$A$6,About!$B$2,'Override Calcs'!$B$4:$B$6,"N2O")</f>
        <v>731029660.22196615</v>
      </c>
      <c r="J12" s="25">
        <f>(ABS(J$2)*'data from RPEpUACE'!$B12)+SUMIFS('Override Calcs'!$E$4:$E$6,'Override Calcs'!$A$4:$A$6,About!$B$2,'Override Calcs'!$B$4:$B$6,"N2O")</f>
        <v>731974050.90084696</v>
      </c>
      <c r="K12" s="25">
        <f>(ABS(K$2)*'data from RPEpUACE'!$B12)+SUMIFS('Override Calcs'!$E$4:$E$6,'Override Calcs'!$A$4:$A$6,About!$B$2,'Override Calcs'!$B$4:$B$6,"N2O")</f>
        <v>732918441.57972753</v>
      </c>
      <c r="L12" s="25">
        <f>(ABS(L$2)*'data from RPEpUACE'!$B12)+SUMIFS('Override Calcs'!$E$4:$E$6,'Override Calcs'!$A$4:$A$6,About!$B$2,'Override Calcs'!$B$4:$B$6,"N2O")</f>
        <v>733862832.25860834</v>
      </c>
      <c r="M12" s="25">
        <f>(ABS(M$2)*'data from RPEpUACE'!$B12)+SUMIFS('Override Calcs'!$E$4:$E$6,'Override Calcs'!$A$4:$A$6,About!$B$2,'Override Calcs'!$B$4:$B$6,"N2O")</f>
        <v>734807222.93748951</v>
      </c>
      <c r="N12" s="25">
        <f>(ABS(N$2)*'data from RPEpUACE'!$B12)+SUMIFS('Override Calcs'!$E$4:$E$6,'Override Calcs'!$A$4:$A$6,About!$B$2,'Override Calcs'!$B$4:$B$6,"N2O")</f>
        <v>735751613.61637044</v>
      </c>
      <c r="O12" s="25">
        <f>(ABS(O$2)*'data from RPEpUACE'!$B12)+SUMIFS('Override Calcs'!$E$4:$E$6,'Override Calcs'!$A$4:$A$6,About!$B$2,'Override Calcs'!$B$4:$B$6,"N2O")</f>
        <v>736696004.29525137</v>
      </c>
      <c r="P12" s="25">
        <f>(ABS(P$2)*'data from RPEpUACE'!$B12)+SUMIFS('Override Calcs'!$E$4:$E$6,'Override Calcs'!$A$4:$A$6,About!$B$2,'Override Calcs'!$B$4:$B$6,"N2O")</f>
        <v>737640394.97413218</v>
      </c>
      <c r="Q12" s="25">
        <f>(ABS(Q$2)*'data from RPEpUACE'!$B12)+SUMIFS('Override Calcs'!$E$4:$E$6,'Override Calcs'!$A$4:$A$6,About!$B$2,'Override Calcs'!$B$4:$B$6,"N2O")</f>
        <v>738584785.65301311</v>
      </c>
      <c r="R12" s="25">
        <f>(ABS(R$2)*'data from RPEpUACE'!$B12)+SUMIFS('Override Calcs'!$E$4:$E$6,'Override Calcs'!$A$4:$A$6,About!$B$2,'Override Calcs'!$B$4:$B$6,"N2O")</f>
        <v>739529176.33189368</v>
      </c>
      <c r="S12" s="25">
        <f>(ABS(S$2)*'data from RPEpUACE'!$B12)+SUMIFS('Override Calcs'!$E$4:$E$6,'Override Calcs'!$A$4:$A$6,About!$B$2,'Override Calcs'!$B$4:$B$6,"N2O")</f>
        <v>740473567.01077437</v>
      </c>
      <c r="T12" s="25">
        <f>(ABS(T$2)*'data from RPEpUACE'!$B12)+SUMIFS('Override Calcs'!$E$4:$E$6,'Override Calcs'!$A$4:$A$6,About!$B$2,'Override Calcs'!$B$4:$B$6,"N2O")</f>
        <v>741417957.68965518</v>
      </c>
      <c r="U12" s="25">
        <f>(ABS(U$2)*'data from RPEpUACE'!$B12)+SUMIFS('Override Calcs'!$E$4:$E$6,'Override Calcs'!$A$4:$A$6,About!$B$2,'Override Calcs'!$B$4:$B$6,"N2O")</f>
        <v>742362348.36853611</v>
      </c>
      <c r="V12" s="25">
        <f>(ABS(V$2)*'data from RPEpUACE'!$B12)+SUMIFS('Override Calcs'!$E$4:$E$6,'Override Calcs'!$A$4:$A$6,About!$B$2,'Override Calcs'!$B$4:$B$6,"N2O")</f>
        <v>743306739.04741693</v>
      </c>
      <c r="W12" s="25">
        <f>(ABS(W$2)*'data from RPEpUACE'!$B12)+SUMIFS('Override Calcs'!$E$4:$E$6,'Override Calcs'!$A$4:$A$6,About!$B$2,'Override Calcs'!$B$4:$B$6,"N2O")</f>
        <v>744251129.72629774</v>
      </c>
      <c r="X12" s="25">
        <f>(ABS(X$2)*'data from RPEpUACE'!$B12)+SUMIFS('Override Calcs'!$E$4:$E$6,'Override Calcs'!$A$4:$A$6,About!$B$2,'Override Calcs'!$B$4:$B$6,"N2O")</f>
        <v>745195520.40517843</v>
      </c>
      <c r="Y12" s="25">
        <f>(ABS(Y$2)*'data from RPEpUACE'!$B12)+SUMIFS('Override Calcs'!$E$4:$E$6,'Override Calcs'!$A$4:$A$6,About!$B$2,'Override Calcs'!$B$4:$B$6,"N2O")</f>
        <v>746139911.08405924</v>
      </c>
      <c r="Z12" s="25">
        <f>(ABS(Z$2)*'data from RPEpUACE'!$B12)+SUMIFS('Override Calcs'!$E$4:$E$6,'Override Calcs'!$A$4:$A$6,About!$B$2,'Override Calcs'!$B$4:$B$6,"N2O")</f>
        <v>747084301.76294017</v>
      </c>
      <c r="AA12" s="25">
        <f>(ABS(AA$2)*'data from RPEpUACE'!$B12)+SUMIFS('Override Calcs'!$E$4:$E$6,'Override Calcs'!$A$4:$A$6,About!$B$2,'Override Calcs'!$B$4:$B$6,"N2O")</f>
        <v>748028692.4418211</v>
      </c>
      <c r="AB12" s="25">
        <f>(ABS(AB$2)*'data from RPEpUACE'!$B12)+SUMIFS('Override Calcs'!$E$4:$E$6,'Override Calcs'!$A$4:$A$6,About!$B$2,'Override Calcs'!$B$4:$B$6,"N2O")</f>
        <v>748973083.12070155</v>
      </c>
      <c r="AC12" s="25">
        <f>(ABS(AC$2)*'data from RPEpUACE'!$B12)+SUMIFS('Override Calcs'!$E$4:$E$6,'Override Calcs'!$A$4:$A$6,About!$B$2,'Override Calcs'!$B$4:$B$6,"N2O")</f>
        <v>749917473.79958236</v>
      </c>
      <c r="AD12" s="25">
        <f>(ABS(AD$2)*'data from RPEpUACE'!$B12)+SUMIFS('Override Calcs'!$E$4:$E$6,'Override Calcs'!$A$4:$A$6,About!$B$2,'Override Calcs'!$B$4:$B$6,"N2O")</f>
        <v>750861864.47846329</v>
      </c>
      <c r="AE12" s="25">
        <f>(ABS(AE$2)*'data from RPEpUACE'!$B12)+SUMIFS('Override Calcs'!$E$4:$E$6,'Override Calcs'!$A$4:$A$6,About!$B$2,'Override Calcs'!$B$4:$B$6,"N2O")</f>
        <v>751806255.15734422</v>
      </c>
      <c r="AF12" s="25">
        <f>(ABS(AF$2)*'data from RPEpUACE'!$B12)+SUMIFS('Override Calcs'!$E$4:$E$6,'Override Calcs'!$A$4:$A$6,About!$B$2,'Override Calcs'!$B$4:$B$6,"N2O")</f>
        <v>752750645.83622503</v>
      </c>
      <c r="AG12" s="25">
        <f>(ABS(AG$2)*'data from RPEpUACE'!$B12)+SUMIFS('Override Calcs'!$E$4:$E$6,'Override Calcs'!$A$4:$A$6,About!$B$2,'Override Calcs'!$B$4:$B$6,"N2O")</f>
        <v>753695036.51510561</v>
      </c>
      <c r="AH12" s="25">
        <f>(ABS(AH$2)*'data from RPEpUACE'!$B12)+SUMIFS('Override Calcs'!$E$4:$E$6,'Override Calcs'!$A$4:$A$6,About!$B$2,'Override Calcs'!$B$4:$B$6,"N2O")</f>
        <v>754639427.19398642</v>
      </c>
      <c r="AI12" s="25">
        <f>(ABS(AI$2)*'data from RPEpUACE'!$B12)+SUMIFS('Override Calcs'!$E$4:$E$6,'Override Calcs'!$A$4:$A$6,About!$B$2,'Override Calcs'!$B$4:$B$6,"N2O")</f>
        <v>755583817.87286735</v>
      </c>
      <c r="AJ12" s="25">
        <f>(ABS(AJ$2)*'data from RPEpUACE'!$B12)+SUMIFS('Override Calcs'!$E$4:$E$6,'Override Calcs'!$A$4:$A$6,About!$B$2,'Override Calcs'!$B$4:$B$6,"N2O")</f>
        <v>756528208.55174828</v>
      </c>
      <c r="AK12" s="25">
        <f>(ABS(AK$2)*'data from RPEpUACE'!$B12)+SUMIFS('Override Calcs'!$E$4:$E$6,'Override Calcs'!$A$4:$A$6,About!$B$2,'Override Calcs'!$B$4:$B$6,"N2O")</f>
        <v>757472599.23062909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2021-08-04T19:42:08Z</dcterms:modified>
</cp:coreProperties>
</file>