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elec\BGDPbES\"/>
    </mc:Choice>
  </mc:AlternateContent>
  <xr:revisionPtr revIDLastSave="0" documentId="8_{CE00E5FF-7AF7-418F-A207-AE4C42A9EE49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D32" i="4"/>
  <c r="C32" i="4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<sst xmlns="http://schemas.openxmlformats.org/spreadsheetml/2006/main" count="4985" uniqueCount="142">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</sst>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114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OH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OH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0.51554963200000004</v>
      </c>
      <c r="D4" s="13">
        <f>MIN(C4/SUMIFS(PTCF!B:B,PTCF!A:A,calcs!B4),1)</f>
        <v>0.57283292444444445</v>
      </c>
      <c r="E4" s="12">
        <f>SUMIFS('all_csv_BECF-pre-ret'!$E:$E,'all_csv_BECF-pre-ret'!$B:$B,$B4,'all_csv_BECF-pre-ret'!$AI:$AI,$C$1)</f>
        <v>0.52245791399999997</v>
      </c>
      <c r="F4" s="13">
        <f>MIN(E4/SUMIFS(PTCF!B:B,PTCF!A:A,calcs!B4),1)</f>
        <v>0.58050879333333327</v>
      </c>
    </row>
    <row r="5" spans="1:6" x14ac:dyDescent="0.25">
      <c r="A5" t="s">
        <v>141</v>
      </c>
      <c r="B5" t="s">
        <v>10</v>
      </c>
      <c r="C5" s="12">
        <f>E28</f>
        <v>0.81283438391775775</v>
      </c>
      <c r="D5" s="13">
        <f>MIN(C5/SUMIFS(PTCF!B:B,PTCF!A:A,calcs!B5),1)</f>
        <v>0.90314931546417521</v>
      </c>
      <c r="E5" s="12">
        <f>E32</f>
        <v>0.80363097763058389</v>
      </c>
      <c r="F5" s="13">
        <f>MIN(E5/SUMIFS(PTCF!B:B,PTCF!A:A,calcs!B5),1)</f>
        <v>0.89292330847842649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0.97460045699999998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0.93522834300000002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0.44177255799999998</v>
      </c>
      <c r="D7" s="14">
        <f>MIN(C7/SUMIFS(PTCF!B:B,PTCF!A:A,calcs!B7),1)</f>
        <v>0.9439584572649572</v>
      </c>
      <c r="E7" s="12">
        <f>SUMIFS('all_csv_BECF-pre-ret'!$E:$E,'all_csv_BECF-pre-ret'!$B:$B,$B7,'all_csv_BECF-pre-ret'!$AI:$AI,$C$1)</f>
        <v>0.68267673399999995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0.30949143400000001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0.26910849799999997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0.171512637</v>
      </c>
      <c r="D9" s="14">
        <f>MIN(C9/SUMIFS(PTCF!B:B,PTCF!A:A,calcs!B9),1)</f>
        <v>0.96409576728499158</v>
      </c>
      <c r="E9" s="12">
        <f>SUMIFS('all_csv_BECF-pre-ret'!$E:$E,'all_csv_BECF-pre-ret'!$B:$B,$B9,'all_csv_BECF-pre-ret'!$AI:$AI,$C$1)</f>
        <v>0.15991957199999901</v>
      </c>
      <c r="F9" s="14">
        <f>MIN(E9/SUMIFS(PTCF!B:B,PTCF!A:A,calcs!B9),1)</f>
        <v>0.89892957841483423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0.60280548299999903</v>
      </c>
      <c r="D11" s="13">
        <f>MIN(C11/SUMIFS(PTCF!B:B,PTCF!A:A,calcs!B11),1)</f>
        <v>0.66978386999999895</v>
      </c>
      <c r="E11" s="12">
        <f>SUMIFS('all_csv_BECF-pre-ret'!$E:$E,'all_csv_BECF-pre-ret'!$B:$B,$B11,'all_csv_BECF-pre-ret'!$AI:$AI,$C$1)</f>
        <v>0.57681084799999904</v>
      </c>
      <c r="F11" s="13">
        <f>MIN(E11/SUMIFS(PTCF!B:B,PTCF!A:A,calcs!B11),1)</f>
        <v>0.64090094222222116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0.237015055</v>
      </c>
      <c r="D13" s="14">
        <f>MIN(C13/SUMIFS(PTCF!B:B,PTCF!A:A,calcs!B13),1)</f>
        <v>0.26335006111111109</v>
      </c>
      <c r="E13" s="12">
        <f>SUMIFS('all_csv_BECF-pre-ret'!$E:$E,'all_csv_BECF-pre-ret'!$B:$B,$B13,'all_csv_BECF-pre-ret'!$AI:$AI,$C$1)</f>
        <v>0.22644755499999999</v>
      </c>
      <c r="F13" s="14">
        <f>MIN(E13/SUMIFS(PTCF!B:B,PTCF!A:A,calcs!B13),1)</f>
        <v>0.25160839444444444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7.1105230000000005E-2</v>
      </c>
      <c r="D14" s="13">
        <f>MIN(C14/SUMIFS(PTCF!B:B,PTCF!A:A,calcs!B14),1)</f>
        <v>7.9005811111111116E-2</v>
      </c>
      <c r="E14" s="12">
        <f>SUMIFS('all_csv_BECF-pre-ret'!$E:$E,'all_csv_BECF-pre-ret'!$B:$B,$B14,'all_csv_BECF-pre-ret'!$AI:$AI,$C$1)</f>
        <v>9.6784223000000003E-2</v>
      </c>
      <c r="F14" s="13">
        <f>MIN(E14/SUMIFS(PTCF!B:B,PTCF!A:A,calcs!B14),1)</f>
        <v>0.10753802555555556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134</v>
      </c>
      <c r="D24">
        <f>SUMIFS('all_csv_SYC-SYEGC'!D:D,'all_csv_SYC-SYEGC'!$B:$B,calcs!$B$24,'all_csv_SYC-SYEGC'!$F:$F,calcs!$C$1)</f>
        <v>6991.2999999999902</v>
      </c>
      <c r="E24">
        <f>SUM(C24:D24)</f>
        <v>7125.2999999999902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0.83097106399999998</v>
      </c>
      <c r="D27">
        <f>SUMIFS('all_csv_BECF-pre-nonret'!$D:$D,'all_csv_BECF-pre-nonret'!B:B,calcs!B27,'all_csv_BECF-pre-nonret'!AI:AI,calcs!C1)</f>
        <v>0.81248676399999997</v>
      </c>
    </row>
    <row r="28" spans="1:6" x14ac:dyDescent="0.25">
      <c r="C28">
        <f>$C$27*($C$24/$E$24)</f>
        <v>1.5627429382061127E-2</v>
      </c>
      <c r="D28">
        <f>$D$27*($D$24/$E$24)</f>
        <v>0.79720695453569668</v>
      </c>
      <c r="E28" s="9">
        <f>SUM(C28:D28)</f>
        <v>0.81283438391775775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0.34159023700000002</v>
      </c>
      <c r="D31">
        <f>SUMIFS('all_csv_BECF-pre-nonret'!$D:$D,'all_csv_BECF-pre-nonret'!B:B,calcs!B31,'all_csv_BECF-pre-nonret'!AI:AI,calcs!C1)</f>
        <v>0.81248676399999997</v>
      </c>
    </row>
    <row r="32" spans="1:6" x14ac:dyDescent="0.25">
      <c r="C32">
        <f>$C$31*($C$24/$E$24)</f>
        <v>6.4240230948872422E-3</v>
      </c>
      <c r="D32">
        <f>$D$31*($D$24/$E$24)</f>
        <v>0.79720695453569668</v>
      </c>
      <c r="E32" s="9">
        <f>SUM(C32:D32)</f>
        <v>0.80363097763058389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0.57283292444444445</v>
      </c>
      <c r="H2" s="8">
        <f>SUMIFS(calcs!$F$4:$F$19,calcs!$B$4:$B$19,$A2)</f>
        <v>0.58050879333333327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0.90314931546417521</v>
      </c>
      <c r="H3" s="8">
        <f>SUMIFS(calcs!$F$4:$F$19,calcs!$B$4:$B$19,$A3)</f>
        <v>0.89292330847842649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0.66978386999999895</v>
      </c>
      <c r="H9" s="8">
        <f>SUMIFS(calcs!$F$4:$F$19,calcs!$B$4:$B$19,$A9)</f>
        <v>0.64090094222222116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7.9005811111111116E-2</v>
      </c>
      <c r="H12" s="8">
        <f>SUMIFS(calcs!$F$4:$F$19,calcs!$B$4:$B$19,$A12)</f>
        <v>0.10753802555555556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2022-11-30T00:46:20Z</dcterms:modified>
</cp:coreProperties>
</file>