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OH\webappdata\"/>
    </mc:Choice>
  </mc:AlternateContent>
  <xr:revisionPtr revIDLastSave="0" documentId="8_{A912BFF7-BEB0-42A5-B1A2-0F5273390F28}"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<sst xmlns="http://schemas.openxmlformats.org/spreadsheetml/2006/main" count="43096" uniqueCount="4487">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</sst>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4054</v>
      </c>
      <c r="C1" s="380">
        <v>46294</v>
      </c>
      <c r="G1" s="381" t="s">
        <v>3985</v>
      </c>
      <c r="H1" s="381" t="s">
        <v>3986</v>
      </c>
    </row>
    <row r="2" spans="1:8" x14ac:dyDescent="0.25">
      <c r="B2" t="str">
        <f>_xlfn.XLOOKUP(B1,H:H,G:G,0,0,1)</f>
        <v>OH</v>
      </c>
      <c r="C2" t="str">
        <f>_xlfn.XLOOKUP(B2,G:G, H:H, 0,0,1)</f>
        <v>Ohio</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228.35750000000002</v>
      </c>
      <c r="E2" s="436">
        <f>SUMIFS('frozen policy trendline'!E:E,'frozen policy trendline'!$A:$A,About!$B$2)-SUMIFS('frozen policy trendline'!E:E,'frozen policy trendline'!$A:$A,About!$B$2,'frozen policy trendline'!$B:$B,"Output Total CO2e Emissions by Sector[LULUCF sector]")</f>
        <v>222.267934</v>
      </c>
      <c r="F2" s="436">
        <f>SUMIFS('frozen policy trendline'!F:F,'frozen policy trendline'!$A:$A,About!$B$2)-SUMIFS('frozen policy trendline'!F:F,'frozen policy trendline'!$A:$A,About!$B$2,'frozen policy trendline'!$B:$B,"Output Total CO2e Emissions by Sector[LULUCF sector]")</f>
        <v>218.31316899999999</v>
      </c>
      <c r="G2" s="436">
        <f>SUMIFS('frozen policy trendline'!G:G,'frozen policy trendline'!$A:$A,About!$B$2)-SUMIFS('frozen policy trendline'!G:G,'frozen policy trendline'!$A:$A,About!$B$2,'frozen policy trendline'!$B:$B,"Output Total CO2e Emissions by Sector[LULUCF sector]")</f>
        <v>212.39417900000001</v>
      </c>
      <c r="H2" s="436">
        <f>SUMIFS('frozen policy trendline'!H:H,'frozen policy trendline'!$A:$A,About!$B$2)-SUMIFS('frozen policy trendline'!H:H,'frozen policy trendline'!$A:$A,About!$B$2,'frozen policy trendline'!$B:$B,"Output Total CO2e Emissions by Sector[LULUCF sector]")</f>
        <v>211.67326399999996</v>
      </c>
      <c r="I2" s="436">
        <f>SUMIFS('frozen policy trendline'!I:I,'frozen policy trendline'!$A:$A,About!$B$2)-SUMIFS('frozen policy trendline'!I:I,'frozen policy trendline'!$A:$A,About!$B$2,'frozen policy trendline'!$B:$B,"Output Total CO2e Emissions by Sector[LULUCF sector]")</f>
        <v>211.27357099999998</v>
      </c>
      <c r="J2" s="436">
        <f>SUMIFS('frozen policy trendline'!J:J,'frozen policy trendline'!$A:$A,About!$B$2)-SUMIFS('frozen policy trendline'!J:J,'frozen policy trendline'!$A:$A,About!$B$2,'frozen policy trendline'!$B:$B,"Output Total CO2e Emissions by Sector[LULUCF sector]")</f>
        <v>208.61532699999998</v>
      </c>
      <c r="K2" s="436">
        <f>SUMIFS('frozen policy trendline'!K:K,'frozen policy trendline'!$A:$A,About!$B$2)-SUMIFS('frozen policy trendline'!K:K,'frozen policy trendline'!$A:$A,About!$B$2,'frozen policy trendline'!$B:$B,"Output Total CO2e Emissions by Sector[LULUCF sector]")</f>
        <v>204.58127500000001</v>
      </c>
      <c r="L2" s="436">
        <f>SUMIFS('frozen policy trendline'!L:L,'frozen policy trendline'!$A:$A,About!$B$2)-SUMIFS('frozen policy trendline'!L:L,'frozen policy trendline'!$A:$A,About!$B$2,'frozen policy trendline'!$B:$B,"Output Total CO2e Emissions by Sector[LULUCF sector]")</f>
        <v>199.450942</v>
      </c>
      <c r="M2" s="436">
        <f>SUMIFS('frozen policy trendline'!M:M,'frozen policy trendline'!$A:$A,About!$B$2)-SUMIFS('frozen policy trendline'!M:M,'frozen policy trendline'!$A:$A,About!$B$2,'frozen policy trendline'!$B:$B,"Output Total CO2e Emissions by Sector[LULUCF sector]")</f>
        <v>194.10026500000001</v>
      </c>
      <c r="N2" s="436">
        <f>SUMIFS('frozen policy trendline'!N:N,'frozen policy trendline'!$A:$A,About!$B$2)-SUMIFS('frozen policy trendline'!N:N,'frozen policy trendline'!$A:$A,About!$B$2,'frozen policy trendline'!$B:$B,"Output Total CO2e Emissions by Sector[LULUCF sector]")</f>
        <v>184.06622900000002</v>
      </c>
      <c r="O2" s="436">
        <f>SUMIFS('frozen policy trendline'!O:O,'frozen policy trendline'!$A:$A,About!$B$2)-SUMIFS('frozen policy trendline'!O:O,'frozen policy trendline'!$A:$A,About!$B$2,'frozen policy trendline'!$B:$B,"Output Total CO2e Emissions by Sector[LULUCF sector]")</f>
        <v>180.09775400000001</v>
      </c>
      <c r="P2" s="436">
        <f>SUMIFS('frozen policy trendline'!P:P,'frozen policy trendline'!$A:$A,About!$B$2)-SUMIFS('frozen policy trendline'!P:P,'frozen policy trendline'!$A:$A,About!$B$2,'frozen policy trendline'!$B:$B,"Output Total CO2e Emissions by Sector[LULUCF sector]")</f>
        <v>176.93568099999996</v>
      </c>
      <c r="Q2" s="436">
        <f>SUMIFS('frozen policy trendline'!Q:Q,'frozen policy trendline'!$A:$A,About!$B$2)-SUMIFS('frozen policy trendline'!Q:Q,'frozen policy trendline'!$A:$A,About!$B$2,'frozen policy trendline'!$B:$B,"Output Total CO2e Emissions by Sector[LULUCF sector]")</f>
        <v>174.10474500000001</v>
      </c>
      <c r="R2" s="436">
        <f>SUMIFS('frozen policy trendline'!R:R,'frozen policy trendline'!$A:$A,About!$B$2)-SUMIFS('frozen policy trendline'!R:R,'frozen policy trendline'!$A:$A,About!$B$2,'frozen policy trendline'!$B:$B,"Output Total CO2e Emissions by Sector[LULUCF sector]")</f>
        <v>172.77118999999996</v>
      </c>
      <c r="S2" s="436">
        <f>SUMIFS('frozen policy trendline'!S:S,'frozen policy trendline'!$A:$A,About!$B$2)-SUMIFS('frozen policy trendline'!S:S,'frozen policy trendline'!$A:$A,About!$B$2,'frozen policy trendline'!$B:$B,"Output Total CO2e Emissions by Sector[LULUCF sector]")</f>
        <v>171.67869199999998</v>
      </c>
      <c r="T2" s="436">
        <f>SUMIFS('frozen policy trendline'!T:T,'frozen policy trendline'!$A:$A,About!$B$2)-SUMIFS('frozen policy trendline'!T:T,'frozen policy trendline'!$A:$A,About!$B$2,'frozen policy trendline'!$B:$B,"Output Total CO2e Emissions by Sector[LULUCF sector]")</f>
        <v>170.79921399999998</v>
      </c>
      <c r="U2" s="436">
        <f>SUMIFS('frozen policy trendline'!U:U,'frozen policy trendline'!$A:$A,About!$B$2)-SUMIFS('frozen policy trendline'!U:U,'frozen policy trendline'!$A:$A,About!$B$2,'frozen policy trendline'!$B:$B,"Output Total CO2e Emissions by Sector[LULUCF sector]")</f>
        <v>169.7516</v>
      </c>
      <c r="V2" s="436">
        <f>SUMIFS('frozen policy trendline'!V:V,'frozen policy trendline'!$A:$A,About!$B$2)-SUMIFS('frozen policy trendline'!V:V,'frozen policy trendline'!$A:$A,About!$B$2,'frozen policy trendline'!$B:$B,"Output Total CO2e Emissions by Sector[LULUCF sector]")</f>
        <v>168.96739399999998</v>
      </c>
      <c r="W2" s="436">
        <f>SUMIFS('frozen policy trendline'!W:W,'frozen policy trendline'!$A:$A,About!$B$2)-SUMIFS('frozen policy trendline'!W:W,'frozen policy trendline'!$A:$A,About!$B$2,'frozen policy trendline'!$B:$B,"Output Total CO2e Emissions by Sector[LULUCF sector]")</f>
        <v>168.207618</v>
      </c>
      <c r="X2" s="436">
        <f>SUMIFS('frozen policy trendline'!X:X,'frozen policy trendline'!$A:$A,About!$B$2)-SUMIFS('frozen policy trendline'!X:X,'frozen policy trendline'!$A:$A,About!$B$2,'frozen policy trendline'!$B:$B,"Output Total CO2e Emissions by Sector[LULUCF sector]")</f>
        <v>167.668046</v>
      </c>
      <c r="Y2" s="436">
        <f>SUMIFS('frozen policy trendline'!Y:Y,'frozen policy trendline'!$A:$A,About!$B$2)-SUMIFS('frozen policy trendline'!Y:Y,'frozen policy trendline'!$A:$A,About!$B$2,'frozen policy trendline'!$B:$B,"Output Total CO2e Emissions by Sector[LULUCF sector]")</f>
        <v>167.35334400000002</v>
      </c>
      <c r="Z2" s="436">
        <f>SUMIFS('frozen policy trendline'!Z:Z,'frozen policy trendline'!$A:$A,About!$B$2)-SUMIFS('frozen policy trendline'!Z:Z,'frozen policy trendline'!$A:$A,About!$B$2,'frozen policy trendline'!$B:$B,"Output Total CO2e Emissions by Sector[LULUCF sector]")</f>
        <v>167.309304</v>
      </c>
      <c r="AA2" s="436">
        <f>SUMIFS('frozen policy trendline'!AA:AA,'frozen policy trendline'!$A:$A,About!$B$2)-SUMIFS('frozen policy trendline'!AA:AA,'frozen policy trendline'!$A:$A,About!$B$2,'frozen policy trendline'!$B:$B,"Output Total CO2e Emissions by Sector[LULUCF sector]")</f>
        <v>167.15853900000002</v>
      </c>
      <c r="AB2" s="436">
        <f>SUMIFS('frozen policy trendline'!AB:AB,'frozen policy trendline'!$A:$A,About!$B$2)-SUMIFS('frozen policy trendline'!AB:AB,'frozen policy trendline'!$A:$A,About!$B$2,'frozen policy trendline'!$B:$B,"Output Total CO2e Emissions by Sector[LULUCF sector]")</f>
        <v>167.287103</v>
      </c>
      <c r="AC2" s="436">
        <f>SUMIFS('frozen policy trendline'!AC:AC,'frozen policy trendline'!$A:$A,About!$B$2)-SUMIFS('frozen policy trendline'!AC:AC,'frozen policy trendline'!$A:$A,About!$B$2,'frozen policy trendline'!$B:$B,"Output Total CO2e Emissions by Sector[LULUCF sector]")</f>
        <v>167.13723499999998</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ht="90" x14ac:dyDescent="0.2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OH</v>
      </c>
      <c r="C1" s="409">
        <f>SUM(C4:C87)</f>
        <v>256.93379321794424</v>
      </c>
      <c r="D1" s="409">
        <f t="shared" ref="D1:AG1" si="0">SUM(D4:D87)</f>
        <v>255.60740594902825</v>
      </c>
      <c r="E1" s="409">
        <f t="shared" si="0"/>
        <v>260.78221101376511</v>
      </c>
      <c r="F1" s="409">
        <f t="shared" si="0"/>
        <v>265.90453848880577</v>
      </c>
      <c r="G1" s="409">
        <f t="shared" si="0"/>
        <v>263.30676950416176</v>
      </c>
      <c r="H1" s="409">
        <f t="shared" si="0"/>
        <v>268.65303252982369</v>
      </c>
      <c r="I1" s="409">
        <f t="shared" si="0"/>
        <v>280.58963409866777</v>
      </c>
      <c r="J1" s="409">
        <f t="shared" si="0"/>
        <v>277.35812464538543</v>
      </c>
      <c r="K1" s="409">
        <f t="shared" si="0"/>
        <v>277.9125701773786</v>
      </c>
      <c r="L1" s="409">
        <f t="shared" si="0"/>
        <v>278.20181512399597</v>
      </c>
      <c r="M1" s="409">
        <f t="shared" si="0"/>
        <v>285.00933911210501</v>
      </c>
      <c r="N1" s="409">
        <f t="shared" si="0"/>
        <v>272.02437085110995</v>
      </c>
      <c r="O1" s="409">
        <f t="shared" si="0"/>
        <v>278.55952851167092</v>
      </c>
      <c r="P1" s="409">
        <f t="shared" si="0"/>
        <v>284.06953160609004</v>
      </c>
      <c r="Q1" s="409">
        <f t="shared" si="0"/>
        <v>279.61664279880051</v>
      </c>
      <c r="R1" s="409">
        <f t="shared" si="0"/>
        <v>285.63391494280228</v>
      </c>
      <c r="S1" s="409">
        <f t="shared" si="0"/>
        <v>276.91761674720715</v>
      </c>
      <c r="T1" s="409">
        <f t="shared" si="0"/>
        <v>281.79824525325944</v>
      </c>
      <c r="U1" s="409">
        <f t="shared" si="0"/>
        <v>276.32291423394724</v>
      </c>
      <c r="V1" s="409">
        <f t="shared" si="0"/>
        <v>246.61223129484847</v>
      </c>
      <c r="W1" s="409">
        <f t="shared" si="0"/>
        <v>252.98090010956872</v>
      </c>
      <c r="X1" s="409">
        <f t="shared" si="0"/>
        <v>241.08649021232574</v>
      </c>
      <c r="Y1" s="409">
        <f t="shared" si="0"/>
        <v>220.37721744035741</v>
      </c>
      <c r="Z1" s="409">
        <f t="shared" si="0"/>
        <v>231.53858346164176</v>
      </c>
      <c r="AA1" s="409">
        <f t="shared" si="0"/>
        <v>232.06756248012545</v>
      </c>
      <c r="AB1" s="409">
        <f t="shared" si="0"/>
        <v>216.30350809083558</v>
      </c>
      <c r="AC1" s="409">
        <f t="shared" si="0"/>
        <v>209.76134808461617</v>
      </c>
      <c r="AD1" s="409">
        <f t="shared" si="0"/>
        <v>210.50913477346489</v>
      </c>
      <c r="AE1" s="409">
        <f t="shared" si="0"/>
        <v>213.59565089688749</v>
      </c>
      <c r="AF1" s="409">
        <f t="shared" si="0"/>
        <v>200.77794081248169</v>
      </c>
      <c r="AG1" s="409">
        <f t="shared" si="0"/>
        <v>189.64553780793474</v>
      </c>
      <c r="AH1" s="409">
        <f>SUM(AH4:AH87)</f>
        <v>201.58990294750933</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110.7918011390281</v>
      </c>
      <c r="D4">
        <f>SUMIFS('EPA Export Aggregation'!G:G,'EPA Export Aggregation'!$A:$A,$B4,'EPA Export Aggregation'!$D:$D,$A$1)*IF($A4="CH4",About!$D$58,IF($A4="N2O",About!$D$59,1))</f>
        <v>113.32627682421629</v>
      </c>
      <c r="E4">
        <f>SUMIFS('EPA Export Aggregation'!H:H,'EPA Export Aggregation'!$A:$A,$B4,'EPA Export Aggregation'!$D:$D,$A$1)*IF($A4="CH4",About!$D$58,IF($A4="N2O",About!$D$59,1))</f>
        <v>115.1751143779512</v>
      </c>
      <c r="F4">
        <f>SUMIFS('EPA Export Aggregation'!I:I,'EPA Export Aggregation'!$A:$A,$B4,'EPA Export Aggregation'!$D:$D,$A$1)*IF($A4="CH4",About!$D$58,IF($A4="N2O",About!$D$59,1))</f>
        <v>117.99132236196699</v>
      </c>
      <c r="G4">
        <f>SUMIFS('EPA Export Aggregation'!J:J,'EPA Export Aggregation'!$A:$A,$B4,'EPA Export Aggregation'!$D:$D,$A$1)*IF($A4="CH4",About!$D$58,IF($A4="N2O",About!$D$59,1))</f>
        <v>114.2212641503308</v>
      </c>
      <c r="H4">
        <f>SUMIFS('EPA Export Aggregation'!K:K,'EPA Export Aggregation'!$A:$A,$B4,'EPA Export Aggregation'!$D:$D,$A$1)*IF($A4="CH4",About!$D$58,IF($A4="N2O",About!$D$59,1))</f>
        <v>115.3857477945471</v>
      </c>
      <c r="I4">
        <f>SUMIFS('EPA Export Aggregation'!L:L,'EPA Export Aggregation'!$A:$A,$B4,'EPA Export Aggregation'!$D:$D,$A$1)*IF($A4="CH4",About!$D$58,IF($A4="N2O",About!$D$59,1))</f>
        <v>122.9575001340629</v>
      </c>
      <c r="J4">
        <f>SUMIFS('EPA Export Aggregation'!M:M,'EPA Export Aggregation'!$A:$A,$B4,'EPA Export Aggregation'!$D:$D,$A$1)*IF($A4="CH4",About!$D$58,IF($A4="N2O",About!$D$59,1))</f>
        <v>119.9805644021783</v>
      </c>
      <c r="K4">
        <f>SUMIFS('EPA Export Aggregation'!N:N,'EPA Export Aggregation'!$A:$A,$B4,'EPA Export Aggregation'!$D:$D,$A$1)*IF($A4="CH4",About!$D$58,IF($A4="N2O",About!$D$59,1))</f>
        <v>124.36622533968961</v>
      </c>
      <c r="L4">
        <f>SUMIFS('EPA Export Aggregation'!O:O,'EPA Export Aggregation'!$A:$A,$B4,'EPA Export Aggregation'!$D:$D,$A$1)*IF($A4="CH4",About!$D$58,IF($A4="N2O",About!$D$59,1))</f>
        <v>119.6594047289781</v>
      </c>
      <c r="M4">
        <f>SUMIFS('EPA Export Aggregation'!P:P,'EPA Export Aggregation'!$A:$A,$B4,'EPA Export Aggregation'!$D:$D,$A$1)*IF($A4="CH4",About!$D$58,IF($A4="N2O",About!$D$59,1))</f>
        <v>125.93691768887609</v>
      </c>
      <c r="N4">
        <f>SUMIFS('EPA Export Aggregation'!Q:Q,'EPA Export Aggregation'!$A:$A,$B4,'EPA Export Aggregation'!$D:$D,$A$1)*IF($A4="CH4",About!$D$58,IF($A4="N2O",About!$D$59,1))</f>
        <v>119.3758351008575</v>
      </c>
      <c r="O4">
        <f>SUMIFS('EPA Export Aggregation'!R:R,'EPA Export Aggregation'!$A:$A,$B4,'EPA Export Aggregation'!$D:$D,$A$1)*IF($A4="CH4",About!$D$58,IF($A4="N2O",About!$D$59,1))</f>
        <v>125.8120508466114</v>
      </c>
      <c r="P4">
        <f>SUMIFS('EPA Export Aggregation'!S:S,'EPA Export Aggregation'!$A:$A,$B4,'EPA Export Aggregation'!$D:$D,$A$1)*IF($A4="CH4",About!$D$58,IF($A4="N2O",About!$D$59,1))</f>
        <v>129.90068764517099</v>
      </c>
      <c r="Q4">
        <f>SUMIFS('EPA Export Aggregation'!T:T,'EPA Export Aggregation'!$A:$A,$B4,'EPA Export Aggregation'!$D:$D,$A$1)*IF($A4="CH4",About!$D$58,IF($A4="N2O",About!$D$59,1))</f>
        <v>125.6117617454656</v>
      </c>
      <c r="R4">
        <f>SUMIFS('EPA Export Aggregation'!U:U,'EPA Export Aggregation'!$A:$A,$B4,'EPA Export Aggregation'!$D:$D,$A$1)*IF($A4="CH4",About!$D$58,IF($A4="N2O",About!$D$59,1))</f>
        <v>134.2045580063193</v>
      </c>
      <c r="S4">
        <f>SUMIFS('EPA Export Aggregation'!V:V,'EPA Export Aggregation'!$A:$A,$B4,'EPA Export Aggregation'!$D:$D,$A$1)*IF($A4="CH4",About!$D$58,IF($A4="N2O",About!$D$59,1))</f>
        <v>130.2138523331416</v>
      </c>
      <c r="T4">
        <f>SUMIFS('EPA Export Aggregation'!W:W,'EPA Export Aggregation'!$A:$A,$B4,'EPA Export Aggregation'!$D:$D,$A$1)*IF($A4="CH4",About!$D$58,IF($A4="N2O",About!$D$59,1))</f>
        <v>132.03873618638281</v>
      </c>
      <c r="U4">
        <f>SUMIFS('EPA Export Aggregation'!X:X,'EPA Export Aggregation'!$A:$A,$B4,'EPA Export Aggregation'!$D:$D,$A$1)*IF($A4="CH4",About!$D$58,IF($A4="N2O",About!$D$59,1))</f>
        <v>128.8692240071716</v>
      </c>
      <c r="V4">
        <f>SUMIFS('EPA Export Aggregation'!Y:Y,'EPA Export Aggregation'!$A:$A,$B4,'EPA Export Aggregation'!$D:$D,$A$1)*IF($A4="CH4",About!$D$58,IF($A4="N2O",About!$D$59,1))</f>
        <v>115.04196289090351</v>
      </c>
      <c r="W4">
        <f>SUMIFS('EPA Export Aggregation'!Z:Z,'EPA Export Aggregation'!$A:$A,$B4,'EPA Export Aggregation'!$D:$D,$A$1)*IF($A4="CH4",About!$D$58,IF($A4="N2O",About!$D$59,1))</f>
        <v>122.0400072013675</v>
      </c>
      <c r="X4">
        <f>SUMIFS('EPA Export Aggregation'!AA:AA,'EPA Export Aggregation'!$A:$A,$B4,'EPA Export Aggregation'!$D:$D,$A$1)*IF($A4="CH4",About!$D$58,IF($A4="N2O",About!$D$59,1))</f>
        <v>111.8013369484032</v>
      </c>
      <c r="Y4">
        <f>SUMIFS('EPA Export Aggregation'!AB:AB,'EPA Export Aggregation'!$A:$A,$B4,'EPA Export Aggregation'!$D:$D,$A$1)*IF($A4="CH4",About!$D$58,IF($A4="N2O",About!$D$59,1))</f>
        <v>95.0893750499189</v>
      </c>
      <c r="Z4">
        <f>SUMIFS('EPA Export Aggregation'!AC:AC,'EPA Export Aggregation'!$A:$A,$B4,'EPA Export Aggregation'!$D:$D,$A$1)*IF($A4="CH4",About!$D$58,IF($A4="N2O",About!$D$59,1))</f>
        <v>102.56904487369481</v>
      </c>
      <c r="AA4">
        <f>SUMIFS('EPA Export Aggregation'!AD:AD,'EPA Export Aggregation'!$A:$A,$B4,'EPA Export Aggregation'!$D:$D,$A$1)*IF($A4="CH4",About!$D$58,IF($A4="N2O",About!$D$59,1))</f>
        <v>98.671983486830996</v>
      </c>
      <c r="AB4">
        <f>SUMIFS('EPA Export Aggregation'!AE:AE,'EPA Export Aggregation'!$A:$A,$B4,'EPA Export Aggregation'!$D:$D,$A$1)*IF($A4="CH4",About!$D$58,IF($A4="N2O",About!$D$59,1))</f>
        <v>83.403433868206804</v>
      </c>
      <c r="AC4">
        <f>SUMIFS('EPA Export Aggregation'!AF:AF,'EPA Export Aggregation'!$A:$A,$B4,'EPA Export Aggregation'!$D:$D,$A$1)*IF($A4="CH4",About!$D$58,IF($A4="N2O",About!$D$59,1))</f>
        <v>81.353117586028702</v>
      </c>
      <c r="AD4">
        <f>SUMIFS('EPA Export Aggregation'!AG:AG,'EPA Export Aggregation'!$A:$A,$B4,'EPA Export Aggregation'!$D:$D,$A$1)*IF($A4="CH4",About!$D$58,IF($A4="N2O",About!$D$59,1))</f>
        <v>79.882133272254904</v>
      </c>
      <c r="AE4">
        <f>SUMIFS('EPA Export Aggregation'!AH:AH,'EPA Export Aggregation'!$A:$A,$B4,'EPA Export Aggregation'!$D:$D,$A$1)*IF($A4="CH4",About!$D$58,IF($A4="N2O",About!$D$59,1))</f>
        <v>77.573728447385193</v>
      </c>
      <c r="AF4">
        <f>SUMIFS('EPA Export Aggregation'!AI:AI,'EPA Export Aggregation'!$A:$A,$B4,'EPA Export Aggregation'!$D:$D,$A$1)*IF($A4="CH4",About!$D$58,IF($A4="N2O",About!$D$59,1))</f>
        <v>67.416493920743704</v>
      </c>
      <c r="AG4">
        <f>SUMIFS('EPA Export Aggregation'!AJ:AJ,'EPA Export Aggregation'!$A:$A,$B4,'EPA Export Aggregation'!$D:$D,$A$1)*IF($A4="CH4",About!$D$58,IF($A4="N2O",About!$D$59,1))</f>
        <v>66.943069918145198</v>
      </c>
      <c r="AH4">
        <f>SUMIFS('EPA Export Aggregation'!AK:AK,'EPA Export Aggregation'!$A:$A,$B4,'EPA Export Aggregation'!$D:$D,$A$1)*IF($A4="CH4",About!$D$58,IF($A4="N2O",About!$D$59,1))</f>
        <v>68.376037707647399</v>
      </c>
    </row>
    <row r="5" spans="1:34" x14ac:dyDescent="0.25">
      <c r="A5" s="413" t="s">
        <v>2215</v>
      </c>
      <c r="B5" s="414" t="s">
        <v>4198</v>
      </c>
      <c r="C5">
        <f>SUMIFS('EPA Export Aggregation'!F:F,'EPA Export Aggregation'!$A:$A,$B5,'EPA Export Aggregation'!$D:$D,$A$1)*IF($A5="CH4",About!$D$58,IF($A5="N2O",About!$D$59,1))</f>
        <v>57.161444566258801</v>
      </c>
      <c r="D5">
        <f>SUMIFS('EPA Export Aggregation'!G:G,'EPA Export Aggregation'!$A:$A,$B5,'EPA Export Aggregation'!$D:$D,$A$1)*IF($A5="CH4",About!$D$58,IF($A5="N2O",About!$D$59,1))</f>
        <v>55.445570577150598</v>
      </c>
      <c r="E5">
        <f>SUMIFS('EPA Export Aggregation'!H:H,'EPA Export Aggregation'!$A:$A,$B5,'EPA Export Aggregation'!$D:$D,$A$1)*IF($A5="CH4",About!$D$58,IF($A5="N2O",About!$D$59,1))</f>
        <v>55.966041908999699</v>
      </c>
      <c r="F5">
        <f>SUMIFS('EPA Export Aggregation'!I:I,'EPA Export Aggregation'!$A:$A,$B5,'EPA Export Aggregation'!$D:$D,$A$1)*IF($A5="CH4",About!$D$58,IF($A5="N2O",About!$D$59,1))</f>
        <v>58.295017688955603</v>
      </c>
      <c r="G5">
        <f>SUMIFS('EPA Export Aggregation'!J:J,'EPA Export Aggregation'!$A:$A,$B5,'EPA Export Aggregation'!$D:$D,$A$1)*IF($A5="CH4",About!$D$58,IF($A5="N2O",About!$D$59,1))</f>
        <v>59.824382451584903</v>
      </c>
      <c r="H5">
        <f>SUMIFS('EPA Export Aggregation'!K:K,'EPA Export Aggregation'!$A:$A,$B5,'EPA Export Aggregation'!$D:$D,$A$1)*IF($A5="CH4",About!$D$58,IF($A5="N2O",About!$D$59,1))</f>
        <v>61.428757671569599</v>
      </c>
      <c r="I5">
        <f>SUMIFS('EPA Export Aggregation'!L:L,'EPA Export Aggregation'!$A:$A,$B5,'EPA Export Aggregation'!$D:$D,$A$1)*IF($A5="CH4",About!$D$58,IF($A5="N2O",About!$D$59,1))</f>
        <v>62.600910927890602</v>
      </c>
      <c r="J5">
        <f>SUMIFS('EPA Export Aggregation'!M:M,'EPA Export Aggregation'!$A:$A,$B5,'EPA Export Aggregation'!$D:$D,$A$1)*IF($A5="CH4",About!$D$58,IF($A5="N2O",About!$D$59,1))</f>
        <v>64.233029822454895</v>
      </c>
      <c r="K5">
        <f>SUMIFS('EPA Export Aggregation'!N:N,'EPA Export Aggregation'!$A:$A,$B5,'EPA Export Aggregation'!$D:$D,$A$1)*IF($A5="CH4",About!$D$58,IF($A5="N2O",About!$D$59,1))</f>
        <v>65.768497435483894</v>
      </c>
      <c r="L5">
        <f>SUMIFS('EPA Export Aggregation'!O:O,'EPA Export Aggregation'!$A:$A,$B5,'EPA Export Aggregation'!$D:$D,$A$1)*IF($A5="CH4",About!$D$58,IF($A5="N2O",About!$D$59,1))</f>
        <v>69.058628683049903</v>
      </c>
      <c r="M5">
        <f>SUMIFS('EPA Export Aggregation'!P:P,'EPA Export Aggregation'!$A:$A,$B5,'EPA Export Aggregation'!$D:$D,$A$1)*IF($A5="CH4",About!$D$58,IF($A5="N2O",About!$D$59,1))</f>
        <v>69.515235813313694</v>
      </c>
      <c r="N5">
        <f>SUMIFS('EPA Export Aggregation'!Q:Q,'EPA Export Aggregation'!$A:$A,$B5,'EPA Export Aggregation'!$D:$D,$A$1)*IF($A5="CH4",About!$D$58,IF($A5="N2O",About!$D$59,1))</f>
        <v>68.304520000960807</v>
      </c>
      <c r="O5">
        <f>SUMIFS('EPA Export Aggregation'!R:R,'EPA Export Aggregation'!$A:$A,$B5,'EPA Export Aggregation'!$D:$D,$A$1)*IF($A5="CH4",About!$D$58,IF($A5="N2O",About!$D$59,1))</f>
        <v>68.636390247330397</v>
      </c>
      <c r="P5">
        <f>SUMIFS('EPA Export Aggregation'!S:S,'EPA Export Aggregation'!$A:$A,$B5,'EPA Export Aggregation'!$D:$D,$A$1)*IF($A5="CH4",About!$D$58,IF($A5="N2O",About!$D$59,1))</f>
        <v>69.688047593569294</v>
      </c>
      <c r="Q5">
        <f>SUMIFS('EPA Export Aggregation'!T:T,'EPA Export Aggregation'!$A:$A,$B5,'EPA Export Aggregation'!$D:$D,$A$1)*IF($A5="CH4",About!$D$58,IF($A5="N2O",About!$D$59,1))</f>
        <v>69.721376905778598</v>
      </c>
      <c r="R5">
        <f>SUMIFS('EPA Export Aggregation'!U:U,'EPA Export Aggregation'!$A:$A,$B5,'EPA Export Aggregation'!$D:$D,$A$1)*IF($A5="CH4",About!$D$58,IF($A5="N2O",About!$D$59,1))</f>
        <v>69.117527039187806</v>
      </c>
      <c r="S5">
        <f>SUMIFS('EPA Export Aggregation'!V:V,'EPA Export Aggregation'!$A:$A,$B5,'EPA Export Aggregation'!$D:$D,$A$1)*IF($A5="CH4",About!$D$58,IF($A5="N2O",About!$D$59,1))</f>
        <v>67.916690565865494</v>
      </c>
      <c r="T5">
        <f>SUMIFS('EPA Export Aggregation'!W:W,'EPA Export Aggregation'!$A:$A,$B5,'EPA Export Aggregation'!$D:$D,$A$1)*IF($A5="CH4",About!$D$58,IF($A5="N2O",About!$D$59,1))</f>
        <v>67.193556545444196</v>
      </c>
      <c r="U5">
        <f>SUMIFS('EPA Export Aggregation'!X:X,'EPA Export Aggregation'!$A:$A,$B5,'EPA Export Aggregation'!$D:$D,$A$1)*IF($A5="CH4",About!$D$58,IF($A5="N2O",About!$D$59,1))</f>
        <v>64.400172573296203</v>
      </c>
      <c r="V5">
        <f>SUMIFS('EPA Export Aggregation'!Y:Y,'EPA Export Aggregation'!$A:$A,$B5,'EPA Export Aggregation'!$D:$D,$A$1)*IF($A5="CH4",About!$D$58,IF($A5="N2O",About!$D$59,1))</f>
        <v>59.989203280985102</v>
      </c>
      <c r="W5">
        <f>SUMIFS('EPA Export Aggregation'!Z:Z,'EPA Export Aggregation'!$A:$A,$B5,'EPA Export Aggregation'!$D:$D,$A$1)*IF($A5="CH4",About!$D$58,IF($A5="N2O",About!$D$59,1))</f>
        <v>58.906522960231896</v>
      </c>
      <c r="X5">
        <f>SUMIFS('EPA Export Aggregation'!AA:AA,'EPA Export Aggregation'!$A:$A,$B5,'EPA Export Aggregation'!$D:$D,$A$1)*IF($A5="CH4",About!$D$58,IF($A5="N2O",About!$D$59,1))</f>
        <v>57.854468253665601</v>
      </c>
      <c r="Y5">
        <f>SUMIFS('EPA Export Aggregation'!AB:AB,'EPA Export Aggregation'!$A:$A,$B5,'EPA Export Aggregation'!$D:$D,$A$1)*IF($A5="CH4",About!$D$58,IF($A5="N2O",About!$D$59,1))</f>
        <v>56.738055570721997</v>
      </c>
      <c r="Z5">
        <f>SUMIFS('EPA Export Aggregation'!AC:AC,'EPA Export Aggregation'!$A:$A,$B5,'EPA Export Aggregation'!$D:$D,$A$1)*IF($A5="CH4",About!$D$58,IF($A5="N2O",About!$D$59,1))</f>
        <v>56.636152301214501</v>
      </c>
      <c r="AA5">
        <f>SUMIFS('EPA Export Aggregation'!AD:AD,'EPA Export Aggregation'!$A:$A,$B5,'EPA Export Aggregation'!$D:$D,$A$1)*IF($A5="CH4",About!$D$58,IF($A5="N2O",About!$D$59,1))</f>
        <v>59.022421805568399</v>
      </c>
      <c r="AB5">
        <f>SUMIFS('EPA Export Aggregation'!AE:AE,'EPA Export Aggregation'!$A:$A,$B5,'EPA Export Aggregation'!$D:$D,$A$1)*IF($A5="CH4",About!$D$58,IF($A5="N2O",About!$D$59,1))</f>
        <v>59.247332803966898</v>
      </c>
      <c r="AC5">
        <f>SUMIFS('EPA Export Aggregation'!AF:AF,'EPA Export Aggregation'!$A:$A,$B5,'EPA Export Aggregation'!$D:$D,$A$1)*IF($A5="CH4",About!$D$58,IF($A5="N2O",About!$D$59,1))</f>
        <v>59.361466064219599</v>
      </c>
      <c r="AD5">
        <f>SUMIFS('EPA Export Aggregation'!AG:AG,'EPA Export Aggregation'!$A:$A,$B5,'EPA Export Aggregation'!$D:$D,$A$1)*IF($A5="CH4",About!$D$58,IF($A5="N2O",About!$D$59,1))</f>
        <v>60.361848982792203</v>
      </c>
      <c r="AE5">
        <f>SUMIFS('EPA Export Aggregation'!AH:AH,'EPA Export Aggregation'!$A:$A,$B5,'EPA Export Aggregation'!$D:$D,$A$1)*IF($A5="CH4",About!$D$58,IF($A5="N2O",About!$D$59,1))</f>
        <v>61.439134818176697</v>
      </c>
      <c r="AF5">
        <f>SUMIFS('EPA Export Aggregation'!AI:AI,'EPA Export Aggregation'!$A:$A,$B5,'EPA Export Aggregation'!$D:$D,$A$1)*IF($A5="CH4",About!$D$58,IF($A5="N2O",About!$D$59,1))</f>
        <v>59.982016084369803</v>
      </c>
      <c r="AG5">
        <f>SUMIFS('EPA Export Aggregation'!AJ:AJ,'EPA Export Aggregation'!$A:$A,$B5,'EPA Export Aggregation'!$D:$D,$A$1)*IF($A5="CH4",About!$D$58,IF($A5="N2O",About!$D$59,1))</f>
        <v>54.684953885574203</v>
      </c>
      <c r="AH5">
        <f>SUMIFS('EPA Export Aggregation'!AK:AK,'EPA Export Aggregation'!$A:$A,$B5,'EPA Export Aggregation'!$D:$D,$A$1)*IF($A5="CH4",About!$D$58,IF($A5="N2O",About!$D$59,1))</f>
        <v>58.885012265706301</v>
      </c>
    </row>
    <row r="6" spans="1:34" x14ac:dyDescent="0.25">
      <c r="A6" s="413" t="s">
        <v>2215</v>
      </c>
      <c r="B6" s="414" t="s">
        <v>4202</v>
      </c>
      <c r="C6">
        <f>SUMIFS('EPA Export Aggregation'!F:F,'EPA Export Aggregation'!$A:$A,$B6,'EPA Export Aggregation'!$D:$D,$A$1)*IF($A6="CH4",About!$D$58,IF($A6="N2O",About!$D$59,1))</f>
        <v>32.864762791489198</v>
      </c>
      <c r="D6">
        <f>SUMIFS('EPA Export Aggregation'!G:G,'EPA Export Aggregation'!$A:$A,$B6,'EPA Export Aggregation'!$D:$D,$A$1)*IF($A6="CH4",About!$D$58,IF($A6="N2O",About!$D$59,1))</f>
        <v>32.040861461442503</v>
      </c>
      <c r="E6">
        <f>SUMIFS('EPA Export Aggregation'!H:H,'EPA Export Aggregation'!$A:$A,$B6,'EPA Export Aggregation'!$D:$D,$A$1)*IF($A6="CH4",About!$D$58,IF($A6="N2O",About!$D$59,1))</f>
        <v>32.713843237505699</v>
      </c>
      <c r="F6">
        <f>SUMIFS('EPA Export Aggregation'!I:I,'EPA Export Aggregation'!$A:$A,$B6,'EPA Export Aggregation'!$D:$D,$A$1)*IF($A6="CH4",About!$D$58,IF($A6="N2O",About!$D$59,1))</f>
        <v>32.8574884982622</v>
      </c>
      <c r="G6">
        <f>SUMIFS('EPA Export Aggregation'!J:J,'EPA Export Aggregation'!$A:$A,$B6,'EPA Export Aggregation'!$D:$D,$A$1)*IF($A6="CH4",About!$D$58,IF($A6="N2O",About!$D$59,1))</f>
        <v>32.8382357750247</v>
      </c>
      <c r="H6">
        <f>SUMIFS('EPA Export Aggregation'!K:K,'EPA Export Aggregation'!$A:$A,$B6,'EPA Export Aggregation'!$D:$D,$A$1)*IF($A6="CH4",About!$D$58,IF($A6="N2O",About!$D$59,1))</f>
        <v>32.670462152091503</v>
      </c>
      <c r="I6">
        <f>SUMIFS('EPA Export Aggregation'!L:L,'EPA Export Aggregation'!$A:$A,$B6,'EPA Export Aggregation'!$D:$D,$A$1)*IF($A6="CH4",About!$D$58,IF($A6="N2O",About!$D$59,1))</f>
        <v>34.090950306725901</v>
      </c>
      <c r="J6">
        <f>SUMIFS('EPA Export Aggregation'!M:M,'EPA Export Aggregation'!$A:$A,$B6,'EPA Export Aggregation'!$D:$D,$A$1)*IF($A6="CH4",About!$D$58,IF($A6="N2O",About!$D$59,1))</f>
        <v>32.993325358811099</v>
      </c>
      <c r="K6">
        <f>SUMIFS('EPA Export Aggregation'!N:N,'EPA Export Aggregation'!$A:$A,$B6,'EPA Export Aggregation'!$D:$D,$A$1)*IF($A6="CH4",About!$D$58,IF($A6="N2O",About!$D$59,1))</f>
        <v>32.852762073529398</v>
      </c>
      <c r="L6">
        <f>SUMIFS('EPA Export Aggregation'!O:O,'EPA Export Aggregation'!$A:$A,$B6,'EPA Export Aggregation'!$D:$D,$A$1)*IF($A6="CH4",About!$D$58,IF($A6="N2O",About!$D$59,1))</f>
        <v>31.1501765409018</v>
      </c>
      <c r="M6">
        <f>SUMIFS('EPA Export Aggregation'!P:P,'EPA Export Aggregation'!$A:$A,$B6,'EPA Export Aggregation'!$D:$D,$A$1)*IF($A6="CH4",About!$D$58,IF($A6="N2O",About!$D$59,1))</f>
        <v>29.687014371472799</v>
      </c>
      <c r="N6">
        <f>SUMIFS('EPA Export Aggregation'!Q:Q,'EPA Export Aggregation'!$A:$A,$B6,'EPA Export Aggregation'!$D:$D,$A$1)*IF($A6="CH4",About!$D$58,IF($A6="N2O",About!$D$59,1))</f>
        <v>29.454237003694299</v>
      </c>
      <c r="O6">
        <f>SUMIFS('EPA Export Aggregation'!R:R,'EPA Export Aggregation'!$A:$A,$B6,'EPA Export Aggregation'!$D:$D,$A$1)*IF($A6="CH4",About!$D$58,IF($A6="N2O",About!$D$59,1))</f>
        <v>29.341912161470201</v>
      </c>
      <c r="P6">
        <f>SUMIFS('EPA Export Aggregation'!S:S,'EPA Export Aggregation'!$A:$A,$B6,'EPA Export Aggregation'!$D:$D,$A$1)*IF($A6="CH4",About!$D$58,IF($A6="N2O",About!$D$59,1))</f>
        <v>29.627610360678599</v>
      </c>
      <c r="Q6">
        <f>SUMIFS('EPA Export Aggregation'!T:T,'EPA Export Aggregation'!$A:$A,$B6,'EPA Export Aggregation'!$D:$D,$A$1)*IF($A6="CH4",About!$D$58,IF($A6="N2O",About!$D$59,1))</f>
        <v>28.962994520248099</v>
      </c>
      <c r="R6">
        <f>SUMIFS('EPA Export Aggregation'!U:U,'EPA Export Aggregation'!$A:$A,$B6,'EPA Export Aggregation'!$D:$D,$A$1)*IF($A6="CH4",About!$D$58,IF($A6="N2O",About!$D$59,1))</f>
        <v>27.6279576058615</v>
      </c>
      <c r="S6">
        <f>SUMIFS('EPA Export Aggregation'!V:V,'EPA Export Aggregation'!$A:$A,$B6,'EPA Export Aggregation'!$D:$D,$A$1)*IF($A6="CH4",About!$D$58,IF($A6="N2O",About!$D$59,1))</f>
        <v>28.366135313645898</v>
      </c>
      <c r="T6">
        <f>SUMIFS('EPA Export Aggregation'!W:W,'EPA Export Aggregation'!$A:$A,$B6,'EPA Export Aggregation'!$D:$D,$A$1)*IF($A6="CH4",About!$D$58,IF($A6="N2O",About!$D$59,1))</f>
        <v>29.251556649131601</v>
      </c>
      <c r="U6">
        <f>SUMIFS('EPA Export Aggregation'!X:X,'EPA Export Aggregation'!$A:$A,$B6,'EPA Export Aggregation'!$D:$D,$A$1)*IF($A6="CH4",About!$D$58,IF($A6="N2O",About!$D$59,1))</f>
        <v>28.621793995796001</v>
      </c>
      <c r="V6">
        <f>SUMIFS('EPA Export Aggregation'!Y:Y,'EPA Export Aggregation'!$A:$A,$B6,'EPA Export Aggregation'!$D:$D,$A$1)*IF($A6="CH4",About!$D$58,IF($A6="N2O",About!$D$59,1))</f>
        <v>25.058376310890502</v>
      </c>
      <c r="W6">
        <f>SUMIFS('EPA Export Aggregation'!Z:Z,'EPA Export Aggregation'!$A:$A,$B6,'EPA Export Aggregation'!$D:$D,$A$1)*IF($A6="CH4",About!$D$58,IF($A6="N2O",About!$D$59,1))</f>
        <v>27.522299441192501</v>
      </c>
      <c r="X6">
        <f>SUMIFS('EPA Export Aggregation'!AA:AA,'EPA Export Aggregation'!$A:$A,$B6,'EPA Export Aggregation'!$D:$D,$A$1)*IF($A6="CH4",About!$D$58,IF($A6="N2O",About!$D$59,1))</f>
        <v>26.555948266427102</v>
      </c>
      <c r="Y6">
        <f>SUMIFS('EPA Export Aggregation'!AB:AB,'EPA Export Aggregation'!$A:$A,$B6,'EPA Export Aggregation'!$D:$D,$A$1)*IF($A6="CH4",About!$D$58,IF($A6="N2O",About!$D$59,1))</f>
        <v>26.180970541503399</v>
      </c>
      <c r="Z6">
        <f>SUMIFS('EPA Export Aggregation'!AC:AC,'EPA Export Aggregation'!$A:$A,$B6,'EPA Export Aggregation'!$D:$D,$A$1)*IF($A6="CH4",About!$D$58,IF($A6="N2O",About!$D$59,1))</f>
        <v>26.2184333519284</v>
      </c>
      <c r="AA6">
        <f>SUMIFS('EPA Export Aggregation'!AD:AD,'EPA Export Aggregation'!$A:$A,$B6,'EPA Export Aggregation'!$D:$D,$A$1)*IF($A6="CH4",About!$D$58,IF($A6="N2O",About!$D$59,1))</f>
        <v>27.069073652344599</v>
      </c>
      <c r="AB6">
        <f>SUMIFS('EPA Export Aggregation'!AE:AE,'EPA Export Aggregation'!$A:$A,$B6,'EPA Export Aggregation'!$D:$D,$A$1)*IF($A6="CH4",About!$D$58,IF($A6="N2O",About!$D$59,1))</f>
        <v>25.594977983849599</v>
      </c>
      <c r="AC6">
        <f>SUMIFS('EPA Export Aggregation'!AF:AF,'EPA Export Aggregation'!$A:$A,$B6,'EPA Export Aggregation'!$D:$D,$A$1)*IF($A6="CH4",About!$D$58,IF($A6="N2O",About!$D$59,1))</f>
        <v>24.946707497559402</v>
      </c>
      <c r="AD6">
        <f>SUMIFS('EPA Export Aggregation'!AG:AG,'EPA Export Aggregation'!$A:$A,$B6,'EPA Export Aggregation'!$D:$D,$A$1)*IF($A6="CH4",About!$D$58,IF($A6="N2O",About!$D$59,1))</f>
        <v>25.089802889531502</v>
      </c>
      <c r="AE6">
        <f>SUMIFS('EPA Export Aggregation'!AH:AH,'EPA Export Aggregation'!$A:$A,$B6,'EPA Export Aggregation'!$D:$D,$A$1)*IF($A6="CH4",About!$D$58,IF($A6="N2O",About!$D$59,1))</f>
        <v>26.681905121237499</v>
      </c>
      <c r="AF6">
        <f>SUMIFS('EPA Export Aggregation'!AI:AI,'EPA Export Aggregation'!$A:$A,$B6,'EPA Export Aggregation'!$D:$D,$A$1)*IF($A6="CH4",About!$D$58,IF($A6="N2O",About!$D$59,1))</f>
        <v>25.644896690881801</v>
      </c>
      <c r="AG6">
        <f>SUMIFS('EPA Export Aggregation'!AJ:AJ,'EPA Export Aggregation'!$A:$A,$B6,'EPA Export Aggregation'!$D:$D,$A$1)*IF($A6="CH4",About!$D$58,IF($A6="N2O",About!$D$59,1))</f>
        <v>24.524333833840799</v>
      </c>
      <c r="AH6">
        <f>SUMIFS('EPA Export Aggregation'!AK:AK,'EPA Export Aggregation'!$A:$A,$B6,'EPA Export Aggregation'!$D:$D,$A$1)*IF($A6="CH4",About!$D$58,IF($A6="N2O",About!$D$59,1))</f>
        <v>24.843437958863699</v>
      </c>
    </row>
    <row r="7" spans="1:34" x14ac:dyDescent="0.25">
      <c r="A7" s="413" t="s">
        <v>2215</v>
      </c>
      <c r="B7" s="414" t="s">
        <v>4204</v>
      </c>
      <c r="C7">
        <f>SUMIFS('EPA Export Aggregation'!F:F,'EPA Export Aggregation'!$A:$A,$B7,'EPA Export Aggregation'!$D:$D,$A$1)*IF($A7="CH4",About!$D$58,IF($A7="N2O",About!$D$59,1))</f>
        <v>20.5919045240523</v>
      </c>
      <c r="D7">
        <f>SUMIFS('EPA Export Aggregation'!G:G,'EPA Export Aggregation'!$A:$A,$B7,'EPA Export Aggregation'!$D:$D,$A$1)*IF($A7="CH4",About!$D$58,IF($A7="N2O",About!$D$59,1))</f>
        <v>21.2341317566739</v>
      </c>
      <c r="E7">
        <f>SUMIFS('EPA Export Aggregation'!H:H,'EPA Export Aggregation'!$A:$A,$B7,'EPA Export Aggregation'!$D:$D,$A$1)*IF($A7="CH4",About!$D$58,IF($A7="N2O",About!$D$59,1))</f>
        <v>22.175377295640399</v>
      </c>
      <c r="F7">
        <f>SUMIFS('EPA Export Aggregation'!I:I,'EPA Export Aggregation'!$A:$A,$B7,'EPA Export Aggregation'!$D:$D,$A$1)*IF($A7="CH4",About!$D$58,IF($A7="N2O",About!$D$59,1))</f>
        <v>22.956463101816698</v>
      </c>
      <c r="G7">
        <f>SUMIFS('EPA Export Aggregation'!J:J,'EPA Export Aggregation'!$A:$A,$B7,'EPA Export Aggregation'!$D:$D,$A$1)*IF($A7="CH4",About!$D$58,IF($A7="N2O",About!$D$59,1))</f>
        <v>22.194248220045498</v>
      </c>
      <c r="H7">
        <f>SUMIFS('EPA Export Aggregation'!K:K,'EPA Export Aggregation'!$A:$A,$B7,'EPA Export Aggregation'!$D:$D,$A$1)*IF($A7="CH4",About!$D$58,IF($A7="N2O",About!$D$59,1))</f>
        <v>22.843183761712901</v>
      </c>
      <c r="I7">
        <f>SUMIFS('EPA Export Aggregation'!L:L,'EPA Export Aggregation'!$A:$A,$B7,'EPA Export Aggregation'!$D:$D,$A$1)*IF($A7="CH4",About!$D$58,IF($A7="N2O",About!$D$59,1))</f>
        <v>24.193682705867399</v>
      </c>
      <c r="J7">
        <f>SUMIFS('EPA Export Aggregation'!M:M,'EPA Export Aggregation'!$A:$A,$B7,'EPA Export Aggregation'!$D:$D,$A$1)*IF($A7="CH4",About!$D$58,IF($A7="N2O",About!$D$59,1))</f>
        <v>22.8671975043064</v>
      </c>
      <c r="K7">
        <f>SUMIFS('EPA Export Aggregation'!N:N,'EPA Export Aggregation'!$A:$A,$B7,'EPA Export Aggregation'!$D:$D,$A$1)*IF($A7="CH4",About!$D$58,IF($A7="N2O",About!$D$59,1))</f>
        <v>19.185189275863799</v>
      </c>
      <c r="L7">
        <f>SUMIFS('EPA Export Aggregation'!O:O,'EPA Export Aggregation'!$A:$A,$B7,'EPA Export Aggregation'!$D:$D,$A$1)*IF($A7="CH4",About!$D$58,IF($A7="N2O",About!$D$59,1))</f>
        <v>21.1571490627157</v>
      </c>
      <c r="M7">
        <f>SUMIFS('EPA Export Aggregation'!P:P,'EPA Export Aggregation'!$A:$A,$B7,'EPA Export Aggregation'!$D:$D,$A$1)*IF($A7="CH4",About!$D$58,IF($A7="N2O",About!$D$59,1))</f>
        <v>22.000589799169202</v>
      </c>
      <c r="N7">
        <f>SUMIFS('EPA Export Aggregation'!Q:Q,'EPA Export Aggregation'!$A:$A,$B7,'EPA Export Aggregation'!$D:$D,$A$1)*IF($A7="CH4",About!$D$58,IF($A7="N2O",About!$D$59,1))</f>
        <v>19.4680425303767</v>
      </c>
      <c r="O7">
        <f>SUMIFS('EPA Export Aggregation'!R:R,'EPA Export Aggregation'!$A:$A,$B7,'EPA Export Aggregation'!$D:$D,$A$1)*IF($A7="CH4",About!$D$58,IF($A7="N2O",About!$D$59,1))</f>
        <v>20.455299100970699</v>
      </c>
      <c r="P7">
        <f>SUMIFS('EPA Export Aggregation'!S:S,'EPA Export Aggregation'!$A:$A,$B7,'EPA Export Aggregation'!$D:$D,$A$1)*IF($A7="CH4",About!$D$58,IF($A7="N2O",About!$D$59,1))</f>
        <v>21.889046536354702</v>
      </c>
      <c r="Q7">
        <f>SUMIFS('EPA Export Aggregation'!T:T,'EPA Export Aggregation'!$A:$A,$B7,'EPA Export Aggregation'!$D:$D,$A$1)*IF($A7="CH4",About!$D$58,IF($A7="N2O",About!$D$59,1))</f>
        <v>20.669177262584299</v>
      </c>
      <c r="R7">
        <f>SUMIFS('EPA Export Aggregation'!U:U,'EPA Export Aggregation'!$A:$A,$B7,'EPA Export Aggregation'!$D:$D,$A$1)*IF($A7="CH4",About!$D$58,IF($A7="N2O",About!$D$59,1))</f>
        <v>20.414811643052801</v>
      </c>
      <c r="S7">
        <f>SUMIFS('EPA Export Aggregation'!V:V,'EPA Export Aggregation'!$A:$A,$B7,'EPA Export Aggregation'!$D:$D,$A$1)*IF($A7="CH4",About!$D$58,IF($A7="N2O",About!$D$59,1))</f>
        <v>17.2436892549389</v>
      </c>
      <c r="T7">
        <f>SUMIFS('EPA Export Aggregation'!W:W,'EPA Export Aggregation'!$A:$A,$B7,'EPA Export Aggregation'!$D:$D,$A$1)*IF($A7="CH4",About!$D$58,IF($A7="N2O",About!$D$59,1))</f>
        <v>18.8479435145174</v>
      </c>
      <c r="U7">
        <f>SUMIFS('EPA Export Aggregation'!X:X,'EPA Export Aggregation'!$A:$A,$B7,'EPA Export Aggregation'!$D:$D,$A$1)*IF($A7="CH4",About!$D$58,IF($A7="N2O",About!$D$59,1))</f>
        <v>19.076350285341999</v>
      </c>
      <c r="V7">
        <f>SUMIFS('EPA Export Aggregation'!Y:Y,'EPA Export Aggregation'!$A:$A,$B7,'EPA Export Aggregation'!$D:$D,$A$1)*IF($A7="CH4",About!$D$58,IF($A7="N2O",About!$D$59,1))</f>
        <v>18.403888515120801</v>
      </c>
      <c r="W7">
        <f>SUMIFS('EPA Export Aggregation'!Z:Z,'EPA Export Aggregation'!$A:$A,$B7,'EPA Export Aggregation'!$D:$D,$A$1)*IF($A7="CH4",About!$D$58,IF($A7="N2O",About!$D$59,1))</f>
        <v>17.625884167851702</v>
      </c>
      <c r="X7">
        <f>SUMIFS('EPA Export Aggregation'!AA:AA,'EPA Export Aggregation'!$A:$A,$B7,'EPA Export Aggregation'!$D:$D,$A$1)*IF($A7="CH4",About!$D$58,IF($A7="N2O",About!$D$59,1))</f>
        <v>17.620168205001001</v>
      </c>
      <c r="Y7">
        <f>SUMIFS('EPA Export Aggregation'!AB:AB,'EPA Export Aggregation'!$A:$A,$B7,'EPA Export Aggregation'!$D:$D,$A$1)*IF($A7="CH4",About!$D$58,IF($A7="N2O",About!$D$59,1))</f>
        <v>15.231250436295801</v>
      </c>
      <c r="Z7">
        <f>SUMIFS('EPA Export Aggregation'!AC:AC,'EPA Export Aggregation'!$A:$A,$B7,'EPA Export Aggregation'!$D:$D,$A$1)*IF($A7="CH4",About!$D$58,IF($A7="N2O",About!$D$59,1))</f>
        <v>17.9346998688622</v>
      </c>
      <c r="AA7">
        <f>SUMIFS('EPA Export Aggregation'!AD:AD,'EPA Export Aggregation'!$A:$A,$B7,'EPA Export Aggregation'!$D:$D,$A$1)*IF($A7="CH4",About!$D$58,IF($A7="N2O",About!$D$59,1))</f>
        <v>19.749781917280799</v>
      </c>
      <c r="AB7">
        <f>SUMIFS('EPA Export Aggregation'!AE:AE,'EPA Export Aggregation'!$A:$A,$B7,'EPA Export Aggregation'!$D:$D,$A$1)*IF($A7="CH4",About!$D$58,IF($A7="N2O",About!$D$59,1))</f>
        <v>17.737735873923899</v>
      </c>
      <c r="AC7">
        <f>SUMIFS('EPA Export Aggregation'!AF:AF,'EPA Export Aggregation'!$A:$A,$B7,'EPA Export Aggregation'!$D:$D,$A$1)*IF($A7="CH4",About!$D$58,IF($A7="N2O",About!$D$59,1))</f>
        <v>16.058879432062401</v>
      </c>
      <c r="AD7">
        <f>SUMIFS('EPA Export Aggregation'!AG:AG,'EPA Export Aggregation'!$A:$A,$B7,'EPA Export Aggregation'!$D:$D,$A$1)*IF($A7="CH4",About!$D$58,IF($A7="N2O",About!$D$59,1))</f>
        <v>16.1699163713978</v>
      </c>
      <c r="AE7">
        <f>SUMIFS('EPA Export Aggregation'!AH:AH,'EPA Export Aggregation'!$A:$A,$B7,'EPA Export Aggregation'!$D:$D,$A$1)*IF($A7="CH4",About!$D$58,IF($A7="N2O",About!$D$59,1))</f>
        <v>18.7119773319783</v>
      </c>
      <c r="AF7">
        <f>SUMIFS('EPA Export Aggregation'!AI:AI,'EPA Export Aggregation'!$A:$A,$B7,'EPA Export Aggregation'!$D:$D,$A$1)*IF($A7="CH4",About!$D$58,IF($A7="N2O",About!$D$59,1))</f>
        <v>18.230565543061999</v>
      </c>
      <c r="AG7">
        <f>SUMIFS('EPA Export Aggregation'!AJ:AJ,'EPA Export Aggregation'!$A:$A,$B7,'EPA Export Aggregation'!$D:$D,$A$1)*IF($A7="CH4",About!$D$58,IF($A7="N2O",About!$D$59,1))</f>
        <v>16.9814647888231</v>
      </c>
      <c r="AH7">
        <f>SUMIFS('EPA Export Aggregation'!AK:AK,'EPA Export Aggregation'!$A:$A,$B7,'EPA Export Aggregation'!$D:$D,$A$1)*IF($A7="CH4",About!$D$58,IF($A7="N2O",About!$D$59,1))</f>
        <v>17.009772358718301</v>
      </c>
    </row>
    <row r="8" spans="1:34" x14ac:dyDescent="0.25">
      <c r="A8" s="413" t="s">
        <v>2215</v>
      </c>
      <c r="B8" s="414" t="s">
        <v>4206</v>
      </c>
      <c r="C8">
        <f>SUMIFS('EPA Export Aggregation'!F:F,'EPA Export Aggregation'!$A:$A,$B8,'EPA Export Aggregation'!$D:$D,$A$1)*IF($A8="CH4",About!$D$58,IF($A8="N2O",About!$D$59,1))</f>
        <v>10.7940467494288</v>
      </c>
      <c r="D8">
        <f>SUMIFS('EPA Export Aggregation'!G:G,'EPA Export Aggregation'!$A:$A,$B8,'EPA Export Aggregation'!$D:$D,$A$1)*IF($A8="CH4",About!$D$58,IF($A8="N2O",About!$D$59,1))</f>
        <v>10.941005399306301</v>
      </c>
      <c r="E8">
        <f>SUMIFS('EPA Export Aggregation'!H:H,'EPA Export Aggregation'!$A:$A,$B8,'EPA Export Aggregation'!$D:$D,$A$1)*IF($A8="CH4",About!$D$58,IF($A8="N2O",About!$D$59,1))</f>
        <v>11.2430273787077</v>
      </c>
      <c r="F8">
        <f>SUMIFS('EPA Export Aggregation'!I:I,'EPA Export Aggregation'!$A:$A,$B8,'EPA Export Aggregation'!$D:$D,$A$1)*IF($A8="CH4",About!$D$58,IF($A8="N2O",About!$D$59,1))</f>
        <v>11.210766572716301</v>
      </c>
      <c r="G8">
        <f>SUMIFS('EPA Export Aggregation'!J:J,'EPA Export Aggregation'!$A:$A,$B8,'EPA Export Aggregation'!$D:$D,$A$1)*IF($A8="CH4",About!$D$58,IF($A8="N2O",About!$D$59,1))</f>
        <v>11.1866047764545</v>
      </c>
      <c r="H8">
        <f>SUMIFS('EPA Export Aggregation'!K:K,'EPA Export Aggregation'!$A:$A,$B8,'EPA Export Aggregation'!$D:$D,$A$1)*IF($A8="CH4",About!$D$58,IF($A8="N2O",About!$D$59,1))</f>
        <v>11.6918774242691</v>
      </c>
      <c r="I8">
        <f>SUMIFS('EPA Export Aggregation'!L:L,'EPA Export Aggregation'!$A:$A,$B8,'EPA Export Aggregation'!$D:$D,$A$1)*IF($A8="CH4",About!$D$58,IF($A8="N2O",About!$D$59,1))</f>
        <v>12.876917701192999</v>
      </c>
      <c r="J8">
        <f>SUMIFS('EPA Export Aggregation'!M:M,'EPA Export Aggregation'!$A:$A,$B8,'EPA Export Aggregation'!$D:$D,$A$1)*IF($A8="CH4",About!$D$58,IF($A8="N2O",About!$D$59,1))</f>
        <v>12.720492182175599</v>
      </c>
      <c r="K8">
        <f>SUMIFS('EPA Export Aggregation'!N:N,'EPA Export Aggregation'!$A:$A,$B8,'EPA Export Aggregation'!$D:$D,$A$1)*IF($A8="CH4",About!$D$58,IF($A8="N2O",About!$D$59,1))</f>
        <v>10.5927548058773</v>
      </c>
      <c r="L8">
        <f>SUMIFS('EPA Export Aggregation'!O:O,'EPA Export Aggregation'!$A:$A,$B8,'EPA Export Aggregation'!$D:$D,$A$1)*IF($A8="CH4",About!$D$58,IF($A8="N2O",About!$D$59,1))</f>
        <v>10.7805475878612</v>
      </c>
      <c r="M8">
        <f>SUMIFS('EPA Export Aggregation'!P:P,'EPA Export Aggregation'!$A:$A,$B8,'EPA Export Aggregation'!$D:$D,$A$1)*IF($A8="CH4",About!$D$58,IF($A8="N2O",About!$D$59,1))</f>
        <v>11.6449786638526</v>
      </c>
      <c r="N8">
        <f>SUMIFS('EPA Export Aggregation'!Q:Q,'EPA Export Aggregation'!$A:$A,$B8,'EPA Export Aggregation'!$D:$D,$A$1)*IF($A8="CH4",About!$D$58,IF($A8="N2O",About!$D$59,1))</f>
        <v>11.178393717451801</v>
      </c>
      <c r="O8">
        <f>SUMIFS('EPA Export Aggregation'!R:R,'EPA Export Aggregation'!$A:$A,$B8,'EPA Export Aggregation'!$D:$D,$A$1)*IF($A8="CH4",About!$D$58,IF($A8="N2O",About!$D$59,1))</f>
        <v>11.1135057156736</v>
      </c>
      <c r="P8">
        <f>SUMIFS('EPA Export Aggregation'!S:S,'EPA Export Aggregation'!$A:$A,$B8,'EPA Export Aggregation'!$D:$D,$A$1)*IF($A8="CH4",About!$D$58,IF($A8="N2O",About!$D$59,1))</f>
        <v>11.4738716990742</v>
      </c>
      <c r="Q8">
        <f>SUMIFS('EPA Export Aggregation'!T:T,'EPA Export Aggregation'!$A:$A,$B8,'EPA Export Aggregation'!$D:$D,$A$1)*IF($A8="CH4",About!$D$58,IF($A8="N2O",About!$D$59,1))</f>
        <v>11.5861157714978</v>
      </c>
      <c r="R8">
        <f>SUMIFS('EPA Export Aggregation'!U:U,'EPA Export Aggregation'!$A:$A,$B8,'EPA Export Aggregation'!$D:$D,$A$1)*IF($A8="CH4",About!$D$58,IF($A8="N2O",About!$D$59,1))</f>
        <v>11.0343635468501</v>
      </c>
      <c r="S8">
        <f>SUMIFS('EPA Export Aggregation'!V:V,'EPA Export Aggregation'!$A:$A,$B8,'EPA Export Aggregation'!$D:$D,$A$1)*IF($A8="CH4",About!$D$58,IF($A8="N2O",About!$D$59,1))</f>
        <v>9.6421754417619994</v>
      </c>
      <c r="T8">
        <f>SUMIFS('EPA Export Aggregation'!W:W,'EPA Export Aggregation'!$A:$A,$B8,'EPA Export Aggregation'!$D:$D,$A$1)*IF($A8="CH4",About!$D$58,IF($A8="N2O",About!$D$59,1))</f>
        <v>10.5714159272845</v>
      </c>
      <c r="U8">
        <f>SUMIFS('EPA Export Aggregation'!X:X,'EPA Export Aggregation'!$A:$A,$B8,'EPA Export Aggregation'!$D:$D,$A$1)*IF($A8="CH4",About!$D$58,IF($A8="N2O",About!$D$59,1))</f>
        <v>11.2169026644714</v>
      </c>
      <c r="V8">
        <f>SUMIFS('EPA Export Aggregation'!Y:Y,'EPA Export Aggregation'!$A:$A,$B8,'EPA Export Aggregation'!$D:$D,$A$1)*IF($A8="CH4",About!$D$58,IF($A8="N2O",About!$D$59,1))</f>
        <v>11.006220214489399</v>
      </c>
      <c r="W8">
        <f>SUMIFS('EPA Export Aggregation'!Z:Z,'EPA Export Aggregation'!$A:$A,$B8,'EPA Export Aggregation'!$D:$D,$A$1)*IF($A8="CH4",About!$D$58,IF($A8="N2O",About!$D$59,1))</f>
        <v>10.649675168697099</v>
      </c>
      <c r="X8">
        <f>SUMIFS('EPA Export Aggregation'!AA:AA,'EPA Export Aggregation'!$A:$A,$B8,'EPA Export Aggregation'!$D:$D,$A$1)*IF($A8="CH4",About!$D$58,IF($A8="N2O",About!$D$59,1))</f>
        <v>10.6255251335044</v>
      </c>
      <c r="Y8">
        <f>SUMIFS('EPA Export Aggregation'!AB:AB,'EPA Export Aggregation'!$A:$A,$B8,'EPA Export Aggregation'!$D:$D,$A$1)*IF($A8="CH4",About!$D$58,IF($A8="N2O",About!$D$59,1))</f>
        <v>9.5201544426005</v>
      </c>
      <c r="Z8">
        <f>SUMIFS('EPA Export Aggregation'!AC:AC,'EPA Export Aggregation'!$A:$A,$B8,'EPA Export Aggregation'!$D:$D,$A$1)*IF($A8="CH4",About!$D$58,IF($A8="N2O",About!$D$59,1))</f>
        <v>10.8080101219768</v>
      </c>
      <c r="AA8">
        <f>SUMIFS('EPA Export Aggregation'!AD:AD,'EPA Export Aggregation'!$A:$A,$B8,'EPA Export Aggregation'!$D:$D,$A$1)*IF($A8="CH4",About!$D$58,IF($A8="N2O",About!$D$59,1))</f>
        <v>11.681879961038501</v>
      </c>
      <c r="AB8">
        <f>SUMIFS('EPA Export Aggregation'!AE:AE,'EPA Export Aggregation'!$A:$A,$B8,'EPA Export Aggregation'!$D:$D,$A$1)*IF($A8="CH4",About!$D$58,IF($A8="N2O",About!$D$59,1))</f>
        <v>11.9678318281735</v>
      </c>
      <c r="AC8">
        <f>SUMIFS('EPA Export Aggregation'!AF:AF,'EPA Export Aggregation'!$A:$A,$B8,'EPA Export Aggregation'!$D:$D,$A$1)*IF($A8="CH4",About!$D$58,IF($A8="N2O",About!$D$59,1))</f>
        <v>10.9272400353368</v>
      </c>
      <c r="AD8">
        <f>SUMIFS('EPA Export Aggregation'!AG:AG,'EPA Export Aggregation'!$A:$A,$B8,'EPA Export Aggregation'!$D:$D,$A$1)*IF($A8="CH4",About!$D$58,IF($A8="N2O",About!$D$59,1))</f>
        <v>11.0541206736599</v>
      </c>
      <c r="AE8">
        <f>SUMIFS('EPA Export Aggregation'!AH:AH,'EPA Export Aggregation'!$A:$A,$B8,'EPA Export Aggregation'!$D:$D,$A$1)*IF($A8="CH4",About!$D$58,IF($A8="N2O",About!$D$59,1))</f>
        <v>11.9972169587632</v>
      </c>
      <c r="AF8">
        <f>SUMIFS('EPA Export Aggregation'!AI:AI,'EPA Export Aggregation'!$A:$A,$B8,'EPA Export Aggregation'!$D:$D,$A$1)*IF($A8="CH4",About!$D$58,IF($A8="N2O",About!$D$59,1))</f>
        <v>12.118673571485701</v>
      </c>
      <c r="AG8">
        <f>SUMIFS('EPA Export Aggregation'!AJ:AJ,'EPA Export Aggregation'!$A:$A,$B8,'EPA Export Aggregation'!$D:$D,$A$1)*IF($A8="CH4",About!$D$58,IF($A8="N2O",About!$D$59,1))</f>
        <v>11.306990824646499</v>
      </c>
      <c r="AH8">
        <f>SUMIFS('EPA Export Aggregation'!AK:AK,'EPA Export Aggregation'!$A:$A,$B8,'EPA Export Aggregation'!$D:$D,$A$1)*IF($A8="CH4",About!$D$58,IF($A8="N2O",About!$D$59,1))</f>
        <v>11.483686222996999</v>
      </c>
    </row>
    <row r="9" spans="1:34" x14ac:dyDescent="0.25">
      <c r="A9" s="413" t="s">
        <v>2215</v>
      </c>
      <c r="B9" s="414" t="s">
        <v>4216</v>
      </c>
      <c r="C9">
        <f>SUMIFS('EPA Export Aggregation'!F:F,'EPA Export Aggregation'!$A:$A,$B9,'EPA Export Aggregation'!$D:$D,$A$1)*IF($A9="CH4",About!$D$58,IF($A9="N2O",About!$D$59,1))</f>
        <v>2.6896439678903001</v>
      </c>
      <c r="D9">
        <f>SUMIFS('EPA Export Aggregation'!G:G,'EPA Export Aggregation'!$A:$A,$B9,'EPA Export Aggregation'!$D:$D,$A$1)*IF($A9="CH4",About!$D$58,IF($A9="N2O",About!$D$59,1))</f>
        <v>2.4917322367847001</v>
      </c>
      <c r="E9">
        <f>SUMIFS('EPA Export Aggregation'!H:H,'EPA Export Aggregation'!$A:$A,$B9,'EPA Export Aggregation'!$D:$D,$A$1)*IF($A9="CH4",About!$D$58,IF($A9="N2O",About!$D$59,1))</f>
        <v>3.1307828718975999</v>
      </c>
      <c r="F9">
        <f>SUMIFS('EPA Export Aggregation'!I:I,'EPA Export Aggregation'!$A:$A,$B9,'EPA Export Aggregation'!$D:$D,$A$1)*IF($A9="CH4",About!$D$58,IF($A9="N2O",About!$D$59,1))</f>
        <v>2.8704227872122998</v>
      </c>
      <c r="G9">
        <f>SUMIFS('EPA Export Aggregation'!J:J,'EPA Export Aggregation'!$A:$A,$B9,'EPA Export Aggregation'!$D:$D,$A$1)*IF($A9="CH4",About!$D$58,IF($A9="N2O",About!$D$59,1))</f>
        <v>3.0567455609191998</v>
      </c>
      <c r="H9">
        <f>SUMIFS('EPA Export Aggregation'!K:K,'EPA Export Aggregation'!$A:$A,$B9,'EPA Export Aggregation'!$D:$D,$A$1)*IF($A9="CH4",About!$D$58,IF($A9="N2O",About!$D$59,1))</f>
        <v>3.0134024633376</v>
      </c>
      <c r="I9">
        <f>SUMIFS('EPA Export Aggregation'!L:L,'EPA Export Aggregation'!$A:$A,$B9,'EPA Export Aggregation'!$D:$D,$A$1)*IF($A9="CH4",About!$D$58,IF($A9="N2O",About!$D$59,1))</f>
        <v>2.7289991823470001</v>
      </c>
      <c r="J9">
        <f>SUMIFS('EPA Export Aggregation'!M:M,'EPA Export Aggregation'!$A:$A,$B9,'EPA Export Aggregation'!$D:$D,$A$1)*IF($A9="CH4",About!$D$58,IF($A9="N2O",About!$D$59,1))</f>
        <v>2.3013271190498998</v>
      </c>
      <c r="K9">
        <f>SUMIFS('EPA Export Aggregation'!N:N,'EPA Export Aggregation'!$A:$A,$B9,'EPA Export Aggregation'!$D:$D,$A$1)*IF($A9="CH4",About!$D$58,IF($A9="N2O",About!$D$59,1))</f>
        <v>2.6574853666418998</v>
      </c>
      <c r="L9">
        <f>SUMIFS('EPA Export Aggregation'!O:O,'EPA Export Aggregation'!$A:$A,$B9,'EPA Export Aggregation'!$D:$D,$A$1)*IF($A9="CH4",About!$D$58,IF($A9="N2O",About!$D$59,1))</f>
        <v>3.3887101177645</v>
      </c>
      <c r="M9">
        <f>SUMIFS('EPA Export Aggregation'!P:P,'EPA Export Aggregation'!$A:$A,$B9,'EPA Export Aggregation'!$D:$D,$A$1)*IF($A9="CH4",About!$D$58,IF($A9="N2O",About!$D$59,1))</f>
        <v>2.6973029172978999</v>
      </c>
      <c r="N9">
        <f>SUMIFS('EPA Export Aggregation'!Q:Q,'EPA Export Aggregation'!$A:$A,$B9,'EPA Export Aggregation'!$D:$D,$A$1)*IF($A9="CH4",About!$D$58,IF($A9="N2O",About!$D$59,1))</f>
        <v>2.8052993906783001</v>
      </c>
      <c r="O9">
        <f>SUMIFS('EPA Export Aggregation'!R:R,'EPA Export Aggregation'!$A:$A,$B9,'EPA Export Aggregation'!$D:$D,$A$1)*IF($A9="CH4",About!$D$58,IF($A9="N2O",About!$D$59,1))</f>
        <v>2.8829240834135001</v>
      </c>
      <c r="P9">
        <f>SUMIFS('EPA Export Aggregation'!S:S,'EPA Export Aggregation'!$A:$A,$B9,'EPA Export Aggregation'!$D:$D,$A$1)*IF($A9="CH4",About!$D$58,IF($A9="N2O",About!$D$59,1))</f>
        <v>3.1146136561399</v>
      </c>
      <c r="Q9">
        <f>SUMIFS('EPA Export Aggregation'!T:T,'EPA Export Aggregation'!$A:$A,$B9,'EPA Export Aggregation'!$D:$D,$A$1)*IF($A9="CH4",About!$D$58,IF($A9="N2O",About!$D$59,1))</f>
        <v>3.3296812143788999</v>
      </c>
      <c r="R9">
        <f>SUMIFS('EPA Export Aggregation'!U:U,'EPA Export Aggregation'!$A:$A,$B9,'EPA Export Aggregation'!$D:$D,$A$1)*IF($A9="CH4",About!$D$58,IF($A9="N2O",About!$D$59,1))</f>
        <v>2.9884230828519001</v>
      </c>
      <c r="S9">
        <f>SUMIFS('EPA Export Aggregation'!V:V,'EPA Export Aggregation'!$A:$A,$B9,'EPA Export Aggregation'!$D:$D,$A$1)*IF($A9="CH4",About!$D$58,IF($A9="N2O",About!$D$59,1))</f>
        <v>2.9969297091081</v>
      </c>
      <c r="T9">
        <f>SUMIFS('EPA Export Aggregation'!W:W,'EPA Export Aggregation'!$A:$A,$B9,'EPA Export Aggregation'!$D:$D,$A$1)*IF($A9="CH4",About!$D$58,IF($A9="N2O",About!$D$59,1))</f>
        <v>2.3653276905740999</v>
      </c>
      <c r="U9">
        <f>SUMIFS('EPA Export Aggregation'!X:X,'EPA Export Aggregation'!$A:$A,$B9,'EPA Export Aggregation'!$D:$D,$A$1)*IF($A9="CH4",About!$D$58,IF($A9="N2O",About!$D$59,1))</f>
        <v>2.6734998413999</v>
      </c>
      <c r="V9">
        <f>SUMIFS('EPA Export Aggregation'!Y:Y,'EPA Export Aggregation'!$A:$A,$B9,'EPA Export Aggregation'!$D:$D,$A$1)*IF($A9="CH4",About!$D$58,IF($A9="N2O",About!$D$59,1))</f>
        <v>2.1315549273982</v>
      </c>
      <c r="W9">
        <f>SUMIFS('EPA Export Aggregation'!Z:Z,'EPA Export Aggregation'!$A:$A,$B9,'EPA Export Aggregation'!$D:$D,$A$1)*IF($A9="CH4",About!$D$58,IF($A9="N2O",About!$D$59,1))</f>
        <v>2.0079425268768998</v>
      </c>
      <c r="X9">
        <f>SUMIFS('EPA Export Aggregation'!AA:AA,'EPA Export Aggregation'!$A:$A,$B9,'EPA Export Aggregation'!$D:$D,$A$1)*IF($A9="CH4",About!$D$58,IF($A9="N2O",About!$D$59,1))</f>
        <v>1.9050849054098999</v>
      </c>
      <c r="Y9">
        <f>SUMIFS('EPA Export Aggregation'!AB:AB,'EPA Export Aggregation'!$A:$A,$B9,'EPA Export Aggregation'!$D:$D,$A$1)*IF($A9="CH4",About!$D$58,IF($A9="N2O",About!$D$59,1))</f>
        <v>2.9836824268936999</v>
      </c>
      <c r="Z9">
        <f>SUMIFS('EPA Export Aggregation'!AC:AC,'EPA Export Aggregation'!$A:$A,$B9,'EPA Export Aggregation'!$D:$D,$A$1)*IF($A9="CH4",About!$D$58,IF($A9="N2O",About!$D$59,1))</f>
        <v>3.1547929547022</v>
      </c>
      <c r="AA9">
        <f>SUMIFS('EPA Export Aggregation'!AD:AD,'EPA Export Aggregation'!$A:$A,$B9,'EPA Export Aggregation'!$D:$D,$A$1)*IF($A9="CH4",About!$D$58,IF($A9="N2O",About!$D$59,1))</f>
        <v>2.2534193314849</v>
      </c>
      <c r="AB9">
        <f>SUMIFS('EPA Export Aggregation'!AE:AE,'EPA Export Aggregation'!$A:$A,$B9,'EPA Export Aggregation'!$D:$D,$A$1)*IF($A9="CH4",About!$D$58,IF($A9="N2O",About!$D$59,1))</f>
        <v>3.4728767724671998</v>
      </c>
      <c r="AC9">
        <f>SUMIFS('EPA Export Aggregation'!AF:AF,'EPA Export Aggregation'!$A:$A,$B9,'EPA Export Aggregation'!$D:$D,$A$1)*IF($A9="CH4",About!$D$58,IF($A9="N2O",About!$D$59,1))</f>
        <v>3.0008234306438002</v>
      </c>
      <c r="AD9">
        <f>SUMIFS('EPA Export Aggregation'!AG:AG,'EPA Export Aggregation'!$A:$A,$B9,'EPA Export Aggregation'!$D:$D,$A$1)*IF($A9="CH4",About!$D$58,IF($A9="N2O",About!$D$59,1))</f>
        <v>3.3338813540558001</v>
      </c>
      <c r="AE9">
        <f>SUMIFS('EPA Export Aggregation'!AH:AH,'EPA Export Aggregation'!$A:$A,$B9,'EPA Export Aggregation'!$D:$D,$A$1)*IF($A9="CH4",About!$D$58,IF($A9="N2O",About!$D$59,1))</f>
        <v>3.5665951062357002</v>
      </c>
      <c r="AF9">
        <f>SUMIFS('EPA Export Aggregation'!AI:AI,'EPA Export Aggregation'!$A:$A,$B9,'EPA Export Aggregation'!$D:$D,$A$1)*IF($A9="CH4",About!$D$58,IF($A9="N2O",About!$D$59,1))</f>
        <v>3.3716126262945001</v>
      </c>
      <c r="AG9">
        <f>SUMIFS('EPA Export Aggregation'!AJ:AJ,'EPA Export Aggregation'!$A:$A,$B9,'EPA Export Aggregation'!$D:$D,$A$1)*IF($A9="CH4",About!$D$58,IF($A9="N2O",About!$D$59,1))</f>
        <v>2.5658933242683002</v>
      </c>
      <c r="AH9">
        <f>SUMIFS('EPA Export Aggregation'!AK:AK,'EPA Export Aggregation'!$A:$A,$B9,'EPA Export Aggregation'!$D:$D,$A$1)*IF($A9="CH4",About!$D$58,IF($A9="N2O",About!$D$59,1))</f>
        <v>3.4431717800601001</v>
      </c>
    </row>
    <row r="10" spans="1:34" x14ac:dyDescent="0.25">
      <c r="A10" s="413" t="s">
        <v>2215</v>
      </c>
      <c r="B10" s="414" t="s">
        <v>4225</v>
      </c>
      <c r="C10">
        <f>SUMIFS('EPA Export Aggregation'!F:F,'EPA Export Aggregation'!$A:$A,$B10,'EPA Export Aggregation'!$D:$D,$A$1)*IF($A10="CH4",About!$D$58,IF($A10="N2O",About!$D$59,1))</f>
        <v>0.68308566827950001</v>
      </c>
      <c r="D10">
        <f>SUMIFS('EPA Export Aggregation'!G:G,'EPA Export Aggregation'!$A:$A,$B10,'EPA Export Aggregation'!$D:$D,$A$1)*IF($A10="CH4",About!$D$58,IF($A10="N2O",About!$D$59,1))</f>
        <v>0.63418878243080001</v>
      </c>
      <c r="E10">
        <f>SUMIFS('EPA Export Aggregation'!H:H,'EPA Export Aggregation'!$A:$A,$B10,'EPA Export Aggregation'!$D:$D,$A$1)*IF($A10="CH4",About!$D$58,IF($A10="N2O",About!$D$59,1))</f>
        <v>0.6129071874384</v>
      </c>
      <c r="F10">
        <f>SUMIFS('EPA Export Aggregation'!I:I,'EPA Export Aggregation'!$A:$A,$B10,'EPA Export Aggregation'!$D:$D,$A$1)*IF($A10="CH4",About!$D$58,IF($A10="N2O",About!$D$59,1))</f>
        <v>0.59568303576079995</v>
      </c>
      <c r="G10">
        <f>SUMIFS('EPA Export Aggregation'!J:J,'EPA Export Aggregation'!$A:$A,$B10,'EPA Export Aggregation'!$D:$D,$A$1)*IF($A10="CH4",About!$D$58,IF($A10="N2O",About!$D$59,1))</f>
        <v>0.56287353216909997</v>
      </c>
      <c r="H10">
        <f>SUMIFS('EPA Export Aggregation'!K:K,'EPA Export Aggregation'!$A:$A,$B10,'EPA Export Aggregation'!$D:$D,$A$1)*IF($A10="CH4",About!$D$58,IF($A10="N2O",About!$D$59,1))</f>
        <v>0.52784942889770003</v>
      </c>
      <c r="I10">
        <f>SUMIFS('EPA Export Aggregation'!L:L,'EPA Export Aggregation'!$A:$A,$B10,'EPA Export Aggregation'!$D:$D,$A$1)*IF($A10="CH4",About!$D$58,IF($A10="N2O",About!$D$59,1))</f>
        <v>0.4988397107675</v>
      </c>
      <c r="J10">
        <f>SUMIFS('EPA Export Aggregation'!M:M,'EPA Export Aggregation'!$A:$A,$B10,'EPA Export Aggregation'!$D:$D,$A$1)*IF($A10="CH4",About!$D$58,IF($A10="N2O",About!$D$59,1))</f>
        <v>0.47428930254689999</v>
      </c>
      <c r="K10">
        <f>SUMIFS('EPA Export Aggregation'!N:N,'EPA Export Aggregation'!$A:$A,$B10,'EPA Export Aggregation'!$D:$D,$A$1)*IF($A10="CH4",About!$D$58,IF($A10="N2O",About!$D$59,1))</f>
        <v>0.42952332311359998</v>
      </c>
      <c r="L10">
        <f>SUMIFS('EPA Export Aggregation'!O:O,'EPA Export Aggregation'!$A:$A,$B10,'EPA Export Aggregation'!$D:$D,$A$1)*IF($A10="CH4",About!$D$58,IF($A10="N2O",About!$D$59,1))</f>
        <v>0.38556542293219997</v>
      </c>
      <c r="M10">
        <f>SUMIFS('EPA Export Aggregation'!P:P,'EPA Export Aggregation'!$A:$A,$B10,'EPA Export Aggregation'!$D:$D,$A$1)*IF($A10="CH4",About!$D$58,IF($A10="N2O",About!$D$59,1))</f>
        <v>0.38962122595780002</v>
      </c>
      <c r="N10">
        <f>SUMIFS('EPA Export Aggregation'!Q:Q,'EPA Export Aggregation'!$A:$A,$B10,'EPA Export Aggregation'!$D:$D,$A$1)*IF($A10="CH4",About!$D$58,IF($A10="N2O",About!$D$59,1))</f>
        <v>0.39579396485000001</v>
      </c>
      <c r="O10">
        <f>SUMIFS('EPA Export Aggregation'!R:R,'EPA Export Aggregation'!$A:$A,$B10,'EPA Export Aggregation'!$D:$D,$A$1)*IF($A10="CH4",About!$D$58,IF($A10="N2O",About!$D$59,1))</f>
        <v>0.37718616944229999</v>
      </c>
      <c r="P10">
        <f>SUMIFS('EPA Export Aggregation'!S:S,'EPA Export Aggregation'!$A:$A,$B10,'EPA Export Aggregation'!$D:$D,$A$1)*IF($A10="CH4",About!$D$58,IF($A10="N2O",About!$D$59,1))</f>
        <v>0.33351200942859999</v>
      </c>
      <c r="Q10">
        <f>SUMIFS('EPA Export Aggregation'!T:T,'EPA Export Aggregation'!$A:$A,$B10,'EPA Export Aggregation'!$D:$D,$A$1)*IF($A10="CH4",About!$D$58,IF($A10="N2O",About!$D$59,1))</f>
        <v>0.31805827373770001</v>
      </c>
      <c r="R10">
        <f>SUMIFS('EPA Export Aggregation'!U:U,'EPA Export Aggregation'!$A:$A,$B10,'EPA Export Aggregation'!$D:$D,$A$1)*IF($A10="CH4",About!$D$58,IF($A10="N2O",About!$D$59,1))</f>
        <v>0.3094464469323</v>
      </c>
      <c r="S10">
        <f>SUMIFS('EPA Export Aggregation'!V:V,'EPA Export Aggregation'!$A:$A,$B10,'EPA Export Aggregation'!$D:$D,$A$1)*IF($A10="CH4",About!$D$58,IF($A10="N2O",About!$D$59,1))</f>
        <v>0.31896379962089999</v>
      </c>
      <c r="T10">
        <f>SUMIFS('EPA Export Aggregation'!W:W,'EPA Export Aggregation'!$A:$A,$B10,'EPA Export Aggregation'!$D:$D,$A$1)*IF($A10="CH4",About!$D$58,IF($A10="N2O",About!$D$59,1))</f>
        <v>0.33100141781140002</v>
      </c>
      <c r="U10">
        <f>SUMIFS('EPA Export Aggregation'!X:X,'EPA Export Aggregation'!$A:$A,$B10,'EPA Export Aggregation'!$D:$D,$A$1)*IF($A10="CH4",About!$D$58,IF($A10="N2O",About!$D$59,1))</f>
        <v>0.32052539695400001</v>
      </c>
      <c r="V10">
        <f>SUMIFS('EPA Export Aggregation'!Y:Y,'EPA Export Aggregation'!$A:$A,$B10,'EPA Export Aggregation'!$D:$D,$A$1)*IF($A10="CH4",About!$D$58,IF($A10="N2O",About!$D$59,1))</f>
        <v>0.32606089351419998</v>
      </c>
      <c r="W10">
        <f>SUMIFS('EPA Export Aggregation'!Z:Z,'EPA Export Aggregation'!$A:$A,$B10,'EPA Export Aggregation'!$D:$D,$A$1)*IF($A10="CH4",About!$D$58,IF($A10="N2O",About!$D$59,1))</f>
        <v>0.2847240600523</v>
      </c>
      <c r="X10">
        <f>SUMIFS('EPA Export Aggregation'!AA:AA,'EPA Export Aggregation'!$A:$A,$B10,'EPA Export Aggregation'!$D:$D,$A$1)*IF($A10="CH4",About!$D$58,IF($A10="N2O",About!$D$59,1))</f>
        <v>0.3181391783434</v>
      </c>
      <c r="Y10">
        <f>SUMIFS('EPA Export Aggregation'!AB:AB,'EPA Export Aggregation'!$A:$A,$B10,'EPA Export Aggregation'!$D:$D,$A$1)*IF($A10="CH4",About!$D$58,IF($A10="N2O",About!$D$59,1))</f>
        <v>0.27434587122260001</v>
      </c>
      <c r="Z10">
        <f>SUMIFS('EPA Export Aggregation'!AC:AC,'EPA Export Aggregation'!$A:$A,$B10,'EPA Export Aggregation'!$D:$D,$A$1)*IF($A10="CH4",About!$D$58,IF($A10="N2O",About!$D$59,1))</f>
        <v>0.41894766775030001</v>
      </c>
      <c r="AA10">
        <f>SUMIFS('EPA Export Aggregation'!AD:AD,'EPA Export Aggregation'!$A:$A,$B10,'EPA Export Aggregation'!$D:$D,$A$1)*IF($A10="CH4",About!$D$58,IF($A10="N2O",About!$D$59,1))</f>
        <v>0.84398290082640004</v>
      </c>
      <c r="AB10">
        <f>SUMIFS('EPA Export Aggregation'!AE:AE,'EPA Export Aggregation'!$A:$A,$B10,'EPA Export Aggregation'!$D:$D,$A$1)*IF($A10="CH4",About!$D$58,IF($A10="N2O",About!$D$59,1))</f>
        <v>1.4610221523996001</v>
      </c>
      <c r="AC10">
        <f>SUMIFS('EPA Export Aggregation'!AF:AF,'EPA Export Aggregation'!$A:$A,$B10,'EPA Export Aggregation'!$D:$D,$A$1)*IF($A10="CH4",About!$D$58,IF($A10="N2O",About!$D$59,1))</f>
        <v>1.6739193358771001</v>
      </c>
      <c r="AD10">
        <f>SUMIFS('EPA Export Aggregation'!AG:AG,'EPA Export Aggregation'!$A:$A,$B10,'EPA Export Aggregation'!$D:$D,$A$1)*IF($A10="CH4",About!$D$58,IF($A10="N2O",About!$D$59,1))</f>
        <v>1.7905854259783001</v>
      </c>
      <c r="AE10">
        <f>SUMIFS('EPA Export Aggregation'!AH:AH,'EPA Export Aggregation'!$A:$A,$B10,'EPA Export Aggregation'!$D:$D,$A$1)*IF($A10="CH4",About!$D$58,IF($A10="N2O",About!$D$59,1))</f>
        <v>2.1089470086808002</v>
      </c>
      <c r="AF10">
        <f>SUMIFS('EPA Export Aggregation'!AI:AI,'EPA Export Aggregation'!$A:$A,$B10,'EPA Export Aggregation'!$D:$D,$A$1)*IF($A10="CH4",About!$D$58,IF($A10="N2O",About!$D$59,1))</f>
        <v>2.4107413336886001</v>
      </c>
      <c r="AG10">
        <f>SUMIFS('EPA Export Aggregation'!AJ:AJ,'EPA Export Aggregation'!$A:$A,$B10,'EPA Export Aggregation'!$D:$D,$A$1)*IF($A10="CH4",About!$D$58,IF($A10="N2O",About!$D$59,1))</f>
        <v>2.0523559780345999</v>
      </c>
      <c r="AH10">
        <f>SUMIFS('EPA Export Aggregation'!AK:AK,'EPA Export Aggregation'!$A:$A,$B10,'EPA Export Aggregation'!$D:$D,$A$1)*IF($A10="CH4",About!$D$58,IF($A10="N2O",About!$D$59,1))</f>
        <v>2.2252769884741999</v>
      </c>
    </row>
    <row r="11" spans="1:34" x14ac:dyDescent="0.25">
      <c r="A11" s="413" t="s">
        <v>2215</v>
      </c>
      <c r="B11" s="414" t="s">
        <v>4220</v>
      </c>
      <c r="C11">
        <f>SUMIFS('EPA Export Aggregation'!F:F,'EPA Export Aggregation'!$A:$A,$B11,'EPA Export Aggregation'!$D:$D,$A$1)*IF($A11="CH4",About!$D$58,IF($A11="N2O",About!$D$59,1))</f>
        <v>0.65008333065269996</v>
      </c>
      <c r="D11">
        <f>SUMIFS('EPA Export Aggregation'!G:G,'EPA Export Aggregation'!$A:$A,$B11,'EPA Export Aggregation'!$D:$D,$A$1)*IF($A11="CH4",About!$D$58,IF($A11="N2O",About!$D$59,1))</f>
        <v>0.64193777614790004</v>
      </c>
      <c r="E11">
        <f>SUMIFS('EPA Export Aggregation'!H:H,'EPA Export Aggregation'!$A:$A,$B11,'EPA Export Aggregation'!$D:$D,$A$1)*IF($A11="CH4",About!$D$58,IF($A11="N2O",About!$D$59,1))</f>
        <v>0.61550009303130004</v>
      </c>
      <c r="F11">
        <f>SUMIFS('EPA Export Aggregation'!I:I,'EPA Export Aggregation'!$A:$A,$B11,'EPA Export Aggregation'!$D:$D,$A$1)*IF($A11="CH4",About!$D$58,IF($A11="N2O",About!$D$59,1))</f>
        <v>0.64519582686700006</v>
      </c>
      <c r="G11">
        <f>SUMIFS('EPA Export Aggregation'!J:J,'EPA Export Aggregation'!$A:$A,$B11,'EPA Export Aggregation'!$D:$D,$A$1)*IF($A11="CH4",About!$D$58,IF($A11="N2O",About!$D$59,1))</f>
        <v>0.46880704503370002</v>
      </c>
      <c r="H11">
        <f>SUMIFS('EPA Export Aggregation'!K:K,'EPA Export Aggregation'!$A:$A,$B11,'EPA Export Aggregation'!$D:$D,$A$1)*IF($A11="CH4",About!$D$58,IF($A11="N2O",About!$D$59,1))</f>
        <v>0.46930732721559998</v>
      </c>
      <c r="I11">
        <f>SUMIFS('EPA Export Aggregation'!L:L,'EPA Export Aggregation'!$A:$A,$B11,'EPA Export Aggregation'!$D:$D,$A$1)*IF($A11="CH4",About!$D$58,IF($A11="N2O",About!$D$59,1))</f>
        <v>0</v>
      </c>
      <c r="J11">
        <f>SUMIFS('EPA Export Aggregation'!M:M,'EPA Export Aggregation'!$A:$A,$B11,'EPA Export Aggregation'!$D:$D,$A$1)*IF($A11="CH4",About!$D$58,IF($A11="N2O",About!$D$59,1))</f>
        <v>0.50989759985729999</v>
      </c>
      <c r="K11">
        <f>SUMIFS('EPA Export Aggregation'!N:N,'EPA Export Aggregation'!$A:$A,$B11,'EPA Export Aggregation'!$D:$D,$A$1)*IF($A11="CH4",About!$D$58,IF($A11="N2O",About!$D$59,1))</f>
        <v>0.52863550231800005</v>
      </c>
      <c r="L11">
        <f>SUMIFS('EPA Export Aggregation'!O:O,'EPA Export Aggregation'!$A:$A,$B11,'EPA Export Aggregation'!$D:$D,$A$1)*IF($A11="CH4",About!$D$58,IF($A11="N2O",About!$D$59,1))</f>
        <v>0.55254106730340002</v>
      </c>
      <c r="M11">
        <f>SUMIFS('EPA Export Aggregation'!P:P,'EPA Export Aggregation'!$A:$A,$B11,'EPA Export Aggregation'!$D:$D,$A$1)*IF($A11="CH4",About!$D$58,IF($A11="N2O",About!$D$59,1))</f>
        <v>0.5400616530615</v>
      </c>
      <c r="N11">
        <f>SUMIFS('EPA Export Aggregation'!Q:Q,'EPA Export Aggregation'!$A:$A,$B11,'EPA Export Aggregation'!$D:$D,$A$1)*IF($A11="CH4",About!$D$58,IF($A11="N2O",About!$D$59,1))</f>
        <v>0.55046752107520003</v>
      </c>
      <c r="O11">
        <f>SUMIFS('EPA Export Aggregation'!R:R,'EPA Export Aggregation'!$A:$A,$B11,'EPA Export Aggregation'!$D:$D,$A$1)*IF($A11="CH4",About!$D$58,IF($A11="N2O",About!$D$59,1))</f>
        <v>0.50779190117070006</v>
      </c>
      <c r="P11">
        <f>SUMIFS('EPA Export Aggregation'!S:S,'EPA Export Aggregation'!$A:$A,$B11,'EPA Export Aggregation'!$D:$D,$A$1)*IF($A11="CH4",About!$D$58,IF($A11="N2O",About!$D$59,1))</f>
        <v>0.51666154761060001</v>
      </c>
      <c r="Q11">
        <f>SUMIFS('EPA Export Aggregation'!T:T,'EPA Export Aggregation'!$A:$A,$B11,'EPA Export Aggregation'!$D:$D,$A$1)*IF($A11="CH4",About!$D$58,IF($A11="N2O",About!$D$59,1))</f>
        <v>0.52798988783019996</v>
      </c>
      <c r="R11">
        <f>SUMIFS('EPA Export Aggregation'!U:U,'EPA Export Aggregation'!$A:$A,$B11,'EPA Export Aggregation'!$D:$D,$A$1)*IF($A11="CH4",About!$D$58,IF($A11="N2O",About!$D$59,1))</f>
        <v>0.52551262912520003</v>
      </c>
      <c r="S11">
        <f>SUMIFS('EPA Export Aggregation'!V:V,'EPA Export Aggregation'!$A:$A,$B11,'EPA Export Aggregation'!$D:$D,$A$1)*IF($A11="CH4",About!$D$58,IF($A11="N2O",About!$D$59,1))</f>
        <v>0.54567542684820003</v>
      </c>
      <c r="T11">
        <f>SUMIFS('EPA Export Aggregation'!W:W,'EPA Export Aggregation'!$A:$A,$B11,'EPA Export Aggregation'!$D:$D,$A$1)*IF($A11="CH4",About!$D$58,IF($A11="N2O",About!$D$59,1))</f>
        <v>0.45633052778720001</v>
      </c>
      <c r="U11">
        <f>SUMIFS('EPA Export Aggregation'!X:X,'EPA Export Aggregation'!$A:$A,$B11,'EPA Export Aggregation'!$D:$D,$A$1)*IF($A11="CH4",About!$D$58,IF($A11="N2O",About!$D$59,1))</f>
        <v>0.3881859048963</v>
      </c>
      <c r="V11">
        <f>SUMIFS('EPA Export Aggregation'!Y:Y,'EPA Export Aggregation'!$A:$A,$B11,'EPA Export Aggregation'!$D:$D,$A$1)*IF($A11="CH4",About!$D$58,IF($A11="N2O",About!$D$59,1))</f>
        <v>0.29704048330900001</v>
      </c>
      <c r="W11">
        <f>SUMIFS('EPA Export Aggregation'!Z:Z,'EPA Export Aggregation'!$A:$A,$B11,'EPA Export Aggregation'!$D:$D,$A$1)*IF($A11="CH4",About!$D$58,IF($A11="N2O",About!$D$59,1))</f>
        <v>0.35828537714370001</v>
      </c>
      <c r="X11">
        <f>SUMIFS('EPA Export Aggregation'!AA:AA,'EPA Export Aggregation'!$A:$A,$B11,'EPA Export Aggregation'!$D:$D,$A$1)*IF($A11="CH4",About!$D$58,IF($A11="N2O",About!$D$59,1))</f>
        <v>0.49094163349480002</v>
      </c>
      <c r="Y11">
        <f>SUMIFS('EPA Export Aggregation'!AB:AB,'EPA Export Aggregation'!$A:$A,$B11,'EPA Export Aggregation'!$D:$D,$A$1)*IF($A11="CH4",About!$D$58,IF($A11="N2O",About!$D$59,1))</f>
        <v>0.55401482456749995</v>
      </c>
      <c r="Z11">
        <f>SUMIFS('EPA Export Aggregation'!AC:AC,'EPA Export Aggregation'!$A:$A,$B11,'EPA Export Aggregation'!$D:$D,$A$1)*IF($A11="CH4",About!$D$58,IF($A11="N2O",About!$D$59,1))</f>
        <v>0.49844554118500001</v>
      </c>
      <c r="AA11">
        <f>SUMIFS('EPA Export Aggregation'!AD:AD,'EPA Export Aggregation'!$A:$A,$B11,'EPA Export Aggregation'!$D:$D,$A$1)*IF($A11="CH4",About!$D$58,IF($A11="N2O",About!$D$59,1))</f>
        <v>0.45528625685770002</v>
      </c>
      <c r="AB11">
        <f>SUMIFS('EPA Export Aggregation'!AE:AE,'EPA Export Aggregation'!$A:$A,$B11,'EPA Export Aggregation'!$D:$D,$A$1)*IF($A11="CH4",About!$D$58,IF($A11="N2O",About!$D$59,1))</f>
        <v>0.70737606232030004</v>
      </c>
      <c r="AC11">
        <f>SUMIFS('EPA Export Aggregation'!AF:AF,'EPA Export Aggregation'!$A:$A,$B11,'EPA Export Aggregation'!$D:$D,$A$1)*IF($A11="CH4",About!$D$58,IF($A11="N2O",About!$D$59,1))</f>
        <v>0.5260166917322</v>
      </c>
      <c r="AD11">
        <f>SUMIFS('EPA Export Aggregation'!AG:AG,'EPA Export Aggregation'!$A:$A,$B11,'EPA Export Aggregation'!$D:$D,$A$1)*IF($A11="CH4",About!$D$58,IF($A11="N2O",About!$D$59,1))</f>
        <v>0.79597392857399996</v>
      </c>
      <c r="AE11">
        <f>SUMIFS('EPA Export Aggregation'!AH:AH,'EPA Export Aggregation'!$A:$A,$B11,'EPA Export Aggregation'!$D:$D,$A$1)*IF($A11="CH4",About!$D$58,IF($A11="N2O",About!$D$59,1))</f>
        <v>0.54257893776190003</v>
      </c>
      <c r="AF11">
        <f>SUMIFS('EPA Export Aggregation'!AI:AI,'EPA Export Aggregation'!$A:$A,$B11,'EPA Export Aggregation'!$D:$D,$A$1)*IF($A11="CH4",About!$D$58,IF($A11="N2O",About!$D$59,1))</f>
        <v>0.54431910555410001</v>
      </c>
      <c r="AG11">
        <f>SUMIFS('EPA Export Aggregation'!AJ:AJ,'EPA Export Aggregation'!$A:$A,$B11,'EPA Export Aggregation'!$D:$D,$A$1)*IF($A11="CH4",About!$D$58,IF($A11="N2O",About!$D$59,1))</f>
        <v>0.57838845317200005</v>
      </c>
      <c r="AH11">
        <f>SUMIFS('EPA Export Aggregation'!AK:AK,'EPA Export Aggregation'!$A:$A,$B11,'EPA Export Aggregation'!$D:$D,$A$1)*IF($A11="CH4",About!$D$58,IF($A11="N2O",About!$D$59,1))</f>
        <v>0.53001526184290004</v>
      </c>
    </row>
    <row r="12" spans="1:34" x14ac:dyDescent="0.25">
      <c r="A12" s="413" t="s">
        <v>2215</v>
      </c>
      <c r="B12" s="414" t="s">
        <v>4231</v>
      </c>
      <c r="C12">
        <f>SUMIFS('EPA Export Aggregation'!F:F,'EPA Export Aggregation'!$A:$A,$B12,'EPA Export Aggregation'!$D:$D,$A$1)*IF($A12="CH4",About!$D$58,IF($A12="N2O",About!$D$59,1))</f>
        <v>0.94414141412349994</v>
      </c>
      <c r="D12">
        <f>SUMIFS('EPA Export Aggregation'!G:G,'EPA Export Aggregation'!$A:$A,$B12,'EPA Export Aggregation'!$D:$D,$A$1)*IF($A12="CH4",About!$D$58,IF($A12="N2O",About!$D$59,1))</f>
        <v>0.9408046731127</v>
      </c>
      <c r="E12">
        <f>SUMIFS('EPA Export Aggregation'!H:H,'EPA Export Aggregation'!$A:$A,$B12,'EPA Export Aggregation'!$D:$D,$A$1)*IF($A12="CH4",About!$D$58,IF($A12="N2O",About!$D$59,1))</f>
        <v>0.97419751124919995</v>
      </c>
      <c r="F12">
        <f>SUMIFS('EPA Export Aggregation'!I:I,'EPA Export Aggregation'!$A:$A,$B12,'EPA Export Aggregation'!$D:$D,$A$1)*IF($A12="CH4",About!$D$58,IF($A12="N2O",About!$D$59,1))</f>
        <v>1.0161213635873001</v>
      </c>
      <c r="G12">
        <f>SUMIFS('EPA Export Aggregation'!J:J,'EPA Export Aggregation'!$A:$A,$B12,'EPA Export Aggregation'!$D:$D,$A$1)*IF($A12="CH4",About!$D$58,IF($A12="N2O",About!$D$59,1))</f>
        <v>1.0835673017159</v>
      </c>
      <c r="H12">
        <f>SUMIFS('EPA Export Aggregation'!K:K,'EPA Export Aggregation'!$A:$A,$B12,'EPA Export Aggregation'!$D:$D,$A$1)*IF($A12="CH4",About!$D$58,IF($A12="N2O",About!$D$59,1))</f>
        <v>1.1748893718969</v>
      </c>
      <c r="I12">
        <f>SUMIFS('EPA Export Aggregation'!L:L,'EPA Export Aggregation'!$A:$A,$B12,'EPA Export Aggregation'!$D:$D,$A$1)*IF($A12="CH4",About!$D$58,IF($A12="N2O",About!$D$59,1))</f>
        <v>1.0836592077155001</v>
      </c>
      <c r="J12">
        <f>SUMIFS('EPA Export Aggregation'!M:M,'EPA Export Aggregation'!$A:$A,$B12,'EPA Export Aggregation'!$D:$D,$A$1)*IF($A12="CH4",About!$D$58,IF($A12="N2O",About!$D$59,1))</f>
        <v>1.1273319818717</v>
      </c>
      <c r="K12">
        <f>SUMIFS('EPA Export Aggregation'!N:N,'EPA Export Aggregation'!$A:$A,$B12,'EPA Export Aggregation'!$D:$D,$A$1)*IF($A12="CH4",About!$D$58,IF($A12="N2O",About!$D$59,1))</f>
        <v>1.1414814783700999</v>
      </c>
      <c r="L12">
        <f>SUMIFS('EPA Export Aggregation'!O:O,'EPA Export Aggregation'!$A:$A,$B12,'EPA Export Aggregation'!$D:$D,$A$1)*IF($A12="CH4",About!$D$58,IF($A12="N2O",About!$D$59,1))</f>
        <v>1.1070776406444001</v>
      </c>
      <c r="M12">
        <f>SUMIFS('EPA Export Aggregation'!P:P,'EPA Export Aggregation'!$A:$A,$B12,'EPA Export Aggregation'!$D:$D,$A$1)*IF($A12="CH4",About!$D$58,IF($A12="N2O",About!$D$59,1))</f>
        <v>1.1087814993195999</v>
      </c>
      <c r="N12">
        <f>SUMIFS('EPA Export Aggregation'!Q:Q,'EPA Export Aggregation'!$A:$A,$B12,'EPA Export Aggregation'!$D:$D,$A$1)*IF($A12="CH4",About!$D$58,IF($A12="N2O",About!$D$59,1))</f>
        <v>1.1035769176543999</v>
      </c>
      <c r="O12">
        <f>SUMIFS('EPA Export Aggregation'!R:R,'EPA Export Aggregation'!$A:$A,$B12,'EPA Export Aggregation'!$D:$D,$A$1)*IF($A12="CH4",About!$D$58,IF($A12="N2O",About!$D$59,1))</f>
        <v>1.0998511838303</v>
      </c>
      <c r="P12">
        <f>SUMIFS('EPA Export Aggregation'!S:S,'EPA Export Aggregation'!$A:$A,$B12,'EPA Export Aggregation'!$D:$D,$A$1)*IF($A12="CH4",About!$D$58,IF($A12="N2O",About!$D$59,1))</f>
        <v>1.20018316405</v>
      </c>
      <c r="Q12">
        <f>SUMIFS('EPA Export Aggregation'!T:T,'EPA Export Aggregation'!$A:$A,$B12,'EPA Export Aggregation'!$D:$D,$A$1)*IF($A12="CH4",About!$D$58,IF($A12="N2O",About!$D$59,1))</f>
        <v>1.1614768006845999</v>
      </c>
      <c r="R12">
        <f>SUMIFS('EPA Export Aggregation'!U:U,'EPA Export Aggregation'!$A:$A,$B12,'EPA Export Aggregation'!$D:$D,$A$1)*IF($A12="CH4",About!$D$58,IF($A12="N2O",About!$D$59,1))</f>
        <v>1.1225197090979</v>
      </c>
      <c r="S12">
        <f>SUMIFS('EPA Export Aggregation'!V:V,'EPA Export Aggregation'!$A:$A,$B12,'EPA Export Aggregation'!$D:$D,$A$1)*IF($A12="CH4",About!$D$58,IF($A12="N2O",About!$D$59,1))</f>
        <v>1.2127758321230999</v>
      </c>
      <c r="T12">
        <f>SUMIFS('EPA Export Aggregation'!W:W,'EPA Export Aggregation'!$A:$A,$B12,'EPA Export Aggregation'!$D:$D,$A$1)*IF($A12="CH4",About!$D$58,IF($A12="N2O",About!$D$59,1))</f>
        <v>1.0261462219079001</v>
      </c>
      <c r="U12">
        <f>SUMIFS('EPA Export Aggregation'!X:X,'EPA Export Aggregation'!$A:$A,$B12,'EPA Export Aggregation'!$D:$D,$A$1)*IF($A12="CH4",About!$D$58,IF($A12="N2O",About!$D$59,1))</f>
        <v>0.99870316398000003</v>
      </c>
      <c r="V12">
        <f>SUMIFS('EPA Export Aggregation'!Y:Y,'EPA Export Aggregation'!$A:$A,$B12,'EPA Export Aggregation'!$D:$D,$A$1)*IF($A12="CH4",About!$D$58,IF($A12="N2O",About!$D$59,1))</f>
        <v>0.73283015200000001</v>
      </c>
      <c r="W12">
        <f>SUMIFS('EPA Export Aggregation'!Z:Z,'EPA Export Aggregation'!$A:$A,$B12,'EPA Export Aggregation'!$D:$D,$A$1)*IF($A12="CH4",About!$D$58,IF($A12="N2O",About!$D$59,1))</f>
        <v>1.4333238137235</v>
      </c>
      <c r="X12">
        <f>SUMIFS('EPA Export Aggregation'!AA:AA,'EPA Export Aggregation'!$A:$A,$B12,'EPA Export Aggregation'!$D:$D,$A$1)*IF($A12="CH4",About!$D$58,IF($A12="N2O",About!$D$59,1))</f>
        <v>1.4576467127057</v>
      </c>
      <c r="Y12">
        <f>SUMIFS('EPA Export Aggregation'!AB:AB,'EPA Export Aggregation'!$A:$A,$B12,'EPA Export Aggregation'!$D:$D,$A$1)*IF($A12="CH4",About!$D$58,IF($A12="N2O",About!$D$59,1))</f>
        <v>1.4006359891363001</v>
      </c>
      <c r="Z12">
        <f>SUMIFS('EPA Export Aggregation'!AC:AC,'EPA Export Aggregation'!$A:$A,$B12,'EPA Export Aggregation'!$D:$D,$A$1)*IF($A12="CH4",About!$D$58,IF($A12="N2O",About!$D$59,1))</f>
        <v>1.5329682865064</v>
      </c>
      <c r="AA12">
        <f>SUMIFS('EPA Export Aggregation'!AD:AD,'EPA Export Aggregation'!$A:$A,$B12,'EPA Export Aggregation'!$D:$D,$A$1)*IF($A12="CH4",About!$D$58,IF($A12="N2O",About!$D$59,1))</f>
        <v>1.5718569991147999</v>
      </c>
      <c r="AB12">
        <f>SUMIFS('EPA Export Aggregation'!AE:AE,'EPA Export Aggregation'!$A:$A,$B12,'EPA Export Aggregation'!$D:$D,$A$1)*IF($A12="CH4",About!$D$58,IF($A12="N2O",About!$D$59,1))</f>
        <v>1.3362243709152</v>
      </c>
      <c r="AC12">
        <f>SUMIFS('EPA Export Aggregation'!AF:AF,'EPA Export Aggregation'!$A:$A,$B12,'EPA Export Aggregation'!$D:$D,$A$1)*IF($A12="CH4",About!$D$58,IF($A12="N2O",About!$D$59,1))</f>
        <v>1.3497919185184999</v>
      </c>
      <c r="AD12">
        <f>SUMIFS('EPA Export Aggregation'!AG:AG,'EPA Export Aggregation'!$A:$A,$B12,'EPA Export Aggregation'!$D:$D,$A$1)*IF($A12="CH4",About!$D$58,IF($A12="N2O",About!$D$59,1))</f>
        <v>1.3856510122473</v>
      </c>
      <c r="AE12">
        <f>SUMIFS('EPA Export Aggregation'!AH:AH,'EPA Export Aggregation'!$A:$A,$B12,'EPA Export Aggregation'!$D:$D,$A$1)*IF($A12="CH4",About!$D$58,IF($A12="N2O",About!$D$59,1))</f>
        <v>1.3085740908748</v>
      </c>
      <c r="AF12">
        <f>SUMIFS('EPA Export Aggregation'!AI:AI,'EPA Export Aggregation'!$A:$A,$B12,'EPA Export Aggregation'!$D:$D,$A$1)*IF($A12="CH4",About!$D$58,IF($A12="N2O",About!$D$59,1))</f>
        <v>1.1595269765149001</v>
      </c>
      <c r="AG12">
        <f>SUMIFS('EPA Export Aggregation'!AJ:AJ,'EPA Export Aggregation'!$A:$A,$B12,'EPA Export Aggregation'!$D:$D,$A$1)*IF($A12="CH4",About!$D$58,IF($A12="N2O",About!$D$59,1))</f>
        <v>1.0543997683701001</v>
      </c>
      <c r="AH12">
        <f>SUMIFS('EPA Export Aggregation'!AK:AK,'EPA Export Aggregation'!$A:$A,$B12,'EPA Export Aggregation'!$D:$D,$A$1)*IF($A12="CH4",About!$D$58,IF($A12="N2O",About!$D$59,1))</f>
        <v>1.1935211677738</v>
      </c>
    </row>
    <row r="13" spans="1:34" x14ac:dyDescent="0.25">
      <c r="A13" s="413" t="s">
        <v>2215</v>
      </c>
      <c r="B13" s="414" t="s">
        <v>4235</v>
      </c>
      <c r="C13">
        <f>SUMIFS('EPA Export Aggregation'!F:F,'EPA Export Aggregation'!$A:$A,$B13,'EPA Export Aggregation'!$D:$D,$A$1)*IF($A13="CH4",About!$D$58,IF($A13="N2O",About!$D$59,1))</f>
        <v>0.26715107806420002</v>
      </c>
      <c r="D13">
        <f>SUMIFS('EPA Export Aggregation'!G:G,'EPA Export Aggregation'!$A:$A,$B13,'EPA Export Aggregation'!$D:$D,$A$1)*IF($A13="CH4",About!$D$58,IF($A13="N2O",About!$D$59,1))</f>
        <v>0.23907263096369999</v>
      </c>
      <c r="E13">
        <f>SUMIFS('EPA Export Aggregation'!H:H,'EPA Export Aggregation'!$A:$A,$B13,'EPA Export Aggregation'!$D:$D,$A$1)*IF($A13="CH4",About!$D$58,IF($A13="N2O",About!$D$59,1))</f>
        <v>0.23522654502939999</v>
      </c>
      <c r="F13">
        <f>SUMIFS('EPA Export Aggregation'!I:I,'EPA Export Aggregation'!$A:$A,$B13,'EPA Export Aggregation'!$D:$D,$A$1)*IF($A13="CH4",About!$D$58,IF($A13="N2O",About!$D$59,1))</f>
        <v>0.2174815535921</v>
      </c>
      <c r="G13">
        <f>SUMIFS('EPA Export Aggregation'!J:J,'EPA Export Aggregation'!$A:$A,$B13,'EPA Export Aggregation'!$D:$D,$A$1)*IF($A13="CH4",About!$D$58,IF($A13="N2O",About!$D$59,1))</f>
        <v>0.22757625095879999</v>
      </c>
      <c r="H13">
        <f>SUMIFS('EPA Export Aggregation'!K:K,'EPA Export Aggregation'!$A:$A,$B13,'EPA Export Aggregation'!$D:$D,$A$1)*IF($A13="CH4",About!$D$58,IF($A13="N2O",About!$D$59,1))</f>
        <v>0.3045491363999</v>
      </c>
      <c r="I13">
        <f>SUMIFS('EPA Export Aggregation'!L:L,'EPA Export Aggregation'!$A:$A,$B13,'EPA Export Aggregation'!$D:$D,$A$1)*IF($A13="CH4",About!$D$58,IF($A13="N2O",About!$D$59,1))</f>
        <v>0.32709389608930001</v>
      </c>
      <c r="J13">
        <f>SUMIFS('EPA Export Aggregation'!M:M,'EPA Export Aggregation'!$A:$A,$B13,'EPA Export Aggregation'!$D:$D,$A$1)*IF($A13="CH4",About!$D$58,IF($A13="N2O",About!$D$59,1))</f>
        <v>0.31342942311549998</v>
      </c>
      <c r="K13">
        <f>SUMIFS('EPA Export Aggregation'!N:N,'EPA Export Aggregation'!$A:$A,$B13,'EPA Export Aggregation'!$D:$D,$A$1)*IF($A13="CH4",About!$D$58,IF($A13="N2O",About!$D$59,1))</f>
        <v>0.31707780671579999</v>
      </c>
      <c r="L13">
        <f>SUMIFS('EPA Export Aggregation'!O:O,'EPA Export Aggregation'!$A:$A,$B13,'EPA Export Aggregation'!$D:$D,$A$1)*IF($A13="CH4",About!$D$58,IF($A13="N2O",About!$D$59,1))</f>
        <v>0.34564828889659999</v>
      </c>
      <c r="M13">
        <f>SUMIFS('EPA Export Aggregation'!P:P,'EPA Export Aggregation'!$A:$A,$B13,'EPA Export Aggregation'!$D:$D,$A$1)*IF($A13="CH4",About!$D$58,IF($A13="N2O",About!$D$59,1))</f>
        <v>0.22867281724310001</v>
      </c>
      <c r="N13">
        <f>SUMIFS('EPA Export Aggregation'!Q:Q,'EPA Export Aggregation'!$A:$A,$B13,'EPA Export Aggregation'!$D:$D,$A$1)*IF($A13="CH4",About!$D$58,IF($A13="N2O",About!$D$59,1))</f>
        <v>0.23544920118000001</v>
      </c>
      <c r="O13">
        <f>SUMIFS('EPA Export Aggregation'!R:R,'EPA Export Aggregation'!$A:$A,$B13,'EPA Export Aggregation'!$D:$D,$A$1)*IF($A13="CH4",About!$D$58,IF($A13="N2O",About!$D$59,1))</f>
        <v>0.24548087671630001</v>
      </c>
      <c r="P13">
        <f>SUMIFS('EPA Export Aggregation'!S:S,'EPA Export Aggregation'!$A:$A,$B13,'EPA Export Aggregation'!$D:$D,$A$1)*IF($A13="CH4",About!$D$58,IF($A13="N2O",About!$D$59,1))</f>
        <v>0.18911492679899999</v>
      </c>
      <c r="Q13">
        <f>SUMIFS('EPA Export Aggregation'!T:T,'EPA Export Aggregation'!$A:$A,$B13,'EPA Export Aggregation'!$D:$D,$A$1)*IF($A13="CH4",About!$D$58,IF($A13="N2O",About!$D$59,1))</f>
        <v>0.25799530220220002</v>
      </c>
      <c r="R13">
        <f>SUMIFS('EPA Export Aggregation'!U:U,'EPA Export Aggregation'!$A:$A,$B13,'EPA Export Aggregation'!$D:$D,$A$1)*IF($A13="CH4",About!$D$58,IF($A13="N2O",About!$D$59,1))</f>
        <v>0.28528126489319999</v>
      </c>
      <c r="S13">
        <f>SUMIFS('EPA Export Aggregation'!V:V,'EPA Export Aggregation'!$A:$A,$B13,'EPA Export Aggregation'!$D:$D,$A$1)*IF($A13="CH4",About!$D$58,IF($A13="N2O",About!$D$59,1))</f>
        <v>0.32480029281720002</v>
      </c>
      <c r="T13">
        <f>SUMIFS('EPA Export Aggregation'!W:W,'EPA Export Aggregation'!$A:$A,$B13,'EPA Export Aggregation'!$D:$D,$A$1)*IF($A13="CH4",About!$D$58,IF($A13="N2O",About!$D$59,1))</f>
        <v>0.2962326231988</v>
      </c>
      <c r="U13">
        <f>SUMIFS('EPA Export Aggregation'!X:X,'EPA Export Aggregation'!$A:$A,$B13,'EPA Export Aggregation'!$D:$D,$A$1)*IF($A13="CH4",About!$D$58,IF($A13="N2O",About!$D$59,1))</f>
        <v>0.25034553022950001</v>
      </c>
      <c r="V13">
        <f>SUMIFS('EPA Export Aggregation'!Y:Y,'EPA Export Aggregation'!$A:$A,$B13,'EPA Export Aggregation'!$D:$D,$A$1)*IF($A13="CH4",About!$D$58,IF($A13="N2O",About!$D$59,1))</f>
        <v>0.32084539938220002</v>
      </c>
      <c r="W13">
        <f>SUMIFS('EPA Export Aggregation'!Z:Z,'EPA Export Aggregation'!$A:$A,$B13,'EPA Export Aggregation'!$D:$D,$A$1)*IF($A13="CH4",About!$D$58,IF($A13="N2O",About!$D$59,1))</f>
        <v>0.39080052303439999</v>
      </c>
      <c r="X13">
        <f>SUMIFS('EPA Export Aggregation'!AA:AA,'EPA Export Aggregation'!$A:$A,$B13,'EPA Export Aggregation'!$D:$D,$A$1)*IF($A13="CH4",About!$D$58,IF($A13="N2O",About!$D$59,1))</f>
        <v>0.35556227264009999</v>
      </c>
      <c r="Y13">
        <f>SUMIFS('EPA Export Aggregation'!AB:AB,'EPA Export Aggregation'!$A:$A,$B13,'EPA Export Aggregation'!$D:$D,$A$1)*IF($A13="CH4",About!$D$58,IF($A13="N2O",About!$D$59,1))</f>
        <v>0.3247646306934</v>
      </c>
      <c r="Z13">
        <f>SUMIFS('EPA Export Aggregation'!AC:AC,'EPA Export Aggregation'!$A:$A,$B13,'EPA Export Aggregation'!$D:$D,$A$1)*IF($A13="CH4",About!$D$58,IF($A13="N2O",About!$D$59,1))</f>
        <v>0.3942802659497</v>
      </c>
      <c r="AA13">
        <f>SUMIFS('EPA Export Aggregation'!AD:AD,'EPA Export Aggregation'!$A:$A,$B13,'EPA Export Aggregation'!$D:$D,$A$1)*IF($A13="CH4",About!$D$58,IF($A13="N2O",About!$D$59,1))</f>
        <v>0.45307957660019998</v>
      </c>
      <c r="AB13">
        <f>SUMIFS('EPA Export Aggregation'!AE:AE,'EPA Export Aggregation'!$A:$A,$B13,'EPA Export Aggregation'!$D:$D,$A$1)*IF($A13="CH4",About!$D$58,IF($A13="N2O",About!$D$59,1))</f>
        <v>0.4348172081758</v>
      </c>
      <c r="AC13">
        <f>SUMIFS('EPA Export Aggregation'!AF:AF,'EPA Export Aggregation'!$A:$A,$B13,'EPA Export Aggregation'!$D:$D,$A$1)*IF($A13="CH4",About!$D$58,IF($A13="N2O",About!$D$59,1))</f>
        <v>0.3850679947531</v>
      </c>
      <c r="AD13">
        <f>SUMIFS('EPA Export Aggregation'!AG:AG,'EPA Export Aggregation'!$A:$A,$B13,'EPA Export Aggregation'!$D:$D,$A$1)*IF($A13="CH4",About!$D$58,IF($A13="N2O",About!$D$59,1))</f>
        <v>0.35011498893260001</v>
      </c>
      <c r="AE13">
        <f>SUMIFS('EPA Export Aggregation'!AH:AH,'EPA Export Aggregation'!$A:$A,$B13,'EPA Export Aggregation'!$D:$D,$A$1)*IF($A13="CH4",About!$D$58,IF($A13="N2O",About!$D$59,1))</f>
        <v>0.25989570505490001</v>
      </c>
      <c r="AF13">
        <f>SUMIFS('EPA Export Aggregation'!AI:AI,'EPA Export Aggregation'!$A:$A,$B13,'EPA Export Aggregation'!$D:$D,$A$1)*IF($A13="CH4",About!$D$58,IF($A13="N2O",About!$D$59,1))</f>
        <v>0.29678988734700001</v>
      </c>
      <c r="AG13">
        <f>SUMIFS('EPA Export Aggregation'!AJ:AJ,'EPA Export Aggregation'!$A:$A,$B13,'EPA Export Aggregation'!$D:$D,$A$1)*IF($A13="CH4",About!$D$58,IF($A13="N2O",About!$D$59,1))</f>
        <v>0.29547973418410001</v>
      </c>
      <c r="AH13">
        <f>SUMIFS('EPA Export Aggregation'!AK:AK,'EPA Export Aggregation'!$A:$A,$B13,'EPA Export Aggregation'!$D:$D,$A$1)*IF($A13="CH4",About!$D$58,IF($A13="N2O",About!$D$59,1))</f>
        <v>0.27916210871559999</v>
      </c>
    </row>
    <row r="14" spans="1:34" x14ac:dyDescent="0.25">
      <c r="A14" s="413" t="s">
        <v>2215</v>
      </c>
      <c r="B14" s="414" t="s">
        <v>4253</v>
      </c>
      <c r="C14">
        <f>SUMIFS('EPA Export Aggregation'!F:F,'EPA Export Aggregation'!$A:$A,$B14,'EPA Export Aggregation'!$D:$D,$A$1)*IF($A14="CH4",About!$D$58,IF($A14="N2O",About!$D$59,1))</f>
        <v>3.6494129793700002E-2</v>
      </c>
      <c r="D14">
        <f>SUMIFS('EPA Export Aggregation'!G:G,'EPA Export Aggregation'!$A:$A,$B14,'EPA Export Aggregation'!$D:$D,$A$1)*IF($A14="CH4",About!$D$58,IF($A14="N2O",About!$D$59,1))</f>
        <v>3.4655123694199999E-2</v>
      </c>
      <c r="E14">
        <f>SUMIFS('EPA Export Aggregation'!H:H,'EPA Export Aggregation'!$A:$A,$B14,'EPA Export Aggregation'!$D:$D,$A$1)*IF($A14="CH4",About!$D$58,IF($A14="N2O",About!$D$59,1))</f>
        <v>3.5031003456799999E-2</v>
      </c>
      <c r="F14">
        <f>SUMIFS('EPA Export Aggregation'!I:I,'EPA Export Aggregation'!$A:$A,$B14,'EPA Export Aggregation'!$D:$D,$A$1)*IF($A14="CH4",About!$D$58,IF($A14="N2O",About!$D$59,1))</f>
        <v>3.4976396867300003E-2</v>
      </c>
      <c r="G14">
        <f>SUMIFS('EPA Export Aggregation'!J:J,'EPA Export Aggregation'!$A:$A,$B14,'EPA Export Aggregation'!$D:$D,$A$1)*IF($A14="CH4",About!$D$58,IF($A14="N2O",About!$D$59,1))</f>
        <v>3.6067490027100003E-2</v>
      </c>
      <c r="H14">
        <f>SUMIFS('EPA Export Aggregation'!K:K,'EPA Export Aggregation'!$A:$A,$B14,'EPA Export Aggregation'!$D:$D,$A$1)*IF($A14="CH4",About!$D$58,IF($A14="N2O",About!$D$59,1))</f>
        <v>3.4312818345200002E-2</v>
      </c>
      <c r="I14">
        <f>SUMIFS('EPA Export Aggregation'!L:L,'EPA Export Aggregation'!$A:$A,$B14,'EPA Export Aggregation'!$D:$D,$A$1)*IF($A14="CH4",About!$D$58,IF($A14="N2O",About!$D$59,1))</f>
        <v>3.3808455415099997E-2</v>
      </c>
      <c r="J14">
        <f>SUMIFS('EPA Export Aggregation'!M:M,'EPA Export Aggregation'!$A:$A,$B14,'EPA Export Aggregation'!$D:$D,$A$1)*IF($A14="CH4",About!$D$58,IF($A14="N2O",About!$D$59,1))</f>
        <v>3.5257300579100002E-2</v>
      </c>
      <c r="K14">
        <f>SUMIFS('EPA Export Aggregation'!N:N,'EPA Export Aggregation'!$A:$A,$B14,'EPA Export Aggregation'!$D:$D,$A$1)*IF($A14="CH4",About!$D$58,IF($A14="N2O",About!$D$59,1))</f>
        <v>6.9276468021100004E-2</v>
      </c>
      <c r="L14">
        <f>SUMIFS('EPA Export Aggregation'!O:O,'EPA Export Aggregation'!$A:$A,$B14,'EPA Export Aggregation'!$D:$D,$A$1)*IF($A14="CH4",About!$D$58,IF($A14="N2O",About!$D$59,1))</f>
        <v>0.1334445336782</v>
      </c>
      <c r="M14">
        <f>SUMIFS('EPA Export Aggregation'!P:P,'EPA Export Aggregation'!$A:$A,$B14,'EPA Export Aggregation'!$D:$D,$A$1)*IF($A14="CH4",About!$D$58,IF($A14="N2O",About!$D$59,1))</f>
        <v>0.17746449192569999</v>
      </c>
      <c r="N14">
        <f>SUMIFS('EPA Export Aggregation'!Q:Q,'EPA Export Aggregation'!$A:$A,$B14,'EPA Export Aggregation'!$D:$D,$A$1)*IF($A14="CH4",About!$D$58,IF($A14="N2O",About!$D$59,1))</f>
        <v>0.16691644803799999</v>
      </c>
      <c r="O14">
        <f>SUMIFS('EPA Export Aggregation'!R:R,'EPA Export Aggregation'!$A:$A,$B14,'EPA Export Aggregation'!$D:$D,$A$1)*IF($A14="CH4",About!$D$58,IF($A14="N2O",About!$D$59,1))</f>
        <v>0.18909416110569999</v>
      </c>
      <c r="P14">
        <f>SUMIFS('EPA Export Aggregation'!S:S,'EPA Export Aggregation'!$A:$A,$B14,'EPA Export Aggregation'!$D:$D,$A$1)*IF($A14="CH4",About!$D$58,IF($A14="N2O",About!$D$59,1))</f>
        <v>0.2074933712583</v>
      </c>
      <c r="Q14">
        <f>SUMIFS('EPA Export Aggregation'!T:T,'EPA Export Aggregation'!$A:$A,$B14,'EPA Export Aggregation'!$D:$D,$A$1)*IF($A14="CH4",About!$D$58,IF($A14="N2O",About!$D$59,1))</f>
        <v>0.20393492778610001</v>
      </c>
      <c r="R14">
        <f>SUMIFS('EPA Export Aggregation'!U:U,'EPA Export Aggregation'!$A:$A,$B14,'EPA Export Aggregation'!$D:$D,$A$1)*IF($A14="CH4",About!$D$58,IF($A14="N2O",About!$D$59,1))</f>
        <v>0.1960968407043</v>
      </c>
      <c r="S14">
        <f>SUMIFS('EPA Export Aggregation'!V:V,'EPA Export Aggregation'!$A:$A,$B14,'EPA Export Aggregation'!$D:$D,$A$1)*IF($A14="CH4",About!$D$58,IF($A14="N2O",About!$D$59,1))</f>
        <v>0.19185948366300001</v>
      </c>
      <c r="T14">
        <f>SUMIFS('EPA Export Aggregation'!W:W,'EPA Export Aggregation'!$A:$A,$B14,'EPA Export Aggregation'!$D:$D,$A$1)*IF($A14="CH4",About!$D$58,IF($A14="N2O",About!$D$59,1))</f>
        <v>0.18425754402530001</v>
      </c>
      <c r="U14">
        <f>SUMIFS('EPA Export Aggregation'!X:X,'EPA Export Aggregation'!$A:$A,$B14,'EPA Export Aggregation'!$D:$D,$A$1)*IF($A14="CH4",About!$D$58,IF($A14="N2O",About!$D$59,1))</f>
        <v>0.17126469366710001</v>
      </c>
      <c r="V14">
        <f>SUMIFS('EPA Export Aggregation'!Y:Y,'EPA Export Aggregation'!$A:$A,$B14,'EPA Export Aggregation'!$D:$D,$A$1)*IF($A14="CH4",About!$D$58,IF($A14="N2O",About!$D$59,1))</f>
        <v>0.1473383879456</v>
      </c>
      <c r="W14">
        <f>SUMIFS('EPA Export Aggregation'!Z:Z,'EPA Export Aggregation'!$A:$A,$B14,'EPA Export Aggregation'!$D:$D,$A$1)*IF($A14="CH4",About!$D$58,IF($A14="N2O",About!$D$59,1))</f>
        <v>0.128006160255</v>
      </c>
      <c r="X14">
        <f>SUMIFS('EPA Export Aggregation'!AA:AA,'EPA Export Aggregation'!$A:$A,$B14,'EPA Export Aggregation'!$D:$D,$A$1)*IF($A14="CH4",About!$D$58,IF($A14="N2O",About!$D$59,1))</f>
        <v>0.1250387269721</v>
      </c>
      <c r="Y14">
        <f>SUMIFS('EPA Export Aggregation'!AB:AB,'EPA Export Aggregation'!$A:$A,$B14,'EPA Export Aggregation'!$D:$D,$A$1)*IF($A14="CH4",About!$D$58,IF($A14="N2O",About!$D$59,1))</f>
        <v>0.122269719406</v>
      </c>
      <c r="Z14">
        <f>SUMIFS('EPA Export Aggregation'!AC:AC,'EPA Export Aggregation'!$A:$A,$B14,'EPA Export Aggregation'!$D:$D,$A$1)*IF($A14="CH4",About!$D$58,IF($A14="N2O",About!$D$59,1))</f>
        <v>0.11853989176099999</v>
      </c>
      <c r="AA14">
        <f>SUMIFS('EPA Export Aggregation'!AD:AD,'EPA Export Aggregation'!$A:$A,$B14,'EPA Export Aggregation'!$D:$D,$A$1)*IF($A14="CH4",About!$D$58,IF($A14="N2O",About!$D$59,1))</f>
        <v>0.1118424096046</v>
      </c>
      <c r="AB14">
        <f>SUMIFS('EPA Export Aggregation'!AE:AE,'EPA Export Aggregation'!$A:$A,$B14,'EPA Export Aggregation'!$D:$D,$A$1)*IF($A14="CH4",About!$D$58,IF($A14="N2O",About!$D$59,1))</f>
        <v>0.1202253006423</v>
      </c>
      <c r="AC14">
        <f>SUMIFS('EPA Export Aggregation'!AF:AF,'EPA Export Aggregation'!$A:$A,$B14,'EPA Export Aggregation'!$D:$D,$A$1)*IF($A14="CH4",About!$D$58,IF($A14="N2O",About!$D$59,1))</f>
        <v>0.1071847828229</v>
      </c>
      <c r="AD14">
        <f>SUMIFS('EPA Export Aggregation'!AG:AG,'EPA Export Aggregation'!$A:$A,$B14,'EPA Export Aggregation'!$D:$D,$A$1)*IF($A14="CH4",About!$D$58,IF($A14="N2O",About!$D$59,1))</f>
        <v>0.105056774438</v>
      </c>
      <c r="AE14">
        <f>SUMIFS('EPA Export Aggregation'!AH:AH,'EPA Export Aggregation'!$A:$A,$B14,'EPA Export Aggregation'!$D:$D,$A$1)*IF($A14="CH4",About!$D$58,IF($A14="N2O",About!$D$59,1))</f>
        <v>0.1137524566117</v>
      </c>
      <c r="AF14">
        <f>SUMIFS('EPA Export Aggregation'!AI:AI,'EPA Export Aggregation'!$A:$A,$B14,'EPA Export Aggregation'!$D:$D,$A$1)*IF($A14="CH4",About!$D$58,IF($A14="N2O",About!$D$59,1))</f>
        <v>0.112657775366</v>
      </c>
      <c r="AG14">
        <f>SUMIFS('EPA Export Aggregation'!AJ:AJ,'EPA Export Aggregation'!$A:$A,$B14,'EPA Export Aggregation'!$D:$D,$A$1)*IF($A14="CH4",About!$D$58,IF($A14="N2O",About!$D$59,1))</f>
        <v>9.3414635789799999E-2</v>
      </c>
      <c r="AH14">
        <f>SUMIFS('EPA Export Aggregation'!AK:AK,'EPA Export Aggregation'!$A:$A,$B14,'EPA Export Aggregation'!$D:$D,$A$1)*IF($A14="CH4",About!$D$58,IF($A14="N2O",About!$D$59,1))</f>
        <v>0.13882917455880001</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6.3082743038400002E-2</v>
      </c>
      <c r="D16">
        <f>SUMIFS('EPA Export Aggregation'!G:G,'EPA Export Aggregation'!$A:$A,$B16,'EPA Export Aggregation'!$D:$D,$A$1)*IF($A16="CH4",About!$D$58,IF($A16="N2O",About!$D$59,1))</f>
        <v>6.2611454780300002E-2</v>
      </c>
      <c r="E16">
        <f>SUMIFS('EPA Export Aggregation'!H:H,'EPA Export Aggregation'!$A:$A,$B16,'EPA Export Aggregation'!$D:$D,$A$1)*IF($A16="CH4",About!$D$58,IF($A16="N2O",About!$D$59,1))</f>
        <v>6.1949609092299997E-2</v>
      </c>
      <c r="F16">
        <f>SUMIFS('EPA Export Aggregation'!I:I,'EPA Export Aggregation'!$A:$A,$B16,'EPA Export Aggregation'!$D:$D,$A$1)*IF($A16="CH4",About!$D$58,IF($A16="N2O",About!$D$59,1))</f>
        <v>6.1839229246000001E-2</v>
      </c>
      <c r="G16">
        <f>SUMIFS('EPA Export Aggregation'!J:J,'EPA Export Aggregation'!$A:$A,$B16,'EPA Export Aggregation'!$D:$D,$A$1)*IF($A16="CH4",About!$D$58,IF($A16="N2O",About!$D$59,1))</f>
        <v>6.1644491053400002E-2</v>
      </c>
      <c r="H16">
        <f>SUMIFS('EPA Export Aggregation'!K:K,'EPA Export Aggregation'!$A:$A,$B16,'EPA Export Aggregation'!$D:$D,$A$1)*IF($A16="CH4",About!$D$58,IF($A16="N2O",About!$D$59,1))</f>
        <v>6.1232399507399997E-2</v>
      </c>
      <c r="I16">
        <f>SUMIFS('EPA Export Aggregation'!L:L,'EPA Export Aggregation'!$A:$A,$B16,'EPA Export Aggregation'!$D:$D,$A$1)*IF($A16="CH4",About!$D$58,IF($A16="N2O",About!$D$59,1))</f>
        <v>6.1090765930199999E-2</v>
      </c>
      <c r="J16">
        <f>SUMIFS('EPA Export Aggregation'!M:M,'EPA Export Aggregation'!$A:$A,$B16,'EPA Export Aggregation'!$D:$D,$A$1)*IF($A16="CH4",About!$D$58,IF($A16="N2O",About!$D$59,1))</f>
        <v>6.0479701775599998E-2</v>
      </c>
      <c r="K16">
        <f>SUMIFS('EPA Export Aggregation'!N:N,'EPA Export Aggregation'!$A:$A,$B16,'EPA Export Aggregation'!$D:$D,$A$1)*IF($A16="CH4",About!$D$58,IF($A16="N2O",About!$D$59,1))</f>
        <v>5.9843314956600002E-2</v>
      </c>
      <c r="L16">
        <f>SUMIFS('EPA Export Aggregation'!O:O,'EPA Export Aggregation'!$A:$A,$B16,'EPA Export Aggregation'!$D:$D,$A$1)*IF($A16="CH4",About!$D$58,IF($A16="N2O",About!$D$59,1))</f>
        <v>5.92043434489E-2</v>
      </c>
      <c r="M16">
        <f>SUMIFS('EPA Export Aggregation'!P:P,'EPA Export Aggregation'!$A:$A,$B16,'EPA Export Aggregation'!$D:$D,$A$1)*IF($A16="CH4",About!$D$58,IF($A16="N2O",About!$D$59,1))</f>
        <v>5.8646197293299999E-2</v>
      </c>
      <c r="N16">
        <f>SUMIFS('EPA Export Aggregation'!Q:Q,'EPA Export Aggregation'!$A:$A,$B16,'EPA Export Aggregation'!$D:$D,$A$1)*IF($A16="CH4",About!$D$58,IF($A16="N2O",About!$D$59,1))</f>
        <v>3.5185115845499999E-2</v>
      </c>
      <c r="O16">
        <f>SUMIFS('EPA Export Aggregation'!R:R,'EPA Export Aggregation'!$A:$A,$B16,'EPA Export Aggregation'!$D:$D,$A$1)*IF($A16="CH4",About!$D$58,IF($A16="N2O",About!$D$59,1))</f>
        <v>4.09356771011E-2</v>
      </c>
      <c r="P16">
        <f>SUMIFS('EPA Export Aggregation'!S:S,'EPA Export Aggregation'!$A:$A,$B16,'EPA Export Aggregation'!$D:$D,$A$1)*IF($A16="CH4",About!$D$58,IF($A16="N2O",About!$D$59,1))</f>
        <v>5.3020330849500003E-2</v>
      </c>
      <c r="Q16">
        <f>SUMIFS('EPA Export Aggregation'!T:T,'EPA Export Aggregation'!$A:$A,$B16,'EPA Export Aggregation'!$D:$D,$A$1)*IF($A16="CH4",About!$D$58,IF($A16="N2O",About!$D$59,1))</f>
        <v>4.8556525670499999E-2</v>
      </c>
      <c r="R16">
        <f>SUMIFS('EPA Export Aggregation'!U:U,'EPA Export Aggregation'!$A:$A,$B16,'EPA Export Aggregation'!$D:$D,$A$1)*IF($A16="CH4",About!$D$58,IF($A16="N2O",About!$D$59,1))</f>
        <v>5.2580349451799999E-2</v>
      </c>
      <c r="S16">
        <f>SUMIFS('EPA Export Aggregation'!V:V,'EPA Export Aggregation'!$A:$A,$B16,'EPA Export Aggregation'!$D:$D,$A$1)*IF($A16="CH4",About!$D$58,IF($A16="N2O",About!$D$59,1))</f>
        <v>6.6711862577600006E-2</v>
      </c>
      <c r="T16">
        <f>SUMIFS('EPA Export Aggregation'!W:W,'EPA Export Aggregation'!$A:$A,$B16,'EPA Export Aggregation'!$D:$D,$A$1)*IF($A16="CH4",About!$D$58,IF($A16="N2O",About!$D$59,1))</f>
        <v>7.2366388071900004E-2</v>
      </c>
      <c r="U16">
        <f>SUMIFS('EPA Export Aggregation'!X:X,'EPA Export Aggregation'!$A:$A,$B16,'EPA Export Aggregation'!$D:$D,$A$1)*IF($A16="CH4",About!$D$58,IF($A16="N2O",About!$D$59,1))</f>
        <v>6.8499235387099996E-2</v>
      </c>
      <c r="V16">
        <f>SUMIFS('EPA Export Aggregation'!Y:Y,'EPA Export Aggregation'!$A:$A,$B16,'EPA Export Aggregation'!$D:$D,$A$1)*IF($A16="CH4",About!$D$58,IF($A16="N2O",About!$D$59,1))</f>
        <v>6.6555130871100002E-2</v>
      </c>
      <c r="W16">
        <f>SUMIFS('EPA Export Aggregation'!Z:Z,'EPA Export Aggregation'!$A:$A,$B16,'EPA Export Aggregation'!$D:$D,$A$1)*IF($A16="CH4",About!$D$58,IF($A16="N2O",About!$D$59,1))</f>
        <v>0.16291839633470001</v>
      </c>
      <c r="X16">
        <f>SUMIFS('EPA Export Aggregation'!AA:AA,'EPA Export Aggregation'!$A:$A,$B16,'EPA Export Aggregation'!$D:$D,$A$1)*IF($A16="CH4",About!$D$58,IF($A16="N2O",About!$D$59,1))</f>
        <v>0.1493472001285</v>
      </c>
      <c r="Y16">
        <f>SUMIFS('EPA Export Aggregation'!AB:AB,'EPA Export Aggregation'!$A:$A,$B16,'EPA Export Aggregation'!$D:$D,$A$1)*IF($A16="CH4",About!$D$58,IF($A16="N2O",About!$D$59,1))</f>
        <v>0.146037638085</v>
      </c>
      <c r="Z16">
        <f>SUMIFS('EPA Export Aggregation'!AC:AC,'EPA Export Aggregation'!$A:$A,$B16,'EPA Export Aggregation'!$D:$D,$A$1)*IF($A16="CH4",About!$D$58,IF($A16="N2O",About!$D$59,1))</f>
        <v>0.15151539814080001</v>
      </c>
      <c r="AA16">
        <f>SUMIFS('EPA Export Aggregation'!AD:AD,'EPA Export Aggregation'!$A:$A,$B16,'EPA Export Aggregation'!$D:$D,$A$1)*IF($A16="CH4",About!$D$58,IF($A16="N2O",About!$D$59,1))</f>
        <v>0.16101578674809999</v>
      </c>
      <c r="AB16">
        <f>SUMIFS('EPA Export Aggregation'!AE:AE,'EPA Export Aggregation'!$A:$A,$B16,'EPA Export Aggregation'!$D:$D,$A$1)*IF($A16="CH4",About!$D$58,IF($A16="N2O",About!$D$59,1))</f>
        <v>0.17688152917069999</v>
      </c>
      <c r="AC16">
        <f>SUMIFS('EPA Export Aggregation'!AF:AF,'EPA Export Aggregation'!$A:$A,$B16,'EPA Export Aggregation'!$D:$D,$A$1)*IF($A16="CH4",About!$D$58,IF($A16="N2O",About!$D$59,1))</f>
        <v>0.16524014041740001</v>
      </c>
      <c r="AD16">
        <f>SUMIFS('EPA Export Aggregation'!AG:AG,'EPA Export Aggregation'!$A:$A,$B16,'EPA Export Aggregation'!$D:$D,$A$1)*IF($A16="CH4",About!$D$58,IF($A16="N2O",About!$D$59,1))</f>
        <v>0.1624844187774</v>
      </c>
      <c r="AE16">
        <f>SUMIFS('EPA Export Aggregation'!AH:AH,'EPA Export Aggregation'!$A:$A,$B16,'EPA Export Aggregation'!$D:$D,$A$1)*IF($A16="CH4",About!$D$58,IF($A16="N2O",About!$D$59,1))</f>
        <v>0.1460075930535</v>
      </c>
      <c r="AF16">
        <f>SUMIFS('EPA Export Aggregation'!AI:AI,'EPA Export Aggregation'!$A:$A,$B16,'EPA Export Aggregation'!$D:$D,$A$1)*IF($A16="CH4",About!$D$58,IF($A16="N2O",About!$D$59,1))</f>
        <v>0.171624556294</v>
      </c>
      <c r="AG16">
        <f>SUMIFS('EPA Export Aggregation'!AJ:AJ,'EPA Export Aggregation'!$A:$A,$B16,'EPA Export Aggregation'!$D:$D,$A$1)*IF($A16="CH4",About!$D$58,IF($A16="N2O",About!$D$59,1))</f>
        <v>0.174841284332</v>
      </c>
      <c r="AH16">
        <f>SUMIFS('EPA Export Aggregation'!AK:AK,'EPA Export Aggregation'!$A:$A,$B16,'EPA Export Aggregation'!$D:$D,$A$1)*IF($A16="CH4",About!$D$58,IF($A16="N2O",About!$D$59,1))</f>
        <v>0.1751923239358</v>
      </c>
    </row>
    <row r="17" spans="1:34" x14ac:dyDescent="0.25">
      <c r="A17" s="413" t="s">
        <v>2215</v>
      </c>
      <c r="B17" s="414" t="s">
        <v>4233</v>
      </c>
      <c r="C17">
        <f>SUMIFS('EPA Export Aggregation'!F:F,'EPA Export Aggregation'!$A:$A,$B17,'EPA Export Aggregation'!$D:$D,$A$1)*IF($A17="CH4",About!$D$58,IF($A17="N2O",About!$D$59,1))</f>
        <v>0.6628342484095</v>
      </c>
      <c r="D17">
        <f>SUMIFS('EPA Export Aggregation'!G:G,'EPA Export Aggregation'!$A:$A,$B17,'EPA Export Aggregation'!$D:$D,$A$1)*IF($A17="CH4",About!$D$58,IF($A17="N2O",About!$D$59,1))</f>
        <v>0.50905935780160005</v>
      </c>
      <c r="E17">
        <f>SUMIFS('EPA Export Aggregation'!H:H,'EPA Export Aggregation'!$A:$A,$B17,'EPA Export Aggregation'!$D:$D,$A$1)*IF($A17="CH4",About!$D$58,IF($A17="N2O",About!$D$59,1))</f>
        <v>0.40542045232020002</v>
      </c>
      <c r="F17">
        <f>SUMIFS('EPA Export Aggregation'!I:I,'EPA Export Aggregation'!$A:$A,$B17,'EPA Export Aggregation'!$D:$D,$A$1)*IF($A17="CH4",About!$D$58,IF($A17="N2O",About!$D$59,1))</f>
        <v>0.4308119978487</v>
      </c>
      <c r="G17">
        <f>SUMIFS('EPA Export Aggregation'!J:J,'EPA Export Aggregation'!$A:$A,$B17,'EPA Export Aggregation'!$D:$D,$A$1)*IF($A17="CH4",About!$D$58,IF($A17="N2O",About!$D$59,1))</f>
        <v>0.40024996591700002</v>
      </c>
      <c r="H17">
        <f>SUMIFS('EPA Export Aggregation'!K:K,'EPA Export Aggregation'!$A:$A,$B17,'EPA Export Aggregation'!$D:$D,$A$1)*IF($A17="CH4",About!$D$58,IF($A17="N2O",About!$D$59,1))</f>
        <v>0.4473116254349</v>
      </c>
      <c r="I17">
        <f>SUMIFS('EPA Export Aggregation'!L:L,'EPA Export Aggregation'!$A:$A,$B17,'EPA Export Aggregation'!$D:$D,$A$1)*IF($A17="CH4",About!$D$58,IF($A17="N2O",About!$D$59,1))</f>
        <v>0.1112885803317</v>
      </c>
      <c r="J17">
        <f>SUMIFS('EPA Export Aggregation'!M:M,'EPA Export Aggregation'!$A:$A,$B17,'EPA Export Aggregation'!$D:$D,$A$1)*IF($A17="CH4",About!$D$58,IF($A17="N2O",About!$D$59,1))</f>
        <v>6.25381531854E-2</v>
      </c>
      <c r="K17">
        <f>SUMIFS('EPA Export Aggregation'!N:N,'EPA Export Aggregation'!$A:$A,$B17,'EPA Export Aggregation'!$D:$D,$A$1)*IF($A17="CH4",About!$D$58,IF($A17="N2O",About!$D$59,1))</f>
        <v>0</v>
      </c>
      <c r="L17">
        <f>SUMIFS('EPA Export Aggregation'!O:O,'EPA Export Aggregation'!$A:$A,$B17,'EPA Export Aggregation'!$D:$D,$A$1)*IF($A17="CH4",About!$D$58,IF($A17="N2O",About!$D$59,1))</f>
        <v>2.7705510477200001E-2</v>
      </c>
      <c r="M17">
        <f>SUMIFS('EPA Export Aggregation'!P:P,'EPA Export Aggregation'!$A:$A,$B17,'EPA Export Aggregation'!$D:$D,$A$1)*IF($A17="CH4",About!$D$58,IF($A17="N2O",About!$D$59,1))</f>
        <v>0</v>
      </c>
      <c r="N17">
        <f>SUMIFS('EPA Export Aggregation'!Q:Q,'EPA Export Aggregation'!$A:$A,$B17,'EPA Export Aggregation'!$D:$D,$A$1)*IF($A17="CH4",About!$D$58,IF($A17="N2O",About!$D$59,1))</f>
        <v>0</v>
      </c>
      <c r="O17">
        <f>SUMIFS('EPA Export Aggregation'!R:R,'EPA Export Aggregation'!$A:$A,$B17,'EPA Export Aggregation'!$D:$D,$A$1)*IF($A17="CH4",About!$D$58,IF($A17="N2O",About!$D$59,1))</f>
        <v>0</v>
      </c>
      <c r="P17">
        <f>SUMIFS('EPA Export Aggregation'!S:S,'EPA Export Aggregation'!$A:$A,$B17,'EPA Export Aggregation'!$D:$D,$A$1)*IF($A17="CH4",About!$D$58,IF($A17="N2O",About!$D$59,1))</f>
        <v>0</v>
      </c>
      <c r="Q17">
        <f>SUMIFS('EPA Export Aggregation'!T:T,'EPA Export Aggregation'!$A:$A,$B17,'EPA Export Aggregation'!$D:$D,$A$1)*IF($A17="CH4",About!$D$58,IF($A17="N2O",About!$D$59,1))</f>
        <v>0</v>
      </c>
      <c r="R17">
        <f>SUMIFS('EPA Export Aggregation'!U:U,'EPA Export Aggregation'!$A:$A,$B17,'EPA Export Aggregation'!$D:$D,$A$1)*IF($A17="CH4",About!$D$58,IF($A17="N2O",About!$D$59,1))</f>
        <v>0</v>
      </c>
      <c r="S17">
        <f>SUMIFS('EPA Export Aggregation'!V:V,'EPA Export Aggregation'!$A:$A,$B17,'EPA Export Aggregation'!$D:$D,$A$1)*IF($A17="CH4",About!$D$58,IF($A17="N2O",About!$D$59,1))</f>
        <v>0</v>
      </c>
      <c r="T17">
        <f>SUMIFS('EPA Export Aggregation'!W:W,'EPA Export Aggregation'!$A:$A,$B17,'EPA Export Aggregation'!$D:$D,$A$1)*IF($A17="CH4",About!$D$58,IF($A17="N2O",About!$D$59,1))</f>
        <v>0</v>
      </c>
      <c r="U17">
        <f>SUMIFS('EPA Export Aggregation'!X:X,'EPA Export Aggregation'!$A:$A,$B17,'EPA Export Aggregation'!$D:$D,$A$1)*IF($A17="CH4",About!$D$58,IF($A17="N2O",About!$D$59,1))</f>
        <v>0</v>
      </c>
      <c r="V17">
        <f>SUMIFS('EPA Export Aggregation'!Y:Y,'EPA Export Aggregation'!$A:$A,$B17,'EPA Export Aggregation'!$D:$D,$A$1)*IF($A17="CH4",About!$D$58,IF($A17="N2O",About!$D$59,1))</f>
        <v>0</v>
      </c>
      <c r="W17">
        <f>SUMIFS('EPA Export Aggregation'!Z:Z,'EPA Export Aggregation'!$A:$A,$B17,'EPA Export Aggregation'!$D:$D,$A$1)*IF($A17="CH4",About!$D$58,IF($A17="N2O",About!$D$59,1))</f>
        <v>0</v>
      </c>
      <c r="X17">
        <f>SUMIFS('EPA Export Aggregation'!AA:AA,'EPA Export Aggregation'!$A:$A,$B17,'EPA Export Aggregation'!$D:$D,$A$1)*IF($A17="CH4",About!$D$58,IF($A17="N2O",About!$D$59,1))</f>
        <v>0</v>
      </c>
      <c r="Y17">
        <f>SUMIFS('EPA Export Aggregation'!AB:AB,'EPA Export Aggregation'!$A:$A,$B17,'EPA Export Aggregation'!$D:$D,$A$1)*IF($A17="CH4",About!$D$58,IF($A17="N2O",About!$D$59,1))</f>
        <v>2.8869755229999998E-4</v>
      </c>
      <c r="Z17">
        <f>SUMIFS('EPA Export Aggregation'!AC:AC,'EPA Export Aggregation'!$A:$A,$B17,'EPA Export Aggregation'!$D:$D,$A$1)*IF($A17="CH4",About!$D$58,IF($A17="N2O",About!$D$59,1))</f>
        <v>4.1026896939999998E-4</v>
      </c>
      <c r="AA17">
        <f>SUMIFS('EPA Export Aggregation'!AD:AD,'EPA Export Aggregation'!$A:$A,$B17,'EPA Export Aggregation'!$D:$D,$A$1)*IF($A17="CH4",About!$D$58,IF($A17="N2O",About!$D$59,1))</f>
        <v>4.5996536600000001E-5</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2.1101419713700002E-2</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25">
      <c r="A18" s="413" t="s">
        <v>2215</v>
      </c>
      <c r="B18" s="414" t="s">
        <v>4249</v>
      </c>
      <c r="C18" s="415">
        <f>SUMIFS('EPA Export Aggregation'!F:F,'EPA Export Aggregation'!$A:$A,$B18,'EPA Export Aggregation'!$D:$D,$A$1)*IF($A18="CH4",About!$D$58,IF($A18="N2O",About!$D$59,1))</f>
        <v>0.13691720811829999</v>
      </c>
      <c r="D18" s="415">
        <f>SUMIFS('EPA Export Aggregation'!G:G,'EPA Export Aggregation'!$A:$A,$B18,'EPA Export Aggregation'!$D:$D,$A$1)*IF($A18="CH4",About!$D$58,IF($A18="N2O",About!$D$59,1))</f>
        <v>0.1184445086637</v>
      </c>
      <c r="E18" s="415">
        <f>SUMIFS('EPA Export Aggregation'!H:H,'EPA Export Aggregation'!$A:$A,$B18,'EPA Export Aggregation'!$D:$D,$A$1)*IF($A18="CH4",About!$D$58,IF($A18="N2O",About!$D$59,1))</f>
        <v>0.191853968254</v>
      </c>
      <c r="F18" s="415">
        <f>SUMIFS('EPA Export Aggregation'!I:I,'EPA Export Aggregation'!$A:$A,$B18,'EPA Export Aggregation'!$D:$D,$A$1)*IF($A18="CH4",About!$D$58,IF($A18="N2O",About!$D$59,1))</f>
        <v>0.18982789060380001</v>
      </c>
      <c r="G18" s="415">
        <f>SUMIFS('EPA Export Aggregation'!J:J,'EPA Export Aggregation'!$A:$A,$B18,'EPA Export Aggregation'!$D:$D,$A$1)*IF($A18="CH4",About!$D$58,IF($A18="N2O",About!$D$59,1))</f>
        <v>0.20455591659899999</v>
      </c>
      <c r="H18" s="415">
        <f>SUMIFS('EPA Export Aggregation'!K:K,'EPA Export Aggregation'!$A:$A,$B18,'EPA Export Aggregation'!$D:$D,$A$1)*IF($A18="CH4",About!$D$58,IF($A18="N2O",About!$D$59,1))</f>
        <v>0.20455591659899999</v>
      </c>
      <c r="I18" s="415">
        <f>SUMIFS('EPA Export Aggregation'!L:L,'EPA Export Aggregation'!$A:$A,$B18,'EPA Export Aggregation'!$D:$D,$A$1)*IF($A18="CH4",About!$D$58,IF($A18="N2O",About!$D$59,1))</f>
        <v>0.20645662715909999</v>
      </c>
      <c r="J18" s="415">
        <f>SUMIFS('EPA Export Aggregation'!M:M,'EPA Export Aggregation'!$A:$A,$B18,'EPA Export Aggregation'!$D:$D,$A$1)*IF($A18="CH4",About!$D$58,IF($A18="N2O",About!$D$59,1))</f>
        <v>0.22878310523430001</v>
      </c>
      <c r="K18" s="415">
        <f>SUMIFS('EPA Export Aggregation'!N:N,'EPA Export Aggregation'!$A:$A,$B18,'EPA Export Aggregation'!$D:$D,$A$1)*IF($A18="CH4",About!$D$58,IF($A18="N2O",About!$D$59,1))</f>
        <v>0.23272714776629999</v>
      </c>
      <c r="L18" s="415">
        <f>SUMIFS('EPA Export Aggregation'!O:O,'EPA Export Aggregation'!$A:$A,$B18,'EPA Export Aggregation'!$D:$D,$A$1)*IF($A18="CH4",About!$D$58,IF($A18="N2O",About!$D$59,1))</f>
        <v>0.22557207030250001</v>
      </c>
      <c r="M18" s="415">
        <f>SUMIFS('EPA Export Aggregation'!P:P,'EPA Export Aggregation'!$A:$A,$B18,'EPA Export Aggregation'!$D:$D,$A$1)*IF($A18="CH4",About!$D$58,IF($A18="N2O",About!$D$59,1))</f>
        <v>0.23550920378760001</v>
      </c>
      <c r="N18" s="415">
        <f>SUMIFS('EPA Export Aggregation'!Q:Q,'EPA Export Aggregation'!$A:$A,$B18,'EPA Export Aggregation'!$D:$D,$A$1)*IF($A18="CH4",About!$D$58,IF($A18="N2O",About!$D$59,1))</f>
        <v>0.2355106604468</v>
      </c>
      <c r="O18" s="415">
        <f>SUMIFS('EPA Export Aggregation'!R:R,'EPA Export Aggregation'!$A:$A,$B18,'EPA Export Aggregation'!$D:$D,$A$1)*IF($A18="CH4",About!$D$58,IF($A18="N2O",About!$D$59,1))</f>
        <v>0.25318879176719999</v>
      </c>
      <c r="P18" s="415">
        <f>SUMIFS('EPA Export Aggregation'!S:S,'EPA Export Aggregation'!$A:$A,$B18,'EPA Export Aggregation'!$D:$D,$A$1)*IF($A18="CH4",About!$D$58,IF($A18="N2O",About!$D$59,1))</f>
        <v>0.24772969621820001</v>
      </c>
      <c r="Q18" s="415">
        <f>SUMIFS('EPA Export Aggregation'!T:T,'EPA Export Aggregation'!$A:$A,$B18,'EPA Export Aggregation'!$D:$D,$A$1)*IF($A18="CH4",About!$D$58,IF($A18="N2O",About!$D$59,1))</f>
        <v>0.28751868271059999</v>
      </c>
      <c r="R18" s="415">
        <f>SUMIFS('EPA Export Aggregation'!U:U,'EPA Export Aggregation'!$A:$A,$B18,'EPA Export Aggregation'!$D:$D,$A$1)*IF($A18="CH4",About!$D$58,IF($A18="N2O",About!$D$59,1))</f>
        <v>0.26005925925930001</v>
      </c>
      <c r="S18" s="415">
        <f>SUMIFS('EPA Export Aggregation'!V:V,'EPA Export Aggregation'!$A:$A,$B18,'EPA Export Aggregation'!$D:$D,$A$1)*IF($A18="CH4",About!$D$58,IF($A18="N2O",About!$D$59,1))</f>
        <v>0.24853907692310001</v>
      </c>
      <c r="T18" s="415">
        <f>SUMIFS('EPA Export Aggregation'!W:W,'EPA Export Aggregation'!$A:$A,$B18,'EPA Export Aggregation'!$D:$D,$A$1)*IF($A18="CH4",About!$D$58,IF($A18="N2O",About!$D$59,1))</f>
        <v>0.26123815384620003</v>
      </c>
      <c r="U18" s="415">
        <f>SUMIFS('EPA Export Aggregation'!X:X,'EPA Export Aggregation'!$A:$A,$B18,'EPA Export Aggregation'!$D:$D,$A$1)*IF($A18="CH4",About!$D$58,IF($A18="N2O",About!$D$59,1))</f>
        <v>0.24491076923079999</v>
      </c>
      <c r="V18" s="415">
        <f>SUMIFS('EPA Export Aggregation'!Y:Y,'EPA Export Aggregation'!$A:$A,$B18,'EPA Export Aggregation'!$D:$D,$A$1)*IF($A18="CH4",About!$D$58,IF($A18="N2O",About!$D$59,1))</f>
        <v>0.2475112627986</v>
      </c>
      <c r="W18" s="415">
        <f>SUMIFS('EPA Export Aggregation'!Z:Z,'EPA Export Aggregation'!$A:$A,$B18,'EPA Export Aggregation'!$D:$D,$A$1)*IF($A18="CH4",About!$D$58,IF($A18="N2O",About!$D$59,1))</f>
        <v>0.29820093414510002</v>
      </c>
      <c r="X18" s="415">
        <f>SUMIFS('EPA Export Aggregation'!AA:AA,'EPA Export Aggregation'!$A:$A,$B18,'EPA Export Aggregation'!$D:$D,$A$1)*IF($A18="CH4",About!$D$58,IF($A18="N2O",About!$D$59,1))</f>
        <v>0.32553596389689998</v>
      </c>
      <c r="Y18" s="415">
        <f>SUMIFS('EPA Export Aggregation'!AB:AB,'EPA Export Aggregation'!$A:$A,$B18,'EPA Export Aggregation'!$D:$D,$A$1)*IF($A18="CH4",About!$D$58,IF($A18="N2O",About!$D$59,1))</f>
        <v>0.29363768771549997</v>
      </c>
      <c r="Z18" s="415">
        <f>SUMIFS('EPA Export Aggregation'!AC:AC,'EPA Export Aggregation'!$A:$A,$B18,'EPA Export Aggregation'!$D:$D,$A$1)*IF($A18="CH4",About!$D$58,IF($A18="N2O",About!$D$59,1))</f>
        <v>0.32389161921440002</v>
      </c>
      <c r="AA18" s="415">
        <f>SUMIFS('EPA Export Aggregation'!AD:AD,'EPA Export Aggregation'!$A:$A,$B18,'EPA Export Aggregation'!$D:$D,$A$1)*IF($A18="CH4",About!$D$58,IF($A18="N2O",About!$D$59,1))</f>
        <v>0.29502732123309999</v>
      </c>
      <c r="AB18" s="415">
        <f>SUMIFS('EPA Export Aggregation'!AE:AE,'EPA Export Aggregation'!$A:$A,$B18,'EPA Export Aggregation'!$D:$D,$A$1)*IF($A18="CH4",About!$D$58,IF($A18="N2O",About!$D$59,1))</f>
        <v>0.30005596824449998</v>
      </c>
      <c r="AC18" s="415">
        <f>SUMIFS('EPA Export Aggregation'!AF:AF,'EPA Export Aggregation'!$A:$A,$B18,'EPA Export Aggregation'!$D:$D,$A$1)*IF($A18="CH4",About!$D$58,IF($A18="N2O",About!$D$59,1))</f>
        <v>0.29664496098400001</v>
      </c>
      <c r="AD18" s="415">
        <f>SUMIFS('EPA Export Aggregation'!AG:AG,'EPA Export Aggregation'!$A:$A,$B18,'EPA Export Aggregation'!$D:$D,$A$1)*IF($A18="CH4",About!$D$58,IF($A18="N2O",About!$D$59,1))</f>
        <v>0.2848308819907</v>
      </c>
      <c r="AE18" s="415">
        <f>SUMIFS('EPA Export Aggregation'!AH:AH,'EPA Export Aggregation'!$A:$A,$B18,'EPA Export Aggregation'!$D:$D,$A$1)*IF($A18="CH4",About!$D$58,IF($A18="N2O",About!$D$59,1))</f>
        <v>0.28818449473899999</v>
      </c>
      <c r="AF18" s="415">
        <f>SUMIFS('EPA Export Aggregation'!AI:AI,'EPA Export Aggregation'!$A:$A,$B18,'EPA Export Aggregation'!$D:$D,$A$1)*IF($A18="CH4",About!$D$58,IF($A18="N2O",About!$D$59,1))</f>
        <v>0.30221070421079999</v>
      </c>
      <c r="AG18" s="415">
        <f>SUMIFS('EPA Export Aggregation'!AJ:AJ,'EPA Export Aggregation'!$A:$A,$B18,'EPA Export Aggregation'!$D:$D,$A$1)*IF($A18="CH4",About!$D$58,IF($A18="N2O",About!$D$59,1))</f>
        <v>0.2273826860864</v>
      </c>
      <c r="AH18" s="415">
        <f>SUMIFS('EPA Export Aggregation'!AK:AK,'EPA Export Aggregation'!$A:$A,$B18,'EPA Export Aggregation'!$D:$D,$A$1)*IF($A18="CH4",About!$D$58,IF($A18="N2O",About!$D$59,1))</f>
        <v>0.23891462848530001</v>
      </c>
    </row>
    <row r="19" spans="1:34" x14ac:dyDescent="0.25">
      <c r="A19" s="413" t="s">
        <v>2215</v>
      </c>
      <c r="B19" s="414" t="s">
        <v>4251</v>
      </c>
      <c r="C19" s="415">
        <f>SUMIFS('EPA Export Aggregation'!F:F,'EPA Export Aggregation'!$A:$A,$B19,'EPA Export Aggregation'!$D:$D,$A$1)*IF($A19="CH4",About!$D$58,IF($A19="N2O",About!$D$59,1))</f>
        <v>0.38621510149190003</v>
      </c>
      <c r="D19" s="415">
        <f>SUMIFS('EPA Export Aggregation'!G:G,'EPA Export Aggregation'!$A:$A,$B19,'EPA Export Aggregation'!$D:$D,$A$1)*IF($A19="CH4",About!$D$58,IF($A19="N2O",About!$D$59,1))</f>
        <v>0.39253050474759998</v>
      </c>
      <c r="E19" s="415">
        <f>SUMIFS('EPA Export Aggregation'!H:H,'EPA Export Aggregation'!$A:$A,$B19,'EPA Export Aggregation'!$D:$D,$A$1)*IF($A19="CH4",About!$D$58,IF($A19="N2O",About!$D$59,1))</f>
        <v>0.38881937978839998</v>
      </c>
      <c r="F19" s="415">
        <f>SUMIFS('EPA Export Aggregation'!I:I,'EPA Export Aggregation'!$A:$A,$B19,'EPA Export Aggregation'!$D:$D,$A$1)*IF($A19="CH4",About!$D$58,IF($A19="N2O",About!$D$59,1))</f>
        <v>0.34944990879240001</v>
      </c>
      <c r="G19" s="415">
        <f>SUMIFS('EPA Export Aggregation'!J:J,'EPA Export Aggregation'!$A:$A,$B19,'EPA Export Aggregation'!$D:$D,$A$1)*IF($A19="CH4",About!$D$58,IF($A19="N2O",About!$D$59,1))</f>
        <v>0.31085355491990002</v>
      </c>
      <c r="H19" s="415">
        <f>SUMIFS('EPA Export Aggregation'!K:K,'EPA Export Aggregation'!$A:$A,$B19,'EPA Export Aggregation'!$D:$D,$A$1)*IF($A19="CH4",About!$D$58,IF($A19="N2O",About!$D$59,1))</f>
        <v>0.31306927724290001</v>
      </c>
      <c r="I19" s="415">
        <f>SUMIFS('EPA Export Aggregation'!L:L,'EPA Export Aggregation'!$A:$A,$B19,'EPA Export Aggregation'!$D:$D,$A$1)*IF($A19="CH4",About!$D$58,IF($A19="N2O",About!$D$59,1))</f>
        <v>0.3241234711655</v>
      </c>
      <c r="J19" s="415">
        <f>SUMIFS('EPA Export Aggregation'!M:M,'EPA Export Aggregation'!$A:$A,$B19,'EPA Export Aggregation'!$D:$D,$A$1)*IF($A19="CH4",About!$D$58,IF($A19="N2O",About!$D$59,1))</f>
        <v>0.32636900177779998</v>
      </c>
      <c r="K19" s="415">
        <f>SUMIFS('EPA Export Aggregation'!N:N,'EPA Export Aggregation'!$A:$A,$B19,'EPA Export Aggregation'!$D:$D,$A$1)*IF($A19="CH4",About!$D$58,IF($A19="N2O",About!$D$59,1))</f>
        <v>0.35820202301429999</v>
      </c>
      <c r="L19" s="415">
        <f>SUMIFS('EPA Export Aggregation'!O:O,'EPA Export Aggregation'!$A:$A,$B19,'EPA Export Aggregation'!$D:$D,$A$1)*IF($A19="CH4",About!$D$58,IF($A19="N2O",About!$D$59,1))</f>
        <v>0.37144309692060001</v>
      </c>
      <c r="M19" s="415">
        <f>SUMIFS('EPA Export Aggregation'!P:P,'EPA Export Aggregation'!$A:$A,$B19,'EPA Export Aggregation'!$D:$D,$A$1)*IF($A19="CH4",About!$D$58,IF($A19="N2O",About!$D$59,1))</f>
        <v>0.3867891265167</v>
      </c>
      <c r="N19" s="415">
        <f>SUMIFS('EPA Export Aggregation'!Q:Q,'EPA Export Aggregation'!$A:$A,$B19,'EPA Export Aggregation'!$D:$D,$A$1)*IF($A19="CH4",About!$D$58,IF($A19="N2O",About!$D$59,1))</f>
        <v>0.24779812893709999</v>
      </c>
      <c r="O19" s="415">
        <f>SUMIFS('EPA Export Aggregation'!R:R,'EPA Export Aggregation'!$A:$A,$B19,'EPA Export Aggregation'!$D:$D,$A$1)*IF($A19="CH4",About!$D$58,IF($A19="N2O",About!$D$59,1))</f>
        <v>0.43939519999999999</v>
      </c>
      <c r="P19" s="415">
        <f>SUMIFS('EPA Export Aggregation'!S:S,'EPA Export Aggregation'!$A:$A,$B19,'EPA Export Aggregation'!$D:$D,$A$1)*IF($A19="CH4",About!$D$58,IF($A19="N2O",About!$D$59,1))</f>
        <v>0.40957595200000002</v>
      </c>
      <c r="Q19" s="415">
        <f>SUMIFS('EPA Export Aggregation'!T:T,'EPA Export Aggregation'!$A:$A,$B19,'EPA Export Aggregation'!$D:$D,$A$1)*IF($A19="CH4",About!$D$58,IF($A19="N2O",About!$D$59,1))</f>
        <v>0.2301595828644</v>
      </c>
      <c r="R19" s="415">
        <f>SUMIFS('EPA Export Aggregation'!U:U,'EPA Export Aggregation'!$A:$A,$B19,'EPA Export Aggregation'!$D:$D,$A$1)*IF($A19="CH4",About!$D$58,IF($A19="N2O",About!$D$59,1))</f>
        <v>0</v>
      </c>
      <c r="S19" s="415">
        <f>SUMIFS('EPA Export Aggregation'!V:V,'EPA Export Aggregation'!$A:$A,$B19,'EPA Export Aggregation'!$D:$D,$A$1)*IF($A19="CH4",About!$D$58,IF($A19="N2O",About!$D$59,1))</f>
        <v>2.3760000000000001E-3</v>
      </c>
      <c r="T19" s="415">
        <f>SUMIFS('EPA Export Aggregation'!W:W,'EPA Export Aggregation'!$A:$A,$B19,'EPA Export Aggregation'!$D:$D,$A$1)*IF($A19="CH4",About!$D$58,IF($A19="N2O",About!$D$59,1))</f>
        <v>0.25531984320000001</v>
      </c>
      <c r="U19" s="415">
        <f>SUMIFS('EPA Export Aggregation'!X:X,'EPA Export Aggregation'!$A:$A,$B19,'EPA Export Aggregation'!$D:$D,$A$1)*IF($A19="CH4",About!$D$58,IF($A19="N2O",About!$D$59,1))</f>
        <v>0.40783841599999998</v>
      </c>
      <c r="V19" s="415">
        <f>SUMIFS('EPA Export Aggregation'!Y:Y,'EPA Export Aggregation'!$A:$A,$B19,'EPA Export Aggregation'!$D:$D,$A$1)*IF($A19="CH4",About!$D$58,IF($A19="N2O",About!$D$59,1))</f>
        <v>0.26903018556699998</v>
      </c>
      <c r="W19" s="415">
        <f>SUMIFS('EPA Export Aggregation'!Z:Z,'EPA Export Aggregation'!$A:$A,$B19,'EPA Export Aggregation'!$D:$D,$A$1)*IF($A19="CH4",About!$D$58,IF($A19="N2O",About!$D$59,1))</f>
        <v>0.286441</v>
      </c>
      <c r="X19" s="415">
        <f>SUMIFS('EPA Export Aggregation'!AA:AA,'EPA Export Aggregation'!$A:$A,$B19,'EPA Export Aggregation'!$D:$D,$A$1)*IF($A19="CH4",About!$D$58,IF($A19="N2O",About!$D$59,1))</f>
        <v>0.419456</v>
      </c>
      <c r="Y19" s="415">
        <f>SUMIFS('EPA Export Aggregation'!AB:AB,'EPA Export Aggregation'!$A:$A,$B19,'EPA Export Aggregation'!$D:$D,$A$1)*IF($A19="CH4",About!$D$58,IF($A19="N2O",About!$D$59,1))</f>
        <v>0.37010399999999999</v>
      </c>
      <c r="Z19" s="415">
        <f>SUMIFS('EPA Export Aggregation'!AC:AC,'EPA Export Aggregation'!$A:$A,$B19,'EPA Export Aggregation'!$D:$D,$A$1)*IF($A19="CH4",About!$D$58,IF($A19="N2O",About!$D$59,1))</f>
        <v>0.18787499999999999</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2215</v>
      </c>
      <c r="B20" s="414" t="s">
        <v>4218</v>
      </c>
      <c r="C20">
        <f>SUMIFS('EPA Export Aggregation'!F:F,'EPA Export Aggregation'!$A:$A,$B20,'EPA Export Aggregation'!$D:$D,$A$1)*IF($A20="CH4",About!$D$58,IF($A20="N2O",About!$D$59,1))</f>
        <v>15.165892168007399</v>
      </c>
      <c r="D20">
        <f>SUMIFS('EPA Export Aggregation'!G:G,'EPA Export Aggregation'!$A:$A,$B20,'EPA Export Aggregation'!$D:$D,$A$1)*IF($A20="CH4",About!$D$58,IF($A20="N2O",About!$D$59,1))</f>
        <v>13.695632212522799</v>
      </c>
      <c r="E20">
        <f>SUMIFS('EPA Export Aggregation'!H:H,'EPA Export Aggregation'!$A:$A,$B20,'EPA Export Aggregation'!$D:$D,$A$1)*IF($A20="CH4",About!$D$58,IF($A20="N2O",About!$D$59,1))</f>
        <v>13.8753126463578</v>
      </c>
      <c r="F20">
        <f>SUMIFS('EPA Export Aggregation'!I:I,'EPA Export Aggregation'!$A:$A,$B20,'EPA Export Aggregation'!$D:$D,$A$1)*IF($A20="CH4",About!$D$58,IF($A20="N2O",About!$D$59,1))</f>
        <v>13.203093705966101</v>
      </c>
      <c r="G20">
        <f>SUMIFS('EPA Export Aggregation'!J:J,'EPA Export Aggregation'!$A:$A,$B20,'EPA Export Aggregation'!$D:$D,$A$1)*IF($A20="CH4",About!$D$58,IF($A20="N2O",About!$D$59,1))</f>
        <v>13.530884604821001</v>
      </c>
      <c r="H20">
        <f>SUMIFS('EPA Export Aggregation'!K:K,'EPA Export Aggregation'!$A:$A,$B20,'EPA Export Aggregation'!$D:$D,$A$1)*IF($A20="CH4",About!$D$58,IF($A20="N2O",About!$D$59,1))</f>
        <v>14.023065804443799</v>
      </c>
      <c r="I20">
        <f>SUMIFS('EPA Export Aggregation'!L:L,'EPA Export Aggregation'!$A:$A,$B20,'EPA Export Aggregation'!$D:$D,$A$1)*IF($A20="CH4",About!$D$58,IF($A20="N2O",About!$D$59,1))</f>
        <v>13.6658441249656</v>
      </c>
      <c r="J20">
        <f>SUMIFS('EPA Export Aggregation'!M:M,'EPA Export Aggregation'!$A:$A,$B20,'EPA Export Aggregation'!$D:$D,$A$1)*IF($A20="CH4",About!$D$58,IF($A20="N2O",About!$D$59,1))</f>
        <v>13.9082722757807</v>
      </c>
      <c r="K20">
        <f>SUMIFS('EPA Export Aggregation'!N:N,'EPA Export Aggregation'!$A:$A,$B20,'EPA Export Aggregation'!$D:$D,$A$1)*IF($A20="CH4",About!$D$58,IF($A20="N2O",About!$D$59,1))</f>
        <v>13.616589195592301</v>
      </c>
      <c r="L20">
        <f>SUMIFS('EPA Export Aggregation'!O:O,'EPA Export Aggregation'!$A:$A,$B20,'EPA Export Aggregation'!$D:$D,$A$1)*IF($A20="CH4",About!$D$58,IF($A20="N2O",About!$D$59,1))</f>
        <v>14.0338845637301</v>
      </c>
      <c r="M20">
        <f>SUMIFS('EPA Export Aggregation'!P:P,'EPA Export Aggregation'!$A:$A,$B20,'EPA Export Aggregation'!$D:$D,$A$1)*IF($A20="CH4",About!$D$58,IF($A20="N2O",About!$D$59,1))</f>
        <v>14.2323518280377</v>
      </c>
      <c r="N20">
        <f>SUMIFS('EPA Export Aggregation'!Q:Q,'EPA Export Aggregation'!$A:$A,$B20,'EPA Export Aggregation'!$D:$D,$A$1)*IF($A20="CH4",About!$D$58,IF($A20="N2O",About!$D$59,1))</f>
        <v>12.3931031629131</v>
      </c>
      <c r="O20">
        <f>SUMIFS('EPA Export Aggregation'!R:R,'EPA Export Aggregation'!$A:$A,$B20,'EPA Export Aggregation'!$D:$D,$A$1)*IF($A20="CH4",About!$D$58,IF($A20="N2O",About!$D$59,1))</f>
        <v>10.6000679854811</v>
      </c>
      <c r="P20">
        <f>SUMIFS('EPA Export Aggregation'!S:S,'EPA Export Aggregation'!$A:$A,$B20,'EPA Export Aggregation'!$D:$D,$A$1)*IF($A20="CH4",About!$D$58,IF($A20="N2O",About!$D$59,1))</f>
        <v>8.9389984617150997</v>
      </c>
      <c r="Q20">
        <f>SUMIFS('EPA Export Aggregation'!T:T,'EPA Export Aggregation'!$A:$A,$B20,'EPA Export Aggregation'!$D:$D,$A$1)*IF($A20="CH4",About!$D$58,IF($A20="N2O",About!$D$59,1))</f>
        <v>10.101796164302799</v>
      </c>
      <c r="R20">
        <f>SUMIFS('EPA Export Aggregation'!U:U,'EPA Export Aggregation'!$A:$A,$B20,'EPA Export Aggregation'!$D:$D,$A$1)*IF($A20="CH4",About!$D$58,IF($A20="N2O",About!$D$59,1))</f>
        <v>10.719043800135999</v>
      </c>
      <c r="S20">
        <f>SUMIFS('EPA Export Aggregation'!V:V,'EPA Export Aggregation'!$A:$A,$B20,'EPA Export Aggregation'!$D:$D,$A$1)*IF($A20="CH4",About!$D$58,IF($A20="N2O",About!$D$59,1))</f>
        <v>10.499934637512901</v>
      </c>
      <c r="T20">
        <f>SUMIFS('EPA Export Aggregation'!W:W,'EPA Export Aggregation'!$A:$A,$B20,'EPA Export Aggregation'!$D:$D,$A$1)*IF($A20="CH4",About!$D$58,IF($A20="N2O",About!$D$59,1))</f>
        <v>10.9586781964406</v>
      </c>
      <c r="U20">
        <f>SUMIFS('EPA Export Aggregation'!X:X,'EPA Export Aggregation'!$A:$A,$B20,'EPA Export Aggregation'!$D:$D,$A$1)*IF($A20="CH4",About!$D$58,IF($A20="N2O",About!$D$59,1))</f>
        <v>10.0562437968381</v>
      </c>
      <c r="V20">
        <f>SUMIFS('EPA Export Aggregation'!Y:Y,'EPA Export Aggregation'!$A:$A,$B20,'EPA Export Aggregation'!$D:$D,$A$1)*IF($A20="CH4",About!$D$58,IF($A20="N2O",About!$D$59,1))</f>
        <v>4.6152013160710004</v>
      </c>
      <c r="W20">
        <f>SUMIFS('EPA Export Aggregation'!Z:Z,'EPA Export Aggregation'!$A:$A,$B20,'EPA Export Aggregation'!$D:$D,$A$1)*IF($A20="CH4",About!$D$58,IF($A20="N2O",About!$D$59,1))</f>
        <v>2.0357196574495999</v>
      </c>
      <c r="X20">
        <f>SUMIFS('EPA Export Aggregation'!AA:AA,'EPA Export Aggregation'!$A:$A,$B20,'EPA Export Aggregation'!$D:$D,$A$1)*IF($A20="CH4",About!$D$58,IF($A20="N2O",About!$D$59,1))</f>
        <v>1.9341266049798</v>
      </c>
      <c r="Y20">
        <f>SUMIFS('EPA Export Aggregation'!AB:AB,'EPA Export Aggregation'!$A:$A,$B20,'EPA Export Aggregation'!$D:$D,$A$1)*IF($A20="CH4",About!$D$58,IF($A20="N2O",About!$D$59,1))</f>
        <v>1.8417691590951999</v>
      </c>
      <c r="Z20">
        <f>SUMIFS('EPA Export Aggregation'!AC:AC,'EPA Export Aggregation'!$A:$A,$B20,'EPA Export Aggregation'!$D:$D,$A$1)*IF($A20="CH4",About!$D$58,IF($A20="N2O",About!$D$59,1))</f>
        <v>1.7862153230404001</v>
      </c>
      <c r="AA20">
        <f>SUMIFS('EPA Export Aggregation'!AD:AD,'EPA Export Aggregation'!$A:$A,$B20,'EPA Export Aggregation'!$D:$D,$A$1)*IF($A20="CH4",About!$D$58,IF($A20="N2O",About!$D$59,1))</f>
        <v>1.7273704609195</v>
      </c>
      <c r="AB20">
        <f>SUMIFS('EPA Export Aggregation'!AE:AE,'EPA Export Aggregation'!$A:$A,$B20,'EPA Export Aggregation'!$D:$D,$A$1)*IF($A20="CH4",About!$D$58,IF($A20="N2O",About!$D$59,1))</f>
        <v>1.7599457445032001</v>
      </c>
      <c r="AC20">
        <f>SUMIFS('EPA Export Aggregation'!AF:AF,'EPA Export Aggregation'!$A:$A,$B20,'EPA Export Aggregation'!$D:$D,$A$1)*IF($A20="CH4",About!$D$58,IF($A20="N2O",About!$D$59,1))</f>
        <v>1.55638796366</v>
      </c>
      <c r="AD20">
        <f>SUMIFS('EPA Export Aggregation'!AG:AG,'EPA Export Aggregation'!$A:$A,$B20,'EPA Export Aggregation'!$D:$D,$A$1)*IF($A20="CH4",About!$D$58,IF($A20="N2O",About!$D$59,1))</f>
        <v>1.2493676060387999</v>
      </c>
      <c r="AE20">
        <f>SUMIFS('EPA Export Aggregation'!AH:AH,'EPA Export Aggregation'!$A:$A,$B20,'EPA Export Aggregation'!$D:$D,$A$1)*IF($A20="CH4",About!$D$58,IF($A20="N2O",About!$D$59,1))</f>
        <v>1.1386508398804001</v>
      </c>
      <c r="AF20">
        <f>SUMIFS('EPA Export Aggregation'!AI:AI,'EPA Export Aggregation'!$A:$A,$B20,'EPA Export Aggregation'!$D:$D,$A$1)*IF($A20="CH4",About!$D$58,IF($A20="N2O",About!$D$59,1))</f>
        <v>1.4372499852980001</v>
      </c>
      <c r="AG20">
        <f>SUMIFS('EPA Export Aggregation'!AJ:AJ,'EPA Export Aggregation'!$A:$A,$B20,'EPA Export Aggregation'!$D:$D,$A$1)*IF($A20="CH4",About!$D$58,IF($A20="N2O",About!$D$59,1))</f>
        <v>1.1612283690831999</v>
      </c>
      <c r="AH20">
        <f>SUMIFS('EPA Export Aggregation'!AK:AK,'EPA Export Aggregation'!$A:$A,$B20,'EPA Export Aggregation'!$D:$D,$A$1)*IF($A20="CH4",About!$D$58,IF($A20="N2O",About!$D$59,1))</f>
        <v>5.4183071009952997</v>
      </c>
    </row>
    <row r="21" spans="1:34" x14ac:dyDescent="0.25">
      <c r="A21" s="413" t="s">
        <v>2215</v>
      </c>
      <c r="B21" s="414" t="s">
        <v>4245</v>
      </c>
      <c r="C21" s="415">
        <f>SUMIFS('EPA Export Aggregation'!F:F,'EPA Export Aggregation'!$A:$A,$B21,'EPA Export Aggregation'!$D:$D,$A$1)*IF($A21="CH4",About!$D$58,IF($A21="N2O",About!$D$59,1))</f>
        <v>0.81490967777779999</v>
      </c>
      <c r="D21" s="415">
        <f>SUMIFS('EPA Export Aggregation'!G:G,'EPA Export Aggregation'!$A:$A,$B21,'EPA Export Aggregation'!$D:$D,$A$1)*IF($A21="CH4",About!$D$58,IF($A21="N2O",About!$D$59,1))</f>
        <v>0.74082492777779996</v>
      </c>
      <c r="E21" s="415">
        <f>SUMIFS('EPA Export Aggregation'!H:H,'EPA Export Aggregation'!$A:$A,$B21,'EPA Export Aggregation'!$D:$D,$A$1)*IF($A21="CH4",About!$D$58,IF($A21="N2O",About!$D$59,1))</f>
        <v>0.7501396777778</v>
      </c>
      <c r="F21" s="415">
        <f>SUMIFS('EPA Export Aggregation'!I:I,'EPA Export Aggregation'!$A:$A,$B21,'EPA Export Aggregation'!$D:$D,$A$1)*IF($A21="CH4",About!$D$58,IF($A21="N2O",About!$D$59,1))</f>
        <v>0.73250476111109997</v>
      </c>
      <c r="G21" s="415">
        <f>SUMIFS('EPA Export Aggregation'!J:J,'EPA Export Aggregation'!$A:$A,$B21,'EPA Export Aggregation'!$D:$D,$A$1)*IF($A21="CH4",About!$D$58,IF($A21="N2O",About!$D$59,1))</f>
        <v>0.70892471428570003</v>
      </c>
      <c r="H21" s="415">
        <f>SUMIFS('EPA Export Aggregation'!K:K,'EPA Export Aggregation'!$A:$A,$B21,'EPA Export Aggregation'!$D:$D,$A$1)*IF($A21="CH4",About!$D$58,IF($A21="N2O",About!$D$59,1))</f>
        <v>0.71328185714290004</v>
      </c>
      <c r="I21" s="415">
        <f>SUMIFS('EPA Export Aggregation'!L:L,'EPA Export Aggregation'!$A:$A,$B21,'EPA Export Aggregation'!$D:$D,$A$1)*IF($A21="CH4",About!$D$58,IF($A21="N2O",About!$D$59,1))</f>
        <v>0.74106757142860002</v>
      </c>
      <c r="J21" s="415">
        <f>SUMIFS('EPA Export Aggregation'!M:M,'EPA Export Aggregation'!$A:$A,$B21,'EPA Export Aggregation'!$D:$D,$A$1)*IF($A21="CH4",About!$D$58,IF($A21="N2O",About!$D$59,1))</f>
        <v>0.76749614285709999</v>
      </c>
      <c r="K21">
        <f>SUMIFS('EPA Export Aggregation'!N:N,'EPA Export Aggregation'!$A:$A,$B21,'EPA Export Aggregation'!$D:$D,$A$1)*IF($A21="CH4",About!$D$58,IF($A21="N2O",About!$D$59,1))</f>
        <v>0.72662787619049996</v>
      </c>
      <c r="L21">
        <f>SUMIFS('EPA Export Aggregation'!O:O,'EPA Export Aggregation'!$A:$A,$B21,'EPA Export Aggregation'!$D:$D,$A$1)*IF($A21="CH4",About!$D$58,IF($A21="N2O",About!$D$59,1))</f>
        <v>0.81214116190480001</v>
      </c>
      <c r="M21">
        <f>SUMIFS('EPA Export Aggregation'!P:P,'EPA Export Aggregation'!$A:$A,$B21,'EPA Export Aggregation'!$D:$D,$A$1)*IF($A21="CH4",About!$D$58,IF($A21="N2O",About!$D$59,1))</f>
        <v>0.7285697333333</v>
      </c>
      <c r="N21">
        <f>SUMIFS('EPA Export Aggregation'!Q:Q,'EPA Export Aggregation'!$A:$A,$B21,'EPA Export Aggregation'!$D:$D,$A$1)*IF($A21="CH4",About!$D$58,IF($A21="N2O",About!$D$59,1))</f>
        <v>0.6045697333333</v>
      </c>
      <c r="O21">
        <f>SUMIFS('EPA Export Aggregation'!R:R,'EPA Export Aggregation'!$A:$A,$B21,'EPA Export Aggregation'!$D:$D,$A$1)*IF($A21="CH4",About!$D$58,IF($A21="N2O",About!$D$59,1))</f>
        <v>0.57339830476190001</v>
      </c>
      <c r="P21">
        <f>SUMIFS('EPA Export Aggregation'!S:S,'EPA Export Aggregation'!$A:$A,$B21,'EPA Export Aggregation'!$D:$D,$A$1)*IF($A21="CH4",About!$D$58,IF($A21="N2O",About!$D$59,1))</f>
        <v>0.56056973333329996</v>
      </c>
      <c r="Q21">
        <f>SUMIFS('EPA Export Aggregation'!T:T,'EPA Export Aggregation'!$A:$A,$B21,'EPA Export Aggregation'!$D:$D,$A$1)*IF($A21="CH4",About!$D$58,IF($A21="N2O",About!$D$59,1))</f>
        <v>0.59334116190480002</v>
      </c>
      <c r="R21">
        <f>SUMIFS('EPA Export Aggregation'!U:U,'EPA Export Aggregation'!$A:$A,$B21,'EPA Export Aggregation'!$D:$D,$A$1)*IF($A21="CH4",About!$D$58,IF($A21="N2O",About!$D$59,1))</f>
        <v>0.58554116190479999</v>
      </c>
      <c r="S21">
        <f>SUMIFS('EPA Export Aggregation'!V:V,'EPA Export Aggregation'!$A:$A,$B21,'EPA Export Aggregation'!$D:$D,$A$1)*IF($A21="CH4",About!$D$58,IF($A21="N2O",About!$D$59,1))</f>
        <v>0.57671573333329995</v>
      </c>
      <c r="T21">
        <f>SUMIFS('EPA Export Aggregation'!W:W,'EPA Export Aggregation'!$A:$A,$B21,'EPA Export Aggregation'!$D:$D,$A$1)*IF($A21="CH4",About!$D$58,IF($A21="N2O",About!$D$59,1))</f>
        <v>0.59031573333330001</v>
      </c>
      <c r="U21">
        <f>SUMIFS('EPA Export Aggregation'!X:X,'EPA Export Aggregation'!$A:$A,$B21,'EPA Export Aggregation'!$D:$D,$A$1)*IF($A21="CH4",About!$D$58,IF($A21="N2O",About!$D$59,1))</f>
        <v>0.60348716190480001</v>
      </c>
      <c r="V21">
        <f>SUMIFS('EPA Export Aggregation'!Y:Y,'EPA Export Aggregation'!$A:$A,$B21,'EPA Export Aggregation'!$D:$D,$A$1)*IF($A21="CH4",About!$D$58,IF($A21="N2O",About!$D$59,1))</f>
        <v>0.56655859047620005</v>
      </c>
      <c r="W21">
        <f>SUMIFS('EPA Export Aggregation'!Z:Z,'EPA Export Aggregation'!$A:$A,$B21,'EPA Export Aggregation'!$D:$D,$A$1)*IF($A21="CH4",About!$D$58,IF($A21="N2O",About!$D$59,1))</f>
        <v>0.61604432857140001</v>
      </c>
      <c r="X21">
        <f>SUMIFS('EPA Export Aggregation'!AA:AA,'EPA Export Aggregation'!$A:$A,$B21,'EPA Export Aggregation'!$D:$D,$A$1)*IF($A21="CH4",About!$D$58,IF($A21="N2O",About!$D$59,1))</f>
        <v>0.64444592699869996</v>
      </c>
      <c r="Y21">
        <f>SUMIFS('EPA Export Aggregation'!AB:AB,'EPA Export Aggregation'!$A:$A,$B21,'EPA Export Aggregation'!$D:$D,$A$1)*IF($A21="CH4",About!$D$58,IF($A21="N2O",About!$D$59,1))</f>
        <v>0.69416323538659996</v>
      </c>
      <c r="Z21">
        <f>SUMIFS('EPA Export Aggregation'!AC:AC,'EPA Export Aggregation'!$A:$A,$B21,'EPA Export Aggregation'!$D:$D,$A$1)*IF($A21="CH4",About!$D$58,IF($A21="N2O",About!$D$59,1))</f>
        <v>0.66669069960680005</v>
      </c>
      <c r="AA21">
        <f>SUMIFS('EPA Export Aggregation'!AD:AD,'EPA Export Aggregation'!$A:$A,$B21,'EPA Export Aggregation'!$D:$D,$A$1)*IF($A21="CH4",About!$D$58,IF($A21="N2O",About!$D$59,1))</f>
        <v>0.7966894730013</v>
      </c>
      <c r="AB21">
        <f>SUMIFS('EPA Export Aggregation'!AE:AE,'EPA Export Aggregation'!$A:$A,$B21,'EPA Export Aggregation'!$D:$D,$A$1)*IF($A21="CH4",About!$D$58,IF($A21="N2O",About!$D$59,1))</f>
        <v>0.73428774993449997</v>
      </c>
      <c r="AC21">
        <f>SUMIFS('EPA Export Aggregation'!AF:AF,'EPA Export Aggregation'!$A:$A,$B21,'EPA Export Aggregation'!$D:$D,$A$1)*IF($A21="CH4",About!$D$58,IF($A21="N2O",About!$D$59,1))</f>
        <v>0.71521235626909996</v>
      </c>
      <c r="AD21">
        <f>SUMIFS('EPA Export Aggregation'!AG:AG,'EPA Export Aggregation'!$A:$A,$B21,'EPA Export Aggregation'!$D:$D,$A$1)*IF($A21="CH4",About!$D$58,IF($A21="N2O",About!$D$59,1))</f>
        <v>0.80462793944949995</v>
      </c>
      <c r="AE21">
        <f>SUMIFS('EPA Export Aggregation'!AH:AH,'EPA Export Aggregation'!$A:$A,$B21,'EPA Export Aggregation'!$D:$D,$A$1)*IF($A21="CH4",About!$D$58,IF($A21="N2O",About!$D$59,1))</f>
        <v>0.84350186880730005</v>
      </c>
      <c r="AF21">
        <f>SUMIFS('EPA Export Aggregation'!AI:AI,'EPA Export Aggregation'!$A:$A,$B21,'EPA Export Aggregation'!$D:$D,$A$1)*IF($A21="CH4",About!$D$58,IF($A21="N2O",About!$D$59,1))</f>
        <v>0.64830308409790005</v>
      </c>
      <c r="AG21">
        <f>SUMIFS('EPA Export Aggregation'!AJ:AJ,'EPA Export Aggregation'!$A:$A,$B21,'EPA Export Aggregation'!$D:$D,$A$1)*IF($A21="CH4",About!$D$58,IF($A21="N2O",About!$D$59,1))</f>
        <v>0.64884883180429997</v>
      </c>
      <c r="AH21">
        <f>SUMIFS('EPA Export Aggregation'!AK:AK,'EPA Export Aggregation'!$A:$A,$B21,'EPA Export Aggregation'!$D:$D,$A$1)*IF($A21="CH4",About!$D$58,IF($A21="N2O",About!$D$59,1))</f>
        <v>0.72513132171250005</v>
      </c>
    </row>
    <row r="22" spans="1:34" x14ac:dyDescent="0.25">
      <c r="A22" s="413" t="s">
        <v>2215</v>
      </c>
      <c r="B22" s="414" t="s">
        <v>4229</v>
      </c>
      <c r="C22">
        <f>SUMIFS('EPA Export Aggregation'!F:F,'EPA Export Aggregation'!$A:$A,$B22,'EPA Export Aggregation'!$D:$D,$A$1)*IF($A22="CH4",About!$D$58,IF($A22="N2O",About!$D$59,1))</f>
        <v>0.43858567564680001</v>
      </c>
      <c r="D22">
        <f>SUMIFS('EPA Export Aggregation'!G:G,'EPA Export Aggregation'!$A:$A,$B22,'EPA Export Aggregation'!$D:$D,$A$1)*IF($A22="CH4",About!$D$58,IF($A22="N2O",About!$D$59,1))</f>
        <v>0.43879328068939999</v>
      </c>
      <c r="E22">
        <f>SUMIFS('EPA Export Aggregation'!H:H,'EPA Export Aggregation'!$A:$A,$B22,'EPA Export Aggregation'!$D:$D,$A$1)*IF($A22="CH4",About!$D$58,IF($A22="N2O",About!$D$59,1))</f>
        <v>0.45086474135299998</v>
      </c>
      <c r="F22">
        <f>SUMIFS('EPA Export Aggregation'!I:I,'EPA Export Aggregation'!$A:$A,$B22,'EPA Export Aggregation'!$D:$D,$A$1)*IF($A22="CH4",About!$D$58,IF($A22="N2O",About!$D$59,1))</f>
        <v>0.44087531839069999</v>
      </c>
      <c r="G22">
        <f>SUMIFS('EPA Export Aggregation'!J:J,'EPA Export Aggregation'!$A:$A,$B22,'EPA Export Aggregation'!$D:$D,$A$1)*IF($A22="CH4",About!$D$58,IF($A22="N2O",About!$D$59,1))</f>
        <v>0.47831060403890002</v>
      </c>
      <c r="H22">
        <f>SUMIFS('EPA Export Aggregation'!K:K,'EPA Export Aggregation'!$A:$A,$B22,'EPA Export Aggregation'!$D:$D,$A$1)*IF($A22="CH4",About!$D$58,IF($A22="N2O",About!$D$59,1))</f>
        <v>0.46858957550390001</v>
      </c>
      <c r="I22">
        <f>SUMIFS('EPA Export Aggregation'!L:L,'EPA Export Aggregation'!$A:$A,$B22,'EPA Export Aggregation'!$D:$D,$A$1)*IF($A22="CH4",About!$D$58,IF($A22="N2O",About!$D$59,1))</f>
        <v>0.476494269134</v>
      </c>
      <c r="J22">
        <f>SUMIFS('EPA Export Aggregation'!M:M,'EPA Export Aggregation'!$A:$A,$B22,'EPA Export Aggregation'!$D:$D,$A$1)*IF($A22="CH4",About!$D$58,IF($A22="N2O",About!$D$59,1))</f>
        <v>0.48623803843250002</v>
      </c>
      <c r="K22">
        <f>SUMIFS('EPA Export Aggregation'!N:N,'EPA Export Aggregation'!$A:$A,$B22,'EPA Export Aggregation'!$D:$D,$A$1)*IF($A22="CH4",About!$D$58,IF($A22="N2O",About!$D$59,1))</f>
        <v>0.4871762086252</v>
      </c>
      <c r="L22">
        <f>SUMIFS('EPA Export Aggregation'!O:O,'EPA Export Aggregation'!$A:$A,$B22,'EPA Export Aggregation'!$D:$D,$A$1)*IF($A22="CH4",About!$D$58,IF($A22="N2O",About!$D$59,1))</f>
        <v>0.46809835384139997</v>
      </c>
      <c r="M22">
        <f>SUMIFS('EPA Export Aggregation'!P:P,'EPA Export Aggregation'!$A:$A,$B22,'EPA Export Aggregation'!$D:$D,$A$1)*IF($A22="CH4",About!$D$58,IF($A22="N2O",About!$D$59,1))</f>
        <v>0.40901044228170003</v>
      </c>
      <c r="N22">
        <f>SUMIFS('EPA Export Aggregation'!Q:Q,'EPA Export Aggregation'!$A:$A,$B22,'EPA Export Aggregation'!$D:$D,$A$1)*IF($A22="CH4",About!$D$58,IF($A22="N2O",About!$D$59,1))</f>
        <v>0.32255333147359999</v>
      </c>
      <c r="O22">
        <f>SUMIFS('EPA Export Aggregation'!R:R,'EPA Export Aggregation'!$A:$A,$B22,'EPA Export Aggregation'!$D:$D,$A$1)*IF($A22="CH4",About!$D$58,IF($A22="N2O",About!$D$59,1))</f>
        <v>0.40819301316430001</v>
      </c>
      <c r="P22">
        <f>SUMIFS('EPA Export Aggregation'!S:S,'EPA Export Aggregation'!$A:$A,$B22,'EPA Export Aggregation'!$D:$D,$A$1)*IF($A22="CH4",About!$D$58,IF($A22="N2O",About!$D$59,1))</f>
        <v>0.33635756426289998</v>
      </c>
      <c r="Q22">
        <f>SUMIFS('EPA Export Aggregation'!T:T,'EPA Export Aggregation'!$A:$A,$B22,'EPA Export Aggregation'!$D:$D,$A$1)*IF($A22="CH4",About!$D$58,IF($A22="N2O",About!$D$59,1))</f>
        <v>0.38577858696930001</v>
      </c>
      <c r="R22">
        <f>SUMIFS('EPA Export Aggregation'!U:U,'EPA Export Aggregation'!$A:$A,$B22,'EPA Export Aggregation'!$D:$D,$A$1)*IF($A22="CH4",About!$D$58,IF($A22="N2O",About!$D$59,1))</f>
        <v>0.43394300282069997</v>
      </c>
      <c r="S22">
        <f>SUMIFS('EPA Export Aggregation'!V:V,'EPA Export Aggregation'!$A:$A,$B22,'EPA Export Aggregation'!$D:$D,$A$1)*IF($A22="CH4",About!$D$58,IF($A22="N2O",About!$D$59,1))</f>
        <v>0.44805770201739997</v>
      </c>
      <c r="T22">
        <f>SUMIFS('EPA Export Aggregation'!W:W,'EPA Export Aggregation'!$A:$A,$B22,'EPA Export Aggregation'!$D:$D,$A$1)*IF($A22="CH4",About!$D$58,IF($A22="N2O",About!$D$59,1))</f>
        <v>0.52837683636809996</v>
      </c>
      <c r="U22">
        <f>SUMIFS('EPA Export Aggregation'!X:X,'EPA Export Aggregation'!$A:$A,$B22,'EPA Export Aggregation'!$D:$D,$A$1)*IF($A22="CH4",About!$D$58,IF($A22="N2O",About!$D$59,1))</f>
        <v>0.49872238708689998</v>
      </c>
      <c r="V22">
        <f>SUMIFS('EPA Export Aggregation'!Y:Y,'EPA Export Aggregation'!$A:$A,$B22,'EPA Export Aggregation'!$D:$D,$A$1)*IF($A22="CH4",About!$D$58,IF($A22="N2O",About!$D$59,1))</f>
        <v>0.4702919101893</v>
      </c>
      <c r="W22">
        <f>SUMIFS('EPA Export Aggregation'!Z:Z,'EPA Export Aggregation'!$A:$A,$B22,'EPA Export Aggregation'!$D:$D,$A$1)*IF($A22="CH4",About!$D$58,IF($A22="N2O",About!$D$59,1))</f>
        <v>0.44859108994109997</v>
      </c>
      <c r="X22">
        <f>SUMIFS('EPA Export Aggregation'!AA:AA,'EPA Export Aggregation'!$A:$A,$B22,'EPA Export Aggregation'!$D:$D,$A$1)*IF($A22="CH4",About!$D$58,IF($A22="N2O",About!$D$59,1))</f>
        <v>0.47371782106780003</v>
      </c>
      <c r="Y22">
        <f>SUMIFS('EPA Export Aggregation'!AB:AB,'EPA Export Aggregation'!$A:$A,$B22,'EPA Export Aggregation'!$D:$D,$A$1)*IF($A22="CH4",About!$D$58,IF($A22="N2O",About!$D$59,1))</f>
        <v>0.4791853958083</v>
      </c>
      <c r="Z22">
        <f>SUMIFS('EPA Export Aggregation'!AC:AC,'EPA Export Aggregation'!$A:$A,$B22,'EPA Export Aggregation'!$D:$D,$A$1)*IF($A22="CH4",About!$D$58,IF($A22="N2O",About!$D$59,1))</f>
        <v>0.49742380452439999</v>
      </c>
      <c r="AA22">
        <f>SUMIFS('EPA Export Aggregation'!AD:AD,'EPA Export Aggregation'!$A:$A,$B22,'EPA Export Aggregation'!$D:$D,$A$1)*IF($A22="CH4",About!$D$58,IF($A22="N2O",About!$D$59,1))</f>
        <v>0.46246225459079998</v>
      </c>
      <c r="AB22">
        <f>SUMIFS('EPA Export Aggregation'!AE:AE,'EPA Export Aggregation'!$A:$A,$B22,'EPA Export Aggregation'!$D:$D,$A$1)*IF($A22="CH4",About!$D$58,IF($A22="N2O",About!$D$59,1))</f>
        <v>0.41521603029350002</v>
      </c>
      <c r="AC22">
        <f>SUMIFS('EPA Export Aggregation'!AF:AF,'EPA Export Aggregation'!$A:$A,$B22,'EPA Export Aggregation'!$D:$D,$A$1)*IF($A22="CH4",About!$D$58,IF($A22="N2O",About!$D$59,1))</f>
        <v>0.51433336826730003</v>
      </c>
      <c r="AD22">
        <f>SUMIFS('EPA Export Aggregation'!AG:AG,'EPA Export Aggregation'!$A:$A,$B22,'EPA Export Aggregation'!$D:$D,$A$1)*IF($A22="CH4",About!$D$58,IF($A22="N2O",About!$D$59,1))</f>
        <v>0.50078507476</v>
      </c>
      <c r="AE22">
        <f>SUMIFS('EPA Export Aggregation'!AH:AH,'EPA Export Aggregation'!$A:$A,$B22,'EPA Export Aggregation'!$D:$D,$A$1)*IF($A22="CH4",About!$D$58,IF($A22="N2O",About!$D$59,1))</f>
        <v>0.49615412531199998</v>
      </c>
      <c r="AF22">
        <f>SUMIFS('EPA Export Aggregation'!AI:AI,'EPA Export Aggregation'!$A:$A,$B22,'EPA Export Aggregation'!$D:$D,$A$1)*IF($A22="CH4",About!$D$58,IF($A22="N2O",About!$D$59,1))</f>
        <v>0.4880095560678</v>
      </c>
      <c r="AG22">
        <f>SUMIFS('EPA Export Aggregation'!AJ:AJ,'EPA Export Aggregation'!$A:$A,$B22,'EPA Export Aggregation'!$D:$D,$A$1)*IF($A22="CH4",About!$D$58,IF($A22="N2O",About!$D$59,1))</f>
        <v>0.44999618451590001</v>
      </c>
      <c r="AH22">
        <f>SUMIFS('EPA Export Aggregation'!AK:AK,'EPA Export Aggregation'!$A:$A,$B22,'EPA Export Aggregation'!$D:$D,$A$1)*IF($A22="CH4",About!$D$58,IF($A22="N2O",About!$D$59,1))</f>
        <v>0.57110283269490003</v>
      </c>
    </row>
    <row r="23" spans="1:34" x14ac:dyDescent="0.25">
      <c r="A23" s="413" t="s">
        <v>2215</v>
      </c>
      <c r="B23" s="414" t="s">
        <v>4241</v>
      </c>
      <c r="C23">
        <f>SUMIFS('EPA Export Aggregation'!F:F,'EPA Export Aggregation'!$A:$A,$B23,'EPA Export Aggregation'!$D:$D,$A$1)*IF($A23="CH4",About!$D$58,IF($A23="N2O",About!$D$59,1))</f>
        <v>0.16218673225579999</v>
      </c>
      <c r="D23">
        <f>SUMIFS('EPA Export Aggregation'!G:G,'EPA Export Aggregation'!$A:$A,$B23,'EPA Export Aggregation'!$D:$D,$A$1)*IF($A23="CH4",About!$D$58,IF($A23="N2O",About!$D$59,1))</f>
        <v>0.149187553867</v>
      </c>
      <c r="E23">
        <f>SUMIFS('EPA Export Aggregation'!H:H,'EPA Export Aggregation'!$A:$A,$B23,'EPA Export Aggregation'!$D:$D,$A$1)*IF($A23="CH4",About!$D$58,IF($A23="N2O",About!$D$59,1))</f>
        <v>0.1635885860147</v>
      </c>
      <c r="F23">
        <f>SUMIFS('EPA Export Aggregation'!I:I,'EPA Export Aggregation'!$A:$A,$B23,'EPA Export Aggregation'!$D:$D,$A$1)*IF($A23="CH4",About!$D$58,IF($A23="N2O",About!$D$59,1))</f>
        <v>0.1921959965384</v>
      </c>
      <c r="G23">
        <f>SUMIFS('EPA Export Aggregation'!J:J,'EPA Export Aggregation'!$A:$A,$B23,'EPA Export Aggregation'!$D:$D,$A$1)*IF($A23="CH4",About!$D$58,IF($A23="N2O",About!$D$59,1))</f>
        <v>0.17820428673710001</v>
      </c>
      <c r="H23">
        <f>SUMIFS('EPA Export Aggregation'!K:K,'EPA Export Aggregation'!$A:$A,$B23,'EPA Export Aggregation'!$D:$D,$A$1)*IF($A23="CH4",About!$D$58,IF($A23="N2O",About!$D$59,1))</f>
        <v>0.17633470368699999</v>
      </c>
      <c r="I23">
        <f>SUMIFS('EPA Export Aggregation'!L:L,'EPA Export Aggregation'!$A:$A,$B23,'EPA Export Aggregation'!$D:$D,$A$1)*IF($A23="CH4",About!$D$58,IF($A23="N2O",About!$D$59,1))</f>
        <v>0.15867358985669999</v>
      </c>
      <c r="J23">
        <f>SUMIFS('EPA Export Aggregation'!M:M,'EPA Export Aggregation'!$A:$A,$B23,'EPA Export Aggregation'!$D:$D,$A$1)*IF($A23="CH4",About!$D$58,IF($A23="N2O",About!$D$59,1))</f>
        <v>0.16019930362599999</v>
      </c>
      <c r="K23">
        <f>SUMIFS('EPA Export Aggregation'!N:N,'EPA Export Aggregation'!$A:$A,$B23,'EPA Export Aggregation'!$D:$D,$A$1)*IF($A23="CH4",About!$D$58,IF($A23="N2O",About!$D$59,1))</f>
        <v>0.19569856285350001</v>
      </c>
      <c r="L23">
        <f>SUMIFS('EPA Export Aggregation'!O:O,'EPA Export Aggregation'!$A:$A,$B23,'EPA Export Aggregation'!$D:$D,$A$1)*IF($A23="CH4",About!$D$58,IF($A23="N2O",About!$D$59,1))</f>
        <v>0.18612123344670001</v>
      </c>
      <c r="M23">
        <f>SUMIFS('EPA Export Aggregation'!P:P,'EPA Export Aggregation'!$A:$A,$B23,'EPA Export Aggregation'!$D:$D,$A$1)*IF($A23="CH4",About!$D$58,IF($A23="N2O",About!$D$59,1))</f>
        <v>0.1678804762593</v>
      </c>
      <c r="N23">
        <f>SUMIFS('EPA Export Aggregation'!Q:Q,'EPA Export Aggregation'!$A:$A,$B23,'EPA Export Aggregation'!$D:$D,$A$1)*IF($A23="CH4",About!$D$58,IF($A23="N2O",About!$D$59,1))</f>
        <v>0.16034232255379999</v>
      </c>
      <c r="O23">
        <f>SUMIFS('EPA Export Aggregation'!R:R,'EPA Export Aggregation'!$A:$A,$B23,'EPA Export Aggregation'!$D:$D,$A$1)*IF($A23="CH4",About!$D$58,IF($A23="N2O",About!$D$59,1))</f>
        <v>0.14462995753560001</v>
      </c>
      <c r="P23">
        <f>SUMIFS('EPA Export Aggregation'!S:S,'EPA Export Aggregation'!$A:$A,$B23,'EPA Export Aggregation'!$D:$D,$A$1)*IF($A23="CH4",About!$D$58,IF($A23="N2O",About!$D$59,1))</f>
        <v>0.13821836367090001</v>
      </c>
      <c r="Q23">
        <f>SUMIFS('EPA Export Aggregation'!T:T,'EPA Export Aggregation'!$A:$A,$B23,'EPA Export Aggregation'!$D:$D,$A$1)*IF($A23="CH4",About!$D$58,IF($A23="N2O",About!$D$59,1))</f>
        <v>0.14161972191969999</v>
      </c>
      <c r="R23">
        <f>SUMIFS('EPA Export Aggregation'!U:U,'EPA Export Aggregation'!$A:$A,$B23,'EPA Export Aggregation'!$D:$D,$A$1)*IF($A23="CH4",About!$D$58,IF($A23="N2O",About!$D$59,1))</f>
        <v>0.13970819970289999</v>
      </c>
      <c r="S23">
        <f>SUMIFS('EPA Export Aggregation'!V:V,'EPA Export Aggregation'!$A:$A,$B23,'EPA Export Aggregation'!$D:$D,$A$1)*IF($A23="CH4",About!$D$58,IF($A23="N2O",About!$D$59,1))</f>
        <v>0.1335321802303</v>
      </c>
      <c r="T23">
        <f>SUMIFS('EPA Export Aggregation'!W:W,'EPA Export Aggregation'!$A:$A,$B23,'EPA Export Aggregation'!$D:$D,$A$1)*IF($A23="CH4",About!$D$58,IF($A23="N2O",About!$D$59,1))</f>
        <v>0.18615922587700001</v>
      </c>
      <c r="U23">
        <f>SUMIFS('EPA Export Aggregation'!X:X,'EPA Export Aggregation'!$A:$A,$B23,'EPA Export Aggregation'!$D:$D,$A$1)*IF($A23="CH4",About!$D$58,IF($A23="N2O",About!$D$59,1))</f>
        <v>0.15185442168249999</v>
      </c>
      <c r="V23">
        <f>SUMIFS('EPA Export Aggregation'!Y:Y,'EPA Export Aggregation'!$A:$A,$B23,'EPA Export Aggregation'!$D:$D,$A$1)*IF($A23="CH4",About!$D$58,IF($A23="N2O",About!$D$59,1))</f>
        <v>0.1270838744999</v>
      </c>
      <c r="W23">
        <f>SUMIFS('EPA Export Aggregation'!Z:Z,'EPA Export Aggregation'!$A:$A,$B23,'EPA Export Aggregation'!$D:$D,$A$1)*IF($A23="CH4",About!$D$58,IF($A23="N2O",About!$D$59,1))</f>
        <v>0.17414344970189999</v>
      </c>
      <c r="X23">
        <f>SUMIFS('EPA Export Aggregation'!AA:AA,'EPA Export Aggregation'!$A:$A,$B23,'EPA Export Aggregation'!$D:$D,$A$1)*IF($A23="CH4",About!$D$58,IF($A23="N2O",About!$D$59,1))</f>
        <v>0.18630006455680001</v>
      </c>
      <c r="Y23">
        <f>SUMIFS('EPA Export Aggregation'!AB:AB,'EPA Export Aggregation'!$A:$A,$B23,'EPA Export Aggregation'!$D:$D,$A$1)*IF($A23="CH4",About!$D$58,IF($A23="N2O",About!$D$59,1))</f>
        <v>0.17512830368640001</v>
      </c>
      <c r="Z23">
        <f>SUMIFS('EPA Export Aggregation'!AC:AC,'EPA Export Aggregation'!$A:$A,$B23,'EPA Export Aggregation'!$D:$D,$A$1)*IF($A23="CH4",About!$D$58,IF($A23="N2O",About!$D$59,1))</f>
        <v>0.16486335009399999</v>
      </c>
      <c r="AA23">
        <f>SUMIFS('EPA Export Aggregation'!AD:AD,'EPA Export Aggregation'!$A:$A,$B23,'EPA Export Aggregation'!$D:$D,$A$1)*IF($A23="CH4",About!$D$58,IF($A23="N2O",About!$D$59,1))</f>
        <v>6.5137776824800001E-2</v>
      </c>
      <c r="AB23">
        <f>SUMIFS('EPA Export Aggregation'!AE:AE,'EPA Export Aggregation'!$A:$A,$B23,'EPA Export Aggregation'!$D:$D,$A$1)*IF($A23="CH4",About!$D$58,IF($A23="N2O",About!$D$59,1))</f>
        <v>0.16565737943030001</v>
      </c>
      <c r="AC23">
        <f>SUMIFS('EPA Export Aggregation'!AF:AF,'EPA Export Aggregation'!$A:$A,$B23,'EPA Export Aggregation'!$D:$D,$A$1)*IF($A23="CH4",About!$D$58,IF($A23="N2O",About!$D$59,1))</f>
        <v>0.1883591817686</v>
      </c>
      <c r="AD23">
        <f>SUMIFS('EPA Export Aggregation'!AG:AG,'EPA Export Aggregation'!$A:$A,$B23,'EPA Export Aggregation'!$D:$D,$A$1)*IF($A23="CH4",About!$D$58,IF($A23="N2O",About!$D$59,1))</f>
        <v>0.1830948902458</v>
      </c>
      <c r="AE23">
        <f>SUMIFS('EPA Export Aggregation'!AH:AH,'EPA Export Aggregation'!$A:$A,$B23,'EPA Export Aggregation'!$D:$D,$A$1)*IF($A23="CH4",About!$D$58,IF($A23="N2O",About!$D$59,1))</f>
        <v>0.21602737820910001</v>
      </c>
      <c r="AF23">
        <f>SUMIFS('EPA Export Aggregation'!AI:AI,'EPA Export Aggregation'!$A:$A,$B23,'EPA Export Aggregation'!$D:$D,$A$1)*IF($A23="CH4",About!$D$58,IF($A23="N2O",About!$D$59,1))</f>
        <v>0.21686837199520001</v>
      </c>
      <c r="AG23">
        <f>SUMIFS('EPA Export Aggregation'!AJ:AJ,'EPA Export Aggregation'!$A:$A,$B23,'EPA Export Aggregation'!$D:$D,$A$1)*IF($A23="CH4",About!$D$58,IF($A23="N2O",About!$D$59,1))</f>
        <v>0.20454232958759999</v>
      </c>
      <c r="AH23">
        <f>SUMIFS('EPA Export Aggregation'!AK:AK,'EPA Export Aggregation'!$A:$A,$B23,'EPA Export Aggregation'!$D:$D,$A$1)*IF($A23="CH4",About!$D$58,IF($A23="N2O",About!$D$59,1))</f>
        <v>0.17516608659069999</v>
      </c>
    </row>
    <row r="24" spans="1:34" x14ac:dyDescent="0.2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2215</v>
      </c>
      <c r="B25" s="414" t="s">
        <v>4227</v>
      </c>
      <c r="C25">
        <f>SUMIFS('EPA Export Aggregation'!F:F,'EPA Export Aggregation'!$A:$A,$B25,'EPA Export Aggregation'!$D:$D,$A$1)*IF($A25="CH4",About!$D$58,IF($A25="N2O",About!$D$59,1))</f>
        <v>0.2779693007072</v>
      </c>
      <c r="D25">
        <f>SUMIFS('EPA Export Aggregation'!G:G,'EPA Export Aggregation'!$A:$A,$B25,'EPA Export Aggregation'!$D:$D,$A$1)*IF($A25="CH4",About!$D$58,IF($A25="N2O",About!$D$59,1))</f>
        <v>0.29000290113380001</v>
      </c>
      <c r="E25">
        <f>SUMIFS('EPA Export Aggregation'!H:H,'EPA Export Aggregation'!$A:$A,$B25,'EPA Export Aggregation'!$D:$D,$A$1)*IF($A25="CH4",About!$D$58,IF($A25="N2O",About!$D$59,1))</f>
        <v>0.31275954018390001</v>
      </c>
      <c r="F25">
        <f>SUMIFS('EPA Export Aggregation'!I:I,'EPA Export Aggregation'!$A:$A,$B25,'EPA Export Aggregation'!$D:$D,$A$1)*IF($A25="CH4",About!$D$58,IF($A25="N2O",About!$D$59,1))</f>
        <v>0.30228413972840001</v>
      </c>
      <c r="G25">
        <f>SUMIFS('EPA Export Aggregation'!J:J,'EPA Export Aggregation'!$A:$A,$B25,'EPA Export Aggregation'!$D:$D,$A$1)*IF($A25="CH4",About!$D$58,IF($A25="N2O",About!$D$59,1))</f>
        <v>0.33063084246750002</v>
      </c>
      <c r="H25">
        <f>SUMIFS('EPA Export Aggregation'!K:K,'EPA Export Aggregation'!$A:$A,$B25,'EPA Export Aggregation'!$D:$D,$A$1)*IF($A25="CH4",About!$D$58,IF($A25="N2O",About!$D$59,1))</f>
        <v>0.33001576530690002</v>
      </c>
      <c r="I25">
        <f>SUMIFS('EPA Export Aggregation'!L:L,'EPA Export Aggregation'!$A:$A,$B25,'EPA Export Aggregation'!$D:$D,$A$1)*IF($A25="CH4",About!$D$58,IF($A25="N2O",About!$D$59,1))</f>
        <v>0.32271568735419998</v>
      </c>
      <c r="J25">
        <f>SUMIFS('EPA Export Aggregation'!M:M,'EPA Export Aggregation'!$A:$A,$B25,'EPA Export Aggregation'!$D:$D,$A$1)*IF($A25="CH4",About!$D$58,IF($A25="N2O",About!$D$59,1))</f>
        <v>0.31750401773800002</v>
      </c>
      <c r="K25">
        <f>SUMIFS('EPA Export Aggregation'!N:N,'EPA Export Aggregation'!$A:$A,$B25,'EPA Export Aggregation'!$D:$D,$A$1)*IF($A25="CH4",About!$D$58,IF($A25="N2O",About!$D$59,1))</f>
        <v>0.36394792051140001</v>
      </c>
      <c r="L25">
        <f>SUMIFS('EPA Export Aggregation'!O:O,'EPA Export Aggregation'!$A:$A,$B25,'EPA Export Aggregation'!$D:$D,$A$1)*IF($A25="CH4",About!$D$58,IF($A25="N2O",About!$D$59,1))</f>
        <v>0.35268353970830002</v>
      </c>
      <c r="M25">
        <f>SUMIFS('EPA Export Aggregation'!P:P,'EPA Export Aggregation'!$A:$A,$B25,'EPA Export Aggregation'!$D:$D,$A$1)*IF($A25="CH4",About!$D$58,IF($A25="N2O",About!$D$59,1))</f>
        <v>0.36047359440069998</v>
      </c>
      <c r="N25">
        <f>SUMIFS('EPA Export Aggregation'!Q:Q,'EPA Export Aggregation'!$A:$A,$B25,'EPA Export Aggregation'!$D:$D,$A$1)*IF($A25="CH4",About!$D$58,IF($A25="N2O",About!$D$59,1))</f>
        <v>0.32459533934669998</v>
      </c>
      <c r="O25">
        <f>SUMIFS('EPA Export Aggregation'!R:R,'EPA Export Aggregation'!$A:$A,$B25,'EPA Export Aggregation'!$D:$D,$A$1)*IF($A25="CH4",About!$D$58,IF($A25="N2O",About!$D$59,1))</f>
        <v>0.32932686620189999</v>
      </c>
      <c r="P25">
        <f>SUMIFS('EPA Export Aggregation'!S:S,'EPA Export Aggregation'!$A:$A,$B25,'EPA Export Aggregation'!$D:$D,$A$1)*IF($A25="CH4",About!$D$58,IF($A25="N2O",About!$D$59,1))</f>
        <v>0.3373521751263</v>
      </c>
      <c r="Q25">
        <f>SUMIFS('EPA Export Aggregation'!T:T,'EPA Export Aggregation'!$A:$A,$B25,'EPA Export Aggregation'!$D:$D,$A$1)*IF($A25="CH4",About!$D$58,IF($A25="N2O",About!$D$59,1))</f>
        <v>0.35399711384740001</v>
      </c>
      <c r="R25">
        <f>SUMIFS('EPA Export Aggregation'!U:U,'EPA Export Aggregation'!$A:$A,$B25,'EPA Export Aggregation'!$D:$D,$A$1)*IF($A25="CH4",About!$D$58,IF($A25="N2O",About!$D$59,1))</f>
        <v>0.3490209569835</v>
      </c>
      <c r="S25">
        <f>SUMIFS('EPA Export Aggregation'!V:V,'EPA Export Aggregation'!$A:$A,$B25,'EPA Export Aggregation'!$D:$D,$A$1)*IF($A25="CH4",About!$D$58,IF($A25="N2O",About!$D$59,1))</f>
        <v>0.34267549432450001</v>
      </c>
      <c r="T25">
        <f>SUMIFS('EPA Export Aggregation'!W:W,'EPA Export Aggregation'!$A:$A,$B25,'EPA Export Aggregation'!$D:$D,$A$1)*IF($A25="CH4",About!$D$58,IF($A25="N2O",About!$D$59,1))</f>
        <v>0.35642655908330001</v>
      </c>
      <c r="U25">
        <f>SUMIFS('EPA Export Aggregation'!X:X,'EPA Export Aggregation'!$A:$A,$B25,'EPA Export Aggregation'!$D:$D,$A$1)*IF($A25="CH4",About!$D$58,IF($A25="N2O",About!$D$59,1))</f>
        <v>0.30630658080599998</v>
      </c>
      <c r="V25">
        <f>SUMIFS('EPA Export Aggregation'!Y:Y,'EPA Export Aggregation'!$A:$A,$B25,'EPA Export Aggregation'!$D:$D,$A$1)*IF($A25="CH4",About!$D$58,IF($A25="N2O",About!$D$59,1))</f>
        <v>0.25816540986309999</v>
      </c>
      <c r="W25">
        <f>SUMIFS('EPA Export Aggregation'!Z:Z,'EPA Export Aggregation'!$A:$A,$B25,'EPA Export Aggregation'!$D:$D,$A$1)*IF($A25="CH4",About!$D$58,IF($A25="N2O",About!$D$59,1))</f>
        <v>0.32410654897320001</v>
      </c>
      <c r="X25">
        <f>SUMIFS('EPA Export Aggregation'!AA:AA,'EPA Export Aggregation'!$A:$A,$B25,'EPA Export Aggregation'!$D:$D,$A$1)*IF($A25="CH4",About!$D$58,IF($A25="N2O",About!$D$59,1))</f>
        <v>0.3093624329413</v>
      </c>
      <c r="Y25">
        <f>SUMIFS('EPA Export Aggregation'!AB:AB,'EPA Export Aggregation'!$A:$A,$B25,'EPA Export Aggregation'!$D:$D,$A$1)*IF($A25="CH4",About!$D$58,IF($A25="N2O",About!$D$59,1))</f>
        <v>0.33232556489359999</v>
      </c>
      <c r="Z25">
        <f>SUMIFS('EPA Export Aggregation'!AC:AC,'EPA Export Aggregation'!$A:$A,$B25,'EPA Export Aggregation'!$D:$D,$A$1)*IF($A25="CH4",About!$D$58,IF($A25="N2O",About!$D$59,1))</f>
        <v>0.29212758741619999</v>
      </c>
      <c r="AA25">
        <f>SUMIFS('EPA Export Aggregation'!AD:AD,'EPA Export Aggregation'!$A:$A,$B25,'EPA Export Aggregation'!$D:$D,$A$1)*IF($A25="CH4",About!$D$58,IF($A25="N2O",About!$D$59,1))</f>
        <v>0.29860877842740002</v>
      </c>
      <c r="AB25">
        <f>SUMIFS('EPA Export Aggregation'!AE:AE,'EPA Export Aggregation'!$A:$A,$B25,'EPA Export Aggregation'!$D:$D,$A$1)*IF($A25="CH4",About!$D$58,IF($A25="N2O",About!$D$59,1))</f>
        <v>0.29263888514210001</v>
      </c>
      <c r="AC25">
        <f>SUMIFS('EPA Export Aggregation'!AF:AF,'EPA Export Aggregation'!$A:$A,$B25,'EPA Export Aggregation'!$D:$D,$A$1)*IF($A25="CH4",About!$D$58,IF($A25="N2O",About!$D$59,1))</f>
        <v>0.27603899382219999</v>
      </c>
      <c r="AD25">
        <f>SUMIFS('EPA Export Aggregation'!AG:AG,'EPA Export Aggregation'!$A:$A,$B25,'EPA Export Aggregation'!$D:$D,$A$1)*IF($A25="CH4",About!$D$58,IF($A25="N2O",About!$D$59,1))</f>
        <v>0.29395800013110002</v>
      </c>
      <c r="AE25">
        <f>SUMIFS('EPA Export Aggregation'!AH:AH,'EPA Export Aggregation'!$A:$A,$B25,'EPA Export Aggregation'!$D:$D,$A$1)*IF($A25="CH4",About!$D$58,IF($A25="N2O",About!$D$59,1))</f>
        <v>0.32603945629089998</v>
      </c>
      <c r="AF25">
        <f>SUMIFS('EPA Export Aggregation'!AI:AI,'EPA Export Aggregation'!$A:$A,$B25,'EPA Export Aggregation'!$D:$D,$A$1)*IF($A25="CH4",About!$D$58,IF($A25="N2O",About!$D$59,1))</f>
        <v>0.28738107809169999</v>
      </c>
      <c r="AG25">
        <f>SUMIFS('EPA Export Aggregation'!AJ:AJ,'EPA Export Aggregation'!$A:$A,$B25,'EPA Export Aggregation'!$D:$D,$A$1)*IF($A25="CH4",About!$D$58,IF($A25="N2O",About!$D$59,1))</f>
        <v>0.246719115366</v>
      </c>
      <c r="AH25">
        <f>SUMIFS('EPA Export Aggregation'!AK:AK,'EPA Export Aggregation'!$A:$A,$B25,'EPA Export Aggregation'!$D:$D,$A$1)*IF($A25="CH4",About!$D$58,IF($A25="N2O",About!$D$59,1))</f>
        <v>0.29315646577310001</v>
      </c>
    </row>
    <row r="26" spans="1:34" x14ac:dyDescent="0.25">
      <c r="A26" s="413" t="s">
        <v>2215</v>
      </c>
      <c r="B26" s="414" t="s">
        <v>4261</v>
      </c>
      <c r="C26">
        <f>SUMIFS('EPA Export Aggregation'!F:F,'EPA Export Aggregation'!$A:$A,$B26,'EPA Export Aggregation'!$D:$D,$A$1)*IF($A26="CH4",About!$D$58,IF($A26="N2O",About!$D$59,1))</f>
        <v>3.1219573309E-3</v>
      </c>
      <c r="D26">
        <f>SUMIFS('EPA Export Aggregation'!G:G,'EPA Export Aggregation'!$A:$A,$B26,'EPA Export Aggregation'!$D:$D,$A$1)*IF($A26="CH4",About!$D$58,IF($A26="N2O",About!$D$59,1))</f>
        <v>2.3139653823000001E-3</v>
      </c>
      <c r="E26">
        <f>SUMIFS('EPA Export Aggregation'!H:H,'EPA Export Aggregation'!$A:$A,$B26,'EPA Export Aggregation'!$D:$D,$A$1)*IF($A26="CH4",About!$D$58,IF($A26="N2O",About!$D$59,1))</f>
        <v>2.8086405025000002E-3</v>
      </c>
      <c r="F26">
        <f>SUMIFS('EPA Export Aggregation'!I:I,'EPA Export Aggregation'!$A:$A,$B26,'EPA Export Aggregation'!$D:$D,$A$1)*IF($A26="CH4",About!$D$58,IF($A26="N2O",About!$D$59,1))</f>
        <v>3.0909814696E-3</v>
      </c>
      <c r="G26">
        <f>SUMIFS('EPA Export Aggregation'!J:J,'EPA Export Aggregation'!$A:$A,$B26,'EPA Export Aggregation'!$D:$D,$A$1)*IF($A26="CH4",About!$D$58,IF($A26="N2O",About!$D$59,1))</f>
        <v>3.1995715522000001E-3</v>
      </c>
      <c r="H26">
        <f>SUMIFS('EPA Export Aggregation'!K:K,'EPA Export Aggregation'!$A:$A,$B26,'EPA Export Aggregation'!$D:$D,$A$1)*IF($A26="CH4",About!$D$58,IF($A26="N2O",About!$D$59,1))</f>
        <v>4.2847306209000003E-3</v>
      </c>
      <c r="I26">
        <f>SUMIFS('EPA Export Aggregation'!L:L,'EPA Export Aggregation'!$A:$A,$B26,'EPA Export Aggregation'!$D:$D,$A$1)*IF($A26="CH4",About!$D$58,IF($A26="N2O",About!$D$59,1))</f>
        <v>4.7405896222999996E-3</v>
      </c>
      <c r="J26">
        <f>SUMIFS('EPA Export Aggregation'!M:M,'EPA Export Aggregation'!$A:$A,$B26,'EPA Export Aggregation'!$D:$D,$A$1)*IF($A26="CH4",About!$D$58,IF($A26="N2O",About!$D$59,1))</f>
        <v>5.8459062308000003E-3</v>
      </c>
      <c r="K26">
        <f>SUMIFS('EPA Export Aggregation'!N:N,'EPA Export Aggregation'!$A:$A,$B26,'EPA Export Aggregation'!$D:$D,$A$1)*IF($A26="CH4",About!$D$58,IF($A26="N2O",About!$D$59,1))</f>
        <v>6.6048570424999996E-3</v>
      </c>
      <c r="L26">
        <f>SUMIFS('EPA Export Aggregation'!O:O,'EPA Export Aggregation'!$A:$A,$B26,'EPA Export Aggregation'!$D:$D,$A$1)*IF($A26="CH4",About!$D$58,IF($A26="N2O",About!$D$59,1))</f>
        <v>4.2593808894999998E-3</v>
      </c>
      <c r="M26">
        <f>SUMIFS('EPA Export Aggregation'!P:P,'EPA Export Aggregation'!$A:$A,$B26,'EPA Export Aggregation'!$D:$D,$A$1)*IF($A26="CH4",About!$D$58,IF($A26="N2O",About!$D$59,1))</f>
        <v>4.6278243218999997E-3</v>
      </c>
      <c r="N26">
        <f>SUMIFS('EPA Export Aggregation'!Q:Q,'EPA Export Aggregation'!$A:$A,$B26,'EPA Export Aggregation'!$D:$D,$A$1)*IF($A26="CH4",About!$D$58,IF($A26="N2O",About!$D$59,1))</f>
        <v>3.3474073922999999E-3</v>
      </c>
      <c r="O26">
        <f>SUMIFS('EPA Export Aggregation'!R:R,'EPA Export Aggregation'!$A:$A,$B26,'EPA Export Aggregation'!$D:$D,$A$1)*IF($A26="CH4",About!$D$58,IF($A26="N2O",About!$D$59,1))</f>
        <v>3.8947801675999999E-3</v>
      </c>
      <c r="P26">
        <f>SUMIFS('EPA Export Aggregation'!S:S,'EPA Export Aggregation'!$A:$A,$B26,'EPA Export Aggregation'!$D:$D,$A$1)*IF($A26="CH4",About!$D$58,IF($A26="N2O",About!$D$59,1))</f>
        <v>4.0771835422999999E-3</v>
      </c>
      <c r="Q26">
        <f>SUMIFS('EPA Export Aggregation'!T:T,'EPA Export Aggregation'!$A:$A,$B26,'EPA Export Aggregation'!$D:$D,$A$1)*IF($A26="CH4",About!$D$58,IF($A26="N2O",About!$D$59,1))</f>
        <v>4.8699609167000002E-3</v>
      </c>
      <c r="R26">
        <f>SUMIFS('EPA Export Aggregation'!U:U,'EPA Export Aggregation'!$A:$A,$B26,'EPA Export Aggregation'!$D:$D,$A$1)*IF($A26="CH4",About!$D$58,IF($A26="N2O",About!$D$59,1))</f>
        <v>4.6299351134000003E-3</v>
      </c>
      <c r="S26">
        <f>SUMIFS('EPA Export Aggregation'!V:V,'EPA Export Aggregation'!$A:$A,$B26,'EPA Export Aggregation'!$D:$D,$A$1)*IF($A26="CH4",About!$D$58,IF($A26="N2O",About!$D$59,1))</f>
        <v>4.1717275911999996E-3</v>
      </c>
      <c r="T26">
        <f>SUMIFS('EPA Export Aggregation'!W:W,'EPA Export Aggregation'!$A:$A,$B26,'EPA Export Aggregation'!$D:$D,$A$1)*IF($A26="CH4",About!$D$58,IF($A26="N2O",About!$D$59,1))</f>
        <v>3.7217784796000001E-3</v>
      </c>
      <c r="U26">
        <f>SUMIFS('EPA Export Aggregation'!X:X,'EPA Export Aggregation'!$A:$A,$B26,'EPA Export Aggregation'!$D:$D,$A$1)*IF($A26="CH4",About!$D$58,IF($A26="N2O",About!$D$59,1))</f>
        <v>2.9770965701E-3</v>
      </c>
      <c r="V26">
        <f>SUMIFS('EPA Export Aggregation'!Y:Y,'EPA Export Aggregation'!$A:$A,$B26,'EPA Export Aggregation'!$D:$D,$A$1)*IF($A26="CH4",About!$D$58,IF($A26="N2O",About!$D$59,1))</f>
        <v>1.8815901208E-3</v>
      </c>
      <c r="W26">
        <f>SUMIFS('EPA Export Aggregation'!Z:Z,'EPA Export Aggregation'!$A:$A,$B26,'EPA Export Aggregation'!$D:$D,$A$1)*IF($A26="CH4",About!$D$58,IF($A26="N2O",About!$D$59,1))</f>
        <v>3.1284040607000001E-3</v>
      </c>
      <c r="X26">
        <f>SUMIFS('EPA Export Aggregation'!AA:AA,'EPA Export Aggregation'!$A:$A,$B26,'EPA Export Aggregation'!$D:$D,$A$1)*IF($A26="CH4",About!$D$58,IF($A26="N2O",About!$D$59,1))</f>
        <v>2.7397165862000001E-3</v>
      </c>
      <c r="Y26">
        <f>SUMIFS('EPA Export Aggregation'!AB:AB,'EPA Export Aggregation'!$A:$A,$B26,'EPA Export Aggregation'!$D:$D,$A$1)*IF($A26="CH4",About!$D$58,IF($A26="N2O",About!$D$59,1))</f>
        <v>2.2828677212999998E-3</v>
      </c>
      <c r="Z26">
        <f>SUMIFS('EPA Export Aggregation'!AC:AC,'EPA Export Aggregation'!$A:$A,$B26,'EPA Export Aggregation'!$D:$D,$A$1)*IF($A26="CH4",About!$D$58,IF($A26="N2O",About!$D$59,1))</f>
        <v>2.6669196355000001E-3</v>
      </c>
      <c r="AA26">
        <f>SUMIFS('EPA Export Aggregation'!AD:AD,'EPA Export Aggregation'!$A:$A,$B26,'EPA Export Aggregation'!$D:$D,$A$1)*IF($A26="CH4",About!$D$58,IF($A26="N2O",About!$D$59,1))</f>
        <v>2.7865002867E-3</v>
      </c>
      <c r="AB26">
        <f>SUMIFS('EPA Export Aggregation'!AE:AE,'EPA Export Aggregation'!$A:$A,$B26,'EPA Export Aggregation'!$D:$D,$A$1)*IF($A26="CH4",About!$D$58,IF($A26="N2O",About!$D$59,1))</f>
        <v>3.0213899997999999E-3</v>
      </c>
      <c r="AC26">
        <f>SUMIFS('EPA Export Aggregation'!AF:AF,'EPA Export Aggregation'!$A:$A,$B26,'EPA Export Aggregation'!$D:$D,$A$1)*IF($A26="CH4",About!$D$58,IF($A26="N2O",About!$D$59,1))</f>
        <v>2.7823755837999998E-3</v>
      </c>
      <c r="AD26">
        <f>SUMIFS('EPA Export Aggregation'!AG:AG,'EPA Export Aggregation'!$A:$A,$B26,'EPA Export Aggregation'!$D:$D,$A$1)*IF($A26="CH4",About!$D$58,IF($A26="N2O",About!$D$59,1))</f>
        <v>3.1889775164E-3</v>
      </c>
      <c r="AE26">
        <f>SUMIFS('EPA Export Aggregation'!AH:AH,'EPA Export Aggregation'!$A:$A,$B26,'EPA Export Aggregation'!$D:$D,$A$1)*IF($A26="CH4",About!$D$58,IF($A26="N2O",About!$D$59,1))</f>
        <v>3.2756360240000001E-3</v>
      </c>
      <c r="AF26">
        <f>SUMIFS('EPA Export Aggregation'!AI:AI,'EPA Export Aggregation'!$A:$A,$B26,'EPA Export Aggregation'!$D:$D,$A$1)*IF($A26="CH4",About!$D$58,IF($A26="N2O",About!$D$59,1))</f>
        <v>2.9530513658E-3</v>
      </c>
      <c r="AG26">
        <f>SUMIFS('EPA Export Aggregation'!AJ:AJ,'EPA Export Aggregation'!$A:$A,$B26,'EPA Export Aggregation'!$D:$D,$A$1)*IF($A26="CH4",About!$D$58,IF($A26="N2O",About!$D$59,1))</f>
        <v>2.2001694424E-3</v>
      </c>
      <c r="AH26">
        <f>SUMIFS('EPA Export Aggregation'!AK:AK,'EPA Export Aggregation'!$A:$A,$B26,'EPA Export Aggregation'!$D:$D,$A$1)*IF($A26="CH4",About!$D$58,IF($A26="N2O",About!$D$59,1))</f>
        <v>2.8241402620999998E-3</v>
      </c>
    </row>
    <row r="27" spans="1:34" x14ac:dyDescent="0.2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5.8578546086200001E-2</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2215</v>
      </c>
      <c r="B29" s="414" t="s">
        <v>4222</v>
      </c>
      <c r="C29">
        <f>SUMIFS('EPA Export Aggregation'!F:F,'EPA Export Aggregation'!$A:$A,$B29,'EPA Export Aggregation'!$D:$D,$A$1)*IF($A29="CH4",About!$D$58,IF($A29="N2O",About!$D$59,1))</f>
        <v>0.14303379903230001</v>
      </c>
      <c r="D29">
        <f>SUMIFS('EPA Export Aggregation'!G:G,'EPA Export Aggregation'!$A:$A,$B29,'EPA Export Aggregation'!$D:$D,$A$1)*IF($A29="CH4",About!$D$58,IF($A29="N2O",About!$D$59,1))</f>
        <v>0.13288308252799999</v>
      </c>
      <c r="E29">
        <f>SUMIFS('EPA Export Aggregation'!H:H,'EPA Export Aggregation'!$A:$A,$B29,'EPA Export Aggregation'!$D:$D,$A$1)*IF($A29="CH4",About!$D$58,IF($A29="N2O",About!$D$59,1))</f>
        <v>0.131419463721</v>
      </c>
      <c r="F29">
        <f>SUMIFS('EPA Export Aggregation'!I:I,'EPA Export Aggregation'!$A:$A,$B29,'EPA Export Aggregation'!$D:$D,$A$1)*IF($A29="CH4",About!$D$58,IF($A29="N2O",About!$D$59,1))</f>
        <v>0.13492783403889999</v>
      </c>
      <c r="G29">
        <f>SUMIFS('EPA Export Aggregation'!J:J,'EPA Export Aggregation'!$A:$A,$B29,'EPA Export Aggregation'!$D:$D,$A$1)*IF($A29="CH4",About!$D$58,IF($A29="N2O",About!$D$59,1))</f>
        <v>0.13407769110000001</v>
      </c>
      <c r="H29">
        <f>SUMIFS('EPA Export Aggregation'!K:K,'EPA Export Aggregation'!$A:$A,$B29,'EPA Export Aggregation'!$D:$D,$A$1)*IF($A29="CH4",About!$D$58,IF($A29="N2O",About!$D$59,1))</f>
        <v>0.13705456957449999</v>
      </c>
      <c r="I29">
        <f>SUMIFS('EPA Export Aggregation'!L:L,'EPA Export Aggregation'!$A:$A,$B29,'EPA Export Aggregation'!$D:$D,$A$1)*IF($A29="CH4",About!$D$58,IF($A29="N2O",About!$D$59,1))</f>
        <v>0.1397806581795</v>
      </c>
      <c r="J29">
        <f>SUMIFS('EPA Export Aggregation'!M:M,'EPA Export Aggregation'!$A:$A,$B29,'EPA Export Aggregation'!$D:$D,$A$1)*IF($A29="CH4",About!$D$58,IF($A29="N2O",About!$D$59,1))</f>
        <v>0.14891847305219999</v>
      </c>
      <c r="K29">
        <f>SUMIFS('EPA Export Aggregation'!N:N,'EPA Export Aggregation'!$A:$A,$B29,'EPA Export Aggregation'!$D:$D,$A$1)*IF($A29="CH4",About!$D$58,IF($A29="N2O",About!$D$59,1))</f>
        <v>0.1458208826404</v>
      </c>
      <c r="L29">
        <f>SUMIFS('EPA Export Aggregation'!O:O,'EPA Export Aggregation'!$A:$A,$B29,'EPA Export Aggregation'!$D:$D,$A$1)*IF($A29="CH4",About!$D$58,IF($A29="N2O",About!$D$59,1))</f>
        <v>0.1410446841579</v>
      </c>
      <c r="M29">
        <f>SUMIFS('EPA Export Aggregation'!P:P,'EPA Export Aggregation'!$A:$A,$B29,'EPA Export Aggregation'!$D:$D,$A$1)*IF($A29="CH4",About!$D$58,IF($A29="N2O",About!$D$59,1))</f>
        <v>0.14563393099979999</v>
      </c>
      <c r="N29">
        <f>SUMIFS('EPA Export Aggregation'!Q:Q,'EPA Export Aggregation'!$A:$A,$B29,'EPA Export Aggregation'!$D:$D,$A$1)*IF($A29="CH4",About!$D$58,IF($A29="N2O",About!$D$59,1))</f>
        <v>0.14906738199940001</v>
      </c>
      <c r="O29">
        <f>SUMIFS('EPA Export Aggregation'!R:R,'EPA Export Aggregation'!$A:$A,$B29,'EPA Export Aggregation'!$D:$D,$A$1)*IF($A29="CH4",About!$D$58,IF($A29="N2O",About!$D$59,1))</f>
        <v>0.14679100125</v>
      </c>
      <c r="P29">
        <f>SUMIFS('EPA Export Aggregation'!S:S,'EPA Export Aggregation'!$A:$A,$B29,'EPA Export Aggregation'!$D:$D,$A$1)*IF($A29="CH4",About!$D$58,IF($A29="N2O",About!$D$59,1))</f>
        <v>0.1475023231906</v>
      </c>
      <c r="Q29">
        <f>SUMIFS('EPA Export Aggregation'!T:T,'EPA Export Aggregation'!$A:$A,$B29,'EPA Export Aggregation'!$D:$D,$A$1)*IF($A29="CH4",About!$D$58,IF($A29="N2O",About!$D$59,1))</f>
        <v>0.14984929164040001</v>
      </c>
      <c r="R29">
        <f>SUMIFS('EPA Export Aggregation'!U:U,'EPA Export Aggregation'!$A:$A,$B29,'EPA Export Aggregation'!$D:$D,$A$1)*IF($A29="CH4",About!$D$58,IF($A29="N2O",About!$D$59,1))</f>
        <v>0.1514713793353</v>
      </c>
      <c r="S29">
        <f>SUMIFS('EPA Export Aggregation'!V:V,'EPA Export Aggregation'!$A:$A,$B29,'EPA Export Aggregation'!$D:$D,$A$1)*IF($A29="CH4",About!$D$58,IF($A29="N2O",About!$D$59,1))</f>
        <v>0.14817983135810001</v>
      </c>
      <c r="T29">
        <f>SUMIFS('EPA Export Aggregation'!W:W,'EPA Export Aggregation'!$A:$A,$B29,'EPA Export Aggregation'!$D:$D,$A$1)*IF($A29="CH4",About!$D$58,IF($A29="N2O",About!$D$59,1))</f>
        <v>0.1448985379703</v>
      </c>
      <c r="U29">
        <f>SUMIFS('EPA Export Aggregation'!X:X,'EPA Export Aggregation'!$A:$A,$B29,'EPA Export Aggregation'!$D:$D,$A$1)*IF($A29="CH4",About!$D$58,IF($A29="N2O",About!$D$59,1))</f>
        <v>0.14789341620159999</v>
      </c>
      <c r="V29">
        <f>SUMIFS('EPA Export Aggregation'!Y:Y,'EPA Export Aggregation'!$A:$A,$B29,'EPA Export Aggregation'!$D:$D,$A$1)*IF($A29="CH4",About!$D$58,IF($A29="N2O",About!$D$59,1))</f>
        <v>0.1399350889822</v>
      </c>
      <c r="W29">
        <f>SUMIFS('EPA Export Aggregation'!Z:Z,'EPA Export Aggregation'!$A:$A,$B29,'EPA Export Aggregation'!$D:$D,$A$1)*IF($A29="CH4",About!$D$58,IF($A29="N2O",About!$D$59,1))</f>
        <v>0.17625946609320001</v>
      </c>
      <c r="X29">
        <f>SUMIFS('EPA Export Aggregation'!AA:AA,'EPA Export Aggregation'!$A:$A,$B29,'EPA Export Aggregation'!$D:$D,$A$1)*IF($A29="CH4",About!$D$58,IF($A29="N2O",About!$D$59,1))</f>
        <v>0.1688147106506</v>
      </c>
      <c r="Y29">
        <f>SUMIFS('EPA Export Aggregation'!AB:AB,'EPA Export Aggregation'!$A:$A,$B29,'EPA Export Aggregation'!$D:$D,$A$1)*IF($A29="CH4",About!$D$58,IF($A29="N2O",About!$D$59,1))</f>
        <v>0.16793796602819999</v>
      </c>
      <c r="Z29">
        <f>SUMIFS('EPA Export Aggregation'!AC:AC,'EPA Export Aggregation'!$A:$A,$B29,'EPA Export Aggregation'!$D:$D,$A$1)*IF($A29="CH4",About!$D$58,IF($A29="N2O",About!$D$59,1))</f>
        <v>0.19483846967890001</v>
      </c>
      <c r="AA29">
        <f>SUMIFS('EPA Export Aggregation'!AD:AD,'EPA Export Aggregation'!$A:$A,$B29,'EPA Export Aggregation'!$D:$D,$A$1)*IF($A29="CH4",About!$D$58,IF($A29="N2O",About!$D$59,1))</f>
        <v>0.20738976251210001</v>
      </c>
      <c r="AB29">
        <f>SUMIFS('EPA Export Aggregation'!AE:AE,'EPA Export Aggregation'!$A:$A,$B29,'EPA Export Aggregation'!$D:$D,$A$1)*IF($A29="CH4",About!$D$58,IF($A29="N2O",About!$D$59,1))</f>
        <v>0.26093909052609998</v>
      </c>
      <c r="AC29">
        <f>SUMIFS('EPA Export Aggregation'!AF:AF,'EPA Export Aggregation'!$A:$A,$B29,'EPA Export Aggregation'!$D:$D,$A$1)*IF($A29="CH4",About!$D$58,IF($A29="N2O",About!$D$59,1))</f>
        <v>0.19229927229480001</v>
      </c>
      <c r="AD29">
        <f>SUMIFS('EPA Export Aggregation'!AG:AG,'EPA Export Aggregation'!$A:$A,$B29,'EPA Export Aggregation'!$D:$D,$A$1)*IF($A29="CH4",About!$D$58,IF($A29="N2O",About!$D$59,1))</f>
        <v>0.18093123750449999</v>
      </c>
      <c r="AE29">
        <f>SUMIFS('EPA Export Aggregation'!AH:AH,'EPA Export Aggregation'!$A:$A,$B29,'EPA Export Aggregation'!$D:$D,$A$1)*IF($A29="CH4",About!$D$58,IF($A29="N2O",About!$D$59,1))</f>
        <v>0.18106361954629999</v>
      </c>
      <c r="AF29">
        <f>SUMIFS('EPA Export Aggregation'!AI:AI,'EPA Export Aggregation'!$A:$A,$B29,'EPA Export Aggregation'!$D:$D,$A$1)*IF($A29="CH4",About!$D$58,IF($A29="N2O",About!$D$59,1))</f>
        <v>0.2312768120775</v>
      </c>
      <c r="AG29">
        <f>SUMIFS('EPA Export Aggregation'!AJ:AJ,'EPA Export Aggregation'!$A:$A,$B29,'EPA Export Aggregation'!$D:$D,$A$1)*IF($A29="CH4",About!$D$58,IF($A29="N2O",About!$D$59,1))</f>
        <v>0.17001271571929999</v>
      </c>
      <c r="AH29">
        <f>SUMIFS('EPA Export Aggregation'!AK:AK,'EPA Export Aggregation'!$A:$A,$B29,'EPA Export Aggregation'!$D:$D,$A$1)*IF($A29="CH4",About!$D$58,IF($A29="N2O",About!$D$59,1))</f>
        <v>0.18770375640379999</v>
      </c>
    </row>
    <row r="30" spans="1:34" x14ac:dyDescent="0.25">
      <c r="A30" s="413" t="s">
        <v>2215</v>
      </c>
      <c r="B30" s="414" t="s">
        <v>4266</v>
      </c>
      <c r="C30">
        <f>SUMIFS('EPA Export Aggregation'!F:F,'EPA Export Aggregation'!$A:$A,$B30,'EPA Export Aggregation'!$D:$D,$A$1)*IF($A30="CH4",About!$D$58,IF($A30="N2O",About!$D$59,1))</f>
        <v>8.8788141610000003E-4</v>
      </c>
      <c r="D30">
        <f>SUMIFS('EPA Export Aggregation'!G:G,'EPA Export Aggregation'!$A:$A,$B30,'EPA Export Aggregation'!$D:$D,$A$1)*IF($A30="CH4",About!$D$58,IF($A30="N2O",About!$D$59,1))</f>
        <v>8.9475874519999996E-4</v>
      </c>
      <c r="E30">
        <f>SUMIFS('EPA Export Aggregation'!H:H,'EPA Export Aggregation'!$A:$A,$B30,'EPA Export Aggregation'!$D:$D,$A$1)*IF($A30="CH4",About!$D$58,IF($A30="N2O",About!$D$59,1))</f>
        <v>9.0245277139999996E-4</v>
      </c>
      <c r="F30">
        <f>SUMIFS('EPA Export Aggregation'!I:I,'EPA Export Aggregation'!$A:$A,$B30,'EPA Export Aggregation'!$D:$D,$A$1)*IF($A30="CH4",About!$D$58,IF($A30="N2O",About!$D$59,1))</f>
        <v>9.0672684039999998E-4</v>
      </c>
      <c r="G30">
        <f>SUMIFS('EPA Export Aggregation'!J:J,'EPA Export Aggregation'!$A:$A,$B30,'EPA Export Aggregation'!$D:$D,$A$1)*IF($A30="CH4",About!$D$58,IF($A30="N2O",About!$D$59,1))</f>
        <v>9.1170939939999997E-4</v>
      </c>
      <c r="H30">
        <f>SUMIFS('EPA Export Aggregation'!K:K,'EPA Export Aggregation'!$A:$A,$B30,'EPA Export Aggregation'!$D:$D,$A$1)*IF($A30="CH4",About!$D$58,IF($A30="N2O",About!$D$59,1))</f>
        <v>9.1567625509999997E-4</v>
      </c>
      <c r="I30">
        <f>SUMIFS('EPA Export Aggregation'!L:L,'EPA Export Aggregation'!$A:$A,$B30,'EPA Export Aggregation'!$D:$D,$A$1)*IF($A30="CH4",About!$D$58,IF($A30="N2O",About!$D$59,1))</f>
        <v>9.21729796E-4</v>
      </c>
      <c r="J30">
        <f>SUMIFS('EPA Export Aggregation'!M:M,'EPA Export Aggregation'!$A:$A,$B30,'EPA Export Aggregation'!$D:$D,$A$1)*IF($A30="CH4",About!$D$58,IF($A30="N2O",About!$D$59,1))</f>
        <v>9.2619305610000004E-4</v>
      </c>
      <c r="K30">
        <f>SUMIFS('EPA Export Aggregation'!N:N,'EPA Export Aggregation'!$A:$A,$B30,'EPA Export Aggregation'!$D:$D,$A$1)*IF($A30="CH4",About!$D$58,IF($A30="N2O",About!$D$59,1))</f>
        <v>9.3024068990000001E-4</v>
      </c>
      <c r="L30">
        <f>SUMIFS('EPA Export Aggregation'!O:O,'EPA Export Aggregation'!$A:$A,$B30,'EPA Export Aggregation'!$D:$D,$A$1)*IF($A30="CH4",About!$D$58,IF($A30="N2O",About!$D$59,1))</f>
        <v>9.3448456259999997E-4</v>
      </c>
      <c r="M30">
        <f>SUMIFS('EPA Export Aggregation'!P:P,'EPA Export Aggregation'!$A:$A,$B30,'EPA Export Aggregation'!$D:$D,$A$1)*IF($A30="CH4",About!$D$58,IF($A30="N2O",About!$D$59,1))</f>
        <v>9.3642391760000003E-4</v>
      </c>
      <c r="N30">
        <f>SUMIFS('EPA Export Aggregation'!Q:Q,'EPA Export Aggregation'!$A:$A,$B30,'EPA Export Aggregation'!$D:$D,$A$1)*IF($A30="CH4",About!$D$58,IF($A30="N2O",About!$D$59,1))</f>
        <v>9.3957486430000005E-4</v>
      </c>
      <c r="O30">
        <f>SUMIFS('EPA Export Aggregation'!R:R,'EPA Export Aggregation'!$A:$A,$B30,'EPA Export Aggregation'!$D:$D,$A$1)*IF($A30="CH4",About!$D$58,IF($A30="N2O",About!$D$59,1))</f>
        <v>9.4190773850000005E-4</v>
      </c>
      <c r="P30">
        <f>SUMIFS('EPA Export Aggregation'!S:S,'EPA Export Aggregation'!$A:$A,$B30,'EPA Export Aggregation'!$D:$D,$A$1)*IF($A30="CH4",About!$D$58,IF($A30="N2O",About!$D$59,1))</f>
        <v>9.4302743909999999E-4</v>
      </c>
      <c r="Q30">
        <f>SUMIFS('EPA Export Aggregation'!T:T,'EPA Export Aggregation'!$A:$A,$B30,'EPA Export Aggregation'!$D:$D,$A$1)*IF($A30="CH4",About!$D$58,IF($A30="N2O",About!$D$59,1))</f>
        <v>9.4481665419999996E-4</v>
      </c>
      <c r="R30">
        <f>SUMIFS('EPA Export Aggregation'!U:U,'EPA Export Aggregation'!$A:$A,$B30,'EPA Export Aggregation'!$D:$D,$A$1)*IF($A30="CH4",About!$D$58,IF($A30="N2O",About!$D$59,1))</f>
        <v>9.4586498809999997E-4</v>
      </c>
      <c r="S30">
        <f>SUMIFS('EPA Export Aggregation'!V:V,'EPA Export Aggregation'!$A:$A,$B30,'EPA Export Aggregation'!$D:$D,$A$1)*IF($A30="CH4",About!$D$58,IF($A30="N2O",About!$D$59,1))</f>
        <v>9.4799196109999996E-4</v>
      </c>
      <c r="T30">
        <f>SUMIFS('EPA Export Aggregation'!W:W,'EPA Export Aggregation'!$A:$A,$B30,'EPA Export Aggregation'!$D:$D,$A$1)*IF($A30="CH4",About!$D$58,IF($A30="N2O",About!$D$59,1))</f>
        <v>9.4979333089999999E-4</v>
      </c>
      <c r="U30">
        <f>SUMIFS('EPA Export Aggregation'!X:X,'EPA Export Aggregation'!$A:$A,$B30,'EPA Export Aggregation'!$D:$D,$A$1)*IF($A30="CH4",About!$D$58,IF($A30="N2O",About!$D$59,1))</f>
        <v>9.5130926990000004E-4</v>
      </c>
      <c r="V30">
        <f>SUMIFS('EPA Export Aggregation'!Y:Y,'EPA Export Aggregation'!$A:$A,$B30,'EPA Export Aggregation'!$D:$D,$A$1)*IF($A30="CH4",About!$D$58,IF($A30="N2O",About!$D$59,1))</f>
        <v>9.5268704149999996E-4</v>
      </c>
      <c r="W30">
        <f>SUMIFS('EPA Export Aggregation'!Z:Z,'EPA Export Aggregation'!$A:$A,$B30,'EPA Export Aggregation'!$D:$D,$A$1)*IF($A30="CH4",About!$D$58,IF($A30="N2O",About!$D$59,1))</f>
        <v>9.5472142319999996E-4</v>
      </c>
      <c r="X30">
        <f>SUMIFS('EPA Export Aggregation'!AA:AA,'EPA Export Aggregation'!$A:$A,$B30,'EPA Export Aggregation'!$D:$D,$A$1)*IF($A30="CH4",About!$D$58,IF($A30="N2O",About!$D$59,1))</f>
        <v>9.5651824760000002E-4</v>
      </c>
      <c r="Y30">
        <f>SUMIFS('EPA Export Aggregation'!AB:AB,'EPA Export Aggregation'!$A:$A,$B30,'EPA Export Aggregation'!$D:$D,$A$1)*IF($A30="CH4",About!$D$58,IF($A30="N2O",About!$D$59,1))</f>
        <v>9.5978753660000003E-4</v>
      </c>
      <c r="Z30">
        <f>SUMIFS('EPA Export Aggregation'!AC:AC,'EPA Export Aggregation'!$A:$A,$B30,'EPA Export Aggregation'!$D:$D,$A$1)*IF($A30="CH4",About!$D$58,IF($A30="N2O",About!$D$59,1))</f>
        <v>9.6201330750000002E-4</v>
      </c>
      <c r="AA30">
        <f>SUMIFS('EPA Export Aggregation'!AD:AD,'EPA Export Aggregation'!$A:$A,$B30,'EPA Export Aggregation'!$D:$D,$A$1)*IF($A30="CH4",About!$D$58,IF($A30="N2O",About!$D$59,1))</f>
        <v>9.6348417899999996E-4</v>
      </c>
      <c r="AB30">
        <f>SUMIFS('EPA Export Aggregation'!AE:AE,'EPA Export Aggregation'!$A:$A,$B30,'EPA Export Aggregation'!$D:$D,$A$1)*IF($A30="CH4",About!$D$58,IF($A30="N2O",About!$D$59,1))</f>
        <v>9.6668701999999996E-4</v>
      </c>
      <c r="AC30">
        <f>SUMIFS('EPA Export Aggregation'!AF:AF,'EPA Export Aggregation'!$A:$A,$B30,'EPA Export Aggregation'!$D:$D,$A$1)*IF($A30="CH4",About!$D$58,IF($A30="N2O",About!$D$59,1))</f>
        <v>9.7047368939999999E-4</v>
      </c>
      <c r="AD30">
        <f>SUMIFS('EPA Export Aggregation'!AG:AG,'EPA Export Aggregation'!$A:$A,$B30,'EPA Export Aggregation'!$D:$D,$A$1)*IF($A30="CH4",About!$D$58,IF($A30="N2O",About!$D$59,1))</f>
        <v>9.8522807739999992E-4</v>
      </c>
      <c r="AE30">
        <f>SUMIFS('EPA Export Aggregation'!AH:AH,'EPA Export Aggregation'!$A:$A,$B30,'EPA Export Aggregation'!$D:$D,$A$1)*IF($A30="CH4",About!$D$58,IF($A30="N2O",About!$D$59,1))</f>
        <v>9.906388202E-4</v>
      </c>
      <c r="AF30">
        <f>SUMIFS('EPA Export Aggregation'!AI:AI,'EPA Export Aggregation'!$A:$A,$B30,'EPA Export Aggregation'!$D:$D,$A$1)*IF($A30="CH4",About!$D$58,IF($A30="N2O",About!$D$59,1))</f>
        <v>1.0007968234999999E-3</v>
      </c>
      <c r="AG30">
        <f>SUMIFS('EPA Export Aggregation'!AJ:AJ,'EPA Export Aggregation'!$A:$A,$B30,'EPA Export Aggregation'!$D:$D,$A$1)*IF($A30="CH4",About!$D$58,IF($A30="N2O",About!$D$59,1))</f>
        <v>9.9641837530000006E-4</v>
      </c>
      <c r="AH30">
        <f>SUMIFS('EPA Export Aggregation'!AK:AK,'EPA Export Aggregation'!$A:$A,$B30,'EPA Export Aggregation'!$D:$D,$A$1)*IF($A30="CH4",About!$D$58,IF($A30="N2O",About!$D$59,1))</f>
        <v>9.9641837530000006E-4</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0.1435168581073</v>
      </c>
      <c r="D32">
        <f>SUMIFS('EPA Export Aggregation'!G:G,'EPA Export Aggregation'!$A:$A,$B32,'EPA Export Aggregation'!$D:$D,$A$1)*IF($A32="CH4",About!$D$58,IF($A32="N2O",About!$D$59,1))</f>
        <v>0.1338441626588</v>
      </c>
      <c r="E32">
        <f>SUMIFS('EPA Export Aggregation'!H:H,'EPA Export Aggregation'!$A:$A,$B32,'EPA Export Aggregation'!$D:$D,$A$1)*IF($A32="CH4",About!$D$58,IF($A32="N2O",About!$D$59,1))</f>
        <v>0.13186640412690001</v>
      </c>
      <c r="F32">
        <f>SUMIFS('EPA Export Aggregation'!I:I,'EPA Export Aggregation'!$A:$A,$B32,'EPA Export Aggregation'!$D:$D,$A$1)*IF($A32="CH4",About!$D$58,IF($A32="N2O",About!$D$59,1))</f>
        <v>0.1162863059915</v>
      </c>
      <c r="G32">
        <f>SUMIFS('EPA Export Aggregation'!J:J,'EPA Export Aggregation'!$A:$A,$B32,'EPA Export Aggregation'!$D:$D,$A$1)*IF($A32="CH4",About!$D$58,IF($A32="N2O",About!$D$59,1))</f>
        <v>0.14597144600199999</v>
      </c>
      <c r="H32">
        <f>SUMIFS('EPA Export Aggregation'!K:K,'EPA Export Aggregation'!$A:$A,$B32,'EPA Export Aggregation'!$D:$D,$A$1)*IF($A32="CH4",About!$D$58,IF($A32="N2O",About!$D$59,1))</f>
        <v>0.13836554527600001</v>
      </c>
      <c r="I32">
        <f>SUMIFS('EPA Export Aggregation'!L:L,'EPA Export Aggregation'!$A:$A,$B32,'EPA Export Aggregation'!$D:$D,$A$1)*IF($A32="CH4",About!$D$58,IF($A32="N2O",About!$D$59,1))</f>
        <v>0.166005924267</v>
      </c>
      <c r="J32">
        <f>SUMIFS('EPA Export Aggregation'!M:M,'EPA Export Aggregation'!$A:$A,$B32,'EPA Export Aggregation'!$D:$D,$A$1)*IF($A32="CH4",About!$D$58,IF($A32="N2O",About!$D$59,1))</f>
        <v>0.17588453468510001</v>
      </c>
      <c r="K32">
        <f>SUMIFS('EPA Export Aggregation'!N:N,'EPA Export Aggregation'!$A:$A,$B32,'EPA Export Aggregation'!$D:$D,$A$1)*IF($A32="CH4",About!$D$58,IF($A32="N2O",About!$D$59,1))</f>
        <v>0.15370003439220001</v>
      </c>
      <c r="L32">
        <f>SUMIFS('EPA Export Aggregation'!O:O,'EPA Export Aggregation'!$A:$A,$B32,'EPA Export Aggregation'!$D:$D,$A$1)*IF($A32="CH4",About!$D$58,IF($A32="N2O",About!$D$59,1))</f>
        <v>0.1206913105958</v>
      </c>
      <c r="M32">
        <f>SUMIFS('EPA Export Aggregation'!P:P,'EPA Export Aggregation'!$A:$A,$B32,'EPA Export Aggregation'!$D:$D,$A$1)*IF($A32="CH4",About!$D$58,IF($A32="N2O",About!$D$59,1))</f>
        <v>0.1251269620779</v>
      </c>
      <c r="N32">
        <f>SUMIFS('EPA Export Aggregation'!Q:Q,'EPA Export Aggregation'!$A:$A,$B32,'EPA Export Aggregation'!$D:$D,$A$1)*IF($A32="CH4",About!$D$58,IF($A32="N2O",About!$D$59,1))</f>
        <v>0.13616758588940001</v>
      </c>
      <c r="O32">
        <f>SUMIFS('EPA Export Aggregation'!R:R,'EPA Export Aggregation'!$A:$A,$B32,'EPA Export Aggregation'!$D:$D,$A$1)*IF($A32="CH4",About!$D$58,IF($A32="N2O",About!$D$59,1))</f>
        <v>0.1144340000197</v>
      </c>
      <c r="P32">
        <f>SUMIFS('EPA Export Aggregation'!S:S,'EPA Export Aggregation'!$A:$A,$B32,'EPA Export Aggregation'!$D:$D,$A$1)*IF($A32="CH4",About!$D$58,IF($A32="N2O",About!$D$59,1))</f>
        <v>0.13307593096420001</v>
      </c>
      <c r="Q32">
        <f>SUMIFS('EPA Export Aggregation'!T:T,'EPA Export Aggregation'!$A:$A,$B32,'EPA Export Aggregation'!$D:$D,$A$1)*IF($A32="CH4",About!$D$58,IF($A32="N2O",About!$D$59,1))</f>
        <v>0.14711214522659999</v>
      </c>
      <c r="R32">
        <f>SUMIFS('EPA Export Aggregation'!U:U,'EPA Export Aggregation'!$A:$A,$B32,'EPA Export Aggregation'!$D:$D,$A$1)*IF($A32="CH4",About!$D$58,IF($A32="N2O",About!$D$59,1))</f>
        <v>0.16236088117389999</v>
      </c>
      <c r="S32">
        <f>SUMIFS('EPA Export Aggregation'!V:V,'EPA Export Aggregation'!$A:$A,$B32,'EPA Export Aggregation'!$D:$D,$A$1)*IF($A32="CH4",About!$D$58,IF($A32="N2O",About!$D$59,1))</f>
        <v>0.15454620440200001</v>
      </c>
      <c r="T32">
        <f>SUMIFS('EPA Export Aggregation'!W:W,'EPA Export Aggregation'!$A:$A,$B32,'EPA Export Aggregation'!$D:$D,$A$1)*IF($A32="CH4",About!$D$58,IF($A32="N2O",About!$D$59,1))</f>
        <v>0.1605136118395</v>
      </c>
      <c r="U32">
        <f>SUMIFS('EPA Export Aggregation'!X:X,'EPA Export Aggregation'!$A:$A,$B32,'EPA Export Aggregation'!$D:$D,$A$1)*IF($A32="CH4",About!$D$58,IF($A32="N2O",About!$D$59,1))</f>
        <v>0.17470020071639999</v>
      </c>
      <c r="V32">
        <f>SUMIFS('EPA Export Aggregation'!Y:Y,'EPA Export Aggregation'!$A:$A,$B32,'EPA Export Aggregation'!$D:$D,$A$1)*IF($A32="CH4",About!$D$58,IF($A32="N2O",About!$D$59,1))</f>
        <v>0.17793103356289999</v>
      </c>
      <c r="W32">
        <f>SUMIFS('EPA Export Aggregation'!Z:Z,'EPA Export Aggregation'!$A:$A,$B32,'EPA Export Aggregation'!$D:$D,$A$1)*IF($A32="CH4",About!$D$58,IF($A32="N2O",About!$D$59,1))</f>
        <v>0.17877145818439999</v>
      </c>
      <c r="X32">
        <f>SUMIFS('EPA Export Aggregation'!AA:AA,'EPA Export Aggregation'!$A:$A,$B32,'EPA Export Aggregation'!$D:$D,$A$1)*IF($A32="CH4",About!$D$58,IF($A32="N2O",About!$D$59,1))</f>
        <v>0.1935917176967</v>
      </c>
      <c r="Y32">
        <f>SUMIFS('EPA Export Aggregation'!AB:AB,'EPA Export Aggregation'!$A:$A,$B32,'EPA Export Aggregation'!$D:$D,$A$1)*IF($A32="CH4",About!$D$58,IF($A32="N2O",About!$D$59,1))</f>
        <v>0.1845247091461</v>
      </c>
      <c r="Z32">
        <f>SUMIFS('EPA Export Aggregation'!AC:AC,'EPA Export Aggregation'!$A:$A,$B32,'EPA Export Aggregation'!$D:$D,$A$1)*IF($A32="CH4",About!$D$58,IF($A32="N2O",About!$D$59,1))</f>
        <v>0.17726573885499999</v>
      </c>
      <c r="AA32">
        <f>SUMIFS('EPA Export Aggregation'!AD:AD,'EPA Export Aggregation'!$A:$A,$B32,'EPA Export Aggregation'!$D:$D,$A$1)*IF($A32="CH4",About!$D$58,IF($A32="N2O",About!$D$59,1))</f>
        <v>0.158062317249</v>
      </c>
      <c r="AB32">
        <f>SUMIFS('EPA Export Aggregation'!AE:AE,'EPA Export Aggregation'!$A:$A,$B32,'EPA Export Aggregation'!$D:$D,$A$1)*IF($A32="CH4",About!$D$58,IF($A32="N2O",About!$D$59,1))</f>
        <v>0.1238896100455</v>
      </c>
      <c r="AC32">
        <f>SUMIFS('EPA Export Aggregation'!AF:AF,'EPA Export Aggregation'!$A:$A,$B32,'EPA Export Aggregation'!$D:$D,$A$1)*IF($A32="CH4",About!$D$58,IF($A32="N2O",About!$D$59,1))</f>
        <v>9.3961638931500002E-2</v>
      </c>
      <c r="AD32">
        <f>SUMIFS('EPA Export Aggregation'!AG:AG,'EPA Export Aggregation'!$A:$A,$B32,'EPA Export Aggregation'!$D:$D,$A$1)*IF($A32="CH4",About!$D$58,IF($A32="N2O",About!$D$59,1))</f>
        <v>6.8948791805400006E-2</v>
      </c>
      <c r="AE32">
        <f>SUMIFS('EPA Export Aggregation'!AH:AH,'EPA Export Aggregation'!$A:$A,$B32,'EPA Export Aggregation'!$D:$D,$A$1)*IF($A32="CH4",About!$D$58,IF($A32="N2O",About!$D$59,1))</f>
        <v>6.6010852772100004E-2</v>
      </c>
      <c r="AF32">
        <f>SUMIFS('EPA Export Aggregation'!AI:AI,'EPA Export Aggregation'!$A:$A,$B32,'EPA Export Aggregation'!$D:$D,$A$1)*IF($A32="CH4",About!$D$58,IF($A32="N2O",About!$D$59,1))</f>
        <v>6.3426213649800001E-2</v>
      </c>
      <c r="AG32">
        <f>SUMIFS('EPA Export Aggregation'!AJ:AJ,'EPA Export Aggregation'!$A:$A,$B32,'EPA Export Aggregation'!$D:$D,$A$1)*IF($A32="CH4",About!$D$58,IF($A32="N2O",About!$D$59,1))</f>
        <v>2.5746715758699999E-2</v>
      </c>
      <c r="AH32">
        <f>SUMIFS('EPA Export Aggregation'!AK:AK,'EPA Export Aggregation'!$A:$A,$B32,'EPA Export Aggregation'!$D:$D,$A$1)*IF($A32="CH4",About!$D$58,IF($A32="N2O",About!$D$59,1))</f>
        <v>1.8258294730900002E-2</v>
      </c>
    </row>
    <row r="33" spans="1:34" x14ac:dyDescent="0.25">
      <c r="A33" s="413" t="s">
        <v>2215</v>
      </c>
      <c r="B33" s="414" t="s">
        <v>4243</v>
      </c>
      <c r="C33">
        <f>SUMIFS('EPA Export Aggregation'!F:F,'EPA Export Aggregation'!$A:$A,$B33,'EPA Export Aggregation'!$D:$D,$A$1)*IF($A33="CH4",About!$D$58,IF($A33="N2O",About!$D$59,1))</f>
        <v>0.2343504822113</v>
      </c>
      <c r="D33">
        <f>SUMIFS('EPA Export Aggregation'!G:G,'EPA Export Aggregation'!$A:$A,$B33,'EPA Export Aggregation'!$D:$D,$A$1)*IF($A33="CH4",About!$D$58,IF($A33="N2O",About!$D$59,1))</f>
        <v>0.25032944778970001</v>
      </c>
      <c r="E33">
        <f>SUMIFS('EPA Export Aggregation'!H:H,'EPA Export Aggregation'!$A:$A,$B33,'EPA Export Aggregation'!$D:$D,$A$1)*IF($A33="CH4",About!$D$58,IF($A33="N2O",About!$D$59,1))</f>
        <v>0.22168288857830001</v>
      </c>
      <c r="F33">
        <f>SUMIFS('EPA Export Aggregation'!I:I,'EPA Export Aggregation'!$A:$A,$B33,'EPA Export Aggregation'!$D:$D,$A$1)*IF($A33="CH4",About!$D$58,IF($A33="N2O",About!$D$59,1))</f>
        <v>0.18996861690130001</v>
      </c>
      <c r="G33" s="415">
        <f>SUMIFS('EPA Export Aggregation'!J:J,'EPA Export Aggregation'!$A:$A,$B33,'EPA Export Aggregation'!$D:$D,$A$1)*IF($A33="CH4",About!$D$58,IF($A33="N2O",About!$D$59,1))</f>
        <v>0</v>
      </c>
      <c r="H33">
        <f>SUMIFS('EPA Export Aggregation'!K:K,'EPA Export Aggregation'!$A:$A,$B33,'EPA Export Aggregation'!$D:$D,$A$1)*IF($A33="CH4",About!$D$58,IF($A33="N2O",About!$D$59,1))</f>
        <v>0.28368669257329998</v>
      </c>
      <c r="I33">
        <f>SUMIFS('EPA Export Aggregation'!L:L,'EPA Export Aggregation'!$A:$A,$B33,'EPA Export Aggregation'!$D:$D,$A$1)*IF($A33="CH4",About!$D$58,IF($A33="N2O",About!$D$59,1))</f>
        <v>0.35728232271999999</v>
      </c>
      <c r="J33">
        <f>SUMIFS('EPA Export Aggregation'!M:M,'EPA Export Aggregation'!$A:$A,$B33,'EPA Export Aggregation'!$D:$D,$A$1)*IF($A33="CH4",About!$D$58,IF($A33="N2O",About!$D$59,1))</f>
        <v>0.30431151735090001</v>
      </c>
      <c r="K33">
        <f>SUMIFS('EPA Export Aggregation'!N:N,'EPA Export Aggregation'!$A:$A,$B33,'EPA Export Aggregation'!$D:$D,$A$1)*IF($A33="CH4",About!$D$58,IF($A33="N2O",About!$D$59,1))</f>
        <v>0.3845851685717</v>
      </c>
      <c r="L33">
        <f>SUMIFS('EPA Export Aggregation'!O:O,'EPA Export Aggregation'!$A:$A,$B33,'EPA Export Aggregation'!$D:$D,$A$1)*IF($A33="CH4",About!$D$58,IF($A33="N2O",About!$D$59,1))</f>
        <v>0</v>
      </c>
      <c r="M33">
        <f>SUMIFS('EPA Export Aggregation'!P:P,'EPA Export Aggregation'!$A:$A,$B33,'EPA Export Aggregation'!$D:$D,$A$1)*IF($A33="CH4",About!$D$58,IF($A33="N2O",About!$D$59,1))</f>
        <v>0.2258005771339</v>
      </c>
      <c r="N33">
        <f>SUMIFS('EPA Export Aggregation'!Q:Q,'EPA Export Aggregation'!$A:$A,$B33,'EPA Export Aggregation'!$D:$D,$A$1)*IF($A33="CH4",About!$D$58,IF($A33="N2O",About!$D$59,1))</f>
        <v>0.2158302635372</v>
      </c>
      <c r="O33" s="415">
        <f>SUMIFS('EPA Export Aggregation'!R:R,'EPA Export Aggregation'!$A:$A,$B33,'EPA Export Aggregation'!$D:$D,$A$1)*IF($A33="CH4",About!$D$58,IF($A33="N2O",About!$D$59,1))</f>
        <v>0.31584071791200002</v>
      </c>
      <c r="P33" s="415">
        <f>SUMIFS('EPA Export Aggregation'!S:S,'EPA Export Aggregation'!$A:$A,$B33,'EPA Export Aggregation'!$D:$D,$A$1)*IF($A33="CH4",About!$D$58,IF($A33="N2O",About!$D$59,1))</f>
        <v>0</v>
      </c>
      <c r="Q33">
        <f>SUMIFS('EPA Export Aggregation'!T:T,'EPA Export Aggregation'!$A:$A,$B33,'EPA Export Aggregation'!$D:$D,$A$1)*IF($A33="CH4",About!$D$58,IF($A33="N2O",About!$D$59,1))</f>
        <v>0.23507350207409999</v>
      </c>
      <c r="R33" s="415">
        <f>SUMIFS('EPA Export Aggregation'!U:U,'EPA Export Aggregation'!$A:$A,$B33,'EPA Export Aggregation'!$D:$D,$A$1)*IF($A33="CH4",About!$D$58,IF($A33="N2O",About!$D$59,1))</f>
        <v>0.3695466036874</v>
      </c>
      <c r="S33" s="415">
        <f>SUMIFS('EPA Export Aggregation'!V:V,'EPA Export Aggregation'!$A:$A,$B33,'EPA Export Aggregation'!$D:$D,$A$1)*IF($A33="CH4",About!$D$58,IF($A33="N2O",About!$D$59,1))</f>
        <v>0.56156595053189995</v>
      </c>
      <c r="T33" s="415">
        <f>SUMIFS('EPA Export Aggregation'!W:W,'EPA Export Aggregation'!$A:$A,$B33,'EPA Export Aggregation'!$D:$D,$A$1)*IF($A33="CH4",About!$D$58,IF($A33="N2O",About!$D$59,1))</f>
        <v>0.43169749230280002</v>
      </c>
      <c r="U33">
        <f>SUMIFS('EPA Export Aggregation'!X:X,'EPA Export Aggregation'!$A:$A,$B33,'EPA Export Aggregation'!$D:$D,$A$1)*IF($A33="CH4",About!$D$58,IF($A33="N2O",About!$D$59,1))</f>
        <v>0.89483212159479997</v>
      </c>
      <c r="V33" s="415">
        <f>SUMIFS('EPA Export Aggregation'!Y:Y,'EPA Export Aggregation'!$A:$A,$B33,'EPA Export Aggregation'!$D:$D,$A$1)*IF($A33="CH4",About!$D$58,IF($A33="N2O",About!$D$59,1))</f>
        <v>0.27583945375460001</v>
      </c>
      <c r="W33">
        <f>SUMIFS('EPA Export Aggregation'!Z:Z,'EPA Export Aggregation'!$A:$A,$B33,'EPA Export Aggregation'!$D:$D,$A$1)*IF($A33="CH4",About!$D$58,IF($A33="N2O",About!$D$59,1))</f>
        <v>0.3765025774752</v>
      </c>
      <c r="X33">
        <f>SUMIFS('EPA Export Aggregation'!AA:AA,'EPA Export Aggregation'!$A:$A,$B33,'EPA Export Aggregation'!$D:$D,$A$1)*IF($A33="CH4",About!$D$58,IF($A33="N2O",About!$D$59,1))</f>
        <v>0.35366092241649999</v>
      </c>
      <c r="Y33" s="415">
        <f>SUMIFS('EPA Export Aggregation'!AB:AB,'EPA Export Aggregation'!$A:$A,$B33,'EPA Export Aggregation'!$D:$D,$A$1)*IF($A33="CH4",About!$D$58,IF($A33="N2O",About!$D$59,1))</f>
        <v>0.4149218416073</v>
      </c>
      <c r="Z33">
        <f>SUMIFS('EPA Export Aggregation'!AC:AC,'EPA Export Aggregation'!$A:$A,$B33,'EPA Export Aggregation'!$D:$D,$A$1)*IF($A33="CH4",About!$D$58,IF($A33="N2O",About!$D$59,1))</f>
        <v>0.14239924618460001</v>
      </c>
      <c r="AA33" s="415">
        <f>SUMIFS('EPA Export Aggregation'!AD:AD,'EPA Export Aggregation'!$A:$A,$B33,'EPA Export Aggregation'!$D:$D,$A$1)*IF($A33="CH4",About!$D$58,IF($A33="N2O",About!$D$59,1))</f>
        <v>9.7130711124799998E-2</v>
      </c>
      <c r="AB33" s="415">
        <f>SUMIFS('EPA Export Aggregation'!AE:AE,'EPA Export Aggregation'!$A:$A,$B33,'EPA Export Aggregation'!$D:$D,$A$1)*IF($A33="CH4",About!$D$58,IF($A33="N2O",About!$D$59,1))</f>
        <v>0.1682048534277</v>
      </c>
      <c r="AC33" s="415">
        <f>SUMIFS('EPA Export Aggregation'!AF:AF,'EPA Export Aggregation'!$A:$A,$B33,'EPA Export Aggregation'!$D:$D,$A$1)*IF($A33="CH4",About!$D$58,IF($A33="N2O",About!$D$59,1))</f>
        <v>0.12611385698829999</v>
      </c>
      <c r="AD33" s="415">
        <f>SUMIFS('EPA Export Aggregation'!AG:AG,'EPA Export Aggregation'!$A:$A,$B33,'EPA Export Aggregation'!$D:$D,$A$1)*IF($A33="CH4",About!$D$58,IF($A33="N2O",About!$D$59,1))</f>
        <v>3.6103706994700002E-2</v>
      </c>
      <c r="AE33" s="415">
        <f>SUMIFS('EPA Export Aggregation'!AH:AH,'EPA Export Aggregation'!$A:$A,$B33,'EPA Export Aggregation'!$D:$D,$A$1)*IF($A33="CH4",About!$D$58,IF($A33="N2O",About!$D$59,1))</f>
        <v>4.53923829985E-2</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25">
      <c r="A34" s="413" t="s">
        <v>2215</v>
      </c>
      <c r="B34" s="414" t="s">
        <v>4237</v>
      </c>
      <c r="C34">
        <f>SUMIFS('EPA Export Aggregation'!F:F,'EPA Export Aggregation'!$A:$A,$B34,'EPA Export Aggregation'!$D:$D,$A$1)*IF($A34="CH4",About!$D$58,IF($A34="N2O",About!$D$59,1))</f>
        <v>8.0852361063199998E-2</v>
      </c>
      <c r="D34">
        <f>SUMIFS('EPA Export Aggregation'!G:G,'EPA Export Aggregation'!$A:$A,$B34,'EPA Export Aggregation'!$D:$D,$A$1)*IF($A34="CH4",About!$D$58,IF($A34="N2O",About!$D$59,1))</f>
        <v>6.6890407572000002E-2</v>
      </c>
      <c r="E34">
        <f>SUMIFS('EPA Export Aggregation'!H:H,'EPA Export Aggregation'!$A:$A,$B34,'EPA Export Aggregation'!$D:$D,$A$1)*IF($A34="CH4",About!$D$58,IF($A34="N2O",About!$D$59,1))</f>
        <v>8.4137776890699997E-2</v>
      </c>
      <c r="F34">
        <f>SUMIFS('EPA Export Aggregation'!I:I,'EPA Export Aggregation'!$A:$A,$B34,'EPA Export Aggregation'!$D:$D,$A$1)*IF($A34="CH4",About!$D$58,IF($A34="N2O",About!$D$59,1))</f>
        <v>0.11963235562009999</v>
      </c>
      <c r="G34">
        <f>SUMIFS('EPA Export Aggregation'!J:J,'EPA Export Aggregation'!$A:$A,$B34,'EPA Export Aggregation'!$D:$D,$A$1)*IF($A34="CH4",About!$D$58,IF($A34="N2O",About!$D$59,1))</f>
        <v>0.1075308507666</v>
      </c>
      <c r="H34">
        <f>SUMIFS('EPA Export Aggregation'!K:K,'EPA Export Aggregation'!$A:$A,$B34,'EPA Export Aggregation'!$D:$D,$A$1)*IF($A34="CH4",About!$D$58,IF($A34="N2O",About!$D$59,1))</f>
        <v>9.9919780821900006E-2</v>
      </c>
      <c r="I34">
        <f>SUMIFS('EPA Export Aggregation'!L:L,'EPA Export Aggregation'!$A:$A,$B34,'EPA Export Aggregation'!$D:$D,$A$1)*IF($A34="CH4",About!$D$58,IF($A34="N2O",About!$D$59,1))</f>
        <v>7.2035803683200006E-2</v>
      </c>
      <c r="J34">
        <f>SUMIFS('EPA Export Aggregation'!M:M,'EPA Export Aggregation'!$A:$A,$B34,'EPA Export Aggregation'!$D:$D,$A$1)*IF($A34="CH4",About!$D$58,IF($A34="N2O",About!$D$59,1))</f>
        <v>5.7678833469399997E-2</v>
      </c>
      <c r="K34">
        <f>SUMIFS('EPA Export Aggregation'!N:N,'EPA Export Aggregation'!$A:$A,$B34,'EPA Export Aggregation'!$D:$D,$A$1)*IF($A34="CH4",About!$D$58,IF($A34="N2O",About!$D$59,1))</f>
        <v>9.4833067344000002E-2</v>
      </c>
      <c r="L34">
        <f>SUMIFS('EPA Export Aggregation'!O:O,'EPA Export Aggregation'!$A:$A,$B34,'EPA Export Aggregation'!$D:$D,$A$1)*IF($A34="CH4",About!$D$58,IF($A34="N2O",About!$D$59,1))</f>
        <v>0.12660237527589999</v>
      </c>
      <c r="M34">
        <f>SUMIFS('EPA Export Aggregation'!P:P,'EPA Export Aggregation'!$A:$A,$B34,'EPA Export Aggregation'!$D:$D,$A$1)*IF($A34="CH4",About!$D$58,IF($A34="N2O",About!$D$59,1))</f>
        <v>0.12675055611</v>
      </c>
      <c r="N34">
        <f>SUMIFS('EPA Export Aggregation'!Q:Q,'EPA Export Aggregation'!$A:$A,$B34,'EPA Export Aggregation'!$D:$D,$A$1)*IF($A34="CH4",About!$D$58,IF($A34="N2O",About!$D$59,1))</f>
        <v>0.132942036953</v>
      </c>
      <c r="O34">
        <f>SUMIFS('EPA Export Aggregation'!R:R,'EPA Export Aggregation'!$A:$A,$B34,'EPA Export Aggregation'!$D:$D,$A$1)*IF($A34="CH4",About!$D$58,IF($A34="N2O",About!$D$59,1))</f>
        <v>0.10766912564639999</v>
      </c>
      <c r="P34">
        <f>SUMIFS('EPA Export Aggregation'!S:S,'EPA Export Aggregation'!$A:$A,$B34,'EPA Export Aggregation'!$D:$D,$A$1)*IF($A34="CH4",About!$D$58,IF($A34="N2O",About!$D$59,1))</f>
        <v>5.9101071698600002E-2</v>
      </c>
      <c r="Q34">
        <f>SUMIFS('EPA Export Aggregation'!T:T,'EPA Export Aggregation'!$A:$A,$B34,'EPA Export Aggregation'!$D:$D,$A$1)*IF($A34="CH4",About!$D$58,IF($A34="N2O",About!$D$59,1))</f>
        <v>6.1440473555300003E-2</v>
      </c>
      <c r="R34">
        <f>SUMIFS('EPA Export Aggregation'!U:U,'EPA Export Aggregation'!$A:$A,$B34,'EPA Export Aggregation'!$D:$D,$A$1)*IF($A34="CH4",About!$D$58,IF($A34="N2O",About!$D$59,1))</f>
        <v>6.2129559406100002E-2</v>
      </c>
      <c r="S34">
        <f>SUMIFS('EPA Export Aggregation'!V:V,'EPA Export Aggregation'!$A:$A,$B34,'EPA Export Aggregation'!$D:$D,$A$1)*IF($A34="CH4",About!$D$58,IF($A34="N2O",About!$D$59,1))</f>
        <v>5.4291369681599998E-2</v>
      </c>
      <c r="T34">
        <f>SUMIFS('EPA Export Aggregation'!W:W,'EPA Export Aggregation'!$A:$A,$B34,'EPA Export Aggregation'!$D:$D,$A$1)*IF($A34="CH4",About!$D$58,IF($A34="N2O",About!$D$59,1))</f>
        <v>4.7203240980999997E-2</v>
      </c>
      <c r="U34">
        <f>SUMIFS('EPA Export Aggregation'!X:X,'EPA Export Aggregation'!$A:$A,$B34,'EPA Export Aggregation'!$D:$D,$A$1)*IF($A34="CH4",About!$D$58,IF($A34="N2O",About!$D$59,1))</f>
        <v>6.0692513471799998E-2</v>
      </c>
      <c r="V34">
        <f>SUMIFS('EPA Export Aggregation'!Y:Y,'EPA Export Aggregation'!$A:$A,$B34,'EPA Export Aggregation'!$D:$D,$A$1)*IF($A34="CH4",About!$D$58,IF($A34="N2O",About!$D$59,1))</f>
        <v>5.7174723517499998E-2</v>
      </c>
      <c r="W34">
        <f>SUMIFS('EPA Export Aggregation'!Z:Z,'EPA Export Aggregation'!$A:$A,$B34,'EPA Export Aggregation'!$D:$D,$A$1)*IF($A34="CH4",About!$D$58,IF($A34="N2O",About!$D$59,1))</f>
        <v>5.13130304515E-2</v>
      </c>
      <c r="X34">
        <f>SUMIFS('EPA Export Aggregation'!AA:AA,'EPA Export Aggregation'!$A:$A,$B34,'EPA Export Aggregation'!$D:$D,$A$1)*IF($A34="CH4",About!$D$58,IF($A34="N2O",About!$D$59,1))</f>
        <v>4.4027140584799999E-2</v>
      </c>
      <c r="Y34">
        <f>SUMIFS('EPA Export Aggregation'!AB:AB,'EPA Export Aggregation'!$A:$A,$B34,'EPA Export Aggregation'!$D:$D,$A$1)*IF($A34="CH4",About!$D$58,IF($A34="N2O",About!$D$59,1))</f>
        <v>4.4071541080799997E-2</v>
      </c>
      <c r="Z34">
        <f>SUMIFS('EPA Export Aggregation'!AC:AC,'EPA Export Aggregation'!$A:$A,$B34,'EPA Export Aggregation'!$D:$D,$A$1)*IF($A34="CH4",About!$D$58,IF($A34="N2O",About!$D$59,1))</f>
        <v>5.3914146421099998E-2</v>
      </c>
      <c r="AA34">
        <f>SUMIFS('EPA Export Aggregation'!AD:AD,'EPA Export Aggregation'!$A:$A,$B34,'EPA Export Aggregation'!$D:$D,$A$1)*IF($A34="CH4",About!$D$58,IF($A34="N2O",About!$D$59,1))</f>
        <v>9.5542716864700006E-2</v>
      </c>
      <c r="AB34">
        <f>SUMIFS('EPA Export Aggregation'!AE:AE,'EPA Export Aggregation'!$A:$A,$B34,'EPA Export Aggregation'!$D:$D,$A$1)*IF($A34="CH4",About!$D$58,IF($A34="N2O",About!$D$59,1))</f>
        <v>0.1362306607397</v>
      </c>
      <c r="AC34">
        <f>SUMIFS('EPA Export Aggregation'!AF:AF,'EPA Export Aggregation'!$A:$A,$B34,'EPA Export Aggregation'!$D:$D,$A$1)*IF($A34="CH4",About!$D$58,IF($A34="N2O",About!$D$59,1))</f>
        <v>6.4477362363500004E-2</v>
      </c>
      <c r="AD34">
        <f>SUMIFS('EPA Export Aggregation'!AG:AG,'EPA Export Aggregation'!$A:$A,$B34,'EPA Export Aggregation'!$D:$D,$A$1)*IF($A34="CH4",About!$D$58,IF($A34="N2O",About!$D$59,1))</f>
        <v>6.4905473218100002E-2</v>
      </c>
      <c r="AE34">
        <f>SUMIFS('EPA Export Aggregation'!AH:AH,'EPA Export Aggregation'!$A:$A,$B34,'EPA Export Aggregation'!$D:$D,$A$1)*IF($A34="CH4",About!$D$58,IF($A34="N2O",About!$D$59,1))</f>
        <v>9.2081843570699998E-2</v>
      </c>
      <c r="AF34">
        <f>SUMIFS('EPA Export Aggregation'!AI:AI,'EPA Export Aggregation'!$A:$A,$B34,'EPA Export Aggregation'!$D:$D,$A$1)*IF($A34="CH4",About!$D$58,IF($A34="N2O",About!$D$59,1))</f>
        <v>9.5276670835700003E-2</v>
      </c>
      <c r="AG34">
        <f>SUMIFS('EPA Export Aggregation'!AJ:AJ,'EPA Export Aggregation'!$A:$A,$B34,'EPA Export Aggregation'!$D:$D,$A$1)*IF($A34="CH4",About!$D$58,IF($A34="N2O",About!$D$59,1))</f>
        <v>9.8471498100799998E-2</v>
      </c>
      <c r="AH34">
        <f>SUMIFS('EPA Export Aggregation'!AK:AK,'EPA Export Aggregation'!$A:$A,$B34,'EPA Export Aggregation'!$D:$D,$A$1)*IF($A34="CH4",About!$D$58,IF($A34="N2O",About!$D$59,1))</f>
        <v>0.1016663253658</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1.0833085477000001E-2</v>
      </c>
      <c r="D74">
        <f>SUMIFS('EPA Export Aggregation'!G:G,'EPA Export Aggregation'!$A:$A,$B74,'EPA Export Aggregation'!$D:$D,$A$1)*IF($A74="CH4",About!$D$58,IF($A74="N2O",About!$D$59,1))</f>
        <v>2.2662485325600001E-2</v>
      </c>
      <c r="E74">
        <f>SUMIFS('EPA Export Aggregation'!H:H,'EPA Export Aggregation'!$A:$A,$B74,'EPA Export Aggregation'!$D:$D,$A$1)*IF($A74="CH4",About!$D$58,IF($A74="N2O",About!$D$59,1))</f>
        <v>7.6418542964799996E-2</v>
      </c>
      <c r="F74">
        <f>SUMIFS('EPA Export Aggregation'!I:I,'EPA Export Aggregation'!$A:$A,$B74,'EPA Export Aggregation'!$D:$D,$A$1)*IF($A74="CH4",About!$D$58,IF($A74="N2O",About!$D$59,1))</f>
        <v>0.26397235169580002</v>
      </c>
      <c r="G74">
        <f>SUMIFS('EPA Export Aggregation'!J:J,'EPA Export Aggregation'!$A:$A,$B74,'EPA Export Aggregation'!$D:$D,$A$1)*IF($A74="CH4",About!$D$58,IF($A74="N2O",About!$D$59,1))</f>
        <v>0.64704027461379998</v>
      </c>
      <c r="H74">
        <f>SUMIFS('EPA Export Aggregation'!K:K,'EPA Export Aggregation'!$A:$A,$B74,'EPA Export Aggregation'!$D:$D,$A$1)*IF($A74="CH4",About!$D$58,IF($A74="N2O",About!$D$59,1))</f>
        <v>1.4072353598811997</v>
      </c>
      <c r="I74">
        <f>SUMIFS('EPA Export Aggregation'!L:L,'EPA Export Aggregation'!$A:$A,$B74,'EPA Export Aggregation'!$D:$D,$A$1)*IF($A74="CH4",About!$D$58,IF($A74="N2O",About!$D$59,1))</f>
        <v>1.9481810484559001</v>
      </c>
      <c r="J74">
        <f>SUMIFS('EPA Export Aggregation'!M:M,'EPA Export Aggregation'!$A:$A,$B74,'EPA Export Aggregation'!$D:$D,$A$1)*IF($A74="CH4",About!$D$58,IF($A74="N2O",About!$D$59,1))</f>
        <v>2.4570130773968999</v>
      </c>
      <c r="K74">
        <f>SUMIFS('EPA Export Aggregation'!N:N,'EPA Export Aggregation'!$A:$A,$B74,'EPA Export Aggregation'!$D:$D,$A$1)*IF($A74="CH4",About!$D$58,IF($A74="N2O",About!$D$59,1))</f>
        <v>2.8103194944903001</v>
      </c>
      <c r="L74">
        <f>SUMIFS('EPA Export Aggregation'!O:O,'EPA Export Aggregation'!$A:$A,$B74,'EPA Export Aggregation'!$D:$D,$A$1)*IF($A74="CH4",About!$D$58,IF($A74="N2O",About!$D$59,1))</f>
        <v>3.1729486602187005</v>
      </c>
      <c r="M74">
        <f>SUMIFS('EPA Export Aggregation'!P:P,'EPA Export Aggregation'!$A:$A,$B74,'EPA Export Aggregation'!$D:$D,$A$1)*IF($A74="CH4",About!$D$58,IF($A74="N2O",About!$D$59,1))</f>
        <v>3.4798143772506003</v>
      </c>
      <c r="N74">
        <f>SUMIFS('EPA Export Aggregation'!Q:Q,'EPA Export Aggregation'!$A:$A,$B74,'EPA Export Aggregation'!$D:$D,$A$1)*IF($A74="CH4",About!$D$58,IF($A74="N2O",About!$D$59,1))</f>
        <v>3.7706141799226001</v>
      </c>
      <c r="O74">
        <f>SUMIFS('EPA Export Aggregation'!R:R,'EPA Export Aggregation'!$A:$A,$B74,'EPA Export Aggregation'!$D:$D,$A$1)*IF($A74="CH4",About!$D$58,IF($A74="N2O",About!$D$59,1))</f>
        <v>3.9672698166666005</v>
      </c>
      <c r="P74">
        <f>SUMIFS('EPA Export Aggregation'!S:S,'EPA Export Aggregation'!$A:$A,$B74,'EPA Export Aggregation'!$D:$D,$A$1)*IF($A74="CH4",About!$D$58,IF($A74="N2O",About!$D$59,1))</f>
        <v>4.1439977569799007</v>
      </c>
      <c r="Q74">
        <f>SUMIFS('EPA Export Aggregation'!T:T,'EPA Export Aggregation'!$A:$A,$B74,'EPA Export Aggregation'!$D:$D,$A$1)*IF($A74="CH4",About!$D$58,IF($A74="N2O",About!$D$59,1))</f>
        <v>4.2902295233004999</v>
      </c>
      <c r="R74">
        <f>SUMIFS('EPA Export Aggregation'!U:U,'EPA Export Aggregation'!$A:$A,$B74,'EPA Export Aggregation'!$D:$D,$A$1)*IF($A74="CH4",About!$D$58,IF($A74="N2O",About!$D$59,1))</f>
        <v>4.4535395484164999</v>
      </c>
      <c r="S74">
        <f>SUMIFS('EPA Export Aggregation'!V:V,'EPA Export Aggregation'!$A:$A,$B74,'EPA Export Aggregation'!$D:$D,$A$1)*IF($A74="CH4",About!$D$58,IF($A74="N2O",About!$D$59,1))</f>
        <v>4.6990204161547009</v>
      </c>
      <c r="T74">
        <f>SUMIFS('EPA Export Aggregation'!W:W,'EPA Export Aggregation'!$A:$A,$B74,'EPA Export Aggregation'!$D:$D,$A$1)*IF($A74="CH4",About!$D$58,IF($A74="N2O",About!$D$59,1))</f>
        <v>4.9770499688497996</v>
      </c>
      <c r="U74">
        <f>SUMIFS('EPA Export Aggregation'!X:X,'EPA Export Aggregation'!$A:$A,$B74,'EPA Export Aggregation'!$D:$D,$A$1)*IF($A74="CH4",About!$D$58,IF($A74="N2O",About!$D$59,1))</f>
        <v>5.2858315598714967</v>
      </c>
      <c r="V74">
        <f>SUMIFS('EPA Export Aggregation'!Y:Y,'EPA Export Aggregation'!$A:$A,$B74,'EPA Export Aggregation'!$D:$D,$A$1)*IF($A74="CH4",About!$D$58,IF($A74="N2O",About!$D$59,1))</f>
        <v>5.5979464458211998</v>
      </c>
      <c r="W74">
        <f>SUMIFS('EPA Export Aggregation'!Z:Z,'EPA Export Aggregation'!$A:$A,$B74,'EPA Export Aggregation'!$D:$D,$A$1)*IF($A74="CH4",About!$D$58,IF($A74="N2O",About!$D$59,1))</f>
        <v>6.1596177667751011</v>
      </c>
      <c r="X74">
        <f>SUMIFS('EPA Export Aggregation'!AA:AA,'EPA Export Aggregation'!$A:$A,$B74,'EPA Export Aggregation'!$D:$D,$A$1)*IF($A74="CH4",About!$D$58,IF($A74="N2O",About!$D$59,1))</f>
        <v>6.2721388492453007</v>
      </c>
      <c r="Y74">
        <f>SUMIFS('EPA Export Aggregation'!AB:AB,'EPA Export Aggregation'!$A:$A,$B74,'EPA Export Aggregation'!$D:$D,$A$1)*IF($A74="CH4",About!$D$58,IF($A74="N2O",About!$D$59,1))</f>
        <v>6.4947060693101015</v>
      </c>
      <c r="Z74">
        <f>SUMIFS('EPA Export Aggregation'!AC:AC,'EPA Export Aggregation'!$A:$A,$B74,'EPA Export Aggregation'!$D:$D,$A$1)*IF($A74="CH4",About!$D$58,IF($A74="N2O",About!$D$59,1))</f>
        <v>6.4271921152874993</v>
      </c>
      <c r="AA74">
        <f>SUMIFS('EPA Export Aggregation'!AD:AD,'EPA Export Aggregation'!$A:$A,$B74,'EPA Export Aggregation'!$D:$D,$A$1)*IF($A74="CH4",About!$D$58,IF($A74="N2O",About!$D$59,1))</f>
        <v>5.8147208420756016</v>
      </c>
      <c r="AB74">
        <f>SUMIFS('EPA Export Aggregation'!AE:AE,'EPA Export Aggregation'!$A:$A,$B74,'EPA Export Aggregation'!$D:$D,$A$1)*IF($A74="CH4",About!$D$58,IF($A74="N2O",About!$D$59,1))</f>
        <v>6.2817182873168997</v>
      </c>
      <c r="AC74">
        <f>SUMIFS('EPA Export Aggregation'!AF:AF,'EPA Export Aggregation'!$A:$A,$B74,'EPA Export Aggregation'!$D:$D,$A$1)*IF($A74="CH4",About!$D$58,IF($A74="N2O",About!$D$59,1))</f>
        <v>5.8783113700217999</v>
      </c>
      <c r="AD74">
        <f>SUMIFS('EPA Export Aggregation'!AG:AG,'EPA Export Aggregation'!$A:$A,$B74,'EPA Export Aggregation'!$D:$D,$A$1)*IF($A74="CH4",About!$D$58,IF($A74="N2O",About!$D$59,1))</f>
        <v>6.3347354533791007</v>
      </c>
      <c r="AE74">
        <f>SUMIFS('EPA Export Aggregation'!AH:AH,'EPA Export Aggregation'!$A:$A,$B74,'EPA Export Aggregation'!$D:$D,$A$1)*IF($A74="CH4",About!$D$58,IF($A74="N2O",About!$D$59,1))</f>
        <v>5.4479641841028013</v>
      </c>
      <c r="AF74">
        <f>SUMIFS('EPA Export Aggregation'!AI:AI,'EPA Export Aggregation'!$A:$A,$B74,'EPA Export Aggregation'!$D:$D,$A$1)*IF($A74="CH4",About!$D$58,IF($A74="N2O",About!$D$59,1))</f>
        <v>5.5440664163658999</v>
      </c>
      <c r="AG74">
        <f>SUMIFS('EPA Export Aggregation'!AJ:AJ,'EPA Export Aggregation'!$A:$A,$B74,'EPA Export Aggregation'!$D:$D,$A$1)*IF($A74="CH4",About!$D$58,IF($A74="N2O",About!$D$59,1))</f>
        <v>5.1538063449140994</v>
      </c>
      <c r="AH74">
        <f>SUMIFS('EPA Export Aggregation'!AK:AK,'EPA Export Aggregation'!$A:$A,$B74,'EPA Export Aggregation'!$D:$D,$A$1)*IF($A74="CH4",About!$D$58,IF($A74="N2O",About!$D$59,1))</f>
        <v>5.2735602568257018</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0.73404457879200002</v>
      </c>
      <c r="D79" s="415">
        <f>SUMIFS('EPA Export Aggregation'!G:G,'EPA Export Aggregation'!$A:$A,$B79,'EPA Export Aggregation'!$D:$D,$A$1)*IF($A79="CH4",About!$D$58,IF($A79="N2O",About!$D$59,1))</f>
        <v>0.63026369511900004</v>
      </c>
      <c r="E79" s="415">
        <f>SUMIFS('EPA Export Aggregation'!H:H,'EPA Export Aggregation'!$A:$A,$B79,'EPA Export Aggregation'!$D:$D,$A$1)*IF($A79="CH4",About!$D$58,IF($A79="N2O",About!$D$59,1))</f>
        <v>0.65521683216000004</v>
      </c>
      <c r="F79" s="415">
        <f>SUMIFS('EPA Export Aggregation'!I:I,'EPA Export Aggregation'!$A:$A,$B79,'EPA Export Aggregation'!$D:$D,$A$1)*IF($A79="CH4",About!$D$58,IF($A79="N2O",About!$D$59,1))</f>
        <v>0.48193118041799998</v>
      </c>
      <c r="G79" s="415">
        <f>SUMIFS('EPA Export Aggregation'!J:J,'EPA Export Aggregation'!$A:$A,$B79,'EPA Export Aggregation'!$D:$D,$A$1)*IF($A79="CH4",About!$D$58,IF($A79="N2O",About!$D$59,1))</f>
        <v>0.363406425624</v>
      </c>
      <c r="H79" s="415">
        <f>SUMIFS('EPA Export Aggregation'!K:K,'EPA Export Aggregation'!$A:$A,$B79,'EPA Export Aggregation'!$D:$D,$A$1)*IF($A79="CH4",About!$D$58,IF($A79="N2O",About!$D$59,1))</f>
        <v>0.29977389966899998</v>
      </c>
      <c r="I79" s="415">
        <f>SUMIFS('EPA Export Aggregation'!L:L,'EPA Export Aggregation'!$A:$A,$B79,'EPA Export Aggregation'!$D:$D,$A$1)*IF($A79="CH4",About!$D$58,IF($A79="N2O",About!$D$59,1))</f>
        <v>0.440569106544</v>
      </c>
      <c r="J79" s="415">
        <f>SUMIFS('EPA Export Aggregation'!M:M,'EPA Export Aggregation'!$A:$A,$B79,'EPA Export Aggregation'!$D:$D,$A$1)*IF($A79="CH4",About!$D$58,IF($A79="N2O",About!$D$59,1))</f>
        <v>0.33352437279000002</v>
      </c>
      <c r="K79" s="415">
        <f>SUMIFS('EPA Export Aggregation'!N:N,'EPA Export Aggregation'!$A:$A,$B79,'EPA Export Aggregation'!$D:$D,$A$1)*IF($A79="CH4",About!$D$58,IF($A79="N2O",About!$D$59,1))</f>
        <v>0.36605530707299999</v>
      </c>
      <c r="L79" s="415">
        <f>SUMIFS('EPA Export Aggregation'!O:O,'EPA Export Aggregation'!$A:$A,$B79,'EPA Export Aggregation'!$D:$D,$A$1)*IF($A79="CH4",About!$D$58,IF($A79="N2O",About!$D$59,1))</f>
        <v>0.37958667978900001</v>
      </c>
      <c r="M79" s="415">
        <f>SUMIFS('EPA Export Aggregation'!P:P,'EPA Export Aggregation'!$A:$A,$B79,'EPA Export Aggregation'!$D:$D,$A$1)*IF($A79="CH4",About!$D$58,IF($A79="N2O",About!$D$59,1))</f>
        <v>0.39477691689299999</v>
      </c>
      <c r="N79" s="415">
        <f>SUMIFS('EPA Export Aggregation'!Q:Q,'EPA Export Aggregation'!$A:$A,$B79,'EPA Export Aggregation'!$D:$D,$A$1)*IF($A79="CH4",About!$D$58,IF($A79="N2O",About!$D$59,1))</f>
        <v>0.25327282888500002</v>
      </c>
      <c r="O79" s="415">
        <f>SUMIFS('EPA Export Aggregation'!R:R,'EPA Export Aggregation'!$A:$A,$B79,'EPA Export Aggregation'!$D:$D,$A$1)*IF($A79="CH4",About!$D$58,IF($A79="N2O",About!$D$59,1))</f>
        <v>0.45206491852199998</v>
      </c>
      <c r="P79" s="415">
        <f>SUMIFS('EPA Export Aggregation'!S:S,'EPA Export Aggregation'!$A:$A,$B79,'EPA Export Aggregation'!$D:$D,$A$1)*IF($A79="CH4",About!$D$58,IF($A79="N2O",About!$D$59,1))</f>
        <v>0.41816952496499998</v>
      </c>
      <c r="Q79" s="415">
        <f>SUMIFS('EPA Export Aggregation'!T:T,'EPA Export Aggregation'!$A:$A,$B79,'EPA Export Aggregation'!$D:$D,$A$1)*IF($A79="CH4",About!$D$58,IF($A79="N2O",About!$D$59,1))</f>
        <v>0.23379293304900001</v>
      </c>
      <c r="R79" s="415">
        <f>SUMIFS('EPA Export Aggregation'!U:U,'EPA Export Aggregation'!$A:$A,$B79,'EPA Export Aggregation'!$D:$D,$A$1)*IF($A79="CH4",About!$D$58,IF($A79="N2O",About!$D$59,1))</f>
        <v>4.3180794599999997E-3</v>
      </c>
      <c r="S79" s="415">
        <f>SUMIFS('EPA Export Aggregation'!V:V,'EPA Export Aggregation'!$A:$A,$B79,'EPA Export Aggregation'!$D:$D,$A$1)*IF($A79="CH4",About!$D$58,IF($A79="N2O",About!$D$59,1))</f>
        <v>2.8031150729999998E-3</v>
      </c>
      <c r="T79" s="415">
        <f>SUMIFS('EPA Export Aggregation'!W:W,'EPA Export Aggregation'!$A:$A,$B79,'EPA Export Aggregation'!$D:$D,$A$1)*IF($A79="CH4",About!$D$58,IF($A79="N2O",About!$D$59,1))</f>
        <v>0.26082504522</v>
      </c>
      <c r="U79" s="415">
        <f>SUMIFS('EPA Export Aggregation'!X:X,'EPA Export Aggregation'!$A:$A,$B79,'EPA Export Aggregation'!$D:$D,$A$1)*IF($A79="CH4",About!$D$58,IF($A79="N2O",About!$D$59,1))</f>
        <v>0.430205190111</v>
      </c>
      <c r="V79" s="415">
        <f>SUMIFS('EPA Export Aggregation'!Y:Y,'EPA Export Aggregation'!$A:$A,$B79,'EPA Export Aggregation'!$D:$D,$A$1)*IF($A79="CH4",About!$D$58,IF($A79="N2O",About!$D$59,1))</f>
        <v>0.28485113577299997</v>
      </c>
      <c r="W79" s="415">
        <f>SUMIFS('EPA Export Aggregation'!Z:Z,'EPA Export Aggregation'!$A:$A,$B79,'EPA Export Aggregation'!$D:$D,$A$1)*IF($A79="CH4",About!$D$58,IF($A79="N2O",About!$D$59,1))</f>
        <v>0.340715879562</v>
      </c>
      <c r="X79" s="415">
        <f>SUMIFS('EPA Export Aggregation'!AA:AA,'EPA Export Aggregation'!$A:$A,$B79,'EPA Export Aggregation'!$D:$D,$A$1)*IF($A79="CH4",About!$D$58,IF($A79="N2O",About!$D$59,1))</f>
        <v>0.49840838576099999</v>
      </c>
      <c r="Y79" s="415">
        <f>SUMIFS('EPA Export Aggregation'!AB:AB,'EPA Export Aggregation'!$A:$A,$B79,'EPA Export Aggregation'!$D:$D,$A$1)*IF($A79="CH4",About!$D$58,IF($A79="N2O",About!$D$59,1))</f>
        <v>0.31565347274400002</v>
      </c>
      <c r="Z79" s="415">
        <f>SUMIFS('EPA Export Aggregation'!AC:AC,'EPA Export Aggregation'!$A:$A,$B79,'EPA Export Aggregation'!$D:$D,$A$1)*IF($A79="CH4",About!$D$58,IF($A79="N2O",About!$D$59,1))</f>
        <v>0.18401663573400001</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2026-09-29T17:53:34Z</dcterms:modified>
</cp:coreProperties>
</file>